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ZS" sheetId="35" r:id="rId1"/>
    <sheet name="FS" sheetId="91" r:id="rId2"/>
    <sheet name="SM" sheetId="140" r:id="rId3"/>
    <sheet name="MS" sheetId="144" r:id="rId4"/>
    <sheet name="QS" sheetId="131"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Sheet1" sheetId="168" r:id="rId20"/>
  </sheets>
  <definedNames>
    <definedName name="_xlnm._FilterDatabase" localSheetId="5" hidden="1">LR!#REF!</definedName>
    <definedName name="_xlnm._FilterDatabase" localSheetId="10"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Q8" i="155"/>
  <c r="Q7"/>
  <c r="Q6"/>
  <c r="Q5"/>
  <c r="P5"/>
  <c r="O5"/>
  <c r="N5"/>
  <c r="P8"/>
  <c r="O8"/>
  <c r="N8"/>
  <c r="M8"/>
  <c r="P7"/>
  <c r="O7"/>
  <c r="N7"/>
  <c r="M7"/>
  <c r="P6"/>
  <c r="O6"/>
  <c r="N6"/>
  <c r="M6"/>
  <c r="M5"/>
  <c r="R20"/>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9"/>
  <c r="F20" i="91"/>
  <c r="E20"/>
  <c r="D20"/>
  <c r="C20"/>
  <c r="B20"/>
  <c r="F10" i="35"/>
  <c r="E10"/>
  <c r="D10"/>
  <c r="C10"/>
  <c r="B10"/>
  <c r="F12"/>
  <c r="E12"/>
  <c r="D12"/>
  <c r="C12"/>
  <c r="B12"/>
  <c r="F24"/>
  <c r="E24"/>
  <c r="D24"/>
  <c r="C24"/>
  <c r="B24"/>
  <c r="F21"/>
  <c r="E21"/>
  <c r="D21"/>
  <c r="C21"/>
  <c r="B21"/>
  <c r="F19"/>
  <c r="E19"/>
  <c r="D19"/>
  <c r="C19"/>
  <c r="B19"/>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7"/>
  <c r="E7"/>
  <c r="D7"/>
  <c r="C7"/>
  <c r="B7"/>
  <c r="F33" i="35"/>
  <c r="E33"/>
  <c r="D33"/>
  <c r="C33"/>
  <c r="B33"/>
  <c r="F37"/>
  <c r="E37"/>
  <c r="D37"/>
  <c r="C37"/>
  <c r="B37"/>
  <c r="F29"/>
  <c r="E29"/>
  <c r="D29"/>
  <c r="C29"/>
  <c r="B29"/>
  <c r="F14"/>
  <c r="E14"/>
  <c r="D14"/>
  <c r="C14"/>
  <c r="B14"/>
  <c r="B8"/>
  <c r="C8"/>
  <c r="D8"/>
  <c r="E8"/>
  <c r="F8"/>
  <c r="B9"/>
  <c r="C9"/>
  <c r="D9"/>
  <c r="E9"/>
  <c r="F9"/>
  <c r="B11"/>
  <c r="C11"/>
  <c r="D11"/>
  <c r="E11"/>
  <c r="F11"/>
  <c r="B13"/>
  <c r="C13"/>
  <c r="D13"/>
  <c r="E13"/>
  <c r="F13"/>
  <c r="B28"/>
  <c r="C28"/>
  <c r="D28"/>
  <c r="E28"/>
  <c r="F28"/>
  <c r="B15"/>
  <c r="C15"/>
  <c r="D15"/>
  <c r="E15"/>
  <c r="F15"/>
  <c r="B16"/>
  <c r="C16"/>
  <c r="D16"/>
  <c r="E16"/>
  <c r="F16"/>
  <c r="B30"/>
  <c r="C30"/>
  <c r="D30"/>
  <c r="E30"/>
  <c r="F30"/>
  <c r="B31"/>
  <c r="C31"/>
  <c r="D31"/>
  <c r="E31"/>
  <c r="F31"/>
  <c r="B17"/>
  <c r="C17"/>
  <c r="D17"/>
  <c r="E17"/>
  <c r="F17"/>
  <c r="B18"/>
  <c r="C18"/>
  <c r="D18"/>
  <c r="E18"/>
  <c r="F18"/>
  <c r="B32"/>
  <c r="C32"/>
  <c r="D32"/>
  <c r="E32"/>
  <c r="F32"/>
  <c r="B34"/>
  <c r="C34"/>
  <c r="D34"/>
  <c r="E34"/>
  <c r="F34"/>
  <c r="B35"/>
  <c r="C35"/>
  <c r="D35"/>
  <c r="E35"/>
  <c r="F35"/>
  <c r="B20"/>
  <c r="C20"/>
  <c r="D20"/>
  <c r="E20"/>
  <c r="F20"/>
  <c r="B22"/>
  <c r="C22"/>
  <c r="D22"/>
  <c r="E22"/>
  <c r="F22"/>
  <c r="B23"/>
  <c r="C23"/>
  <c r="D23"/>
  <c r="E23"/>
  <c r="F23"/>
  <c r="B36"/>
  <c r="C36"/>
  <c r="D36"/>
  <c r="E36"/>
  <c r="F36"/>
  <c r="F26"/>
  <c r="E26"/>
  <c r="D26"/>
  <c r="C26"/>
  <c r="B26"/>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4"/>
  <c r="D13"/>
  <c r="R153" i="155"/>
  <c r="B9" i="91"/>
  <c r="C9"/>
  <c r="D9"/>
  <c r="E9"/>
  <c r="F9"/>
  <c r="B10"/>
  <c r="C10"/>
  <c r="D10"/>
  <c r="E10"/>
  <c r="F10"/>
  <c r="B11"/>
  <c r="C11"/>
  <c r="D11"/>
  <c r="E11"/>
  <c r="F11"/>
  <c r="B12"/>
  <c r="C12"/>
  <c r="D12"/>
  <c r="E12"/>
  <c r="F12"/>
  <c r="B13"/>
  <c r="E13"/>
  <c r="F13"/>
  <c r="B25"/>
  <c r="C25"/>
  <c r="D25"/>
  <c r="E25"/>
  <c r="F25"/>
  <c r="B14"/>
  <c r="D14"/>
  <c r="E14"/>
  <c r="F14"/>
  <c r="B15"/>
  <c r="C15"/>
  <c r="D15"/>
  <c r="E15"/>
  <c r="F15"/>
  <c r="B16"/>
  <c r="C16"/>
  <c r="D16"/>
  <c r="E16"/>
  <c r="F16"/>
  <c r="B17"/>
  <c r="C17"/>
  <c r="D17"/>
  <c r="E17"/>
  <c r="F17"/>
  <c r="B18"/>
  <c r="C18"/>
  <c r="D18"/>
  <c r="E18"/>
  <c r="F18"/>
  <c r="B19"/>
  <c r="C19"/>
  <c r="D19"/>
  <c r="E19"/>
  <c r="F19"/>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D4" i="35" l="1"/>
  <c r="E4"/>
  <c r="F4"/>
  <c r="B4"/>
  <c r="C4"/>
  <c r="E29" i="127"/>
  <c r="C29"/>
  <c r="B29"/>
  <c r="F29"/>
  <c r="D29"/>
  <c r="C3"/>
  <c r="D3"/>
  <c r="E3"/>
  <c r="B3"/>
  <c r="F3"/>
  <c r="B4" i="140"/>
  <c r="F4"/>
  <c r="D3" i="91"/>
  <c r="D4" i="140"/>
  <c r="C3" i="91"/>
  <c r="C4" i="140"/>
  <c r="B3" i="91"/>
  <c r="F3"/>
  <c r="E3"/>
  <c r="E4" i="140"/>
  <c r="Z4" i="155"/>
  <c r="AA4"/>
  <c r="AB4"/>
  <c r="AC4"/>
  <c r="Y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O4" i="155"/>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2" i="131" l="1"/>
  <c r="E2"/>
  <c r="F2"/>
  <c r="C2"/>
  <c r="B2"/>
  <c r="D2" i="81"/>
  <c r="E2"/>
  <c r="F2"/>
  <c r="B2"/>
  <c r="C2"/>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t>
        </r>
      </text>
    </comment>
    <comment ref="N2" authorId="0">
      <text>
        <r>
          <rPr>
            <b/>
            <sz val="9"/>
            <color indexed="81"/>
            <rFont val="Tahoma"/>
            <family val="2"/>
          </rPr>
          <t>40</t>
        </r>
        <r>
          <rPr>
            <b/>
            <sz val="9"/>
            <color indexed="81"/>
            <rFont val="宋体"/>
            <family val="3"/>
            <charset val="134"/>
          </rPr>
          <t>：</t>
        </r>
        <r>
          <rPr>
            <b/>
            <sz val="9"/>
            <color indexed="81"/>
            <rFont val="Tahoma"/>
            <family val="2"/>
          </rPr>
          <t>2(2)+7+61+100</t>
        </r>
      </text>
    </comment>
    <comment ref="O2" authorId="0">
      <text>
        <r>
          <rPr>
            <b/>
            <sz val="9"/>
            <color indexed="81"/>
            <rFont val="Tahoma"/>
            <family val="2"/>
          </rPr>
          <t>40</t>
        </r>
        <r>
          <rPr>
            <b/>
            <sz val="9"/>
            <color indexed="81"/>
            <rFont val="宋体"/>
            <family val="3"/>
            <charset val="134"/>
          </rPr>
          <t>：</t>
        </r>
        <r>
          <rPr>
            <b/>
            <sz val="9"/>
            <color indexed="81"/>
            <rFont val="Tahoma"/>
            <family val="2"/>
          </rPr>
          <t>2(2)+8+61+100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t>
        </r>
      </text>
    </comment>
    <comment ref="Q2" authorId="0">
      <text>
        <r>
          <rPr>
            <b/>
            <sz val="9"/>
            <color indexed="81"/>
            <rFont val="Tahoma"/>
            <family val="2"/>
          </rPr>
          <t>40</t>
        </r>
        <r>
          <rPr>
            <b/>
            <sz val="9"/>
            <color indexed="81"/>
            <rFont val="宋体"/>
            <family val="3"/>
            <charset val="134"/>
          </rPr>
          <t>：</t>
        </r>
        <r>
          <rPr>
            <b/>
            <sz val="9"/>
            <color indexed="81"/>
            <rFont val="Tahoma"/>
            <family val="2"/>
          </rPr>
          <t>2(2)+8+68+100</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211208-9-</t>
        </r>
        <r>
          <rPr>
            <b/>
            <sz val="9"/>
            <color indexed="81"/>
            <rFont val="宋体"/>
            <family val="3"/>
            <charset val="134"/>
          </rPr>
          <t xml:space="preserve">魔导师晨拥
</t>
        </r>
        <r>
          <rPr>
            <b/>
            <sz val="9"/>
            <color indexed="81"/>
            <rFont val="Tahoma"/>
            <family val="2"/>
          </rPr>
          <t>211208-21-</t>
        </r>
        <r>
          <rPr>
            <b/>
            <sz val="9"/>
            <color indexed="81"/>
            <rFont val="宋体"/>
            <family val="3"/>
            <charset val="134"/>
          </rPr>
          <t xml:space="preserve">塔姆辛的咒瓶
</t>
        </r>
        <r>
          <rPr>
            <b/>
            <sz val="9"/>
            <color indexed="81"/>
            <rFont val="Tahoma"/>
            <family val="2"/>
          </rPr>
          <t>211208-32-</t>
        </r>
        <r>
          <rPr>
            <b/>
            <sz val="9"/>
            <color indexed="81"/>
            <rFont val="宋体"/>
            <family val="3"/>
            <charset val="134"/>
          </rPr>
          <t xml:space="preserve">加尔范上尉
</t>
        </r>
        <r>
          <rPr>
            <b/>
            <sz val="9"/>
            <color indexed="81"/>
            <rFont val="Tahoma"/>
            <family val="2"/>
          </rPr>
          <t>211115-zs-</t>
        </r>
        <r>
          <rPr>
            <b/>
            <sz val="9"/>
            <color indexed="81"/>
            <rFont val="宋体"/>
            <family val="3"/>
            <charset val="134"/>
          </rPr>
          <t>范达尔</t>
        </r>
        <r>
          <rPr>
            <b/>
            <sz val="9"/>
            <color indexed="81"/>
            <rFont val="Tahoma"/>
            <family val="2"/>
          </rPr>
          <t>·</t>
        </r>
        <r>
          <rPr>
            <b/>
            <sz val="9"/>
            <color indexed="81"/>
            <rFont val="宋体"/>
            <family val="3"/>
            <charset val="134"/>
          </rPr>
          <t xml:space="preserve">雷矛
</t>
        </r>
        <r>
          <rPr>
            <b/>
            <sz val="9"/>
            <color indexed="81"/>
            <rFont val="Tahoma"/>
            <family val="2"/>
          </rPr>
          <t>211208-zs-</t>
        </r>
        <r>
          <rPr>
            <b/>
            <sz val="9"/>
            <color indexed="81"/>
            <rFont val="宋体"/>
            <family val="3"/>
            <charset val="134"/>
          </rPr>
          <t>冰雪之王洛克霍拉</t>
        </r>
      </text>
    </comment>
    <comment ref="N5" authorId="0">
      <text>
        <r>
          <rPr>
            <b/>
            <sz val="9"/>
            <color indexed="81"/>
            <rFont val="Tahoma"/>
            <family val="2"/>
          </rPr>
          <t>211208-6-</t>
        </r>
        <r>
          <rPr>
            <b/>
            <sz val="9"/>
            <color indexed="81"/>
            <rFont val="宋体"/>
            <family val="3"/>
            <charset val="134"/>
          </rPr>
          <t xml:space="preserve">熊男爵格雷希尔
</t>
        </r>
        <r>
          <rPr>
            <b/>
            <sz val="9"/>
            <color indexed="81"/>
            <rFont val="Tahoma"/>
            <family val="2"/>
          </rPr>
          <t>211208-7-</t>
        </r>
        <r>
          <rPr>
            <b/>
            <sz val="9"/>
            <color indexed="81"/>
            <rFont val="宋体"/>
            <family val="3"/>
            <charset val="134"/>
          </rPr>
          <t xml:space="preserve">野性之心古夫
</t>
        </r>
        <r>
          <rPr>
            <b/>
            <sz val="9"/>
            <color indexed="81"/>
            <rFont val="Tahoma"/>
            <family val="2"/>
          </rPr>
          <t>211208-25-</t>
        </r>
        <r>
          <rPr>
            <b/>
            <sz val="9"/>
            <color indexed="81"/>
            <rFont val="宋体"/>
            <family val="3"/>
            <charset val="134"/>
          </rPr>
          <t xml:space="preserve">巴琳达·斯通赫尔斯
</t>
        </r>
        <r>
          <rPr>
            <b/>
            <sz val="9"/>
            <color indexed="81"/>
            <rFont val="Tahoma"/>
            <family val="2"/>
          </rPr>
          <t>211115-zs-</t>
        </r>
        <r>
          <rPr>
            <b/>
            <sz val="9"/>
            <color indexed="81"/>
            <rFont val="宋体"/>
            <family val="3"/>
            <charset val="134"/>
          </rPr>
          <t xml:space="preserve">德雷克塔尔
</t>
        </r>
        <r>
          <rPr>
            <b/>
            <sz val="9"/>
            <color indexed="81"/>
            <rFont val="Tahoma"/>
            <family val="2"/>
          </rPr>
          <t>211208-zs-</t>
        </r>
        <r>
          <rPr>
            <b/>
            <sz val="9"/>
            <color indexed="81"/>
            <rFont val="宋体"/>
            <family val="3"/>
            <charset val="134"/>
          </rPr>
          <t>冰雪之王洛克霍拉</t>
        </r>
      </text>
    </comment>
    <comment ref="O5" authorId="0">
      <text>
        <r>
          <rPr>
            <b/>
            <sz val="9"/>
            <color indexed="81"/>
            <rFont val="Tahoma"/>
            <family val="2"/>
          </rPr>
          <t>211208-9-</t>
        </r>
        <r>
          <rPr>
            <b/>
            <sz val="9"/>
            <color indexed="81"/>
            <rFont val="宋体"/>
            <family val="3"/>
            <charset val="134"/>
          </rPr>
          <t>塔姆辛的咒瓶</t>
        </r>
        <r>
          <rPr>
            <b/>
            <sz val="9"/>
            <color indexed="81"/>
            <rFont val="Tahoma"/>
            <family val="2"/>
          </rPr>
          <t xml:space="preserve">
211208-38-</t>
        </r>
        <r>
          <rPr>
            <b/>
            <sz val="9"/>
            <color indexed="81"/>
            <rFont val="宋体"/>
            <family val="3"/>
            <charset val="134"/>
          </rPr>
          <t xml:space="preserve">野兽追猎者塔维什
</t>
        </r>
        <r>
          <rPr>
            <b/>
            <sz val="9"/>
            <color indexed="81"/>
            <rFont val="Tahoma"/>
            <family val="2"/>
          </rPr>
          <t>211115-zs-</t>
        </r>
        <r>
          <rPr>
            <b/>
            <sz val="9"/>
            <color indexed="81"/>
            <rFont val="宋体"/>
            <family val="3"/>
            <charset val="134"/>
          </rPr>
          <t xml:space="preserve">德雷克塔尔
</t>
        </r>
        <r>
          <rPr>
            <b/>
            <sz val="9"/>
            <color indexed="81"/>
            <rFont val="Tahoma"/>
            <family val="2"/>
          </rPr>
          <t>211208-zs-</t>
        </r>
        <r>
          <rPr>
            <b/>
            <sz val="9"/>
            <color indexed="81"/>
            <rFont val="宋体"/>
            <family val="3"/>
            <charset val="134"/>
          </rPr>
          <t>冰雪之王洛克霍拉</t>
        </r>
      </text>
    </comment>
    <comment ref="P5" authorId="0">
      <text>
        <r>
          <rPr>
            <b/>
            <sz val="9"/>
            <color indexed="81"/>
            <rFont val="Tahoma"/>
            <family val="2"/>
          </rPr>
          <t>211208-2-</t>
        </r>
        <r>
          <rPr>
            <b/>
            <sz val="9"/>
            <color indexed="81"/>
            <rFont val="宋体"/>
            <family val="3"/>
            <charset val="134"/>
          </rPr>
          <t>凯丽娅</t>
        </r>
        <r>
          <rPr>
            <b/>
            <sz val="9"/>
            <color indexed="81"/>
            <rFont val="Tahoma"/>
            <family val="2"/>
          </rPr>
          <t>·</t>
        </r>
        <r>
          <rPr>
            <b/>
            <sz val="9"/>
            <color indexed="81"/>
            <rFont val="宋体"/>
            <family val="3"/>
            <charset val="134"/>
          </rPr>
          <t>邪魂</t>
        </r>
        <r>
          <rPr>
            <b/>
            <sz val="9"/>
            <color indexed="81"/>
            <rFont val="Tahoma"/>
            <family val="2"/>
          </rPr>
          <t xml:space="preserve">
211208-26-</t>
        </r>
        <r>
          <rPr>
            <b/>
            <sz val="9"/>
            <color indexed="81"/>
            <rFont val="宋体"/>
            <family val="3"/>
            <charset val="134"/>
          </rPr>
          <t xml:space="preserve">元素使者布鲁坎
</t>
        </r>
        <r>
          <rPr>
            <b/>
            <sz val="9"/>
            <color indexed="81"/>
            <rFont val="Tahoma"/>
            <family val="2"/>
          </rPr>
          <t>211115-zs-</t>
        </r>
        <r>
          <rPr>
            <b/>
            <sz val="9"/>
            <color indexed="81"/>
            <rFont val="宋体"/>
            <family val="3"/>
            <charset val="134"/>
          </rPr>
          <t xml:space="preserve">德雷克塔尔
</t>
        </r>
        <r>
          <rPr>
            <b/>
            <sz val="9"/>
            <color indexed="81"/>
            <rFont val="Tahoma"/>
            <family val="2"/>
          </rPr>
          <t>211208-zs-</t>
        </r>
        <r>
          <rPr>
            <b/>
            <sz val="9"/>
            <color indexed="81"/>
            <rFont val="宋体"/>
            <family val="3"/>
            <charset val="134"/>
          </rPr>
          <t>冰雪之王洛克霍拉</t>
        </r>
      </text>
    </comment>
    <comment ref="Q5" authorId="0">
      <text>
        <r>
          <rPr>
            <b/>
            <sz val="9"/>
            <color indexed="81"/>
            <rFont val="Tahoma"/>
            <family val="2"/>
          </rPr>
          <t>211208-4-</t>
        </r>
        <r>
          <rPr>
            <b/>
            <sz val="9"/>
            <color indexed="81"/>
            <rFont val="宋体"/>
            <family val="3"/>
            <charset val="134"/>
          </rPr>
          <t xml:space="preserve">血怒者科尔拉克
</t>
        </r>
        <r>
          <rPr>
            <b/>
            <sz val="9"/>
            <color indexed="81"/>
            <rFont val="Tahoma"/>
            <family val="2"/>
          </rPr>
          <t>211208-10-</t>
        </r>
        <r>
          <rPr>
            <b/>
            <sz val="9"/>
            <color indexed="81"/>
            <rFont val="宋体"/>
            <family val="3"/>
            <charset val="134"/>
          </rPr>
          <t xml:space="preserve">恐惧巫妖塔姆辛
</t>
        </r>
        <r>
          <rPr>
            <b/>
            <sz val="9"/>
            <color indexed="81"/>
            <rFont val="Tahoma"/>
            <family val="2"/>
          </rPr>
          <t>211115-zs-</t>
        </r>
        <r>
          <rPr>
            <b/>
            <sz val="9"/>
            <color indexed="81"/>
            <rFont val="宋体"/>
            <family val="3"/>
            <charset val="134"/>
          </rPr>
          <t xml:space="preserve">范达尔·雷矛
</t>
        </r>
        <r>
          <rPr>
            <b/>
            <sz val="9"/>
            <color indexed="81"/>
            <rFont val="Tahoma"/>
            <family val="2"/>
          </rPr>
          <t>211208-zs-</t>
        </r>
        <r>
          <rPr>
            <b/>
            <sz val="9"/>
            <color indexed="81"/>
            <rFont val="宋体"/>
            <family val="3"/>
            <charset val="134"/>
          </rPr>
          <t>冰雪之王洛克霍拉</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U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V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“赤烟”腾武</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亚煞极，污染之源</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M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灵魂学家玛丽希亚</t>
        </r>
      </text>
    </comment>
    <comment ref="AO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P17" authorId="0">
      <text>
        <r>
          <rPr>
            <b/>
            <sz val="9"/>
            <color indexed="81"/>
            <rFont val="Tahoma"/>
            <family val="2"/>
          </rPr>
          <t>211208-2-</t>
        </r>
        <r>
          <rPr>
            <b/>
            <sz val="9"/>
            <color indexed="81"/>
            <rFont val="宋体"/>
            <family val="3"/>
            <charset val="134"/>
          </rPr>
          <t>凯丽娅·邪魂</t>
        </r>
      </text>
    </comment>
    <comment ref="N27" authorId="0">
      <text>
        <r>
          <rPr>
            <b/>
            <sz val="9"/>
            <color indexed="81"/>
            <rFont val="Tahoma"/>
            <family val="2"/>
          </rPr>
          <t>211208-7-</t>
        </r>
        <r>
          <rPr>
            <b/>
            <sz val="9"/>
            <color indexed="81"/>
            <rFont val="宋体"/>
            <family val="3"/>
            <charset val="134"/>
          </rPr>
          <t>野性之心古夫</t>
        </r>
      </text>
    </comment>
    <comment ref="O36" authorId="0">
      <text>
        <r>
          <rPr>
            <b/>
            <sz val="9"/>
            <color indexed="81"/>
            <rFont val="Tahoma"/>
            <family val="2"/>
          </rPr>
          <t>211208-38-</t>
        </r>
        <r>
          <rPr>
            <b/>
            <sz val="9"/>
            <color indexed="81"/>
            <rFont val="宋体"/>
            <family val="3"/>
            <charset val="134"/>
          </rPr>
          <t>野兽追猎者塔维什</t>
        </r>
      </text>
    </comment>
    <comment ref="N44" authorId="0">
      <text>
        <r>
          <rPr>
            <b/>
            <sz val="9"/>
            <color indexed="81"/>
            <rFont val="Tahoma"/>
            <family val="2"/>
          </rPr>
          <t>211208-25-</t>
        </r>
        <r>
          <rPr>
            <b/>
            <sz val="9"/>
            <color indexed="81"/>
            <rFont val="宋体"/>
            <family val="3"/>
            <charset val="134"/>
          </rPr>
          <t>巴琳达·斯通赫尔斯</t>
        </r>
      </text>
    </comment>
    <comment ref="M46" authorId="0">
      <text>
        <r>
          <rPr>
            <b/>
            <sz val="9"/>
            <color indexed="81"/>
            <rFont val="Tahoma"/>
            <family val="2"/>
          </rPr>
          <t>211208-9-</t>
        </r>
        <r>
          <rPr>
            <b/>
            <sz val="9"/>
            <color indexed="81"/>
            <rFont val="宋体"/>
            <family val="3"/>
            <charset val="134"/>
          </rPr>
          <t>魔导师晨拥</t>
        </r>
      </text>
    </comment>
    <comment ref="N87" authorId="0">
      <text>
        <r>
          <rPr>
            <b/>
            <sz val="9"/>
            <color indexed="81"/>
            <rFont val="Tahoma"/>
            <family val="2"/>
          </rPr>
          <t>211208-6-</t>
        </r>
        <r>
          <rPr>
            <b/>
            <sz val="9"/>
            <color indexed="81"/>
            <rFont val="宋体"/>
            <family val="3"/>
            <charset val="134"/>
          </rPr>
          <t>熊男爵格雷希尔</t>
        </r>
      </text>
    </comment>
    <comment ref="P88" authorId="0">
      <text>
        <r>
          <rPr>
            <b/>
            <sz val="9"/>
            <color indexed="81"/>
            <rFont val="Tahoma"/>
            <family val="2"/>
          </rPr>
          <t>211208-26-</t>
        </r>
        <r>
          <rPr>
            <b/>
            <sz val="9"/>
            <color indexed="81"/>
            <rFont val="宋体"/>
            <family val="3"/>
            <charset val="134"/>
          </rPr>
          <t>元素使者布鲁坎</t>
        </r>
      </text>
    </comment>
    <comment ref="M94" authorId="0">
      <text>
        <r>
          <rPr>
            <b/>
            <sz val="9"/>
            <color indexed="81"/>
            <rFont val="Tahoma"/>
            <family val="2"/>
          </rPr>
          <t>211208-21-</t>
        </r>
        <r>
          <rPr>
            <b/>
            <sz val="9"/>
            <color indexed="81"/>
            <rFont val="宋体"/>
            <family val="3"/>
            <charset val="134"/>
          </rPr>
          <t>塔姆辛的咒瓶</t>
        </r>
      </text>
    </comment>
    <comment ref="O94" authorId="0">
      <text>
        <r>
          <rPr>
            <b/>
            <sz val="9"/>
            <color indexed="81"/>
            <rFont val="Tahoma"/>
            <family val="2"/>
          </rPr>
          <t>211208-9-</t>
        </r>
        <r>
          <rPr>
            <b/>
            <sz val="9"/>
            <color indexed="81"/>
            <rFont val="宋体"/>
            <family val="3"/>
            <charset val="134"/>
          </rPr>
          <t>塔姆辛的咒瓶</t>
        </r>
      </text>
    </comment>
    <comment ref="Q98" authorId="0">
      <text>
        <r>
          <rPr>
            <b/>
            <sz val="9"/>
            <color indexed="81"/>
            <rFont val="Tahoma"/>
            <family val="2"/>
          </rPr>
          <t>211208-10-</t>
        </r>
        <r>
          <rPr>
            <b/>
            <sz val="9"/>
            <color indexed="81"/>
            <rFont val="宋体"/>
            <family val="3"/>
            <charset val="134"/>
          </rPr>
          <t>恐惧巫妖塔姆辛</t>
        </r>
      </text>
    </comment>
    <comment ref="M106" authorId="0">
      <text>
        <r>
          <rPr>
            <b/>
            <sz val="9"/>
            <color indexed="81"/>
            <rFont val="Tahoma"/>
            <family val="2"/>
          </rPr>
          <t>211208-32-</t>
        </r>
        <r>
          <rPr>
            <b/>
            <sz val="9"/>
            <color indexed="81"/>
            <rFont val="宋体"/>
            <family val="3"/>
            <charset val="134"/>
          </rPr>
          <t>加尔范上尉</t>
        </r>
      </text>
    </comment>
    <comment ref="Q125" authorId="0">
      <text>
        <r>
          <rPr>
            <b/>
            <sz val="9"/>
            <color indexed="81"/>
            <rFont val="Tahoma"/>
            <family val="2"/>
          </rPr>
          <t>211208-4-</t>
        </r>
        <r>
          <rPr>
            <b/>
            <sz val="9"/>
            <color indexed="81"/>
            <rFont val="宋体"/>
            <family val="3"/>
            <charset val="134"/>
          </rPr>
          <t>血怒者科尔拉克</t>
        </r>
      </text>
    </comment>
    <comment ref="M132" authorId="0">
      <text>
        <r>
          <rPr>
            <b/>
            <sz val="9"/>
            <color indexed="81"/>
            <rFont val="Tahoma"/>
            <family val="2"/>
          </rPr>
          <t>211115-zs-</t>
        </r>
        <r>
          <rPr>
            <b/>
            <sz val="9"/>
            <color indexed="81"/>
            <rFont val="宋体"/>
            <family val="3"/>
            <charset val="134"/>
          </rPr>
          <t>范达尔·雷矛</t>
        </r>
      </text>
    </comment>
    <comment ref="Q132" authorId="0">
      <text>
        <r>
          <rPr>
            <b/>
            <sz val="9"/>
            <color indexed="81"/>
            <rFont val="Tahoma"/>
            <family val="2"/>
          </rPr>
          <t>211115-zs-</t>
        </r>
        <r>
          <rPr>
            <b/>
            <sz val="9"/>
            <color indexed="81"/>
            <rFont val="宋体"/>
            <family val="3"/>
            <charset val="134"/>
          </rPr>
          <t>范达尔·雷矛</t>
        </r>
      </text>
    </comment>
    <comment ref="N133" authorId="0">
      <text>
        <r>
          <rPr>
            <b/>
            <sz val="9"/>
            <color indexed="81"/>
            <rFont val="Tahoma"/>
            <family val="2"/>
          </rPr>
          <t>211115-zs-</t>
        </r>
        <r>
          <rPr>
            <b/>
            <sz val="9"/>
            <color indexed="81"/>
            <rFont val="宋体"/>
            <family val="3"/>
            <charset val="134"/>
          </rPr>
          <t>德雷克塔尔</t>
        </r>
      </text>
    </comment>
    <comment ref="O133" authorId="0">
      <text>
        <r>
          <rPr>
            <b/>
            <sz val="9"/>
            <color indexed="81"/>
            <rFont val="Tahoma"/>
            <family val="2"/>
          </rPr>
          <t>211115-zs-</t>
        </r>
        <r>
          <rPr>
            <b/>
            <sz val="9"/>
            <color indexed="81"/>
            <rFont val="宋体"/>
            <family val="3"/>
            <charset val="134"/>
          </rPr>
          <t>德雷克塔尔</t>
        </r>
      </text>
    </comment>
    <comment ref="P133" authorId="0">
      <text>
        <r>
          <rPr>
            <b/>
            <sz val="9"/>
            <color indexed="81"/>
            <rFont val="Tahoma"/>
            <family val="2"/>
          </rPr>
          <t>211115-zs-</t>
        </r>
        <r>
          <rPr>
            <b/>
            <sz val="9"/>
            <color indexed="81"/>
            <rFont val="宋体"/>
            <family val="3"/>
            <charset val="134"/>
          </rPr>
          <t>德雷克塔尔</t>
        </r>
      </text>
    </comment>
    <comment ref="M143" authorId="0">
      <text>
        <r>
          <rPr>
            <b/>
            <sz val="9"/>
            <color indexed="81"/>
            <rFont val="Tahoma"/>
            <family val="2"/>
          </rPr>
          <t>211208-zs-</t>
        </r>
        <r>
          <rPr>
            <b/>
            <sz val="9"/>
            <color indexed="81"/>
            <rFont val="宋体"/>
            <family val="3"/>
            <charset val="134"/>
          </rPr>
          <t>冰雪之王洛克霍拉</t>
        </r>
      </text>
    </comment>
    <comment ref="N143" authorId="0">
      <text>
        <r>
          <rPr>
            <b/>
            <sz val="9"/>
            <color indexed="81"/>
            <rFont val="Tahoma"/>
            <family val="2"/>
          </rPr>
          <t>211208-zs-</t>
        </r>
        <r>
          <rPr>
            <b/>
            <sz val="9"/>
            <color indexed="81"/>
            <rFont val="宋体"/>
            <family val="3"/>
            <charset val="134"/>
          </rPr>
          <t>冰雪之王洛克霍拉</t>
        </r>
      </text>
    </comment>
    <comment ref="O143" authorId="0">
      <text>
        <r>
          <rPr>
            <b/>
            <sz val="9"/>
            <color indexed="81"/>
            <rFont val="Tahoma"/>
            <family val="2"/>
          </rPr>
          <t>211208-zs-</t>
        </r>
        <r>
          <rPr>
            <b/>
            <sz val="9"/>
            <color indexed="81"/>
            <rFont val="宋体"/>
            <family val="3"/>
            <charset val="134"/>
          </rPr>
          <t>冰雪之王洛克霍拉</t>
        </r>
      </text>
    </comment>
    <comment ref="P143" authorId="0">
      <text>
        <r>
          <rPr>
            <b/>
            <sz val="9"/>
            <color indexed="81"/>
            <rFont val="Tahoma"/>
            <family val="2"/>
          </rPr>
          <t>211208-zs-</t>
        </r>
        <r>
          <rPr>
            <b/>
            <sz val="9"/>
            <color indexed="81"/>
            <rFont val="宋体"/>
            <family val="3"/>
            <charset val="134"/>
          </rPr>
          <t>冰雪之王洛克霍拉</t>
        </r>
      </text>
    </comment>
    <comment ref="Q143" authorId="0">
      <text>
        <r>
          <rPr>
            <b/>
            <sz val="9"/>
            <color indexed="81"/>
            <rFont val="Tahoma"/>
            <family val="2"/>
          </rPr>
          <t>211208-zs-</t>
        </r>
        <r>
          <rPr>
            <b/>
            <sz val="9"/>
            <color indexed="81"/>
            <rFont val="宋体"/>
            <family val="3"/>
            <charset val="134"/>
          </rPr>
          <t>冰雪之王洛克霍拉</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Q672" authorId="0">
      <text>
        <r>
          <rPr>
            <b/>
            <sz val="9"/>
            <color indexed="81"/>
            <rFont val="Tahoma"/>
            <family val="2"/>
          </rPr>
          <t>20200807-zs-</t>
        </r>
        <r>
          <rPr>
            <b/>
            <sz val="9"/>
            <color indexed="81"/>
            <rFont val="宋体"/>
            <family val="3"/>
            <charset val="134"/>
          </rPr>
          <t>教导主任加丁</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<sst xmlns="http://schemas.openxmlformats.org/spreadsheetml/2006/main" count="22200" uniqueCount="7965">
  <si>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</si>
  <si>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</si>
  <si>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</si>
  <si>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</si>
  <si>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</si>
  <si>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</si>
  <si>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</si>
  <si>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</si>
  <si>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</si>
  <si>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</si>
  <si>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</si>
  <si>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</si>
  <si>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</si>
  <si>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</si>
  <si>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</si>
  <si>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</si>
  <si>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</si>
  <si>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</si>
  <si>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</si>
  <si>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</si>
  <si>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</si>
  <si>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</si>
  <si>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</si>
  <si>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</si>
  <si>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</si>
  <si>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</si>
  <si>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</si>
  <si>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</si>
  <si>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</si>
  <si>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</si>
  <si>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</si>
  <si>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</si>
  <si>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</si>
  <si>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</si>
  <si>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</si>
  <si>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</si>
  <si>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</si>
  <si>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</si>
  <si>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</si>
  <si>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</si>
  <si>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</si>
  <si>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</si>
  <si>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</si>
  <si>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</si>
  <si>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</si>
  <si>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</si>
  <si>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</si>
  <si>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</si>
  <si>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</si>
  <si>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</si>
  <si>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</si>
  <si>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</si>
  <si>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</si>
  <si>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</si>
  <si>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</si>
  <si>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</si>
  <si>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</si>
  <si>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</si>
  <si>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</si>
  <si>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</si>
  <si>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</si>
  <si>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</si>
  <si>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</si>
  <si>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</si>
  <si>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</si>
  <si>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</si>
  <si>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</si>
  <si>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</si>
  <si>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</si>
  <si>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</si>
  <si>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</si>
  <si>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</si>
  <si>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</si>
  <si>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</si>
  <si>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</si>
  <si>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</si>
  <si>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</si>
  <si>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</si>
  <si>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</si>
  <si>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</si>
  <si>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</si>
  <si>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</si>
  <si>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</si>
  <si>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</si>
  <si>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</si>
  <si>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</si>
  <si>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</si>
  <si>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</si>
  <si>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</si>
  <si>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</si>
  <si>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</si>
  <si>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</si>
  <si>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</si>
  <si>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</si>
  <si>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</si>
  <si>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</si>
  <si>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</si>
  <si>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</si>
  <si>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</si>
  <si>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</si>
  <si>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</si>
  <si>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</si>
  <si>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</si>
  <si>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</si>
  <si>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</si>
  <si>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</si>
  <si>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</si>
  <si>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</si>
  <si>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</si>
  <si>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</si>
  <si>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</si>
  <si>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</si>
  <si>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</si>
  <si>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</si>
  <si>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</si>
  <si>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</si>
  <si>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</si>
  <si>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</si>
  <si>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</si>
  <si>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</si>
  <si>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</si>
  <si>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</si>
  <si>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</si>
  <si>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</si>
  <si>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</si>
  <si>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</si>
  <si>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</si>
  <si>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</si>
  <si>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</si>
  <si>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</si>
  <si>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</si>
  <si>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</si>
  <si>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</si>
  <si>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</si>
  <si>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</si>
  <si>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</si>
  <si>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</si>
  <si>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</si>
  <si>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</si>
  <si>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</si>
  <si>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</si>
  <si>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</si>
  <si>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</si>
  <si>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</si>
  <si>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</si>
  <si>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</si>
  <si>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</si>
  <si>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</si>
  <si>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</si>
  <si>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</si>
  <si>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</si>
  <si>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</si>
  <si>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</si>
  <si>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</si>
  <si>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</si>
  <si>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</si>
  <si>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</si>
  <si>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</si>
  <si>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</si>
  <si>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</si>
  <si>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</si>
  <si>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</si>
  <si>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</si>
  <si>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</si>
  <si>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</si>
  <si>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</si>
  <si>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</si>
  <si>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</si>
  <si>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</si>
  <si>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</si>
  <si>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</si>
  <si>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</si>
  <si>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</si>
  <si>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</si>
  <si>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</si>
  <si>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</si>
  <si>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</si>
  <si>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</si>
  <si>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</si>
  <si>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</si>
  <si>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</si>
  <si>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</si>
  <si>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</si>
  <si>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</si>
  <si>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</si>
  <si>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</si>
  <si>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</si>
  <si>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</si>
  <si>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</si>
  <si>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</si>
  <si>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</si>
  <si>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</si>
  <si>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</si>
  <si>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</si>
  <si>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</si>
  <si>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</si>
  <si>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</si>
  <si>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</si>
  <si>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</si>
  <si>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</si>
  <si>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</si>
  <si>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</si>
  <si>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</si>
  <si>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</si>
  <si>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</si>
  <si>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</si>
  <si>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</si>
  <si>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</si>
  <si>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</si>
  <si>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</si>
  <si>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</si>
  <si>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</si>
  <si>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</si>
  <si>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</si>
  <si>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</si>
  <si>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</si>
  <si>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</si>
  <si>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</si>
  <si>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</si>
  <si>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</si>
  <si>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</si>
  <si>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</si>
  <si>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</si>
  <si>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</si>
  <si>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</si>
  <si>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</si>
  <si>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</si>
  <si>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</si>
  <si>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</si>
  <si>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</si>
  <si>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</si>
  <si>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</si>
  <si>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</si>
  <si>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</si>
  <si>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</si>
  <si>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</si>
  <si>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</si>
  <si>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</si>
  <si>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</si>
  <si>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</si>
  <si>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</si>
  <si>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</si>
  <si>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</si>
  <si>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</si>
  <si>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</si>
  <si>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</si>
  <si>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</si>
  <si>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</si>
  <si>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</si>
  <si>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</si>
  <si>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</si>
  <si>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</si>
  <si>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</si>
  <si>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</si>
  <si>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</si>
  <si>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</si>
  <si>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</si>
  <si>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</si>
  <si>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</si>
  <si>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</si>
  <si>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</si>
  <si>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</si>
  <si>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</si>
  <si>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</si>
  <si>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</si>
  <si>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</si>
  <si>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</si>
  <si>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</si>
  <si>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</si>
  <si>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</si>
  <si>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</si>
  <si>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</si>
  <si>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</si>
  <si>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</si>
  <si>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</si>
  <si>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</si>
  <si>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</si>
  <si>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</si>
  <si>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</si>
  <si>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</si>
  <si>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</si>
  <si>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</si>
  <si>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</si>
  <si>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</si>
  <si>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</si>
  <si>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</si>
  <si>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</si>
  <si>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</si>
  <si>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</si>
  <si>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</si>
  <si>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</si>
  <si>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</si>
  <si>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</si>
  <si>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</si>
  <si>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</si>
  <si>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</si>
  <si>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</si>
  <si>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</si>
  <si>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</si>
  <si>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</si>
  <si>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</si>
  <si>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</si>
  <si>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</si>
  <si>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</si>
  <si>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</si>
  <si>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</si>
  <si>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</si>
  <si>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</si>
  <si>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</si>
  <si>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</si>
  <si>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</si>
  <si>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</si>
  <si>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</si>
  <si>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</si>
  <si>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</si>
  <si>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</si>
  <si>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</si>
  <si>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</si>
  <si>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</si>
  <si>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</si>
  <si>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</si>
  <si>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</si>
  <si>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</si>
  <si>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</si>
  <si>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</si>
  <si>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</si>
  <si>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</si>
  <si>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</si>
  <si>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</si>
  <si>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</si>
  <si>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</si>
  <si>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</si>
  <si>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</si>
  <si>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</si>
  <si>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</si>
  <si>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</si>
  <si>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</si>
  <si>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</si>
  <si>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</si>
  <si>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</si>
  <si>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</si>
  <si>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</si>
  <si>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</si>
  <si>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</si>
  <si>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</si>
  <si>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</si>
  <si>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</si>
  <si>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</si>
  <si>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</si>
  <si>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</si>
  <si>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</si>
  <si>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</si>
  <si>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</si>
  <si>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</si>
  <si>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</si>
  <si>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</si>
  <si>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</si>
  <si>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</si>
  <si>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</si>
  <si>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</si>
  <si>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</si>
  <si>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</si>
  <si>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</si>
  <si>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</si>
  <si>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</si>
  <si>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</si>
  <si>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</si>
  <si>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</si>
  <si>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</si>
  <si>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</si>
  <si>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</si>
  <si>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</si>
  <si>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</si>
  <si>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</si>
  <si>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</si>
  <si>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</si>
  <si>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</si>
  <si>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</si>
  <si>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</si>
  <si>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</si>
  <si>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</si>
  <si>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</si>
  <si>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</si>
  <si>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</si>
  <si>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</si>
  <si>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</si>
  <si>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</si>
  <si>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</si>
  <si>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</si>
  <si>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</si>
  <si>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</si>
  <si>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</si>
  <si>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</si>
  <si>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</si>
  <si>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</si>
  <si>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</si>
  <si>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</si>
  <si>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</si>
  <si>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</si>
  <si>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</si>
  <si>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</si>
  <si>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</si>
  <si>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</si>
  <si>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</si>
  <si>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</si>
  <si>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</si>
  <si>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</si>
  <si>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</si>
  <si>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</si>
  <si>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</si>
  <si>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</si>
  <si>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</si>
  <si>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</si>
  <si>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</si>
  <si>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</si>
  <si>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</si>
  <si>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</si>
  <si>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</si>
  <si>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</si>
  <si>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</si>
  <si>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</si>
  <si>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</si>
  <si>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</si>
  <si>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</si>
  <si>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</si>
  <si>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</si>
  <si>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</si>
  <si>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</si>
  <si>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</si>
  <si>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</si>
  <si>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</si>
  <si>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</si>
  <si>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</si>
  <si>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</si>
  <si>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</si>
  <si>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</si>
  <si>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</si>
  <si>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</si>
  <si>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</si>
  <si>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</si>
  <si>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</si>
  <si>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</si>
  <si>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</si>
  <si>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</si>
  <si>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</si>
  <si>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</si>
  <si>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</si>
  <si>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</si>
  <si>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</si>
  <si>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</si>
  <si>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</si>
  <si>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</si>
  <si>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</si>
  <si>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</si>
  <si>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</si>
  <si>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</si>
  <si>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</si>
  <si>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</si>
  <si>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</si>
  <si>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</si>
  <si>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</si>
  <si>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</si>
  <si>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</si>
  <si>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</si>
  <si>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</si>
  <si>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</si>
  <si>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</si>
  <si>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</si>
  <si>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</si>
  <si>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</si>
  <si>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</si>
  <si>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</si>
  <si>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</si>
  <si>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</si>
  <si>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</si>
  <si>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</si>
  <si>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</si>
  <si>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</si>
  <si>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</si>
  <si>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</si>
  <si>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</si>
  <si>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</si>
  <si>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</si>
  <si>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</si>
  <si>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</si>
  <si>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</si>
  <si>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</si>
  <si>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</si>
  <si>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</si>
  <si>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</si>
  <si>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</si>
  <si>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</si>
  <si>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</si>
  <si>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</si>
  <si>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</si>
  <si>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</si>
  <si>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</si>
  <si>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</si>
  <si>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</si>
  <si>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</si>
  <si>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</si>
  <si>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</si>
  <si>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</si>
  <si>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</si>
  <si>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</si>
  <si>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</si>
  <si>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</si>
  <si>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</si>
  <si>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</si>
  <si>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</si>
  <si>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</si>
  <si>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</si>
  <si>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</si>
  <si>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</si>
  <si>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</si>
  <si>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</si>
  <si>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</si>
  <si>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</si>
  <si>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</si>
  <si>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</si>
  <si>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</si>
  <si>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</si>
  <si>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</si>
  <si>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</si>
  <si>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</si>
  <si>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</si>
  <si>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</si>
  <si>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</si>
  <si>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</si>
  <si>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</si>
  <si>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</si>
  <si>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</si>
  <si>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</si>
  <si>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</si>
  <si>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</si>
  <si>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</si>
  <si>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</si>
  <si>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</si>
  <si>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</si>
  <si>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</si>
  <si>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</si>
  <si>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</si>
  <si>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</si>
  <si>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</si>
  <si>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</si>
  <si>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</si>
  <si>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</si>
  <si>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</si>
  <si>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</si>
  <si>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</si>
  <si>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</si>
  <si>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</si>
  <si>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</si>
  <si>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</si>
  <si>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</si>
  <si>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</si>
  <si>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</si>
  <si>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</si>
  <si>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</si>
  <si>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</si>
  <si>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</si>
  <si>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</si>
  <si>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</si>
  <si>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</si>
  <si>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</si>
  <si>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</si>
  <si>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</si>
  <si>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</si>
  <si>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</si>
  <si>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</si>
  <si>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</si>
  <si>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</si>
  <si>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</si>
  <si>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</si>
  <si>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</si>
  <si>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</si>
  <si>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</si>
  <si>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</si>
  <si>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</si>
  <si>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</si>
  <si>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</si>
  <si>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</si>
  <si>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</si>
  <si>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</si>
  <si>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</si>
  <si>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</si>
  <si>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</si>
  <si>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</si>
  <si>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</si>
  <si>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</si>
  <si>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</si>
  <si>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</si>
  <si>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</si>
  <si>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</si>
  <si>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</si>
  <si>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</si>
  <si>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</si>
  <si>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</si>
  <si>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</si>
  <si>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</si>
  <si>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</si>
  <si>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</si>
  <si>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</si>
  <si>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</si>
  <si>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</si>
  <si>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</si>
  <si>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</si>
  <si>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</si>
  <si>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</si>
  <si>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</si>
  <si>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</si>
  <si>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</si>
  <si>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</si>
  <si>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</si>
  <si>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</si>
  <si>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</si>
  <si>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</si>
  <si>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</si>
  <si>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</si>
  <si>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</si>
  <si>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</si>
  <si>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</si>
  <si>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</si>
  <si>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</si>
  <si>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</si>
  <si>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</si>
  <si>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</si>
  <si>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</si>
  <si>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</si>
  <si>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</si>
  <si>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</si>
  <si>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</si>
  <si>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</si>
  <si>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</si>
  <si>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</si>
  <si>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</si>
  <si>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</si>
  <si>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</si>
  <si>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</si>
  <si>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</si>
  <si>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</si>
  <si>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</si>
  <si>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</si>
  <si>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</si>
  <si>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</si>
  <si>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</si>
  <si>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</si>
  <si>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</si>
  <si>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</si>
  <si>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</si>
  <si>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</si>
  <si>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</si>
  <si>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</si>
  <si>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</si>
  <si>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</si>
  <si>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</si>
  <si>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</si>
  <si>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</si>
  <si>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</si>
  <si>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</si>
  <si>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</si>
  <si>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</si>
  <si>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</si>
  <si>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</si>
  <si>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</si>
  <si>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</si>
  <si>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</si>
  <si>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</si>
  <si>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</si>
  <si>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</si>
  <si>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</si>
  <si>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</si>
  <si>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</si>
  <si>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</si>
  <si>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</si>
  <si>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</si>
  <si>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</si>
  <si>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</si>
  <si>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</si>
  <si>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</si>
  <si>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</si>
  <si>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</si>
  <si>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</si>
  <si>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</si>
  <si>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</si>
  <si>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</si>
  <si>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</si>
  <si>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</si>
  <si>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</si>
  <si>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</si>
  <si>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</si>
  <si>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</si>
  <si>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</si>
  <si>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</si>
  <si>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</si>
  <si>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</si>
  <si>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</si>
  <si>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</si>
  <si>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</si>
  <si>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</si>
  <si>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</si>
  <si>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</si>
  <si>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</si>
  <si>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</si>
  <si>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</si>
  <si>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</si>
  <si>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</si>
  <si>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</si>
  <si>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</si>
  <si>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</si>
  <si>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</si>
  <si>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</si>
  <si>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</si>
  <si>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</si>
  <si>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</si>
  <si>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</si>
  <si>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</si>
  <si>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</si>
  <si>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</si>
  <si>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</si>
  <si>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</si>
  <si>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</si>
  <si>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</si>
  <si>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</si>
  <si>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</si>
  <si>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</si>
  <si>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</si>
  <si>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</si>
  <si>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</si>
  <si>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</si>
  <si>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</si>
  <si>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</si>
  <si>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</si>
  <si>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</si>
  <si>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</si>
  <si>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</si>
  <si>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</si>
  <si>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</si>
  <si>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</si>
  <si>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</si>
  <si>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</si>
  <si>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</si>
  <si>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</si>
  <si>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</si>
  <si>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</si>
  <si>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</si>
  <si>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</si>
  <si>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</si>
  <si>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</si>
  <si>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</si>
  <si>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</si>
  <si>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</si>
  <si>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</si>
  <si>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</si>
  <si>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</si>
  <si>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</si>
  <si>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</si>
  <si>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</si>
  <si>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</si>
  <si>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</si>
  <si>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</si>
  <si>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</si>
  <si>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</si>
  <si>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</si>
  <si>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</si>
  <si>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</si>
  <si>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</si>
  <si>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</si>
  <si>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</si>
  <si>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</si>
  <si>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</si>
  <si>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</si>
  <si>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</si>
  <si>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</si>
  <si>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</si>
  <si>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</si>
  <si>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</si>
  <si>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</si>
  <si>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</si>
  <si>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</si>
  <si>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</si>
  <si>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</si>
  <si>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</si>
  <si>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</si>
  <si>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</si>
  <si>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</si>
  <si>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</si>
  <si>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</si>
  <si>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</si>
  <si>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</si>
  <si>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</si>
  <si>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</si>
  <si>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</si>
  <si>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</si>
  <si>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</si>
  <si>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</si>
  <si>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</si>
  <si>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</si>
  <si>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</si>
  <si>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</si>
  <si>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</si>
  <si>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</si>
  <si>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</si>
  <si>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</si>
  <si>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</si>
  <si>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</si>
  <si>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</si>
  <si>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</si>
  <si>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</si>
  <si>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</si>
  <si>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</si>
  <si>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</si>
  <si>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</si>
  <si>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</si>
  <si>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</si>
  <si>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</si>
  <si>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</si>
  <si>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</si>
  <si>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</si>
  <si>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</si>
  <si>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</si>
  <si>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</si>
  <si>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</si>
  <si>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</si>
  <si>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</si>
  <si>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</si>
  <si>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</si>
  <si>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</si>
  <si>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</si>
  <si>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</si>
  <si>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</si>
  <si>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</si>
  <si>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</si>
  <si>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</si>
  <si>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</si>
  <si>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</si>
  <si>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</si>
  <si>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</si>
  <si>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</si>
  <si>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</si>
  <si>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</si>
  <si>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</si>
  <si>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</si>
  <si>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</si>
  <si>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</si>
  <si>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</si>
  <si>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</si>
  <si>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</si>
  <si>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</si>
  <si>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</si>
  <si>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</si>
  <si>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</si>
  <si>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</si>
  <si>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</si>
  <si>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</si>
  <si>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</si>
  <si>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</si>
  <si>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</si>
  <si>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</si>
  <si>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</si>
  <si>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</si>
  <si>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</si>
  <si>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</si>
  <si>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</si>
  <si>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</si>
  <si>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</si>
  <si>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</si>
  <si>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</si>
  <si>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</si>
  <si>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</si>
  <si>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</si>
  <si>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</si>
  <si>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</si>
  <si>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</si>
  <si>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</si>
  <si>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</si>
  <si>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</si>
  <si>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</si>
  <si>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</si>
  <si>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</si>
  <si>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</si>
  <si>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</si>
  <si>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</si>
  <si>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</si>
  <si>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</si>
  <si>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</si>
  <si>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</si>
  <si>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</si>
  <si>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</si>
  <si>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</si>
  <si>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</si>
  <si>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</si>
  <si>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</si>
  <si>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</si>
  <si>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</si>
  <si>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</si>
  <si>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</si>
  <si>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</si>
  <si>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</si>
  <si>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</si>
  <si>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</si>
  <si>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</si>
  <si>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</si>
  <si>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</si>
  <si>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</si>
  <si>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</si>
  <si>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</si>
  <si>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</si>
  <si>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</si>
  <si>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</si>
  <si>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</si>
  <si>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</si>
  <si>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</si>
  <si>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</si>
  <si>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</si>
  <si>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</si>
  <si>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</si>
  <si>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</si>
  <si>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</si>
  <si>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</si>
  <si>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</si>
  <si>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</si>
  <si>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</si>
  <si>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</si>
  <si>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</si>
  <si>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</si>
  <si>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</si>
  <si>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</si>
  <si>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</si>
  <si>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</si>
  <si>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</si>
  <si>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</si>
  <si>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</si>
  <si>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</si>
  <si>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</si>
  <si>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</si>
  <si>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</si>
  <si>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</si>
  <si>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</si>
  <si>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</si>
  <si>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</si>
  <si>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</si>
  <si>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</si>
  <si>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</si>
  <si>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</si>
  <si>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</si>
  <si>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</si>
  <si>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</si>
  <si>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</si>
  <si>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</si>
  <si>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</si>
  <si>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</si>
  <si>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</si>
  <si>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</si>
  <si>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</si>
  <si>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</si>
  <si>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</si>
  <si>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</si>
  <si>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</si>
  <si>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</si>
  <si>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</si>
  <si>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</si>
  <si>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</si>
  <si>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</si>
  <si>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</si>
  <si>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</si>
  <si>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</si>
  <si>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</si>
  <si>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</si>
  <si>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</si>
  <si>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</si>
  <si>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</si>
  <si>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</si>
  <si>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</si>
  <si>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</si>
  <si>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</si>
  <si>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</si>
  <si>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</si>
  <si>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</si>
  <si>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</si>
  <si>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</si>
  <si>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</si>
  <si>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</si>
  <si>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</si>
  <si>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</si>
  <si>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</si>
  <si>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</si>
  <si>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</si>
  <si>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</si>
  <si>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</si>
  <si>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</si>
  <si>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</si>
  <si>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</si>
  <si>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</si>
  <si>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</si>
  <si>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</si>
  <si>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</si>
  <si>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</si>
  <si>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</si>
  <si>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</si>
  <si>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</si>
  <si>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</si>
  <si>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</si>
  <si>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</si>
  <si>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</si>
  <si>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</si>
  <si>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</si>
  <si>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</si>
  <si>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</si>
  <si>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</si>
  <si>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</si>
  <si>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</si>
  <si>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</si>
  <si>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</si>
  <si>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</si>
  <si>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</si>
  <si>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</si>
  <si>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</si>
  <si>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</si>
  <si>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</si>
  <si>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</si>
  <si>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</si>
  <si>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</si>
  <si>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</si>
  <si>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</si>
  <si>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</si>
  <si>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</si>
  <si>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</si>
  <si>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</si>
  <si>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</si>
  <si>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</si>
  <si>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</si>
  <si>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</si>
  <si>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</si>
  <si>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</si>
  <si>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</si>
  <si>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</si>
  <si>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</si>
  <si>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</si>
  <si>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</si>
  <si>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</si>
  <si>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</si>
  <si>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</si>
  <si>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</si>
  <si>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</si>
  <si>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</si>
  <si>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</si>
  <si>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</si>
  <si>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</si>
  <si>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</si>
  <si>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</si>
  <si>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</si>
  <si>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</si>
  <si>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</si>
  <si>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</si>
  <si>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</si>
  <si>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</si>
  <si>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</si>
  <si>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</si>
  <si>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</si>
  <si>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</si>
  <si>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</si>
  <si>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</si>
  <si>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</si>
  <si>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</si>
  <si>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</si>
  <si>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</si>
  <si>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</si>
  <si>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</si>
  <si>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</si>
  <si>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</si>
  <si>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</si>
  <si>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</si>
  <si>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</si>
  <si>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</si>
  <si>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</si>
  <si>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</si>
  <si>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</si>
  <si>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</si>
  <si>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</si>
  <si>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</si>
  <si>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</si>
  <si>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</si>
  <si>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</si>
  <si>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</si>
  <si>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</si>
  <si>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</si>
  <si>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</si>
  <si>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</si>
  <si>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</si>
  <si>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</si>
  <si>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</si>
  <si>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</si>
  <si>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</si>
  <si>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</si>
  <si>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</si>
  <si>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</si>
  <si>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</si>
  <si>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</si>
  <si>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</si>
  <si>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</si>
  <si>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</si>
  <si>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</si>
  <si>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</si>
  <si>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</si>
  <si>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</si>
  <si>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</si>
  <si>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</si>
  <si>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</si>
  <si>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</si>
  <si>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</si>
  <si>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</si>
  <si>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</si>
  <si>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</si>
  <si>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</si>
  <si>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</si>
  <si>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</si>
  <si>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</si>
  <si>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</si>
  <si>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</si>
  <si>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</si>
  <si>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</si>
  <si>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</si>
  <si>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</si>
  <si>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</si>
  <si>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</si>
  <si>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</si>
  <si>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</si>
  <si>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</si>
  <si>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</si>
  <si>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</si>
  <si>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</si>
  <si>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</si>
  <si>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</si>
  <si>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</si>
  <si>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</si>
  <si>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</si>
  <si>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</si>
  <si>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</si>
  <si>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</si>
  <si>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</si>
  <si>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</si>
  <si>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</si>
  <si>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</si>
  <si>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</si>
  <si>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</si>
  <si>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</si>
  <si>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</si>
  <si>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</si>
  <si>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</si>
  <si>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</si>
  <si>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</si>
  <si>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</si>
  <si>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</si>
  <si>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</si>
  <si>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</si>
  <si>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</si>
  <si>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</si>
  <si>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</si>
  <si>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</si>
  <si>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</si>
  <si>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</si>
  <si>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</si>
  <si>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</si>
  <si>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</si>
  <si>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</si>
  <si>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</si>
  <si>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</si>
  <si>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</si>
  <si>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</si>
  <si>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</si>
  <si>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</si>
  <si>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</si>
  <si>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</si>
  <si>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</si>
  <si>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</si>
  <si>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</si>
  <si>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</si>
  <si>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</si>
  <si>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</si>
  <si>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</si>
  <si>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</si>
  <si>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</si>
  <si>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</si>
  <si>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</si>
  <si>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</si>
  <si>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</si>
  <si>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</si>
  <si>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</si>
  <si>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</si>
  <si>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</si>
  <si>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</si>
  <si>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</si>
  <si>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</si>
  <si>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</si>
  <si>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</si>
  <si>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</si>
  <si>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</si>
  <si>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</si>
  <si>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</si>
  <si>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</si>
  <si>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</si>
  <si>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</si>
  <si>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</si>
  <si>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</si>
  <si>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</si>
  <si>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</si>
  <si>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</si>
  <si>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</si>
  <si>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</si>
  <si>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</si>
  <si>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</si>
  <si>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</si>
  <si>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</si>
  <si>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</si>
  <si>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</si>
  <si>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</si>
  <si>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</si>
  <si>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</si>
  <si>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</si>
  <si>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</si>
  <si>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</si>
  <si>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</si>
  <si>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</si>
  <si>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</si>
  <si>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</si>
  <si>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</si>
  <si>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</si>
  <si>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</si>
  <si>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</si>
  <si>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</si>
  <si>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</si>
  <si>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</si>
  <si>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</si>
  <si>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</si>
  <si>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</si>
  <si>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</si>
  <si>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</si>
  <si>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</si>
  <si>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</si>
  <si>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</si>
  <si>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</si>
  <si>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</si>
  <si>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</si>
  <si>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</si>
  <si>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</si>
  <si>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</si>
  <si>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</si>
  <si>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</si>
  <si>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</si>
  <si>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</si>
  <si>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</si>
  <si>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</si>
  <si>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</si>
  <si>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</si>
  <si>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</si>
  <si>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</si>
  <si>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</si>
  <si>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</si>
  <si>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</si>
  <si>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</si>
  <si>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</si>
  <si>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</si>
  <si>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</si>
  <si>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</si>
  <si>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</si>
  <si>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</si>
  <si>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</si>
  <si>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</si>
  <si>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</si>
  <si>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</si>
  <si>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</si>
  <si>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</si>
  <si>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</si>
  <si>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</si>
  <si>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</si>
  <si>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</si>
  <si>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</si>
  <si>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</si>
  <si>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</si>
  <si>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</si>
  <si>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</si>
  <si>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</si>
  <si>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</si>
  <si>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</si>
  <si>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</si>
  <si>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</si>
  <si>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</si>
  <si>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</si>
  <si>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</si>
  <si>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</si>
  <si>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</si>
  <si>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</si>
  <si>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</si>
  <si>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</si>
  <si>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</si>
  <si>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</si>
  <si>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</si>
  <si>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</si>
  <si>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</si>
  <si>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</si>
  <si>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</si>
  <si>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</si>
  <si>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</si>
  <si>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</si>
  <si>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</si>
  <si>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</si>
  <si>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</si>
  <si>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</si>
  <si>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</si>
  <si>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</si>
  <si>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</si>
  <si>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</si>
  <si>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</si>
  <si>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</si>
  <si>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</si>
  <si>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</si>
  <si>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</si>
  <si>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</si>
  <si>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</si>
  <si>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</si>
  <si>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</si>
  <si>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</si>
  <si>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</si>
  <si>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</si>
  <si>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</si>
  <si>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</si>
  <si>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</si>
  <si>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</si>
  <si>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</si>
  <si>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</si>
  <si>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</si>
  <si>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</si>
  <si>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</si>
  <si>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</si>
  <si>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</si>
  <si>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</si>
  <si>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</si>
  <si>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</si>
  <si>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</si>
  <si>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</si>
  <si>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</si>
  <si>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</si>
  <si>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</si>
  <si>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</si>
  <si>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</si>
  <si>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</si>
  <si>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</si>
  <si>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</si>
  <si>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</si>
  <si>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</si>
  <si>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</si>
  <si>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</si>
  <si>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</si>
  <si>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</si>
  <si>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</si>
  <si>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</si>
  <si>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</si>
  <si>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</si>
  <si>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</si>
  <si>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</si>
  <si>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</si>
  <si>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</si>
  <si>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</si>
  <si>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</si>
  <si>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</si>
  <si>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</si>
  <si>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</si>
  <si>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</si>
  <si>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</si>
  <si>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</si>
  <si>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</si>
  <si>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</si>
  <si>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</si>
  <si>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</si>
  <si>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</si>
  <si>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</si>
  <si>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</si>
  <si>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</si>
  <si>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</si>
  <si>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</si>
  <si>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</si>
  <si>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</si>
  <si>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</si>
  <si>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</si>
  <si>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</si>
  <si>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</si>
  <si>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</si>
  <si>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</si>
  <si>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</si>
  <si>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</si>
  <si>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</si>
  <si>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</si>
  <si>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</si>
  <si>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</si>
  <si>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</si>
  <si>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</si>
  <si>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</si>
  <si>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</si>
  <si>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</si>
  <si>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</si>
  <si>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</si>
  <si>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</si>
  <si>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</si>
  <si>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</si>
  <si>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</si>
  <si>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</si>
  <si>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</si>
  <si>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</si>
  <si>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</si>
  <si>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</si>
  <si>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</si>
  <si>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</si>
  <si>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</si>
  <si>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</si>
  <si>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</si>
  <si>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</si>
  <si>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</si>
  <si>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</si>
  <si>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</si>
  <si>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</si>
  <si>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</si>
  <si>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</si>
  <si>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</si>
  <si>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</si>
  <si>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</si>
  <si>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</si>
  <si>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</si>
  <si>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</si>
  <si>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</si>
  <si>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</si>
  <si>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</si>
  <si>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</si>
  <si>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</si>
  <si>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</si>
  <si>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</si>
  <si>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</si>
  <si>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</si>
  <si>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</si>
  <si>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</si>
  <si>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</si>
  <si>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</si>
  <si>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</si>
  <si>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</si>
  <si>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</si>
  <si>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</si>
  <si>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</si>
  <si>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</si>
  <si>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</si>
  <si>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</si>
  <si>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</si>
  <si>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</si>
  <si>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</si>
  <si>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</si>
  <si>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</si>
  <si>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</si>
  <si>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</si>
  <si>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</si>
  <si>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</si>
  <si>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</si>
  <si>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</si>
  <si>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</si>
  <si>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</si>
  <si>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</si>
  <si>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</si>
  <si>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</si>
  <si>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</si>
  <si>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</si>
  <si>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</si>
  <si>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</si>
  <si>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</si>
  <si>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</si>
  <si>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</si>
  <si>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</si>
  <si>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</si>
  <si>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</si>
  <si>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</si>
  <si>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</si>
  <si>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</si>
  <si>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</si>
  <si>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</si>
  <si>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</si>
  <si>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</si>
  <si>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</si>
  <si>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</si>
  <si>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</si>
  <si>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</si>
  <si>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</si>
  <si>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</si>
  <si>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</si>
  <si>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</si>
  <si>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</si>
  <si>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</si>
  <si>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</si>
  <si>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</si>
  <si>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</si>
  <si>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</si>
  <si>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</si>
  <si>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</si>
  <si>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</si>
  <si>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</si>
  <si>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</si>
  <si>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</si>
  <si>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</si>
  <si>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</si>
  <si>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</si>
  <si>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</si>
  <si>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</si>
  <si>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</si>
  <si>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</si>
  <si>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</si>
  <si>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</si>
  <si>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</si>
  <si>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</si>
  <si>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</si>
  <si>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</si>
  <si>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</si>
  <si>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</si>
  <si>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</si>
  <si>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</si>
  <si>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</si>
  <si>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</si>
  <si>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</si>
  <si>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</si>
  <si>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</si>
  <si>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</si>
  <si>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</si>
  <si>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</si>
  <si>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</si>
  <si>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</si>
  <si>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</si>
  <si>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</si>
  <si>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</si>
  <si>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</si>
  <si>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</si>
  <si>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</si>
  <si>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</si>
  <si>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</si>
  <si>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</si>
  <si>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</si>
  <si>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</si>
  <si>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</si>
  <si>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</si>
  <si>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</si>
  <si>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</si>
  <si>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</si>
  <si>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</si>
  <si>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</si>
  <si>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</si>
  <si>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</si>
  <si>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</si>
  <si>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</si>
  <si>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</si>
  <si>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</si>
  <si>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</si>
  <si>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</si>
  <si>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</si>
  <si>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</si>
  <si>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</si>
  <si>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</si>
  <si>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</si>
  <si>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</si>
  <si>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</si>
  <si>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</si>
  <si>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</si>
  <si>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</si>
  <si>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</si>
  <si>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</si>
  <si>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</si>
  <si>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</si>
  <si>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</si>
  <si>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</si>
  <si>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</si>
  <si>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</si>
  <si>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</si>
  <si>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</si>
  <si>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</si>
  <si>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</si>
  <si>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</si>
  <si>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</si>
  <si>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</si>
  <si>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</si>
  <si>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</si>
  <si>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</si>
  <si>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</si>
  <si>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</si>
  <si>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</si>
  <si>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</si>
  <si>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</si>
  <si>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</si>
  <si>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</si>
  <si>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</si>
  <si>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</si>
  <si>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</si>
  <si>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</si>
  <si>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</si>
  <si>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</si>
  <si>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</si>
  <si>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</si>
  <si>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</si>
  <si>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</si>
  <si>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</si>
  <si>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</si>
  <si>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</si>
  <si>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</si>
  <si>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</si>
  <si>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</si>
  <si>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</si>
  <si>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</si>
  <si>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</si>
  <si>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</si>
  <si>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</si>
  <si>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</si>
  <si>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</si>
  <si>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</si>
  <si>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</si>
  <si>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</si>
  <si>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</si>
  <si>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</si>
  <si>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</si>
  <si>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</si>
  <si>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</si>
  <si>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</si>
  <si>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</si>
  <si>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</si>
  <si>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</si>
  <si>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</si>
  <si>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</si>
  <si>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</si>
  <si>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</si>
  <si>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</si>
  <si>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</si>
  <si>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</si>
  <si>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</si>
  <si>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</si>
  <si>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</si>
  <si>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</si>
  <si>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</si>
  <si>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</si>
  <si>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</si>
  <si>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</si>
  <si>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</si>
  <si>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</si>
  <si>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</si>
  <si>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</si>
  <si>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</si>
  <si>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</si>
  <si>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</si>
  <si>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</si>
  <si>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</si>
  <si>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</si>
  <si>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</si>
  <si>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</si>
  <si>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</si>
  <si>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</si>
  <si>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</si>
  <si>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</si>
  <si>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</si>
  <si>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</si>
  <si>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</si>
  <si>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</si>
  <si>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</si>
  <si>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</si>
  <si>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</si>
  <si>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</si>
  <si>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</si>
  <si>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</si>
  <si>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</si>
  <si>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</si>
  <si>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</si>
  <si>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</si>
  <si>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</si>
  <si>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</si>
  <si>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</si>
  <si>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</si>
  <si>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</si>
  <si>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</si>
  <si>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</si>
  <si>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</si>
  <si>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</si>
  <si>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</si>
  <si>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</si>
  <si>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</si>
  <si>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</si>
  <si>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</si>
  <si>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</si>
  <si>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</si>
  <si>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</si>
  <si>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</si>
  <si>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</si>
  <si>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</si>
  <si>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</si>
  <si>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</si>
  <si>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</si>
  <si>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</si>
  <si>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</si>
  <si>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</si>
  <si>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</si>
  <si>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</si>
  <si>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</si>
  <si>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</si>
  <si>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</si>
  <si>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</si>
  <si>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</si>
  <si>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</si>
  <si>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</si>
  <si>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</si>
  <si>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</si>
  <si>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</si>
  <si>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</si>
  <si>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</si>
  <si>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</si>
  <si>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</si>
  <si>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</si>
  <si>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</si>
  <si>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</si>
  <si>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</si>
  <si>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</si>
  <si>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</si>
  <si>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</si>
  <si>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</si>
  <si>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</si>
  <si>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</si>
  <si>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</si>
  <si>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</si>
  <si>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</si>
  <si>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</si>
  <si>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</si>
  <si>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</si>
  <si>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</si>
  <si>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</si>
  <si>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</si>
  <si>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</si>
  <si>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</si>
  <si>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</si>
  <si>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</si>
  <si>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</si>
  <si>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</si>
  <si>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</si>
  <si>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</si>
  <si>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</si>
  <si>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</si>
  <si>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</si>
  <si>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</si>
  <si>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</si>
  <si>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</si>
  <si>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</si>
  <si>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</si>
  <si>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</si>
  <si>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</si>
  <si>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</si>
  <si>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</si>
  <si>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</si>
  <si>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</si>
  <si>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</si>
  <si>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</si>
  <si>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</si>
  <si>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</si>
  <si>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</si>
  <si>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</si>
  <si>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</si>
  <si>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</si>
  <si>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</si>
  <si>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</si>
  <si>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</si>
  <si>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</si>
  <si>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</si>
  <si>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</si>
  <si>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</si>
  <si>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</si>
  <si>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</si>
  <si>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</si>
  <si>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</si>
  <si>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</si>
  <si>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</si>
  <si>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</si>
  <si>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</si>
  <si>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</si>
  <si>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</si>
  <si>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</si>
  <si>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</si>
  <si>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</si>
  <si>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</si>
  <si>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</si>
  <si>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</si>
  <si>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</si>
  <si>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</si>
  <si>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</si>
  <si>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</si>
  <si>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</si>
  <si>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</si>
  <si>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</si>
  <si>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</si>
  <si>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</si>
  <si>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</si>
  <si>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</si>
  <si>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</si>
  <si>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</si>
  <si>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</si>
  <si>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</si>
  <si>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</si>
  <si>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</si>
  <si>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</si>
  <si>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</si>
  <si>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</si>
  <si>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</si>
  <si>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</si>
  <si>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</si>
  <si>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</si>
  <si>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</si>
  <si>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</si>
  <si>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</si>
  <si>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</si>
  <si>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</si>
  <si>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</si>
  <si>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</si>
  <si>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</si>
  <si>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</si>
  <si>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</si>
  <si>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</si>
  <si>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</si>
  <si>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</si>
  <si>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</si>
  <si>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</si>
  <si>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</si>
  <si>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</si>
  <si>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</si>
  <si>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</si>
  <si>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</si>
  <si>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</si>
  <si>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</si>
  <si>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</si>
  <si>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</si>
  <si>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</si>
  <si>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</si>
  <si>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</si>
  <si>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</si>
  <si>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</si>
  <si>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</si>
  <si>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</si>
  <si>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</si>
  <si>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</si>
  <si>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</si>
  <si>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</si>
  <si>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</si>
  <si>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</si>
  <si>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</si>
  <si>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</si>
  <si>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</si>
  <si>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</si>
  <si>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</si>
  <si>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</si>
  <si>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</si>
  <si>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</si>
  <si>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</si>
  <si>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</si>
  <si>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</si>
  <si>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</si>
  <si>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</si>
  <si>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</si>
  <si>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</si>
  <si>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</si>
  <si>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</si>
  <si>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</si>
  <si>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</si>
  <si>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</si>
  <si>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</si>
  <si>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</si>
  <si>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</si>
  <si>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</si>
  <si>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</si>
  <si>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</si>
  <si>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</si>
  <si>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</si>
  <si>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</si>
  <si>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</si>
  <si>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</si>
  <si>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</si>
  <si>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</si>
  <si>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</si>
  <si>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</si>
  <si>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</si>
  <si>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</si>
  <si>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</si>
  <si>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</si>
  <si>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</si>
  <si>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</si>
  <si>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</si>
  <si>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</si>
  <si>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</si>
  <si>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</si>
  <si>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</si>
  <si>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</si>
  <si>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</si>
  <si>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</si>
  <si>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</si>
  <si>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</si>
  <si>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</si>
  <si>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</si>
  <si>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</si>
  <si>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</si>
  <si>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</si>
  <si>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</si>
  <si>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</si>
  <si>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</si>
  <si>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</si>
  <si>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</si>
  <si>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</si>
  <si>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</si>
  <si>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</si>
  <si>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</si>
  <si>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</si>
  <si>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</si>
  <si>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</si>
  <si>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</si>
  <si>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</si>
  <si>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</si>
  <si>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</si>
  <si>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</si>
  <si>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</si>
  <si>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</si>
  <si>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</si>
  <si>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</si>
  <si>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</si>
  <si>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</si>
  <si>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</si>
  <si>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</si>
  <si>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</si>
  <si>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</si>
  <si>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</si>
  <si>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</si>
  <si>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</si>
  <si>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</si>
  <si>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</si>
  <si>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</si>
  <si>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</si>
  <si>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</si>
  <si>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</si>
  <si>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</si>
  <si>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</si>
  <si>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</si>
  <si>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</si>
  <si>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</si>
  <si>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</si>
  <si>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</si>
  <si>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</si>
  <si>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</si>
  <si>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</si>
  <si>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</si>
  <si>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</si>
  <si>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</si>
  <si>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</si>
  <si>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</si>
  <si>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</si>
  <si>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</si>
  <si>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</si>
  <si>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</si>
  <si>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</si>
  <si>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</si>
  <si>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</si>
  <si>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</si>
  <si>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</si>
  <si>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</si>
  <si>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</si>
  <si>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</si>
  <si>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</si>
  <si>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</si>
  <si>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</si>
  <si>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</si>
  <si>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</si>
  <si>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</si>
  <si>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</si>
  <si>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</si>
  <si>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</si>
  <si>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</si>
  <si>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</si>
  <si>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</si>
  <si>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</si>
  <si>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</si>
  <si>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</si>
  <si>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</si>
  <si>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</si>
  <si>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</si>
  <si>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</si>
  <si>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</si>
  <si>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</si>
  <si>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</si>
  <si>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</si>
  <si>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</si>
  <si>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</si>
  <si>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</si>
  <si>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</si>
  <si>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</si>
  <si>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</si>
  <si>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</si>
  <si>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</si>
  <si>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</si>
  <si>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</si>
  <si>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</si>
  <si>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</si>
  <si>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</si>
  <si>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</si>
  <si>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</si>
  <si>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</si>
  <si>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</si>
  <si>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</si>
  <si>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</si>
  <si>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</si>
  <si>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</si>
  <si>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</si>
  <si>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</si>
  <si>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</si>
  <si>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</si>
  <si>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</si>
  <si>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</si>
  <si>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</si>
  <si>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</si>
  <si>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</si>
  <si>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</si>
  <si>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</si>
  <si>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</si>
  <si>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</si>
  <si>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</si>
  <si>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</si>
  <si>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</si>
  <si>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</si>
  <si>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</si>
  <si>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</si>
  <si>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</si>
  <si>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</si>
  <si>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</si>
  <si>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</si>
  <si>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</si>
  <si>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</si>
  <si>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</si>
  <si>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</si>
  <si>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</si>
  <si>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</si>
  <si>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</si>
  <si>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</si>
  <si>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</si>
  <si>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</si>
  <si>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</si>
  <si>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</si>
  <si>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</si>
  <si>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</si>
  <si>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</si>
  <si>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</si>
  <si>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</si>
  <si>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</si>
  <si>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</si>
  <si>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</si>
  <si>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</si>
  <si>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</si>
  <si>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</si>
  <si>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</si>
  <si>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</si>
  <si>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</si>
  <si>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</si>
  <si>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</si>
  <si>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</si>
  <si>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</si>
  <si>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</si>
  <si>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</si>
  <si>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</si>
  <si>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</si>
  <si>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</si>
  <si>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</si>
  <si>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</si>
  <si>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</si>
  <si>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</si>
  <si>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</si>
  <si>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</si>
  <si>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</si>
  <si>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</si>
  <si>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</si>
  <si>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</si>
  <si>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</si>
  <si>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</si>
  <si>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</si>
  <si>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</si>
  <si>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</si>
  <si>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</si>
  <si>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</si>
  <si>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</si>
  <si>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</si>
  <si>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</si>
  <si>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</si>
  <si>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</si>
  <si>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</si>
  <si>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</si>
  <si>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</si>
  <si>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</si>
  <si>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</si>
  <si>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</si>
  <si>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</si>
  <si>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</si>
  <si>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</si>
  <si>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</si>
  <si>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</si>
  <si>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</si>
  <si>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</si>
  <si>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</si>
  <si>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</si>
  <si>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</si>
  <si>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</si>
  <si>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</si>
  <si>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</si>
  <si>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</si>
  <si>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</si>
  <si>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</si>
  <si>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</si>
  <si>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</si>
  <si>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</si>
  <si>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</si>
  <si>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</si>
  <si>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</si>
  <si>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</si>
  <si>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</si>
  <si>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</si>
  <si>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</si>
  <si>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</si>
  <si>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</si>
  <si>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</si>
  <si>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</si>
  <si>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</si>
  <si>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</si>
  <si>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</si>
  <si>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</si>
  <si>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</si>
  <si>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</si>
  <si>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</si>
  <si>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</si>
  <si>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</si>
  <si>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</si>
  <si>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</si>
  <si>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</si>
  <si>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</si>
  <si>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</si>
  <si>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</si>
  <si>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</si>
  <si>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</si>
  <si>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</si>
  <si>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</si>
  <si>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</si>
  <si>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</si>
  <si>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</si>
  <si>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</si>
  <si>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</si>
  <si>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</si>
  <si>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</si>
  <si>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</si>
  <si>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</si>
  <si>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</si>
  <si>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</si>
  <si>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</si>
  <si>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</si>
  <si>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</si>
  <si>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</si>
  <si>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</si>
  <si>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</si>
  <si>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</si>
  <si>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</si>
  <si>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</si>
  <si>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</si>
  <si>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</si>
  <si>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</si>
  <si>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</si>
  <si>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</si>
  <si>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</si>
  <si>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</si>
  <si>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</si>
  <si>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</si>
  <si>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</si>
  <si>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</si>
  <si>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</si>
  <si>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</si>
  <si>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</si>
  <si>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</si>
  <si>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</si>
  <si>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</si>
  <si>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</si>
  <si>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</si>
  <si>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</si>
  <si>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</si>
  <si>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</si>
  <si>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</si>
  <si>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</si>
  <si>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</si>
  <si>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</si>
  <si>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</si>
  <si>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</si>
  <si>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</si>
  <si>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</si>
  <si>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</si>
  <si>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</si>
  <si>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</si>
  <si>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</si>
  <si>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</si>
  <si>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</si>
  <si>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</si>
  <si>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</si>
  <si>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</si>
  <si>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</si>
  <si>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</si>
  <si>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</si>
  <si>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</si>
  <si>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</si>
  <si>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</si>
  <si>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</si>
  <si>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</si>
  <si>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</si>
  <si>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</si>
  <si>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</si>
  <si>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</si>
  <si>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</si>
  <si>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</si>
  <si>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</si>
  <si>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</si>
  <si>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</si>
  <si>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</si>
  <si>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</si>
  <si>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</si>
  <si>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</si>
  <si>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</si>
  <si>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</si>
  <si>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</si>
  <si>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</si>
  <si>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</si>
  <si>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</si>
  <si>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</si>
  <si>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</si>
  <si>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</si>
  <si>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</si>
  <si>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</si>
  <si>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</si>
  <si>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</si>
  <si>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</si>
  <si>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</si>
  <si>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</si>
  <si>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</si>
  <si>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</si>
  <si>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</si>
  <si>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</si>
  <si>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</si>
  <si>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</si>
  <si>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</si>
  <si>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</si>
  <si>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</si>
  <si>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</si>
  <si>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</si>
  <si>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</si>
  <si>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</si>
  <si>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</si>
  <si>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</si>
  <si>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</si>
  <si>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</si>
  <si>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</si>
  <si>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</si>
  <si>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</si>
  <si>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</si>
  <si>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</si>
  <si>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</si>
  <si>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</si>
  <si>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</si>
  <si>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</si>
  <si>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</si>
  <si>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</si>
  <si>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</si>
  <si>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</si>
  <si>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</si>
  <si>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</si>
  <si>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</si>
  <si>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</si>
  <si>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</si>
  <si>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</si>
  <si>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</si>
  <si>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</si>
  <si>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</si>
  <si>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</si>
  <si>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</si>
  <si>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</si>
  <si>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</si>
  <si>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</si>
  <si>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</si>
  <si>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</si>
  <si>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</si>
  <si>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</si>
  <si>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</si>
  <si>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</si>
  <si>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</si>
  <si>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</si>
  <si>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</si>
  <si>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</si>
  <si>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</si>
  <si>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</si>
  <si>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</si>
  <si>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</si>
  <si>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</si>
  <si>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</si>
  <si>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</si>
  <si>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</si>
  <si>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</si>
  <si>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</si>
  <si>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</si>
  <si>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</si>
  <si>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</si>
  <si>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</si>
  <si>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</si>
  <si>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</si>
  <si>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</si>
  <si>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</si>
  <si>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</si>
  <si>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</si>
  <si>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</si>
  <si>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</si>
  <si>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</si>
  <si>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</si>
  <si>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</si>
  <si>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</si>
  <si>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</si>
  <si>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</si>
  <si>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</si>
  <si>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</si>
  <si>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</si>
  <si>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</si>
  <si>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</si>
  <si>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</si>
  <si>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</si>
  <si>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</si>
  <si>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</si>
  <si>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</si>
  <si>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</si>
  <si>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</si>
  <si>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</si>
  <si>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</si>
  <si>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</si>
  <si>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</si>
  <si>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</si>
  <si>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</si>
  <si>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</si>
  <si>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</si>
  <si>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</si>
  <si>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</si>
  <si>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</si>
  <si>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</si>
  <si>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</si>
  <si>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</si>
  <si>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</si>
  <si>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</si>
  <si>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</si>
  <si>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</si>
  <si>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</si>
  <si>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</si>
  <si>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</si>
  <si>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</si>
  <si>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</si>
  <si>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</si>
  <si>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</si>
  <si>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</si>
  <si>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</si>
  <si>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</si>
  <si>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</si>
  <si>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</si>
  <si>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</si>
  <si>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</si>
  <si>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</si>
  <si>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</si>
  <si>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</si>
  <si>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</si>
  <si>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</si>
  <si>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</si>
  <si>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</si>
  <si>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</si>
  <si>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</si>
  <si>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</si>
  <si>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</si>
  <si>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</si>
  <si>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</si>
  <si>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</si>
  <si>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</si>
  <si>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</si>
  <si>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</si>
  <si>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</si>
  <si>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</si>
  <si>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</si>
  <si>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</si>
  <si>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</si>
  <si>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</si>
  <si>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</si>
  <si>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</si>
  <si>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</si>
  <si>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</si>
  <si>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</si>
  <si>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</si>
  <si>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</si>
  <si>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</si>
  <si>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</si>
  <si>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</si>
  <si>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</si>
  <si>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</si>
  <si>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</si>
  <si>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</si>
  <si>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</si>
  <si>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</si>
  <si>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</si>
  <si>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</si>
  <si>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</si>
  <si>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</si>
  <si>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</si>
  <si>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</si>
  <si>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</si>
  <si>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</si>
  <si>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</si>
  <si>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</si>
  <si>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</si>
  <si>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</si>
  <si>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</si>
  <si>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</si>
  <si>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</si>
  <si>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</si>
  <si>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</si>
  <si>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</si>
  <si>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</si>
  <si>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</si>
  <si>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</si>
  <si>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</si>
  <si>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</si>
  <si>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</si>
  <si>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</si>
  <si>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</si>
  <si>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</si>
  <si>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</si>
  <si>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</si>
  <si>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</si>
  <si>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</si>
  <si>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</si>
  <si>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</si>
  <si>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</si>
  <si>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</si>
  <si>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</si>
  <si>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</si>
  <si>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</si>
  <si>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</si>
  <si>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</si>
  <si>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</si>
  <si>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</si>
  <si>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</si>
  <si>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</si>
  <si>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</si>
  <si>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</si>
  <si>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</si>
  <si>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</si>
  <si>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</si>
  <si>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</si>
  <si>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</si>
  <si>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</si>
  <si>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</si>
  <si>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</si>
  <si>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</si>
  <si>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</si>
  <si>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</si>
  <si>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</si>
  <si>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</si>
  <si>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</si>
  <si>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</si>
  <si>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</si>
  <si>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</si>
  <si>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</si>
  <si>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</si>
  <si>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</si>
  <si>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</si>
  <si>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</si>
  <si>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</si>
  <si>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</si>
  <si>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</si>
  <si>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</si>
  <si>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</si>
  <si>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</si>
  <si>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</si>
  <si>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</si>
  <si>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</si>
  <si>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</si>
  <si>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</si>
  <si>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</si>
  <si>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</si>
  <si>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</si>
  <si>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</si>
  <si>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</si>
  <si>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</si>
  <si>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</si>
  <si>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</si>
  <si>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</si>
  <si>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</si>
  <si>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</si>
  <si>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</si>
  <si>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</si>
  <si>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</si>
  <si>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</si>
  <si>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</si>
  <si>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</si>
  <si>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</si>
  <si>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</si>
  <si>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</si>
  <si>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</si>
  <si>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</si>
  <si>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</si>
  <si>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</si>
  <si>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</si>
  <si>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</si>
  <si>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</si>
  <si>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</si>
  <si>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</si>
  <si>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</si>
  <si>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</si>
  <si>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</si>
  <si>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</si>
  <si>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</si>
  <si>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</si>
  <si>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</si>
  <si>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</si>
  <si>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</si>
  <si>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</si>
  <si>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</si>
  <si>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</si>
  <si>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</si>
  <si>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</si>
  <si>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</si>
  <si>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</si>
  <si>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</si>
  <si>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</si>
  <si>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</si>
  <si>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</si>
  <si>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</si>
  <si>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</si>
  <si>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</si>
  <si>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</si>
  <si>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</si>
  <si>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</si>
  <si>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</si>
  <si>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</si>
  <si>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</si>
  <si>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</si>
  <si>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</si>
  <si>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</si>
  <si>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</si>
  <si>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</si>
  <si>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</si>
  <si>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</si>
  <si>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</si>
  <si>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</si>
  <si>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</si>
  <si>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</si>
  <si>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</si>
  <si>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</si>
  <si>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</si>
  <si>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</si>
  <si>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</si>
  <si>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</si>
  <si>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</si>
  <si>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</si>
  <si>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</si>
  <si>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</si>
  <si>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</si>
  <si>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</si>
  <si>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</si>
  <si>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</si>
  <si>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</si>
  <si>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</si>
  <si>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</si>
  <si>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</si>
  <si>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</si>
  <si>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</si>
  <si>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</si>
  <si>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</si>
  <si>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</si>
  <si>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</si>
  <si>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</si>
  <si>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</si>
  <si>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</si>
  <si>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</si>
  <si>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</si>
  <si>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</si>
  <si>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</si>
  <si>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</si>
  <si>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</si>
  <si>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</si>
  <si>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</si>
  <si>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</si>
  <si>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</si>
  <si>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</si>
  <si>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</si>
  <si>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</si>
  <si>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</si>
  <si>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</si>
  <si>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</si>
  <si>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</si>
  <si>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</si>
  <si>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</si>
  <si>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</si>
  <si>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</si>
  <si>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</si>
  <si>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</si>
  <si>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</si>
  <si>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</si>
  <si>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</si>
  <si>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</si>
  <si>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</si>
  <si>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</si>
  <si>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</si>
  <si>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</si>
  <si>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</si>
  <si>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</si>
  <si>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</si>
  <si>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</si>
  <si>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</si>
  <si>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</si>
  <si>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</si>
  <si>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</si>
  <si>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</si>
  <si>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</si>
  <si>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</si>
  <si>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</si>
  <si>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</si>
  <si>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</si>
  <si>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</si>
  <si>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</si>
  <si>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</si>
  <si>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</si>
  <si>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</si>
  <si>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</si>
  <si>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</si>
  <si>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</si>
  <si>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</si>
  <si>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</si>
  <si>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</si>
  <si>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</si>
  <si>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</si>
  <si>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</si>
  <si>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</si>
  <si>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</si>
  <si>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</si>
  <si>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</si>
  <si>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</si>
  <si>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</si>
  <si>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</si>
  <si>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</si>
  <si>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</si>
  <si>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</si>
  <si>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</si>
  <si>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</si>
  <si>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</si>
  <si>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</si>
  <si>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</si>
  <si>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</si>
  <si>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</si>
  <si>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</si>
  <si>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</si>
  <si>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</si>
  <si>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</si>
  <si>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</si>
  <si>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</si>
  <si>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</si>
  <si>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</si>
  <si>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</si>
  <si>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</si>
  <si>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</si>
  <si>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</si>
  <si>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</si>
  <si>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</si>
  <si>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</si>
  <si>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</si>
  <si>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</si>
  <si>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</si>
  <si>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</si>
  <si>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</si>
  <si>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</si>
  <si>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</si>
  <si>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</si>
  <si>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</si>
  <si>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</si>
  <si>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</si>
  <si>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</si>
  <si>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</si>
  <si>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</si>
  <si>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</si>
  <si>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</si>
  <si>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</si>
  <si>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</si>
  <si>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</si>
  <si>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</si>
  <si>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</si>
  <si>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</si>
  <si>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</si>
  <si>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</si>
  <si>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</si>
  <si>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</si>
  <si>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</si>
  <si>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</si>
  <si>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</si>
  <si>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</si>
  <si>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</si>
  <si>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</si>
  <si>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</si>
  <si>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</si>
  <si>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</si>
  <si>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</si>
  <si>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</si>
  <si>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</si>
  <si>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</si>
  <si>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</si>
  <si>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</si>
  <si>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</si>
  <si>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</si>
  <si>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</si>
  <si>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</si>
  <si>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</si>
  <si>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</si>
  <si>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</si>
  <si>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</si>
  <si>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</si>
  <si>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</si>
  <si>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</si>
  <si>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</si>
  <si>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</si>
  <si>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</si>
  <si>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</si>
  <si>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</si>
  <si>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</si>
  <si>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</si>
  <si>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</si>
  <si>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</si>
  <si>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</si>
  <si>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</si>
  <si>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</si>
  <si>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</si>
  <si>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</si>
  <si>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</si>
  <si>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</si>
  <si>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</si>
  <si>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</si>
  <si>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</si>
  <si>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</si>
  <si>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</si>
  <si>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</si>
  <si>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</si>
  <si>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</si>
  <si>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</si>
  <si>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</si>
  <si>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</si>
  <si>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</si>
  <si>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</si>
  <si>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</si>
  <si>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</si>
  <si>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</si>
  <si>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</si>
  <si>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</si>
  <si>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</si>
  <si>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</si>
  <si>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</si>
  <si>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</si>
  <si>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</si>
  <si>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</si>
  <si>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</si>
  <si>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</si>
  <si>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</si>
  <si>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</si>
  <si>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</si>
  <si>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</si>
  <si>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</si>
  <si>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</si>
  <si>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</si>
  <si>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</si>
  <si>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</si>
  <si>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</si>
  <si>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</si>
  <si>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</si>
  <si>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</si>
  <si>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</si>
  <si>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</si>
  <si>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</si>
  <si>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</si>
  <si>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</si>
  <si>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</si>
  <si>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</si>
  <si>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</si>
  <si>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</si>
  <si>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</si>
  <si>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</si>
  <si>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</si>
  <si>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</si>
  <si>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</si>
  <si>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</si>
  <si>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</si>
  <si>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</si>
  <si>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</si>
  <si>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</si>
  <si>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</si>
  <si>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</si>
  <si>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</si>
  <si>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</si>
  <si>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</si>
  <si>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</si>
  <si>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</si>
  <si>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</si>
  <si>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</si>
  <si>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</si>
  <si>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</si>
  <si>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</si>
  <si>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</si>
  <si>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</si>
  <si>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</si>
  <si>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</si>
  <si>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</si>
  <si>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</si>
  <si>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</si>
  <si>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</si>
  <si>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</si>
  <si>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</si>
  <si>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</si>
  <si>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</si>
  <si>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</si>
  <si>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</si>
  <si>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</si>
  <si>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</si>
  <si>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</si>
  <si>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</si>
  <si>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</si>
  <si>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</si>
  <si>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</si>
  <si>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</si>
  <si>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</si>
  <si>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</si>
  <si>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</si>
  <si>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</si>
  <si>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</si>
  <si>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</si>
  <si>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</si>
  <si>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</si>
  <si>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</si>
  <si>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</si>
  <si>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</si>
  <si>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</si>
  <si>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</si>
  <si>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</si>
  <si>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</si>
  <si>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</si>
  <si>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</si>
  <si>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</si>
  <si>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</si>
  <si>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</si>
  <si>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</si>
  <si>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</si>
  <si>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</si>
  <si>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</si>
  <si>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</si>
  <si>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</si>
  <si>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</si>
  <si>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</si>
  <si>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</si>
  <si>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</si>
  <si>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</si>
  <si>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</si>
  <si>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</si>
  <si>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</si>
  <si>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</si>
  <si>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</si>
  <si>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</si>
  <si>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</si>
  <si>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</si>
  <si>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</si>
  <si>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</si>
  <si>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</si>
  <si>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</si>
  <si>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</si>
  <si>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</si>
  <si>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</si>
  <si>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</si>
  <si>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</si>
  <si>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</si>
  <si>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</si>
  <si>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</si>
  <si>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</si>
  <si>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</si>
  <si>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</si>
  <si>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</si>
  <si>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</si>
  <si>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</si>
  <si>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</si>
  <si>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</si>
  <si>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</si>
  <si>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</si>
  <si>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</si>
  <si>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</si>
  <si>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</si>
  <si>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</si>
  <si>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</si>
  <si>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</si>
  <si>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</si>
  <si>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</si>
  <si>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</si>
  <si>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</si>
  <si>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</si>
  <si>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</si>
  <si>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</si>
  <si>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</si>
  <si>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</si>
  <si>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</si>
  <si>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</si>
  <si>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</si>
  <si>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</si>
  <si>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</si>
  <si>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</si>
  <si>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</si>
  <si>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</si>
  <si>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</si>
  <si>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</si>
  <si>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</si>
  <si>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</si>
  <si>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</si>
  <si>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</si>
  <si>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</si>
  <si>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</si>
  <si>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</si>
  <si>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</si>
  <si>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</si>
  <si>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</si>
  <si>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</si>
  <si>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</si>
  <si>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</si>
  <si>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</si>
  <si>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</si>
  <si>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</si>
  <si>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</si>
  <si>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</si>
  <si>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</si>
  <si>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</si>
  <si>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</si>
  <si>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</si>
  <si>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</si>
  <si>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</si>
  <si>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</si>
  <si>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</si>
  <si>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</si>
  <si>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</si>
  <si>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</si>
  <si>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</si>
  <si>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</si>
  <si>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</si>
  <si>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</si>
  <si>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</si>
  <si>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</si>
  <si>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</si>
  <si>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</si>
  <si>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</si>
  <si>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</si>
  <si>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</si>
  <si>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</si>
  <si>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</si>
  <si>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</si>
  <si>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</si>
  <si>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</si>
  <si>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</si>
  <si>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</si>
  <si>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</si>
  <si>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</si>
  <si>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</si>
  <si>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</si>
  <si>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</si>
  <si>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</si>
  <si>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</si>
  <si>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</si>
  <si>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</si>
  <si>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</si>
  <si>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</si>
  <si>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</si>
  <si>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</si>
  <si>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</si>
  <si>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</si>
  <si>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</si>
  <si>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</si>
  <si>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</si>
  <si>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</si>
  <si>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</si>
  <si>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</si>
  <si>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</si>
  <si>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</si>
  <si>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</si>
  <si>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</si>
  <si>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</si>
  <si>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</si>
  <si>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</si>
  <si>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</si>
  <si>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</si>
  <si>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</si>
  <si>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</si>
  <si>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</si>
  <si>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</si>
  <si>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</si>
  <si>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</si>
  <si>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</si>
  <si>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</si>
  <si>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</si>
  <si>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</si>
  <si>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</si>
  <si>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</si>
  <si>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</si>
  <si>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</si>
  <si>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</si>
  <si>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</si>
  <si>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</si>
  <si>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</si>
  <si>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</si>
  <si>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</si>
  <si>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</si>
  <si>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</si>
  <si>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</si>
  <si>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</si>
  <si>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</si>
  <si>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</si>
  <si>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</si>
  <si>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</si>
  <si>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</si>
  <si>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</si>
  <si>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</si>
  <si>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</si>
  <si>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</si>
  <si>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</si>
  <si>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</si>
  <si>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</si>
  <si>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</si>
  <si>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</si>
  <si>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</si>
  <si>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</si>
  <si>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</si>
  <si>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</si>
  <si>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</si>
  <si>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</si>
  <si>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</si>
  <si>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</si>
  <si>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</si>
  <si>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</si>
  <si>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</si>
  <si>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</si>
  <si>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</si>
  <si>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</si>
  <si>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</si>
  <si>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</si>
  <si>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</si>
  <si>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</si>
  <si>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</si>
  <si>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</si>
  <si>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</si>
  <si>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</si>
  <si>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</si>
  <si>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</si>
  <si>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</si>
  <si>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</si>
  <si>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</si>
  <si>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</si>
  <si>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</si>
  <si>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</si>
  <si>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</si>
  <si>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</si>
  <si>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</si>
  <si>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</si>
  <si>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</si>
  <si>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</si>
  <si>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</si>
  <si>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</si>
  <si>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</si>
  <si>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</si>
  <si>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</si>
  <si>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</si>
  <si>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</si>
  <si>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</si>
  <si>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</si>
  <si>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</si>
  <si>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</si>
  <si>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</si>
  <si>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</si>
  <si>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</si>
  <si>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</si>
  <si>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</si>
  <si>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</si>
  <si>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</si>
  <si>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</si>
  <si>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</si>
  <si>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</si>
  <si>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</si>
  <si>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</si>
  <si>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</si>
  <si>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</si>
  <si>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</si>
  <si>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</si>
  <si>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</si>
  <si>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</si>
  <si>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</si>
  <si>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</si>
  <si>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</si>
  <si>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</si>
  <si>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</si>
  <si>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</si>
  <si>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</si>
  <si>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</si>
  <si>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</si>
  <si>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</si>
  <si>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</si>
  <si>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</si>
  <si>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</si>
  <si>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</si>
  <si>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</si>
  <si>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</si>
  <si>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</si>
  <si>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</si>
  <si>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</si>
  <si>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</si>
  <si>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</si>
  <si>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</si>
  <si>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</si>
  <si>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</si>
  <si>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</si>
  <si>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</si>
  <si>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</si>
  <si>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</si>
  <si>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</si>
  <si>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</si>
  <si>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</si>
  <si>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</si>
  <si>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</si>
  <si>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</si>
  <si>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</si>
  <si>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</si>
  <si>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</si>
  <si>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</si>
  <si>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</si>
  <si>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</si>
  <si>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</si>
  <si>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</si>
  <si>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</si>
  <si>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</si>
  <si>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</si>
  <si>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</si>
  <si>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</si>
  <si>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</si>
  <si>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</si>
  <si>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</si>
  <si>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</si>
  <si>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</si>
  <si>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</si>
  <si>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</si>
  <si>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</si>
  <si>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</si>
  <si>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</si>
  <si>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</si>
  <si>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</si>
  <si>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</si>
  <si>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</si>
  <si>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</si>
  <si>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</si>
  <si>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</si>
  <si>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</si>
  <si>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</si>
  <si>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</si>
  <si>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</si>
  <si>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</si>
  <si>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</si>
  <si>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</si>
  <si>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</si>
  <si>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</si>
  <si>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</si>
  <si>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</si>
  <si>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</si>
  <si>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</si>
  <si>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</si>
  <si>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</si>
  <si>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</si>
  <si>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</si>
  <si>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</si>
  <si>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</si>
  <si>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</si>
  <si>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</si>
  <si>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</si>
  <si>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</si>
  <si>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</si>
  <si>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</si>
  <si>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</si>
  <si>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</si>
  <si>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</si>
  <si>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</si>
  <si>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</si>
  <si>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</si>
  <si>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</si>
  <si>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</si>
  <si>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</si>
  <si>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</si>
  <si>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</si>
  <si>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</si>
  <si>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</si>
  <si>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</si>
  <si>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</si>
  <si>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</si>
  <si>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</si>
  <si>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</si>
  <si>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</si>
  <si>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</si>
  <si>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</si>
  <si>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</si>
  <si>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</si>
  <si>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</si>
  <si>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</si>
  <si>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</si>
  <si>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</si>
  <si>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</si>
  <si>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</si>
  <si>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</si>
  <si>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</si>
  <si>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</si>
  <si>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</si>
  <si>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</si>
  <si>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</si>
  <si>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</si>
  <si>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</si>
  <si>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</si>
  <si>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</si>
  <si>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</si>
  <si>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</si>
  <si>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</si>
  <si>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</si>
  <si>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</si>
  <si>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</si>
  <si>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</si>
  <si>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</si>
  <si>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</si>
  <si>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</si>
  <si>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</si>
  <si>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</si>
  <si>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</si>
  <si>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</si>
  <si>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</si>
  <si>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</si>
  <si>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</si>
  <si>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</si>
  <si>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</si>
  <si>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</si>
  <si>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</si>
  <si>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</si>
  <si>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</si>
  <si>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</si>
  <si>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</si>
  <si>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</si>
  <si>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</si>
  <si>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</si>
  <si>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</si>
  <si>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</si>
  <si>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</si>
  <si>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</si>
  <si>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</si>
  <si>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</si>
  <si>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</si>
  <si>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</si>
  <si>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</si>
  <si>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</si>
  <si>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</si>
  <si>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</si>
  <si>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</si>
  <si>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</si>
  <si>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</si>
  <si>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</si>
  <si>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</si>
  <si>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</si>
  <si>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</si>
  <si>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</si>
  <si>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</si>
  <si>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</si>
  <si>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</si>
  <si>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</si>
  <si>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</si>
  <si>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</si>
  <si>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</si>
  <si>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</si>
  <si>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</si>
  <si>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</si>
  <si>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</si>
  <si>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</si>
  <si>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</si>
  <si>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</si>
  <si>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</si>
  <si>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</si>
  <si>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</si>
  <si>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</si>
  <si>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</si>
  <si>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</si>
  <si>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</si>
  <si>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</si>
  <si>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</si>
  <si>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</si>
  <si>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</si>
  <si>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</si>
  <si>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</si>
  <si>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</si>
  <si>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</si>
  <si>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</si>
  <si>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</si>
  <si>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</si>
  <si>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</si>
  <si>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</si>
  <si>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</si>
  <si>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</si>
  <si>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</si>
  <si>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</si>
  <si>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</si>
  <si>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</si>
  <si>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</si>
  <si>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</si>
  <si>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</si>
  <si>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</si>
  <si>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</si>
  <si>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</si>
  <si>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</si>
  <si>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</si>
  <si>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</si>
  <si>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</si>
  <si>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</si>
  <si>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</si>
  <si>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</si>
  <si>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</si>
  <si>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</si>
  <si>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</si>
  <si>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</si>
  <si>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</si>
  <si>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</si>
  <si>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</si>
  <si>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</si>
  <si>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</si>
  <si>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</si>
  <si>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</si>
  <si>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</si>
  <si>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</si>
  <si>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</si>
  <si>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</si>
  <si>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</si>
  <si>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</si>
  <si>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</si>
  <si>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</si>
  <si>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</si>
  <si>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</si>
  <si>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</si>
  <si>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</si>
  <si>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</si>
  <si>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</si>
  <si>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</si>
  <si>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</si>
  <si>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</si>
  <si>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</si>
  <si>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</si>
  <si>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</si>
  <si>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</si>
  <si>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</si>
  <si>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</si>
  <si>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</si>
  <si>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</si>
  <si>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</si>
  <si>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</si>
  <si>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</si>
  <si>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</si>
  <si>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</si>
  <si>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</si>
  <si>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</si>
  <si>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</si>
  <si>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</si>
  <si>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</si>
  <si>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</si>
  <si>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</si>
  <si>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</si>
  <si>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</si>
  <si>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</si>
  <si>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</si>
  <si>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</si>
  <si>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</si>
  <si>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</si>
  <si>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</si>
  <si>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</si>
  <si>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</si>
  <si>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</si>
  <si>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</si>
  <si>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</si>
  <si>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</si>
  <si>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</si>
  <si>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</si>
  <si>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</si>
  <si>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</si>
  <si>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</si>
  <si>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</si>
  <si>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</si>
  <si>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</si>
  <si>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</si>
  <si>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</si>
  <si>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</si>
  <si>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</si>
  <si>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</si>
  <si>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</si>
  <si>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</si>
  <si>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</si>
  <si>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</si>
  <si>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</si>
  <si>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</si>
  <si>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</si>
  <si>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</si>
  <si>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</si>
  <si>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</si>
  <si>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</si>
  <si>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</si>
  <si>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</si>
  <si>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</si>
  <si>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</si>
  <si>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</si>
  <si>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</si>
  <si>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</si>
  <si>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</si>
  <si>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</si>
  <si>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</si>
  <si>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</si>
  <si>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</si>
  <si>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</si>
  <si>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</si>
  <si>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</si>
  <si>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</si>
  <si>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</si>
  <si>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</si>
  <si>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</si>
  <si>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</si>
  <si>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</si>
  <si>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</si>
  <si>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</si>
  <si>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</si>
  <si>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</si>
  <si>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</si>
  <si>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</si>
  <si>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</si>
  <si>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</si>
  <si>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</si>
  <si>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</si>
  <si>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</si>
  <si>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</si>
  <si>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</si>
  <si>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</si>
  <si>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</si>
  <si>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</si>
  <si>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</si>
  <si>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</si>
  <si>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</si>
  <si>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</si>
  <si>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</si>
  <si>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</si>
  <si>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</si>
  <si>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</si>
  <si>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</si>
  <si>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</si>
  <si>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</si>
  <si>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</si>
  <si>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</si>
  <si>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</si>
  <si>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</si>
  <si>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</si>
  <si>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</si>
  <si>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</si>
  <si>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</si>
  <si>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</si>
  <si>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</si>
  <si>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</si>
  <si>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</si>
  <si>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</si>
  <si>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</si>
  <si>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</si>
  <si>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</si>
  <si>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</si>
  <si>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</si>
  <si>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</si>
  <si>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</si>
  <si>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</si>
  <si>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</si>
  <si>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</si>
  <si>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</si>
  <si>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</si>
  <si>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</si>
  <si>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</si>
  <si>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</si>
  <si>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</si>
  <si>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</si>
  <si>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</si>
  <si>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</si>
  <si>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</si>
  <si>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</si>
  <si>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</si>
  <si>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</si>
  <si>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</si>
  <si>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</si>
  <si>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</si>
  <si>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</si>
  <si>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</si>
  <si>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</si>
  <si>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</si>
  <si>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</si>
  <si>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</si>
  <si>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</si>
  <si>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</si>
  <si>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</si>
  <si>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</si>
  <si>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</si>
  <si>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</si>
  <si>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</si>
  <si>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</si>
  <si>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</si>
  <si>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</si>
  <si>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</si>
  <si>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</si>
  <si>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</si>
  <si>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</si>
  <si>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</si>
  <si>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</si>
  <si>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</si>
  <si>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</si>
  <si>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</si>
  <si>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</si>
  <si>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</si>
  <si>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</si>
  <si>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</si>
  <si>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</si>
  <si>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</si>
  <si>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</si>
  <si>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</si>
  <si>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</si>
  <si>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</si>
  <si>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</si>
  <si>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</si>
  <si>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</si>
  <si>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</si>
  <si>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</si>
  <si>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</si>
  <si>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</si>
  <si>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</si>
  <si>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</si>
  <si>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</si>
  <si>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</si>
  <si>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</si>
  <si>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</si>
  <si>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</si>
  <si>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</si>
  <si>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</si>
  <si>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</si>
  <si>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</si>
  <si>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</si>
  <si>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</si>
  <si>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</si>
  <si>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</si>
  <si>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</si>
  <si>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</si>
  <si>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</si>
  <si>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</si>
  <si>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</si>
  <si>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</si>
  <si>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</si>
  <si>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</si>
  <si>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</si>
  <si>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</si>
  <si>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</si>
  <si>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</si>
  <si>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</si>
  <si>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</si>
  <si>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</si>
  <si>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</si>
  <si>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</si>
  <si>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</si>
  <si>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</si>
  <si>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</si>
  <si>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</si>
  <si>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</si>
  <si>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</si>
  <si>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</si>
  <si>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</si>
  <si>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</si>
  <si>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</si>
  <si>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</si>
  <si>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</si>
  <si>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</si>
  <si>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</si>
  <si>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</si>
  <si>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</si>
  <si>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</si>
  <si>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</si>
  <si>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</si>
  <si>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</si>
  <si>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</si>
  <si>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</si>
  <si>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</si>
  <si>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</si>
  <si>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</si>
  <si>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</si>
  <si>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</si>
  <si>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</si>
  <si>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</si>
  <si>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</si>
  <si>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</si>
  <si>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</si>
  <si>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</si>
  <si>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</si>
  <si>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</si>
  <si>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</si>
  <si>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</si>
  <si>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</si>
  <si>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</si>
  <si>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</si>
  <si>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</si>
  <si>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</si>
  <si>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</si>
  <si>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</si>
  <si>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</si>
  <si>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</si>
  <si>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</si>
  <si>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</si>
  <si>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</si>
  <si>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</si>
  <si>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</si>
  <si>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</si>
  <si>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</si>
  <si>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</si>
  <si>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</si>
  <si>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</si>
  <si>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</si>
  <si>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</si>
  <si>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</si>
  <si>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</si>
  <si>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</si>
  <si>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</si>
  <si>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</si>
  <si>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</si>
  <si>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</si>
  <si>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</si>
  <si>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</si>
  <si>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</si>
  <si>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</si>
  <si>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</si>
  <si>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</si>
  <si>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</si>
  <si>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</si>
  <si>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</si>
  <si>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</si>
  <si>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</si>
  <si>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</si>
  <si>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</si>
  <si>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</si>
  <si>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</si>
  <si>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</si>
  <si>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</si>
  <si>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</si>
  <si>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</si>
  <si>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</si>
  <si>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</si>
  <si>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</si>
  <si>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</si>
  <si>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</si>
  <si>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</si>
  <si>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</si>
  <si>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</si>
  <si>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</si>
  <si>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</si>
  <si>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</si>
  <si>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</si>
  <si>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</si>
  <si>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</si>
  <si>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</si>
  <si>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</si>
  <si>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</si>
  <si>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</si>
  <si>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</si>
  <si>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</si>
  <si>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</si>
  <si>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</si>
  <si>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</si>
  <si>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</si>
  <si>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</si>
  <si>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</si>
  <si>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</si>
  <si>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</si>
  <si>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</si>
  <si>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</si>
  <si>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</si>
  <si>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</si>
  <si>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</si>
  <si>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</si>
  <si>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</si>
  <si>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</si>
  <si>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</si>
  <si>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</si>
  <si>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</si>
  <si>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</si>
  <si>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</si>
  <si>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</si>
  <si>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</si>
  <si>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</si>
  <si>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</si>
  <si>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</si>
  <si>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</si>
  <si>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</si>
  <si>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</si>
  <si>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</si>
  <si>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</si>
  <si>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</si>
  <si>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</si>
  <si>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</si>
  <si>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</si>
  <si>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</si>
  <si>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</si>
  <si>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</si>
  <si>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</si>
  <si>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</si>
  <si>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</si>
  <si>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</si>
  <si>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</si>
  <si>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</si>
  <si>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</si>
  <si>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</si>
  <si>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</si>
  <si>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</si>
  <si>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</si>
  <si>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</si>
  <si>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</si>
  <si>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</si>
  <si>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</si>
  <si>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</si>
  <si>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</si>
  <si>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</si>
  <si>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</si>
  <si>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</si>
  <si>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</si>
  <si>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</si>
  <si>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</si>
  <si>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</si>
  <si>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</si>
  <si>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</si>
  <si>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</si>
  <si>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</si>
  <si>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</si>
  <si>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</si>
  <si>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</si>
  <si>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</si>
  <si>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</si>
  <si>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</si>
  <si>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</si>
  <si>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</si>
  <si>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</si>
  <si>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</si>
  <si>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</si>
  <si>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</si>
  <si>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</si>
  <si>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</si>
  <si>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</si>
  <si>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</si>
  <si>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</si>
  <si>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</si>
  <si>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</si>
  <si>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</si>
  <si>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</si>
  <si>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</si>
  <si>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</si>
  <si>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</si>
  <si>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</si>
  <si>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</si>
  <si>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</si>
  <si>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</si>
  <si>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</si>
  <si>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</si>
  <si>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</si>
  <si>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</si>
  <si>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</si>
  <si>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</si>
  <si>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</si>
  <si>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</si>
  <si>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</si>
  <si>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</si>
  <si>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</si>
  <si>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</si>
  <si>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</si>
  <si>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</si>
  <si>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</si>
  <si>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</si>
  <si>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</si>
  <si>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</si>
  <si>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</si>
  <si>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</si>
  <si>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</si>
  <si>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</si>
  <si>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</si>
  <si>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</si>
  <si>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</si>
  <si>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</si>
  <si>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</si>
  <si>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</si>
  <si>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</si>
  <si>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</si>
  <si>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</si>
  <si>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</si>
  <si>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</si>
  <si>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</si>
  <si>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</si>
  <si>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</si>
  <si>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</si>
  <si>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</si>
  <si>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</si>
  <si>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</si>
  <si>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</si>
  <si>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</si>
  <si>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</si>
  <si>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</si>
  <si>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</si>
  <si>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</si>
  <si>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</si>
  <si>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</si>
  <si>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</si>
  <si>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</si>
  <si>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</si>
  <si>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</si>
  <si>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</si>
  <si>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</si>
  <si>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</si>
  <si>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</si>
  <si>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</si>
  <si>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</si>
  <si>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</si>
  <si>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</si>
  <si>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</si>
  <si>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</si>
  <si>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</si>
  <si>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</si>
  <si>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</si>
  <si>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</si>
  <si>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</si>
  <si>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</si>
  <si>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</si>
  <si>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</si>
  <si>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</si>
  <si>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</si>
  <si>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</si>
  <si>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</si>
  <si>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</si>
  <si>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</si>
  <si>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</si>
  <si>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</si>
  <si>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</si>
  <si>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</si>
  <si>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</si>
  <si>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</si>
  <si>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</si>
  <si>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</si>
  <si>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</si>
  <si>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</si>
  <si>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</si>
  <si>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</si>
  <si>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</si>
  <si>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</si>
  <si>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</si>
  <si>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</si>
  <si>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</si>
  <si>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</si>
  <si>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</si>
  <si>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</si>
  <si>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</si>
  <si>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</si>
  <si>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</si>
  <si>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</si>
  <si>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</si>
  <si>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</si>
  <si>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</si>
  <si>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</si>
  <si>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</si>
  <si>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</si>
  <si>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</si>
  <si>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</si>
  <si>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</si>
  <si>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</si>
  <si>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</si>
  <si>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</si>
  <si>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</si>
  <si>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</si>
  <si>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</si>
  <si>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</si>
  <si>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</si>
  <si>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</si>
  <si>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</si>
  <si>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</si>
  <si>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</si>
  <si>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</si>
  <si>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</si>
  <si>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</si>
  <si>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</si>
  <si>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</si>
  <si>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</si>
  <si>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</si>
  <si>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</si>
  <si>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</si>
  <si>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</si>
  <si>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</si>
  <si>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</si>
  <si>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</si>
  <si>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</si>
  <si>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</si>
  <si>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</si>
  <si>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</si>
  <si>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</si>
  <si>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</si>
  <si>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</si>
  <si>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</si>
  <si>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</si>
  <si>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</si>
  <si>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</si>
  <si>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</si>
  <si>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</si>
  <si>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</si>
  <si>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</si>
  <si>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</si>
  <si>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</si>
  <si>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</si>
  <si>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</si>
  <si>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</si>
  <si>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</si>
  <si>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</si>
  <si>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</si>
  <si>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</si>
  <si>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</si>
  <si>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</si>
  <si>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</si>
  <si>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</si>
  <si>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</si>
  <si>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</si>
  <si>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</si>
  <si>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</si>
  <si>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</si>
  <si>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</si>
  <si>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</si>
  <si>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</si>
  <si>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</si>
  <si>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</si>
  <si>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</si>
  <si>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</si>
  <si>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</si>
  <si>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</si>
  <si>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</si>
  <si>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</si>
  <si>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</si>
  <si>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</si>
  <si>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</si>
  <si>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</si>
  <si>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</si>
  <si>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</si>
  <si>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</si>
  <si>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</si>
  <si>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</si>
  <si>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</si>
  <si>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</si>
  <si>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</si>
  <si>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</si>
  <si>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</si>
  <si>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</si>
  <si>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</si>
  <si>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</si>
  <si>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</si>
  <si>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</si>
  <si>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</si>
  <si>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</si>
  <si>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</si>
  <si>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</si>
  <si>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</si>
  <si>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</si>
  <si>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</si>
  <si>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</si>
  <si>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</si>
  <si>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</si>
  <si>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</si>
  <si>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</si>
  <si>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</si>
  <si>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</si>
  <si>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</si>
  <si>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</si>
  <si>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</si>
  <si>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</si>
  <si>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</si>
  <si>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</si>
  <si>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</si>
  <si>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</si>
  <si>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</si>
  <si>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</si>
  <si>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</si>
  <si>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</si>
  <si>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</si>
  <si>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</si>
  <si>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</si>
  <si>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</si>
  <si>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</si>
  <si>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</si>
  <si>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</si>
  <si>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</si>
  <si>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</si>
  <si>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</si>
  <si>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</si>
  <si>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</si>
  <si>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</si>
  <si>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</si>
  <si>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</si>
  <si>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</si>
  <si>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</si>
  <si>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</si>
  <si>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</si>
  <si>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</si>
  <si>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</si>
  <si>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</si>
  <si>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</si>
  <si>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</si>
  <si>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</si>
  <si>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</si>
  <si>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</si>
  <si>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</si>
  <si>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</si>
  <si>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</si>
  <si>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</si>
  <si>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</si>
  <si>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</si>
  <si>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</si>
  <si>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</si>
  <si>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</si>
  <si>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</si>
  <si>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</si>
  <si>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</si>
  <si>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</si>
  <si>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</si>
  <si>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</si>
  <si>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</si>
  <si>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</si>
  <si>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</si>
  <si>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</si>
  <si>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</si>
  <si>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</si>
  <si>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</si>
  <si>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</si>
  <si>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</si>
  <si>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</si>
  <si>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</si>
  <si>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</si>
  <si>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</si>
  <si>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</si>
  <si>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</si>
  <si>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</si>
  <si>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</si>
  <si>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</si>
  <si>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</si>
  <si>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</si>
  <si>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</si>
  <si>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</si>
  <si>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</si>
  <si>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</si>
  <si>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</si>
  <si>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</si>
  <si>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</si>
  <si>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</si>
  <si>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</si>
  <si>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</si>
  <si>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</si>
  <si>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</si>
  <si>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</si>
  <si>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</si>
  <si>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</si>
  <si>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</si>
  <si>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</si>
  <si>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</si>
  <si>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</si>
  <si>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</si>
  <si>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</si>
  <si>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</si>
  <si>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</si>
  <si>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</si>
  <si>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</si>
  <si>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</si>
  <si>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</si>
  <si>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</si>
  <si>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</si>
  <si>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</si>
  <si>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</si>
  <si>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</si>
  <si>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</si>
  <si>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</si>
  <si>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</si>
  <si>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</si>
  <si>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</si>
  <si>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</si>
  <si>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</si>
  <si>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</si>
  <si>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</si>
  <si>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</si>
  <si>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</si>
  <si>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</si>
  <si>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</si>
  <si>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</si>
  <si>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</si>
  <si>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</si>
  <si>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</si>
  <si>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</si>
  <si>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</si>
  <si>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</si>
  <si>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</si>
  <si>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</si>
  <si>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</si>
  <si>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</si>
  <si>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</si>
  <si>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</si>
  <si>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</si>
  <si>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</si>
  <si>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</si>
  <si>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</si>
  <si>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</si>
  <si>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</si>
  <si>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</si>
  <si>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</si>
  <si>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</si>
  <si>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</si>
  <si>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</si>
  <si>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</si>
  <si>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</si>
  <si>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</si>
  <si>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</si>
  <si>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</si>
  <si>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</si>
  <si>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</si>
  <si>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</si>
  <si>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</si>
  <si>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</si>
  <si>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</si>
  <si>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</si>
  <si>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</si>
  <si>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</si>
  <si>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</si>
  <si>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</si>
  <si>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</si>
  <si>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</si>
  <si>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</si>
  <si>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</si>
  <si>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</si>
  <si>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</si>
  <si>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</si>
  <si>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</si>
  <si>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</si>
  <si>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</si>
  <si>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</si>
  <si>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</si>
  <si>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</si>
  <si>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</si>
  <si>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</si>
  <si>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</si>
  <si>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</si>
  <si>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</si>
  <si>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</si>
  <si>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</si>
  <si>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</si>
  <si>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</si>
  <si>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</si>
  <si>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</si>
  <si>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</si>
  <si>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</si>
  <si>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</si>
  <si>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</si>
  <si>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</si>
  <si>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</si>
  <si>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</si>
  <si>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</si>
  <si>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</si>
  <si>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</si>
  <si>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</si>
  <si>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</si>
  <si>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</si>
  <si>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</si>
  <si>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</si>
  <si>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</si>
  <si>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</si>
  <si>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</si>
  <si>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</si>
  <si>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</si>
  <si>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</si>
  <si>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</si>
  <si>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</si>
  <si>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</si>
  <si>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</si>
  <si>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</si>
  <si>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</si>
  <si>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</si>
  <si>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</si>
  <si>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</si>
  <si>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</si>
  <si>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</si>
  <si>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</si>
  <si>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</si>
  <si>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</si>
  <si>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</si>
  <si>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</si>
  <si>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</si>
  <si>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</si>
  <si>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</si>
  <si>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</si>
  <si>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</si>
  <si>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</si>
  <si>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</si>
  <si>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</si>
  <si>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</si>
  <si>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</si>
  <si>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</si>
  <si>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</si>
  <si>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</si>
  <si>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</si>
  <si>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</si>
  <si>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</si>
  <si>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</si>
  <si>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</si>
  <si>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</si>
  <si>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</si>
  <si>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</si>
  <si>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</si>
  <si>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</si>
  <si>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</si>
  <si>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</si>
  <si>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</si>
  <si>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</si>
  <si>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</si>
  <si>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</si>
  <si>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</si>
  <si>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</si>
  <si>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</si>
  <si>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</si>
  <si>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</si>
  <si>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</si>
  <si>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</si>
  <si>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</si>
  <si>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</si>
  <si>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</si>
  <si>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</si>
  <si>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</si>
  <si>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</si>
  <si>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</si>
  <si>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</si>
  <si>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</si>
  <si>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</si>
  <si>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</si>
  <si>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</si>
  <si>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</si>
  <si>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</si>
  <si>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</si>
  <si>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</si>
  <si>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</si>
  <si>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</si>
  <si>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</si>
  <si>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</si>
  <si>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</si>
  <si>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</si>
  <si>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</si>
  <si>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</si>
  <si>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</si>
  <si>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</si>
  <si>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</si>
  <si>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</si>
  <si>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</si>
  <si>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</si>
  <si>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</si>
  <si>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</si>
  <si>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</si>
  <si>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</si>
  <si>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</si>
  <si>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</si>
  <si>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</si>
  <si>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</si>
  <si>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</si>
  <si>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</si>
  <si>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</si>
  <si>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</si>
  <si>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</si>
  <si>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</si>
  <si>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</si>
  <si>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</si>
  <si>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</si>
  <si>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</si>
  <si>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</si>
  <si>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</si>
  <si>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</si>
  <si>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</si>
  <si>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</si>
  <si>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</si>
  <si>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</si>
  <si>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</si>
  <si>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</si>
  <si>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</si>
  <si>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</si>
  <si>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</si>
  <si>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</si>
  <si>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</si>
  <si>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</si>
  <si>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</si>
  <si>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</si>
  <si>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</si>
  <si>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</si>
  <si>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</si>
  <si>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</si>
  <si>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</si>
  <si>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</si>
  <si>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</si>
  <si>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</si>
  <si>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</si>
  <si>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</si>
  <si>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</si>
  <si>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</si>
  <si>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</si>
  <si>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</si>
  <si>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</si>
  <si>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</si>
  <si>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</si>
  <si>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</si>
  <si>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</si>
  <si>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</si>
  <si>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</si>
  <si>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</si>
  <si>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</si>
  <si>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</si>
  <si>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</si>
  <si>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</si>
  <si>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</si>
  <si>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</si>
  <si>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</si>
  <si>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</si>
  <si>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</si>
  <si>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</si>
  <si>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</si>
  <si>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</si>
  <si>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</si>
  <si>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</si>
  <si>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</si>
  <si>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</si>
  <si>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</si>
  <si>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</si>
  <si>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</si>
  <si>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</si>
  <si>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</si>
  <si>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</si>
  <si>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</si>
  <si>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</si>
  <si>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</si>
  <si>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</si>
  <si>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</si>
  <si>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</si>
  <si>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</si>
  <si>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</si>
  <si>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</si>
  <si>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</si>
  <si>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</si>
  <si>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</si>
  <si>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</si>
  <si>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</si>
  <si>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</si>
  <si>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</si>
  <si>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</si>
  <si>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</si>
  <si>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</si>
  <si>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</si>
  <si>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</si>
  <si>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</si>
  <si>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</si>
  <si>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</si>
  <si>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</si>
  <si>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</si>
  <si>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</si>
  <si>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</si>
  <si>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</si>
  <si>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</si>
  <si>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</si>
  <si>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</si>
  <si>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</si>
  <si>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</si>
  <si>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</si>
  <si>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</si>
  <si>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</si>
  <si>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</si>
  <si>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</si>
  <si>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</si>
  <si>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</si>
  <si>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</si>
  <si>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</si>
  <si>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</si>
  <si>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</si>
  <si>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</si>
  <si>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</si>
  <si>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</si>
  <si>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</si>
  <si>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</si>
  <si>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</si>
  <si>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</si>
  <si>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</si>
  <si>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</si>
  <si>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</si>
  <si>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</si>
  <si>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</si>
  <si>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</si>
  <si>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</si>
  <si>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</si>
  <si>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</si>
  <si>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</si>
  <si>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</si>
  <si>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</si>
  <si>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</si>
  <si>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</si>
  <si>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</si>
  <si>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</si>
  <si>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</si>
  <si>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</si>
  <si>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</si>
  <si>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</si>
  <si>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</si>
  <si>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</si>
  <si>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</si>
  <si>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</si>
  <si>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</si>
  <si>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</si>
  <si>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</si>
  <si>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</si>
  <si>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</si>
  <si>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</si>
  <si>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</si>
  <si>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</si>
  <si>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</si>
  <si>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</si>
  <si>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</si>
  <si>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</si>
  <si>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</si>
  <si>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</si>
  <si>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</si>
  <si>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</si>
  <si>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</si>
  <si>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</si>
  <si>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</si>
  <si>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</si>
  <si>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</si>
  <si>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</si>
  <si>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</si>
  <si>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</si>
  <si>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</si>
  <si>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</si>
  <si>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</si>
  <si>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</si>
  <si>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</si>
  <si>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</si>
  <si>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</si>
  <si>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</si>
  <si>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</si>
  <si>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</si>
  <si>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</si>
  <si>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</si>
  <si>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</si>
  <si>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</si>
  <si>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</si>
  <si>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</si>
  <si>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</si>
  <si>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</si>
  <si>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</si>
  <si>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</si>
  <si>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</si>
  <si>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</si>
  <si>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</si>
  <si>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</si>
  <si>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</si>
  <si>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</si>
  <si>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</si>
  <si>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</si>
  <si>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</si>
  <si>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</si>
  <si>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</si>
  <si>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</si>
  <si>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</si>
  <si>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</si>
  <si>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</si>
  <si>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</si>
  <si>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</si>
  <si>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</si>
  <si>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</si>
  <si>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</si>
  <si>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</si>
  <si>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</si>
  <si>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</si>
  <si>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</si>
  <si>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</si>
  <si>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</si>
  <si>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</si>
  <si>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</si>
  <si>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</si>
  <si>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</si>
  <si>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</si>
  <si>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</si>
  <si>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</si>
  <si>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</si>
  <si>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</si>
  <si>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</si>
  <si>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</si>
  <si>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</si>
  <si>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</si>
  <si>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</si>
  <si>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</si>
  <si>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</si>
  <si>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</si>
  <si>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</si>
  <si>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</si>
  <si>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</si>
  <si>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</si>
  <si>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</si>
  <si>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</si>
  <si>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</si>
  <si>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</si>
  <si>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</si>
  <si>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</si>
  <si>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</si>
  <si>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</si>
  <si>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</si>
  <si>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</si>
  <si>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</si>
  <si>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</si>
  <si>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</si>
  <si>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</si>
  <si>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</si>
  <si>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</si>
  <si>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</si>
  <si>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</si>
  <si>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</si>
  <si>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</si>
  <si>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</si>
  <si>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</si>
  <si>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</si>
  <si>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</si>
  <si>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</si>
  <si>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</si>
  <si>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</si>
  <si>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</si>
  <si>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</si>
  <si>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</si>
  <si>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</si>
  <si>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</si>
  <si>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</si>
  <si>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</si>
  <si>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</si>
  <si>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</si>
  <si>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</si>
  <si>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</si>
  <si>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</si>
  <si>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</si>
  <si>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</si>
  <si>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</si>
  <si>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</si>
  <si>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</si>
  <si>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</si>
  <si>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</si>
  <si>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</si>
  <si>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</si>
  <si>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</si>
  <si>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</si>
  <si>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</si>
  <si>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</si>
  <si>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</si>
  <si>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</si>
  <si>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</si>
  <si>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</si>
  <si>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</si>
  <si>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</si>
  <si>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</si>
  <si>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</si>
  <si>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</si>
  <si>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</si>
  <si>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</si>
  <si>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</si>
  <si>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</si>
  <si>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</si>
  <si>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</si>
  <si>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</si>
  <si>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</si>
  <si>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</si>
  <si>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</si>
  <si>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</si>
  <si>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</si>
  <si>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</si>
  <si>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</si>
  <si>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</si>
  <si>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</si>
  <si>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</si>
  <si>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</si>
  <si>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</si>
  <si>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</si>
  <si>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</si>
  <si>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</si>
  <si>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</si>
  <si>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</si>
  <si>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</si>
  <si>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</si>
  <si>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</si>
  <si>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</si>
  <si>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</si>
  <si>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</si>
  <si>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</si>
  <si>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</si>
  <si>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</si>
  <si>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</si>
  <si>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</si>
  <si>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</si>
  <si>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</si>
  <si>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</si>
  <si>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</si>
  <si>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</si>
  <si>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</si>
  <si>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</si>
  <si>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</si>
  <si>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</si>
  <si>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</si>
  <si>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</si>
  <si>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</si>
  <si>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</si>
  <si>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</si>
  <si>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</si>
  <si>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</si>
  <si>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</si>
  <si>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</si>
  <si>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</si>
  <si>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</si>
  <si>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</si>
  <si>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</si>
  <si>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</si>
  <si>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</si>
  <si>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</si>
  <si>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</si>
  <si>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</si>
  <si>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</si>
  <si>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</si>
  <si>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</si>
  <si>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</si>
  <si>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</si>
  <si>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</si>
  <si>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</si>
  <si>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</si>
  <si>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</si>
  <si>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</si>
  <si>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</si>
  <si>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</si>
  <si>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</si>
  <si>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</si>
  <si>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</si>
  <si>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</si>
  <si>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</si>
  <si>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</si>
  <si>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</si>
  <si>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</si>
  <si>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</si>
  <si>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</si>
  <si>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</si>
  <si>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</si>
  <si>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</si>
  <si>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</si>
  <si>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</si>
  <si>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</si>
  <si>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</si>
  <si>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</si>
  <si>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</si>
  <si>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</si>
  <si>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</si>
  <si>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</si>
  <si>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</si>
  <si>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</si>
  <si>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</si>
  <si>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</si>
  <si>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</si>
  <si>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</si>
  <si>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</si>
  <si>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</si>
  <si>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</si>
  <si>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</si>
  <si>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</si>
  <si>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</si>
  <si>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</si>
  <si>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</si>
  <si>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</si>
  <si>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</si>
  <si>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</si>
  <si>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</si>
  <si>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</si>
  <si>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</si>
  <si>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</si>
  <si>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</si>
  <si>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</si>
  <si>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</si>
  <si>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</si>
  <si>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</si>
  <si>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</si>
  <si>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</si>
  <si>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</si>
  <si>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</si>
  <si>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</si>
  <si>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</si>
  <si>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</si>
  <si>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</si>
  <si>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</si>
  <si>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</si>
  <si>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</si>
  <si>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</si>
  <si>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</si>
  <si>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</si>
  <si>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</si>
  <si>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</si>
  <si>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</si>
  <si>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</si>
  <si>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</si>
  <si>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</si>
  <si>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</si>
  <si>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</si>
  <si>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</si>
  <si>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</si>
  <si>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</si>
  <si>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</si>
  <si>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</si>
  <si>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</si>
  <si>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</si>
  <si>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</si>
  <si>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</si>
  <si>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</si>
  <si>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</si>
  <si>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</si>
  <si>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</si>
  <si>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</si>
  <si>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</si>
  <si>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</si>
  <si>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</si>
  <si>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</si>
  <si>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</si>
  <si>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</si>
  <si>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</si>
  <si>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</si>
  <si>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</si>
  <si>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</si>
  <si>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</si>
  <si>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</si>
  <si>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</si>
  <si>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</si>
  <si>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</si>
  <si>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</si>
  <si>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</si>
  <si>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</si>
  <si>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</si>
  <si>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</si>
  <si>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</si>
  <si>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</si>
  <si>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</si>
  <si>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</si>
  <si>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</si>
  <si>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</si>
  <si>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</si>
  <si>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</si>
  <si>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</si>
  <si>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</si>
  <si>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</si>
  <si>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</si>
  <si>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</si>
  <si>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</si>
  <si>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</si>
  <si>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</si>
  <si>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</si>
  <si>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</si>
  <si>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</si>
  <si>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</si>
  <si>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</si>
  <si>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</si>
  <si>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</si>
  <si>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</si>
  <si>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</si>
  <si>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</si>
  <si>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</si>
  <si>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</si>
  <si>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</si>
  <si>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</si>
  <si>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</si>
  <si>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</si>
  <si>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</si>
  <si>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</si>
  <si>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</si>
  <si>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</si>
  <si>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</si>
  <si>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</si>
  <si>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</si>
  <si>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</si>
  <si>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</si>
  <si>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</si>
  <si>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</si>
  <si>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</si>
  <si>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</si>
  <si>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</si>
  <si>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</si>
  <si>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</si>
  <si>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</si>
  <si>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</si>
  <si>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</si>
  <si>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</si>
  <si>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</si>
  <si>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</si>
  <si>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</si>
  <si>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</si>
  <si>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</si>
  <si>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</si>
  <si>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</si>
  <si>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</si>
  <si>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</si>
  <si>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</si>
  <si>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</si>
  <si>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</si>
  <si>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</si>
  <si>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</si>
  <si>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</si>
  <si>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</si>
  <si>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</si>
  <si>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</si>
  <si>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</si>
  <si>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</si>
  <si>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</si>
  <si>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</si>
  <si>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</si>
  <si>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</si>
  <si>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</si>
  <si>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</si>
  <si>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</si>
  <si>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</si>
  <si>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</si>
  <si>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</si>
  <si>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</si>
  <si>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</si>
  <si>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</si>
  <si>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</si>
  <si>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</si>
  <si>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</si>
  <si>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</si>
  <si>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</si>
  <si>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</si>
  <si>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</si>
  <si>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</si>
  <si>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</si>
  <si>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</si>
  <si>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</si>
  <si>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</si>
  <si>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</si>
  <si>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</si>
  <si>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</si>
  <si>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</si>
  <si>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</si>
  <si>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</si>
  <si>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</si>
  <si>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</si>
  <si>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</si>
  <si>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</si>
  <si>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</si>
  <si>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</si>
  <si>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</si>
  <si>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</si>
  <si>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</si>
  <si>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</si>
  <si>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</si>
  <si>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</si>
  <si>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</si>
  <si>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</si>
  <si>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</si>
  <si>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</si>
  <si>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</si>
  <si>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</si>
  <si>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</si>
  <si>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</si>
  <si>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</si>
  <si>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</si>
  <si>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</si>
  <si>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</si>
  <si>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</si>
  <si>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</si>
  <si>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</si>
  <si>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</si>
  <si>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</si>
  <si>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</si>
  <si>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</si>
  <si>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</si>
  <si>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</si>
  <si>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</si>
  <si>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</si>
  <si>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</si>
  <si>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</si>
  <si>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</si>
  <si>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</si>
  <si>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</si>
  <si>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</si>
  <si>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</si>
  <si>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</si>
  <si>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</si>
  <si>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</si>
  <si>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</si>
  <si>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</si>
  <si>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</si>
  <si>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</si>
  <si>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</si>
  <si>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</si>
  <si>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</si>
  <si>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</si>
  <si>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</si>
  <si>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</si>
  <si>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</si>
  <si>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</si>
  <si>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</si>
  <si>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</si>
  <si>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</si>
  <si>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</si>
  <si>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</si>
  <si>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</si>
  <si>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</si>
  <si>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</si>
  <si>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</si>
  <si>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</si>
  <si>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</si>
  <si>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</si>
  <si>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</si>
  <si>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</si>
  <si>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</si>
  <si>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</si>
  <si>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</si>
  <si>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</si>
  <si>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</si>
  <si>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</si>
  <si>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</si>
  <si>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</si>
  <si>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</si>
  <si>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</si>
  <si>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</si>
  <si>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</si>
  <si>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</si>
  <si>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</si>
  <si>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</si>
  <si>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</si>
  <si>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</si>
  <si>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</si>
  <si>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</si>
  <si>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</si>
  <si>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</si>
  <si>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</si>
  <si>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</si>
  <si>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</si>
  <si>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</si>
  <si>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</si>
  <si>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</si>
  <si>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</si>
  <si>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</si>
  <si>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</si>
  <si>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</si>
  <si>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</si>
  <si>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</si>
  <si>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</si>
  <si>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</si>
  <si>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</si>
  <si>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</si>
  <si>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</si>
  <si>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</si>
  <si>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</si>
  <si>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</si>
  <si>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</si>
  <si>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</si>
  <si>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</si>
  <si>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</si>
  <si>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</si>
  <si>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</si>
  <si>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</si>
  <si>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</si>
  <si>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</si>
  <si>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</si>
  <si>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</si>
  <si>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</si>
  <si>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</si>
  <si>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</si>
  <si>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</si>
  <si>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</si>
  <si>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</si>
  <si>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</si>
  <si>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</si>
  <si>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</si>
  <si>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</si>
  <si>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</si>
  <si>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</si>
  <si>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</si>
  <si>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</si>
  <si>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</si>
  <si>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</si>
  <si>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</si>
  <si>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</si>
  <si>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</si>
  <si>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</si>
  <si>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</si>
  <si>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</si>
  <si>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</si>
  <si>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</si>
  <si>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</si>
  <si>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</si>
  <si>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</si>
  <si>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</si>
  <si>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</si>
  <si>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</si>
  <si>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</si>
  <si>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</si>
  <si>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</si>
  <si>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</si>
  <si>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</si>
  <si>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</si>
  <si>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</si>
  <si>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</si>
  <si>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</si>
  <si>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</si>
  <si>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</si>
  <si>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</si>
  <si>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</si>
  <si>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</si>
  <si>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</si>
  <si>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</si>
  <si>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</si>
  <si>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</si>
  <si>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</si>
  <si>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</si>
  <si>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</si>
  <si>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</si>
  <si>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</si>
  <si>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</si>
  <si>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</si>
  <si>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</si>
  <si>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</si>
  <si>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</si>
  <si>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</si>
  <si>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</si>
  <si>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</si>
  <si>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</si>
  <si>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</si>
  <si>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</si>
  <si>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</si>
  <si>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</si>
  <si>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</si>
  <si>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</si>
  <si>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</si>
  <si>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</si>
  <si>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</si>
  <si>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</si>
  <si>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</si>
  <si>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</si>
  <si>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</si>
  <si>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</si>
  <si>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</si>
  <si>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</si>
  <si>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</si>
  <si>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</si>
  <si>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</si>
  <si>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</si>
  <si>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</si>
  <si>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</si>
  <si>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</si>
  <si>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</si>
  <si>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</si>
  <si>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</si>
  <si>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</si>
  <si>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</si>
  <si>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</si>
  <si>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</si>
  <si>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</si>
  <si>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</si>
  <si>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</si>
  <si>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</si>
  <si>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</si>
  <si>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</si>
  <si>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</si>
  <si>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</si>
  <si>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</si>
  <si>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</si>
  <si>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</si>
  <si>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</si>
  <si>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</si>
  <si>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</si>
  <si>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</si>
  <si>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</si>
  <si>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</si>
  <si>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</si>
  <si>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</si>
  <si>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</si>
  <si>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</si>
  <si>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</si>
  <si>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</si>
  <si>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</si>
  <si>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</si>
  <si>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</si>
  <si>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</si>
  <si>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</si>
  <si>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</si>
  <si>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</si>
  <si>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</si>
  <si>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</si>
  <si>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</si>
  <si>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</si>
  <si>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</si>
  <si>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</si>
  <si>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</si>
  <si>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</si>
  <si>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</si>
  <si>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</si>
  <si>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</si>
  <si>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</si>
  <si>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</si>
  <si>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</si>
  <si>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</si>
  <si>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</si>
  <si>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</si>
  <si>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</si>
  <si>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</si>
  <si>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</si>
  <si>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</si>
  <si>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</si>
  <si>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</si>
  <si>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</si>
  <si>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</si>
  <si>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</si>
  <si>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</si>
  <si>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</si>
  <si>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</si>
  <si>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</si>
  <si>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</si>
  <si>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</si>
  <si>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</si>
  <si>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</si>
  <si>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</si>
  <si>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</si>
  <si>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</si>
  <si>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</si>
  <si>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</si>
  <si>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</si>
  <si>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</si>
  <si>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</si>
  <si>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</si>
  <si>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</si>
  <si>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</si>
  <si>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</si>
  <si>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</si>
  <si>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</si>
  <si>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</si>
  <si>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</si>
  <si>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</si>
  <si>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</si>
  <si>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</si>
  <si>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</si>
  <si>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</si>
  <si>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</si>
  <si>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</si>
  <si>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</si>
  <si>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</si>
  <si>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</si>
  <si>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</si>
  <si>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</si>
  <si>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</si>
  <si>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</si>
  <si>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</si>
  <si>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</si>
  <si>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</si>
  <si>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</si>
  <si>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</si>
  <si>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</si>
  <si>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</si>
  <si>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</si>
  <si>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</si>
  <si>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</si>
  <si>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</si>
  <si>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</si>
  <si>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</si>
  <si>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</si>
  <si>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</si>
  <si>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</si>
  <si>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</si>
  <si>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</si>
  <si>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</si>
  <si>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</si>
  <si>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</si>
  <si>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</si>
  <si>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</si>
  <si>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</si>
  <si>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</si>
  <si>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</si>
  <si>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</si>
  <si>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</si>
  <si>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</si>
  <si>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</si>
  <si>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</si>
  <si>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</si>
  <si>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</si>
  <si>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</si>
  <si>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</si>
  <si>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</si>
  <si>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</si>
  <si>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</si>
  <si>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</si>
  <si>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</si>
  <si>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</si>
  <si>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</si>
  <si>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</si>
  <si>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</si>
  <si>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</si>
  <si>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</si>
  <si>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</si>
  <si>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</si>
  <si>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</si>
  <si>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</si>
  <si>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</si>
  <si>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</si>
  <si>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</si>
  <si>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</si>
  <si>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</si>
  <si>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</si>
  <si>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</si>
  <si>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</si>
  <si>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</si>
  <si>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</si>
  <si>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</si>
  <si>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</si>
  <si>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</si>
  <si>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</si>
  <si>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</si>
  <si>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</si>
  <si>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</si>
  <si>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</si>
  <si>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</si>
  <si>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</si>
  <si>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</si>
  <si>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</si>
  <si>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</si>
  <si>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</si>
  <si>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</si>
  <si>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</si>
  <si>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</si>
  <si>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</si>
  <si>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</si>
  <si>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</si>
  <si>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</si>
  <si>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</si>
  <si>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</si>
  <si>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</si>
  <si>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</si>
  <si>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</si>
  <si>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</si>
  <si>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</si>
  <si>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</si>
  <si>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</si>
  <si>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</si>
  <si>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</si>
  <si>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</si>
  <si>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</si>
  <si>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</si>
  <si>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</si>
  <si>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</si>
  <si>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</si>
  <si>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</si>
  <si>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</si>
  <si>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</si>
  <si>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</si>
  <si>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</si>
  <si>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</si>
  <si>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</si>
  <si>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</si>
  <si>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</si>
  <si>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</si>
  <si>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</si>
  <si>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</si>
  <si>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</si>
  <si>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</si>
  <si>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</si>
  <si>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</si>
  <si>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</si>
  <si>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</si>
  <si>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</si>
  <si>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</si>
  <si>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</si>
  <si>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</si>
  <si>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</si>
  <si>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</si>
  <si>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</si>
  <si>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</si>
  <si>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</si>
  <si>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</si>
  <si>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</si>
  <si>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</si>
  <si>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</si>
  <si>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</si>
  <si>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</si>
  <si>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</si>
  <si>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</si>
  <si>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</si>
  <si>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</si>
  <si>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</si>
  <si>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</si>
  <si>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</si>
  <si>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</si>
  <si>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</si>
  <si>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</si>
  <si>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</si>
  <si>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</si>
  <si>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</si>
  <si>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</si>
  <si>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</si>
  <si>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</si>
  <si>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</si>
  <si>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</si>
  <si>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</si>
  <si>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</si>
  <si>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</si>
  <si>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</si>
  <si>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</si>
  <si>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</si>
  <si>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</si>
  <si>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</si>
  <si>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</si>
  <si>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</si>
  <si>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</si>
  <si>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</si>
  <si>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</si>
  <si>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</si>
  <si>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</si>
  <si>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</si>
  <si>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</si>
  <si>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</si>
  <si>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</si>
  <si>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</si>
  <si>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</si>
  <si>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</si>
  <si>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</si>
  <si>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</si>
  <si>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</si>
  <si>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</si>
  <si>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</si>
  <si>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</si>
  <si>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</si>
  <si>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</si>
  <si>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</si>
  <si>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</si>
  <si>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</si>
  <si>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</si>
  <si>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</si>
  <si>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</si>
  <si>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</si>
  <si>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</si>
  <si>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</si>
  <si>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</si>
  <si>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</si>
  <si>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</si>
  <si>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</si>
  <si>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</si>
  <si>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</si>
  <si>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</si>
  <si>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</si>
  <si>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</si>
  <si>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</si>
  <si>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</si>
  <si>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</si>
  <si>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</si>
  <si>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</si>
  <si>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</si>
  <si>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</si>
  <si>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</si>
  <si>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</si>
  <si>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</si>
  <si>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</si>
  <si>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</si>
  <si>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</si>
  <si>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</si>
  <si>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</si>
  <si>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</si>
  <si>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</si>
  <si>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</si>
  <si>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</si>
  <si>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</si>
  <si>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</si>
  <si>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</si>
  <si>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</si>
  <si>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</si>
  <si>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</si>
  <si>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</si>
  <si>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</si>
  <si>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</si>
  <si>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</si>
  <si>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</si>
  <si>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</si>
  <si>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</si>
  <si>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</si>
  <si>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</si>
  <si>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</si>
  <si>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</si>
  <si>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</si>
  <si>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</si>
  <si>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</si>
  <si>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</si>
  <si>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</si>
  <si>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</si>
  <si>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</si>
  <si>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</si>
  <si>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</si>
  <si>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</si>
  <si>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</si>
  <si>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</si>
  <si>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</si>
  <si>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</si>
  <si>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</si>
  <si>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</si>
  <si>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</si>
  <si>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</si>
  <si>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</si>
  <si>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</si>
  <si>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</si>
  <si>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</si>
  <si>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</si>
  <si>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</si>
  <si>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</si>
  <si>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</si>
  <si>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</si>
  <si>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</si>
  <si>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</si>
  <si>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</si>
  <si>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</si>
  <si>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</si>
  <si>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</si>
  <si>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</si>
  <si>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</si>
  <si>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</si>
  <si>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</si>
  <si>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</si>
  <si>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</si>
  <si>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</si>
  <si>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</si>
  <si>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</si>
  <si>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</si>
  <si>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</si>
  <si>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</si>
  <si>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</si>
  <si>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</si>
  <si>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</si>
  <si>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</si>
  <si>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</si>
  <si>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</si>
  <si>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</si>
  <si>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</si>
  <si>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</si>
  <si>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</si>
  <si>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</si>
  <si>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</si>
  <si>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</si>
  <si>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</si>
  <si>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</si>
  <si>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</si>
  <si>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</si>
  <si>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</si>
  <si>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</si>
  <si>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</si>
  <si>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</si>
  <si>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</si>
  <si>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</si>
  <si>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</si>
  <si>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</si>
  <si>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</si>
  <si>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</si>
  <si>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</si>
  <si>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</si>
  <si>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</si>
  <si>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</si>
  <si>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</si>
  <si>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</si>
  <si>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</si>
  <si>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</si>
  <si>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</si>
  <si>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</si>
  <si>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</si>
  <si>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</si>
  <si>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</si>
  <si>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</si>
  <si>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</si>
  <si>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</si>
  <si>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</si>
  <si>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</si>
  <si>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</si>
  <si>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</si>
  <si>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</si>
  <si>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</si>
  <si>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</si>
  <si>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</si>
  <si>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</si>
  <si>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</si>
  <si>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</si>
  <si>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</si>
  <si>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</si>
  <si>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</si>
  <si>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(1) 奥尔多侍从</t>
  </si>
  <si>
    <t># 2x (2) 阿达尔之手</t>
  </si>
  <si>
    <t># 2x (2) 智慧圣契</t>
  </si>
  <si>
    <t># 2x (5) 正义圣契</t>
  </si>
  <si>
    <t># 2x (5) 奥尔多真理追寻者</t>
  </si>
  <si>
    <t># 2x (6) 虔诚的学徒</t>
  </si>
  <si>
    <t># 1x (7) 女伯爵莉亚德琳</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</si>
  <si>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</si>
  <si>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</si>
  <si>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</si>
  <si>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</si>
  <si>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</si>
  <si>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</si>
  <si>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</si>
  <si>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</si>
  <si>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</si>
  <si>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</si>
  <si>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</si>
  <si>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</si>
  <si>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</si>
  <si>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</si>
  <si>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</si>
  <si>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</si>
  <si>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</si>
  <si>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</si>
  <si>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</si>
  <si>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</si>
  <si>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</si>
  <si>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</si>
  <si>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</si>
  <si>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</si>
  <si>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</si>
  <si>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</si>
  <si>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</si>
  <si>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</si>
  <si>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</si>
  <si>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</si>
  <si>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</si>
  <si>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</si>
  <si>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</si>
  <si>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</si>
  <si>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</si>
  <si>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</si>
  <si>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</si>
  <si>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</si>
  <si>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</si>
  <si>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</si>
  <si>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</si>
  <si>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</si>
  <si>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</si>
  <si>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</si>
  <si>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</si>
  <si>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</si>
  <si>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</si>
  <si>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</si>
  <si>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</si>
  <si>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</si>
  <si>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</si>
  <si>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</si>
  <si>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</si>
  <si>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</si>
  <si>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</si>
  <si>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</si>
  <si>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</si>
  <si>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</si>
  <si>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</si>
  <si>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</si>
  <si>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</si>
  <si>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</si>
  <si>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</si>
  <si>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</si>
  <si>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</si>
  <si>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</si>
  <si>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</si>
  <si>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</si>
  <si>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</si>
  <si>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</si>
  <si>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觉醒巨龙伊瑟拉</t>
    <phoneticPr fontId="166" type="noConversion"/>
  </si>
  <si>
    <t>动物保镖</t>
    <phoneticPr fontId="166" type="noConversion"/>
  </si>
  <si>
    <t>优胜劣汰</t>
    <phoneticPr fontId="166"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</si>
  <si>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</si>
  <si>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</si>
  <si>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</si>
  <si>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</si>
  <si>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</si>
  <si>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</si>
  <si>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</si>
  <si>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</si>
  <si>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</si>
  <si>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</si>
  <si>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</si>
  <si>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</si>
  <si>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</si>
  <si>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</si>
  <si>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</si>
  <si>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</si>
  <si>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</si>
  <si>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</si>
  <si>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</si>
  <si>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</si>
  <si>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</si>
  <si>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</si>
  <si>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</si>
  <si>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</si>
  <si>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</si>
  <si>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</si>
  <si>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</si>
  <si>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</si>
  <si>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</si>
  <si>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</si>
  <si>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</si>
  <si>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</si>
  <si>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</si>
  <si>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</si>
  <si>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</si>
  <si>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</si>
  <si>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</si>
  <si>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</si>
  <si>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</si>
  <si>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</si>
  <si>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</si>
  <si>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</si>
  <si>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</si>
  <si>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</si>
  <si>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</si>
  <si>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</si>
  <si>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</si>
  <si>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</si>
  <si>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</si>
  <si>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</si>
  <si>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</si>
  <si>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</si>
  <si>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</si>
  <si>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</si>
  <si>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</si>
  <si>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</si>
  <si>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</si>
  <si>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</si>
  <si>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</si>
  <si>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</si>
  <si>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</si>
  <si>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</si>
  <si>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</si>
  <si>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</si>
  <si>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</si>
  <si>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</si>
  <si>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</si>
  <si>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</si>
  <si>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</si>
  <si>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</si>
  <si>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</si>
  <si>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</si>
  <si>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</si>
  <si>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</si>
  <si>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</si>
  <si>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</si>
  <si>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</si>
  <si>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</si>
  <si>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</si>
  <si>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</si>
  <si>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</si>
  <si>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</si>
  <si>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</si>
  <si>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</si>
  <si>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</si>
  <si>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</si>
  <si>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</si>
  <si>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</si>
  <si>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</si>
  <si>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</si>
  <si>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</si>
  <si>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</si>
  <si>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</si>
  <si>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</si>
  <si>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</si>
  <si>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</si>
  <si>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</si>
  <si>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</si>
  <si>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</si>
  <si>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</si>
  <si>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</si>
  <si>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</si>
  <si>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</si>
  <si>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</si>
  <si>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</si>
  <si>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</si>
  <si>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</si>
  <si>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</si>
  <si>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</si>
  <si>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</si>
  <si>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</si>
  <si>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</si>
  <si>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</si>
  <si>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</si>
  <si>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</si>
  <si>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</si>
  <si>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</si>
  <si>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</si>
  <si>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</si>
  <si>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</si>
  <si>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</si>
  <si>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</si>
  <si>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</si>
  <si>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</si>
  <si>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</si>
  <si>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</si>
  <si>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</si>
  <si>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</si>
  <si>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</si>
  <si>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</si>
  <si>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</si>
  <si>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</si>
  <si>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</si>
  <si>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</si>
  <si>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</si>
  <si>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</si>
  <si>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</si>
  <si>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</si>
  <si>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</si>
  <si>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</si>
  <si>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</si>
  <si>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</si>
  <si>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</si>
  <si>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</si>
  <si>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</si>
  <si>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</si>
  <si>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</si>
  <si>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</si>
  <si>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</si>
  <si>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</si>
  <si>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</si>
  <si>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</si>
  <si>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</si>
  <si>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</si>
  <si>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</si>
  <si>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</si>
  <si>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</si>
  <si>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</si>
  <si>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</si>
  <si>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</si>
  <si>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</si>
  <si>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</si>
  <si>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</si>
  <si>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</si>
  <si>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</si>
  <si>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</si>
  <si>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</si>
  <si>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</si>
  <si>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</si>
  <si>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</si>
  <si>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</si>
  <si>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</si>
  <si>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</si>
  <si>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</si>
  <si>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</si>
  <si>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</si>
  <si>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</si>
  <si>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</si>
  <si>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</si>
  <si>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</si>
  <si>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</si>
  <si>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</si>
  <si>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</si>
  <si>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</si>
  <si>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</si>
  <si>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</si>
  <si>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</si>
  <si>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</si>
  <si>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</si>
  <si>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</si>
  <si>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</si>
  <si>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</si>
  <si>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</si>
  <si>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</si>
  <si>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</si>
  <si>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</si>
  <si>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</si>
  <si>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</si>
  <si>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</si>
  <si>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</si>
  <si>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</si>
  <si>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</si>
  <si>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</si>
  <si>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</si>
  <si>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</si>
  <si>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</si>
  <si>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</si>
  <si>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</si>
  <si>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</si>
  <si>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</si>
  <si>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</si>
  <si>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</si>
  <si>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</si>
  <si>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</si>
  <si>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</si>
  <si>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</si>
  <si>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</si>
  <si>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</si>
  <si>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</si>
  <si>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</si>
  <si>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</si>
  <si>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</si>
  <si>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</si>
  <si>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</si>
  <si>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</si>
  <si>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</si>
  <si>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</si>
  <si>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</si>
  <si>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</si>
  <si>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</si>
  <si>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</si>
  <si>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</si>
  <si>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</si>
  <si>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</si>
  <si>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</si>
  <si>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</si>
  <si>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</si>
  <si>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</si>
  <si>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</si>
  <si>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</si>
  <si>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</si>
  <si>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</si>
  <si>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</si>
  <si>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</si>
  <si>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</si>
  <si>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</si>
  <si>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</si>
  <si>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</si>
  <si>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</si>
  <si>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</si>
  <si>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</si>
  <si>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</si>
  <si>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</si>
  <si>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</si>
  <si>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</si>
  <si>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</si>
  <si>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</si>
  <si>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</si>
  <si>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</si>
  <si>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</si>
  <si>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</si>
  <si>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</si>
  <si>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</si>
  <si>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</si>
  <si>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</si>
  <si>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</si>
  <si>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</si>
  <si>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</si>
  <si>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</si>
  <si>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</si>
  <si>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</si>
  <si>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</si>
  <si>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</si>
  <si>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</si>
  <si>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</si>
  <si>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</si>
  <si>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</si>
  <si>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</si>
  <si>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</si>
  <si>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</si>
  <si>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</si>
  <si>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</si>
  <si>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</si>
  <si>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</si>
  <si>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</si>
  <si>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</si>
  <si>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</si>
  <si>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</si>
  <si>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</si>
  <si>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</si>
  <si>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</si>
  <si>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</si>
  <si>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</si>
  <si>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</si>
  <si>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</si>
  <si>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</si>
  <si>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</si>
  <si>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</si>
  <si>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</si>
  <si>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</si>
  <si>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</si>
  <si>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</si>
  <si>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</si>
  <si>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</si>
  <si>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</si>
  <si>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</si>
  <si>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</si>
  <si>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</si>
  <si>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</si>
  <si>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</si>
  <si>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</si>
  <si>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</si>
  <si>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</si>
  <si>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</si>
  <si>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</si>
  <si>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</si>
  <si>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</si>
  <si>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</si>
  <si>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</si>
  <si>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</si>
  <si>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</si>
  <si>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</si>
  <si>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</si>
  <si>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</si>
  <si>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</si>
  <si>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</si>
  <si>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</si>
  <si>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</si>
  <si>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</si>
  <si>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</si>
  <si>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</si>
  <si>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</si>
  <si>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</si>
  <si>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</si>
  <si>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</si>
  <si>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</si>
  <si>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</si>
  <si>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</si>
  <si>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</si>
  <si>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</si>
  <si>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</si>
  <si>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</si>
  <si>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</si>
  <si>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</si>
  <si>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</si>
  <si>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</si>
  <si>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</si>
  <si>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</si>
  <si>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</si>
  <si>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</si>
  <si>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</si>
  <si>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</si>
  <si>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</si>
  <si>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</si>
  <si>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</si>
  <si>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</si>
  <si>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</si>
  <si>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</si>
  <si>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</si>
  <si>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</si>
  <si>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</si>
  <si>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</si>
  <si>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</si>
  <si>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</si>
  <si>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</si>
  <si>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</si>
  <si>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</si>
  <si>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</si>
  <si>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</si>
  <si>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</si>
  <si>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</si>
  <si>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</si>
  <si>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</si>
  <si>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</si>
  <si>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</si>
  <si>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</si>
  <si>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</si>
  <si>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</si>
  <si>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</si>
  <si>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</si>
  <si>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</si>
  <si>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</si>
  <si>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</si>
  <si>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</si>
  <si>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</si>
  <si>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</si>
  <si>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</si>
  <si>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</si>
  <si>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</si>
  <si>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</si>
  <si>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</si>
  <si>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</si>
  <si>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</si>
  <si>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</si>
  <si>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</si>
  <si>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</si>
  <si>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</si>
  <si>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</si>
  <si>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</si>
  <si>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</si>
  <si>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</si>
  <si>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</si>
  <si>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</si>
  <si>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</si>
  <si>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</si>
  <si>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</si>
  <si>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</si>
  <si>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</si>
  <si>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</si>
  <si>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</si>
  <si>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</si>
  <si>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</si>
  <si>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奥尔多侍从</t>
  </si>
  <si>
    <t>阿达尔之手</t>
  </si>
  <si>
    <t>莫戈尔·莫戈尔格</t>
  </si>
  <si>
    <t>智慧圣契</t>
  </si>
  <si>
    <t>正义圣契</t>
  </si>
  <si>
    <t>奥尔多真理追寻者</t>
  </si>
  <si>
    <t>虔诚的学徒</t>
  </si>
  <si>
    <t>女伯爵莉亚德琳</t>
  </si>
  <si>
    <t>希望圣契</t>
  </si>
  <si>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</si>
  <si>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</si>
  <si>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</si>
  <si>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</si>
  <si>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</si>
  <si>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</si>
  <si>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</si>
  <si>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</si>
  <si>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</si>
  <si>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</si>
  <si>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</si>
  <si>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</si>
  <si>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</si>
  <si>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</si>
  <si>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</si>
  <si>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</si>
  <si>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</si>
  <si>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</si>
  <si>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</si>
  <si>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</si>
  <si>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</si>
  <si>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</si>
  <si>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</si>
  <si>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</si>
  <si>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</si>
  <si>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</si>
  <si>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</si>
  <si>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</si>
  <si>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</si>
  <si>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</si>
  <si>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</si>
  <si>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</si>
  <si>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</si>
  <si>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</si>
  <si>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</si>
  <si>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</si>
  <si>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</si>
  <si>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</si>
  <si>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</si>
  <si>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</si>
  <si>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</si>
  <si>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</si>
  <si>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</si>
  <si>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</si>
  <si>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</si>
  <si>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</si>
  <si>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</si>
  <si>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</si>
  <si>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</si>
  <si>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</si>
  <si>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</si>
  <si>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</si>
  <si>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</si>
  <si>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</si>
  <si>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</si>
  <si>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</si>
  <si>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</si>
  <si>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</si>
  <si>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</si>
  <si>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</si>
  <si>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</si>
  <si>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</si>
  <si>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</si>
  <si>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</si>
  <si>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</si>
  <si>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</si>
  <si>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</si>
  <si>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</si>
  <si>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</si>
  <si>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</si>
  <si>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</si>
  <si>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</si>
  <si>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</si>
  <si>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</si>
  <si>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</si>
  <si>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</si>
  <si>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</si>
  <si>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</si>
  <si>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</si>
  <si>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</si>
  <si>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</si>
  <si>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</si>
  <si>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</si>
  <si>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</si>
  <si>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</si>
  <si>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</si>
  <si>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</si>
  <si>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</si>
  <si>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</si>
  <si>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</si>
  <si>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</si>
  <si>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</si>
  <si>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</si>
  <si>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</si>
  <si>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</si>
  <si>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</si>
  <si>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</si>
  <si>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</si>
  <si>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</si>
  <si>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</si>
  <si>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</si>
  <si>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</si>
  <si>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</si>
  <si>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</si>
  <si>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</si>
  <si>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</si>
  <si>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</si>
  <si>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</si>
  <si>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</si>
  <si>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</si>
  <si>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</si>
  <si>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</si>
  <si>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</si>
  <si>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</si>
  <si>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</si>
  <si>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</si>
  <si>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</si>
  <si>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</si>
  <si>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</si>
  <si>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</si>
  <si>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</si>
  <si>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</si>
  <si>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</si>
  <si>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</si>
  <si>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</si>
  <si>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</si>
  <si>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</si>
  <si>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</si>
  <si>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</si>
  <si>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</si>
  <si>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</si>
  <si>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</si>
  <si>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</si>
  <si>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</si>
  <si>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</si>
  <si>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</si>
  <si>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</si>
  <si>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</si>
  <si>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</si>
  <si>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</si>
  <si>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</si>
  <si>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</si>
  <si>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</si>
  <si>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</si>
  <si>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</si>
  <si>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</si>
  <si>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</si>
  <si>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</si>
  <si>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</si>
  <si>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</si>
  <si>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</si>
  <si>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</si>
  <si>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</si>
  <si>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</si>
  <si>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</si>
  <si>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</si>
  <si>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</si>
  <si>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</si>
  <si>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</si>
  <si>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</si>
  <si>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</si>
  <si>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</si>
  <si>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</si>
  <si>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</si>
  <si>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</si>
  <si>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</si>
  <si>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</si>
  <si>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</si>
  <si>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</si>
  <si>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</si>
  <si>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</si>
  <si>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</si>
  <si>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</si>
  <si>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</si>
  <si>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</si>
  <si>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</si>
  <si>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</si>
  <si>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</si>
  <si>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</si>
  <si>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</si>
  <si>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</si>
  <si>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</si>
  <si>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</si>
  <si>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</si>
  <si>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</si>
  <si>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</si>
  <si>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</si>
  <si>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</si>
  <si>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</si>
  <si>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</si>
  <si>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</si>
  <si>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</si>
  <si>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</si>
  <si>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</si>
  <si>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</si>
  <si>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</si>
  <si>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</si>
  <si>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</si>
  <si>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</si>
  <si>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</si>
  <si>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</si>
  <si>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</si>
  <si>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</si>
  <si>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</si>
  <si>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</si>
  <si>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</si>
  <si>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</si>
  <si>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</si>
  <si>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</si>
  <si>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</si>
  <si>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</si>
  <si>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</si>
  <si>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</si>
  <si>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</si>
  <si>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</si>
  <si>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</si>
  <si>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</si>
  <si>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</si>
  <si>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</si>
  <si>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</si>
  <si>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</si>
  <si>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</si>
  <si>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</si>
  <si>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</si>
  <si>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</si>
  <si>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</si>
  <si>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</si>
  <si>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</si>
  <si>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</si>
  <si>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</si>
  <si>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</si>
  <si>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</si>
  <si>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</si>
  <si>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</si>
  <si>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</si>
  <si>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</si>
  <si>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</si>
  <si>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</si>
  <si>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</si>
  <si>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</si>
  <si>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</si>
  <si>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</si>
  <si>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</si>
  <si>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</si>
  <si>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</si>
  <si>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</si>
  <si>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</si>
  <si>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</si>
  <si>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</si>
  <si>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</si>
  <si>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</si>
  <si>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</si>
  <si>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</si>
  <si>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</si>
  <si>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</si>
  <si>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</si>
  <si>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</si>
  <si>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</si>
  <si>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</si>
  <si>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</si>
  <si>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</si>
  <si>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</si>
  <si>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</si>
  <si>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</si>
  <si>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</si>
  <si>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</si>
  <si>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</si>
  <si>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</si>
  <si>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</si>
  <si>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</si>
  <si>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</si>
  <si>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</si>
  <si>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</si>
  <si>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</si>
  <si>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</si>
  <si>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</si>
  <si>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</si>
  <si>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</si>
  <si>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</si>
  <si>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</si>
  <si>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</si>
  <si>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</si>
  <si>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</si>
  <si>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</si>
  <si>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</si>
  <si>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</si>
  <si>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</si>
  <si>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</si>
  <si>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</si>
  <si>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</si>
  <si>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</si>
  <si>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</si>
  <si>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</si>
  <si>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</si>
  <si>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</si>
  <si>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</si>
  <si>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</si>
  <si>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</si>
  <si>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</si>
  <si>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</si>
  <si>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</si>
  <si>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</si>
  <si>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</si>
  <si>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</si>
  <si>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</si>
  <si>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</si>
  <si>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</si>
  <si>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</si>
  <si>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</si>
  <si>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</si>
  <si>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</si>
  <si>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</si>
  <si>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</si>
  <si>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</si>
  <si>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</si>
  <si>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</si>
  <si>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</si>
  <si>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</si>
  <si>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</si>
  <si>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</si>
  <si>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</si>
  <si>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</si>
  <si>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</si>
  <si>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</si>
  <si>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</si>
  <si>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</si>
  <si>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</si>
  <si>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</si>
  <si>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</si>
  <si>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</si>
  <si>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</si>
  <si>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</si>
  <si>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</si>
  <si>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</si>
  <si>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</si>
  <si>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</si>
  <si>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</si>
  <si>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</si>
  <si>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</si>
  <si>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</si>
  <si>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</si>
  <si>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</si>
  <si>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</si>
  <si>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</si>
  <si>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</si>
  <si>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</si>
  <si>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</si>
  <si>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</si>
  <si>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</si>
  <si>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</si>
  <si>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</si>
  <si>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</si>
  <si>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</si>
  <si>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</si>
  <si>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</si>
  <si>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</si>
  <si>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</si>
  <si>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</si>
  <si>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</si>
  <si>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</si>
  <si>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</si>
  <si>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</si>
  <si>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</si>
  <si>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</si>
  <si>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</si>
  <si>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</si>
  <si>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</si>
  <si>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</si>
  <si>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</si>
  <si>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</si>
  <si>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</si>
  <si>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</si>
  <si>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</si>
  <si>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</si>
  <si>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</si>
  <si>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</si>
  <si>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</si>
  <si>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</si>
  <si>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</si>
  <si>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</si>
  <si>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</si>
  <si>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</si>
  <si>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</si>
  <si>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</si>
  <si>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</si>
  <si>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</si>
  <si>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</si>
  <si>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</si>
  <si>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</si>
  <si>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</si>
  <si>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</si>
  <si>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</si>
  <si>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</si>
  <si>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</si>
  <si>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</si>
  <si>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</si>
  <si>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</si>
  <si>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</si>
  <si>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</si>
  <si>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</si>
  <si>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</si>
  <si>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</si>
  <si>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</si>
  <si>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</si>
  <si>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</si>
  <si>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</si>
  <si>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</si>
  <si>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</si>
  <si>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</si>
  <si>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</si>
  <si>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</si>
  <si>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</si>
  <si>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</si>
  <si>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</si>
  <si>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</si>
  <si>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</si>
  <si>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</si>
  <si>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</si>
  <si>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</si>
  <si>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</si>
  <si>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</si>
  <si>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</si>
  <si>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</si>
  <si>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</si>
  <si>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</si>
  <si>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</si>
  <si>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</si>
  <si>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</si>
  <si>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</si>
  <si>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</si>
  <si>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</si>
  <si>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</si>
  <si>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</si>
  <si>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</si>
  <si>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</si>
  <si>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</si>
  <si>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</si>
  <si>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</si>
  <si>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</si>
  <si>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</si>
  <si>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</si>
  <si>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</si>
  <si>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</si>
  <si>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</si>
  <si>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</si>
  <si>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</si>
  <si>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</si>
  <si>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</si>
  <si>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</si>
  <si>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</si>
  <si>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</si>
  <si>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</si>
  <si>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</si>
  <si>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</si>
  <si>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</si>
  <si>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</si>
  <si>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</si>
  <si>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</si>
  <si>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</si>
  <si>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</si>
  <si>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</si>
  <si>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</si>
  <si>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</si>
  <si>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</si>
  <si>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</si>
  <si>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</si>
  <si>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</si>
  <si>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</si>
  <si>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</si>
  <si>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</si>
  <si>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</si>
  <si>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</si>
  <si>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</si>
  <si>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</si>
  <si>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</si>
  <si>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</si>
  <si>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</si>
  <si>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</si>
  <si>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</si>
  <si>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</si>
  <si>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</si>
  <si>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</si>
  <si>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</si>
  <si>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</si>
  <si>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</si>
  <si>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</si>
  <si>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</si>
  <si>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</si>
  <si>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</si>
  <si>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</si>
  <si>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</si>
  <si>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</si>
  <si>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</si>
  <si>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</si>
  <si>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</si>
  <si>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</si>
  <si>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</si>
  <si>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</si>
  <si>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</si>
  <si>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</si>
  <si>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</si>
  <si>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</si>
  <si>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</si>
  <si>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</si>
  <si>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</si>
  <si>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</si>
  <si>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</si>
  <si>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</si>
  <si>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</si>
  <si>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</si>
  <si>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</si>
  <si>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</si>
  <si>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</si>
  <si>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</si>
  <si>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</si>
  <si>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</si>
  <si>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</si>
  <si>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</si>
  <si>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</si>
  <si>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</si>
  <si>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</si>
  <si>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</si>
  <si>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</si>
  <si>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</si>
  <si>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</si>
  <si>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</si>
  <si>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</si>
  <si>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</si>
  <si>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</si>
  <si>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</si>
  <si>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</si>
  <si>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</si>
  <si>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</si>
  <si>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</si>
  <si>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</si>
  <si>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</si>
  <si>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</si>
  <si>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</si>
  <si>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</si>
  <si>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</si>
  <si>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</si>
  <si>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</si>
  <si>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</si>
  <si>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</si>
  <si>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</si>
  <si>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</si>
  <si>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</si>
  <si>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</si>
  <si>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</si>
  <si>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</si>
  <si>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</si>
  <si>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</si>
  <si>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</si>
  <si>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</si>
  <si>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</si>
  <si>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</si>
  <si>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</si>
  <si>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</si>
  <si>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</si>
  <si>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</si>
  <si>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</si>
  <si>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</si>
  <si>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</si>
  <si>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</si>
  <si>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</si>
  <si>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</si>
  <si>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</si>
  <si>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</si>
  <si>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</si>
  <si>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</si>
  <si>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</si>
  <si>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</si>
  <si>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</si>
  <si>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</si>
  <si>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</si>
  <si>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</si>
  <si>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</si>
  <si>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</si>
  <si>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</si>
  <si>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</si>
  <si>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</si>
  <si>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</si>
  <si>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</si>
  <si>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</si>
  <si>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</si>
  <si>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</si>
  <si>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</si>
  <si>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</si>
  <si>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</si>
  <si>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</si>
  <si>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</si>
  <si>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</si>
  <si>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</si>
  <si>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</si>
  <si>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</si>
  <si>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</si>
  <si>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</si>
  <si>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</si>
  <si>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</si>
  <si>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</si>
  <si>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</si>
  <si>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</si>
  <si>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</si>
  <si>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</si>
  <si>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</si>
  <si>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</si>
  <si>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</si>
  <si>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</si>
  <si>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</si>
  <si>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</si>
  <si>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</si>
  <si>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</si>
  <si>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</si>
  <si>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</si>
  <si>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</si>
  <si>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</si>
  <si>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</si>
  <si>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</si>
  <si>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</si>
  <si>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</si>
  <si>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</si>
  <si>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</si>
  <si>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</si>
  <si>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</si>
  <si>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</si>
  <si>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</si>
  <si>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</si>
  <si>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</si>
  <si>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</si>
  <si>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</si>
  <si>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</si>
  <si>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</si>
  <si>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</si>
  <si>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</si>
  <si>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</si>
  <si>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</si>
  <si>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</si>
  <si>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</si>
  <si>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</si>
  <si>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</si>
  <si>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</si>
  <si>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</si>
  <si>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</si>
  <si>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</si>
  <si>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</si>
  <si>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</si>
  <si>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</si>
  <si>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</si>
  <si>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</si>
  <si>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</si>
  <si>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</si>
  <si>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</si>
  <si>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</si>
  <si>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</si>
  <si>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</si>
  <si>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</si>
  <si>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</si>
  <si>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</si>
  <si>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</si>
  <si>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</si>
  <si>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</si>
  <si>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</si>
  <si>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</si>
  <si>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</si>
  <si>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</si>
  <si>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</si>
  <si>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</si>
  <si>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</si>
  <si>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</si>
  <si>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</si>
  <si>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</si>
  <si>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</si>
  <si>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</si>
  <si>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</si>
  <si>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</si>
  <si>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</si>
  <si>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</si>
  <si>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</si>
  <si>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</si>
  <si>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</si>
  <si>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</si>
  <si>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</si>
  <si>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</si>
  <si>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</si>
  <si>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</si>
  <si>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</si>
  <si>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</si>
  <si>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</si>
  <si>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</si>
  <si>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</si>
  <si>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</si>
  <si>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</si>
  <si>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</si>
  <si>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</si>
  <si>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</si>
  <si>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</si>
  <si>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</si>
  <si>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</si>
  <si>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</si>
  <si>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</si>
  <si>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</si>
  <si>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</si>
  <si>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</si>
  <si>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</si>
  <si>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</si>
  <si>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</si>
  <si>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</si>
  <si>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</si>
  <si>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</si>
  <si>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</si>
  <si>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</si>
  <si>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</si>
  <si>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</si>
  <si>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</si>
  <si>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</si>
  <si>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</si>
  <si>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</si>
  <si>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</si>
  <si>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</si>
  <si>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</si>
  <si>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</si>
  <si>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</si>
  <si>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</si>
  <si>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</si>
  <si>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</si>
  <si>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</si>
  <si>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</si>
  <si>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</si>
  <si>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</si>
  <si>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</si>
  <si>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</si>
  <si>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</si>
  <si>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</si>
  <si>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</si>
  <si>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</si>
  <si>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</si>
  <si>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</si>
  <si>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</si>
  <si>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</si>
  <si>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</si>
  <si>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</si>
  <si>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</si>
  <si>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</si>
  <si>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</si>
  <si>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</si>
  <si>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</si>
  <si>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</si>
  <si>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</si>
  <si>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</si>
  <si>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</si>
  <si>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</si>
  <si>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</si>
  <si>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</si>
  <si>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</si>
  <si>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</si>
  <si>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</si>
  <si>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</si>
  <si>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</si>
  <si>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</si>
  <si>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</si>
  <si>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</si>
  <si>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</si>
  <si>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</si>
  <si>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</si>
  <si>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</si>
  <si>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</si>
  <si>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</si>
  <si>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</si>
  <si>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</si>
  <si>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</si>
  <si>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</si>
  <si>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</si>
  <si>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</si>
  <si>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</si>
  <si>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</si>
  <si>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</si>
  <si>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</si>
  <si>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</si>
  <si>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</si>
  <si>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</si>
  <si>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</si>
  <si>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</si>
  <si>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</si>
  <si>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</si>
  <si>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</si>
  <si>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</si>
  <si>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</si>
  <si>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</si>
  <si>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</si>
  <si>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</si>
  <si>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</si>
  <si>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</si>
  <si>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</si>
  <si>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</si>
  <si>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</si>
  <si>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</si>
  <si>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</si>
  <si>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</si>
  <si>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</si>
  <si>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</si>
  <si>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</si>
  <si>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</si>
  <si>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</si>
  <si>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</si>
  <si>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</si>
  <si>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</si>
  <si>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</si>
  <si>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</si>
  <si>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</si>
  <si>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</si>
  <si>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</si>
  <si>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</si>
  <si>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</si>
  <si>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</si>
  <si>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</si>
  <si>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</si>
  <si>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</si>
  <si>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</si>
  <si>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</si>
  <si>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</si>
  <si>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</si>
  <si>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</si>
  <si>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</si>
  <si>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</si>
  <si>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</si>
  <si>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</si>
  <si>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</si>
  <si>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</si>
  <si>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</si>
  <si>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</si>
  <si>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</si>
  <si>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</si>
  <si>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</si>
  <si>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</si>
  <si>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</si>
  <si>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</si>
  <si>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</si>
  <si>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</si>
  <si>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</si>
  <si>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</si>
  <si>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</si>
  <si>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</si>
  <si>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</si>
  <si>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</si>
  <si>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</si>
  <si>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</si>
  <si>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</si>
  <si>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</si>
  <si>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</si>
  <si>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</si>
  <si>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</si>
  <si>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</si>
  <si>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</si>
  <si>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</si>
  <si>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</si>
  <si>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</si>
  <si>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</si>
  <si>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</si>
  <si>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</si>
  <si>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</si>
  <si>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</si>
  <si>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</si>
  <si>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</si>
  <si>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</si>
  <si>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</si>
  <si>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</si>
  <si>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</si>
  <si>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</si>
  <si>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</si>
  <si>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</si>
  <si>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</si>
  <si>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</si>
  <si>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</si>
  <si>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</si>
  <si>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</si>
  <si>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</si>
  <si>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</si>
  <si>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</si>
  <si>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</si>
  <si>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</si>
  <si>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</si>
  <si>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</si>
  <si>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</si>
  <si>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</si>
  <si>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</si>
  <si>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</si>
  <si>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</si>
  <si>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</si>
  <si>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</si>
  <si>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</si>
  <si>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</si>
  <si>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</si>
  <si>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</si>
  <si>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</si>
  <si>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</si>
  <si>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</si>
  <si>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</si>
  <si>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</si>
  <si>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</si>
  <si>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</si>
  <si>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</si>
  <si>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</si>
  <si>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</si>
  <si>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</si>
  <si>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</si>
  <si>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</si>
  <si>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</si>
  <si>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</si>
  <si>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</si>
  <si>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</si>
  <si>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</si>
  <si>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</si>
  <si>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</si>
  <si>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</si>
  <si>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</si>
  <si>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</si>
  <si>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</si>
  <si>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</si>
  <si>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</si>
  <si>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</si>
  <si>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</si>
  <si>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</si>
  <si>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</si>
  <si>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</si>
  <si>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</si>
  <si>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</si>
  <si>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</si>
  <si>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</si>
  <si>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</si>
  <si>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</si>
  <si>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</si>
  <si>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</si>
  <si>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</si>
  <si>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</si>
  <si>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</si>
  <si>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</si>
  <si>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</si>
  <si>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</si>
  <si>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</si>
  <si>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</si>
  <si>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</si>
  <si>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</si>
  <si>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</si>
  <si>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</si>
  <si>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</si>
  <si>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</si>
  <si>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</si>
  <si>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</si>
  <si>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</si>
  <si>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</si>
  <si>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</si>
  <si>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</si>
  <si>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</si>
  <si>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</si>
  <si>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</si>
  <si>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</si>
  <si>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</si>
  <si>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</si>
  <si>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</si>
  <si>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</si>
  <si>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</si>
  <si>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</si>
  <si>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</si>
  <si>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</si>
  <si>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</si>
  <si>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</si>
  <si>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</si>
  <si>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</si>
  <si>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</si>
  <si>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</si>
  <si>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</si>
  <si>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</si>
  <si>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</si>
  <si>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</si>
  <si>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</si>
  <si>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</si>
  <si>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</si>
  <si>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</si>
  <si>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</si>
  <si>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</si>
  <si>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</si>
  <si>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</si>
  <si>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</si>
  <si>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</si>
  <si>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</si>
  <si>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</si>
  <si>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</si>
  <si>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</si>
  <si>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</si>
  <si>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</si>
  <si>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</si>
  <si>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</si>
  <si>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</si>
  <si>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</si>
  <si>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</si>
  <si>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</si>
  <si>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</si>
  <si>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</si>
  <si>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</si>
  <si>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</si>
  <si>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</si>
  <si>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</si>
  <si>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</si>
  <si>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</si>
  <si>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</si>
  <si>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</si>
  <si>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</si>
  <si>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</si>
  <si>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</si>
  <si>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</si>
  <si>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</si>
  <si>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</si>
  <si>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</si>
  <si>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</si>
  <si>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</si>
  <si>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</si>
  <si>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</si>
  <si>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</si>
  <si>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</si>
  <si>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</si>
  <si>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</si>
  <si>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</si>
  <si>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</si>
  <si>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</si>
  <si>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</si>
  <si>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</si>
  <si>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</si>
  <si>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</si>
  <si>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</si>
  <si>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</si>
  <si>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</si>
  <si>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</si>
  <si>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</si>
  <si>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</si>
  <si>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</si>
  <si>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</si>
  <si>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</si>
  <si>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</si>
  <si>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</si>
  <si>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</si>
  <si>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</si>
  <si>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</si>
  <si>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</si>
  <si>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</si>
  <si>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</si>
  <si>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</si>
  <si>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</si>
  <si>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</si>
  <si>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</si>
  <si>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</si>
  <si>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</si>
  <si>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</si>
  <si>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</si>
  <si>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</si>
  <si>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</si>
  <si>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</si>
  <si>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</si>
  <si>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</si>
  <si>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</si>
  <si>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</si>
  <si>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</si>
  <si>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</si>
  <si>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</si>
  <si>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</si>
  <si>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</si>
  <si>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</si>
  <si>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</si>
  <si>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</si>
  <si>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</si>
  <si>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</si>
  <si>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</si>
  <si>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</si>
  <si>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</si>
  <si>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</si>
  <si>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</si>
  <si>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</si>
  <si>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</si>
  <si>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</si>
  <si>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</si>
  <si>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</si>
  <si>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</si>
  <si>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</si>
  <si>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</si>
  <si>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</si>
  <si>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</si>
  <si>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</si>
  <si>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</si>
  <si>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</si>
  <si>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</si>
  <si>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</si>
  <si>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</si>
  <si>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</si>
  <si>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</si>
  <si>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</si>
  <si>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</si>
  <si>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</si>
  <si>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</si>
  <si>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</si>
  <si>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</si>
  <si>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</si>
  <si>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</si>
  <si>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</si>
  <si>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</si>
  <si>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</si>
  <si>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2x (0) 冰风暴（等级1）</t>
  </si>
  <si>
    <t># 2x (1) 冰冷智慧</t>
  </si>
  <si>
    <t># 2x (1) 初始之火</t>
  </si>
  <si>
    <t># 2x (1) 始生研习</t>
  </si>
  <si>
    <t># 1x (1) 巫师的计策</t>
  </si>
  <si>
    <t># 2x (2) 点燃</t>
  </si>
  <si>
    <t># 2x (2) 符文宝珠</t>
  </si>
  <si>
    <t># 2x (2) 考前刷夜</t>
  </si>
  <si>
    <t># 2x (3) 咒术洪流</t>
  </si>
  <si>
    <t># 2x (3) 奥术智慧</t>
  </si>
  <si>
    <t># 2x (3) 寒冰护体</t>
  </si>
  <si>
    <t># 2x (4) 火热促销</t>
  </si>
  <si>
    <t># 2x (4) 火球术</t>
  </si>
  <si>
    <t># 2x (5) 清凉的泉水</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</si>
  <si>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</si>
  <si>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</si>
  <si>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</si>
  <si>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</si>
  <si>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</si>
  <si>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</si>
  <si>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</si>
  <si>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</si>
  <si>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</si>
  <si>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</si>
  <si>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</si>
  <si>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</si>
  <si>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</si>
  <si>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</si>
  <si>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</si>
  <si>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</si>
  <si>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</si>
  <si>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</si>
  <si>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</si>
  <si>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</si>
  <si>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</si>
  <si>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</si>
  <si>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</si>
  <si>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</si>
  <si>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</si>
  <si>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</si>
  <si>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</si>
  <si>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</si>
  <si>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</si>
  <si>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</si>
  <si>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</si>
  <si>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</si>
  <si>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</si>
  <si>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</si>
  <si>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</si>
  <si>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</si>
  <si>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</si>
  <si>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</si>
  <si>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</si>
  <si>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</si>
  <si>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</si>
  <si>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</si>
  <si>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</si>
  <si>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</si>
  <si>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</si>
  <si>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</si>
  <si>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</si>
  <si>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</si>
  <si>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</si>
  <si>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</si>
  <si>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</si>
  <si>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</si>
  <si>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</si>
  <si>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</si>
  <si>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</si>
  <si>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</si>
  <si>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</si>
  <si>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</si>
  <si>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</si>
  <si>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</si>
  <si>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</si>
  <si>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</si>
  <si>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</si>
  <si>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</si>
  <si>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</si>
  <si>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</si>
  <si>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</si>
  <si>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</si>
  <si>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</si>
  <si>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</si>
  <si>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</si>
  <si>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</si>
  <si>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</si>
  <si>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</si>
  <si>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</si>
  <si>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</si>
  <si>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</si>
  <si>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</si>
  <si>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</si>
  <si>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</si>
  <si>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</si>
  <si>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</si>
  <si>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</si>
  <si>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</si>
  <si>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</si>
  <si>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</si>
  <si>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</si>
  <si>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</si>
  <si>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</si>
  <si>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</si>
  <si>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</si>
  <si>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</si>
  <si>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</si>
  <si>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</si>
  <si>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</si>
  <si>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</si>
  <si>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</si>
  <si>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</si>
  <si>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</si>
  <si>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</si>
  <si>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</si>
  <si>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</si>
  <si>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</si>
  <si>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</si>
  <si>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</si>
  <si>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</si>
  <si>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</si>
  <si>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</si>
  <si>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</si>
  <si>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</si>
  <si>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</si>
  <si>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</si>
  <si>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</si>
  <si>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</si>
  <si>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</si>
  <si>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</si>
  <si>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</si>
  <si>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</si>
  <si>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</si>
  <si>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</si>
  <si>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</si>
  <si>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</si>
  <si>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</si>
  <si>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</si>
  <si>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</si>
  <si>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</si>
  <si>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</si>
  <si>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</si>
  <si>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</si>
  <si>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</si>
  <si>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</si>
  <si>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</si>
  <si>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</si>
  <si>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</si>
  <si>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</si>
  <si>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</si>
  <si>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巫妖巴兹亚尔</t>
    <phoneticPr fontId="139" type="noConversion"/>
  </si>
  <si>
    <t>wybzye</t>
    <phoneticPr fontId="139" type="noConversion"/>
  </si>
  <si>
    <t>AAECAQcCitADmPYDDuLMA+PMA6fOA/fUA7XeA/7nA9XxA5X2A5b2A5f2A8/7A6aKBK2gBK+gBAA=</t>
  </si>
  <si>
    <t>### 009ok快攻任务</t>
    <phoneticPr fontId="139" type="noConversion"/>
  </si>
  <si>
    <t># 2x (2) 血帆袭击者</t>
    <phoneticPr fontId="139" type="noConversion"/>
  </si>
  <si>
    <t># 1x (3) 胁迫</t>
    <phoneticPr fontId="139" type="noConversion"/>
  </si>
  <si>
    <t># 2x (4) 收割之镰</t>
    <phoneticPr fontId="139" type="noConversion"/>
  </si>
  <si>
    <t># 2x (8) 问题学生</t>
    <phoneticPr fontId="139" type="noConversion"/>
  </si>
  <si>
    <t>阿兰娜·逐星</t>
    <phoneticPr fontId="139" type="noConversion"/>
  </si>
  <si>
    <t>alnzx</t>
    <phoneticPr fontId="139" type="noConversion"/>
  </si>
  <si>
    <t>alje</t>
    <phoneticPr fontId="139" type="noConversion"/>
  </si>
  <si>
    <t>### 011ok圣契骑</t>
  </si>
  <si>
    <t># 2x (1) 圣礼骑士</t>
  </si>
  <si>
    <t># 1x (1) 活化扫帚</t>
  </si>
  <si>
    <t># 2x (2) 城建税</t>
  </si>
  <si>
    <t># 2x (2) 神圣坐骑</t>
  </si>
  <si>
    <t># 2x (3) 联盟旗手</t>
  </si>
  <si>
    <t># 1x (4) 凯瑞尔·罗姆</t>
  </si>
  <si>
    <t># 1x (4) 剑圣萨穆罗</t>
  </si>
  <si>
    <t># 1x (7) 审判圣契</t>
  </si>
  <si>
    <t># 1x (8) 瓦里安，暴风城国王</t>
  </si>
  <si>
    <t>AAECAZmrBAj8uAOEwQOVzQOT0AP94wP76AOR7APZ+QMLyrgD/bgD6rkD67kD7LkDysEDwNEDzOsD8PYDi/gDjfgDAA==</t>
  </si>
  <si>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</si>
  <si>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21-10-11</t>
    <phoneticPr fontId="139" type="noConversion"/>
  </si>
  <si>
    <t>凯瑞尔·罗姆</t>
  </si>
  <si>
    <t>剑圣萨穆罗</t>
  </si>
  <si>
    <t>审判圣契</t>
  </si>
  <si>
    <t>瓦里安，暴风城国王</t>
  </si>
  <si>
    <t># 2x (0) 炽热连击</t>
  </si>
  <si>
    <t># 1x (1) 衰变飞弹</t>
  </si>
  <si>
    <t>AAECAf0EAuDMA+j3Aw7BuAPHzgPNzgP30QPU6gPQ7APR7AOn9wOu9wOy9wP0/AP8ngT9ngTonwQA</t>
  </si>
  <si>
    <t>POSTED BY:ZachO | PUBLISHED:October 5, 2021 | DUST COST:4080</t>
  </si>
  <si>
    <t>CLASS:Mage | TAGS: DRR#209 | FORMAT:Standard | ERA:United In Stormwind</t>
  </si>
  <si>
    <t>衰变飞弹</t>
  </si>
  <si>
    <t>点燃</t>
  </si>
  <si>
    <t>佣兵</t>
    <phoneticPr fontId="139" type="noConversion"/>
  </si>
  <si>
    <t>剑圣穆萨罗</t>
    <phoneticPr fontId="139" type="noConversion"/>
  </si>
  <si>
    <r>
      <t>1</t>
    </r>
    <r>
      <rPr>
        <sz val="11"/>
        <color theme="1"/>
        <rFont val="宋体"/>
        <family val="3"/>
        <charset val="134"/>
        <scheme val="minor"/>
      </rPr>
      <t>-4</t>
    </r>
    <phoneticPr fontId="139" type="noConversion"/>
  </si>
  <si>
    <r>
      <t>1</t>
    </r>
    <r>
      <rPr>
        <sz val="11"/>
        <color theme="1"/>
        <rFont val="宋体"/>
        <family val="3"/>
        <charset val="134"/>
        <scheme val="minor"/>
      </rPr>
      <t>-9</t>
    </r>
    <phoneticPr fontId="139" type="noConversion"/>
  </si>
  <si>
    <t>贫瘠</t>
    <phoneticPr fontId="139" type="noConversion"/>
  </si>
  <si>
    <r>
      <t>1</t>
    </r>
    <r>
      <rPr>
        <sz val="11"/>
        <color theme="1"/>
        <rFont val="宋体"/>
        <family val="3"/>
        <charset val="134"/>
        <scheme val="minor"/>
      </rPr>
      <t>-1</t>
    </r>
    <phoneticPr fontId="139" type="noConversion"/>
  </si>
  <si>
    <t>1-2</t>
    <phoneticPr fontId="139" type="noConversion"/>
  </si>
  <si>
    <t>考内留思·罗姆</t>
    <phoneticPr fontId="139" type="noConversion"/>
  </si>
  <si>
    <t>神谕者格莫尔</t>
    <phoneticPr fontId="139" type="noConversion"/>
  </si>
  <si>
    <t>1-3</t>
    <phoneticPr fontId="139" type="noConversion"/>
  </si>
  <si>
    <t>古夫·符文图腾</t>
    <phoneticPr fontId="139" type="noConversion"/>
  </si>
  <si>
    <t>布鲁坎</t>
    <phoneticPr fontId="139" type="noConversion"/>
  </si>
  <si>
    <t>闪狐</t>
    <phoneticPr fontId="139" type="noConversion"/>
  </si>
  <si>
    <t>1-5</t>
    <phoneticPr fontId="139" type="noConversion"/>
  </si>
  <si>
    <t>1-6</t>
    <phoneticPr fontId="139" type="noConversion"/>
  </si>
  <si>
    <t>塔维什·雷矛</t>
    <phoneticPr fontId="139" type="noConversion"/>
  </si>
  <si>
    <t>拉索利安</t>
    <phoneticPr fontId="139" type="noConversion"/>
  </si>
  <si>
    <t>老瞎眼</t>
    <phoneticPr fontId="139" type="noConversion"/>
  </si>
  <si>
    <t>1-7</t>
    <phoneticPr fontId="139" type="noConversion"/>
  </si>
  <si>
    <t>塔姆辛·罗姆</t>
    <phoneticPr fontId="139" type="noConversion"/>
  </si>
  <si>
    <t>1-8</t>
    <phoneticPr fontId="139" type="noConversion"/>
  </si>
  <si>
    <t>洛卡拉</t>
    <phoneticPr fontId="139" type="noConversion"/>
  </si>
  <si>
    <t>斯卡布斯·刀油</t>
    <phoneticPr fontId="139" type="noConversion"/>
  </si>
  <si>
    <t>费伍德森林</t>
    <phoneticPr fontId="139" type="noConversion"/>
  </si>
  <si>
    <t>格罗玛什·地狱咆哮</t>
    <phoneticPr fontId="139" type="noConversion"/>
  </si>
  <si>
    <t>2-1</t>
    <phoneticPr fontId="139" type="noConversion"/>
  </si>
  <si>
    <t>泰兰德</t>
    <phoneticPr fontId="139" type="noConversion"/>
  </si>
  <si>
    <t>库尔特鲁斯·陨烬</t>
    <phoneticPr fontId="139" type="noConversion"/>
  </si>
  <si>
    <t>2-2</t>
    <phoneticPr fontId="139" type="noConversion"/>
  </si>
  <si>
    <t>格鲁尔</t>
    <phoneticPr fontId="139" type="noConversion"/>
  </si>
  <si>
    <t>玛法里奥·怒风</t>
    <phoneticPr fontId="139" type="noConversion"/>
  </si>
  <si>
    <t>2-3</t>
    <phoneticPr fontId="139" type="noConversion"/>
  </si>
  <si>
    <t>指挥官沃恩</t>
    <phoneticPr fontId="139" type="noConversion"/>
  </si>
  <si>
    <t>穆坦努斯</t>
    <phoneticPr fontId="139" type="noConversion"/>
  </si>
  <si>
    <t>2-4</t>
    <phoneticPr fontId="139" type="noConversion"/>
  </si>
  <si>
    <t>古尔丹</t>
    <phoneticPr fontId="139" type="noConversion"/>
  </si>
  <si>
    <t>穆克拉</t>
    <phoneticPr fontId="139" type="noConversion"/>
  </si>
  <si>
    <t>2-5</t>
    <phoneticPr fontId="139" type="noConversion"/>
  </si>
  <si>
    <t>安度因·乌瑞恩</t>
    <phoneticPr fontId="139" type="noConversion"/>
  </si>
  <si>
    <t>2-6</t>
    <phoneticPr fontId="139" type="noConversion"/>
  </si>
  <si>
    <t>冬泉谷</t>
    <phoneticPr fontId="139" type="noConversion"/>
  </si>
  <si>
    <t>雷克萨</t>
    <phoneticPr fontId="139" type="noConversion"/>
  </si>
  <si>
    <t>3-1</t>
    <phoneticPr fontId="139" type="noConversion"/>
  </si>
  <si>
    <t>加尔鲁什·地狱咆哮</t>
    <phoneticPr fontId="139" type="noConversion"/>
  </si>
  <si>
    <t>3-2</t>
    <phoneticPr fontId="139" type="noConversion"/>
  </si>
  <si>
    <t>迦顿男爵</t>
    <phoneticPr fontId="139" type="noConversion"/>
  </si>
  <si>
    <t>拉格纳罗斯</t>
    <phoneticPr fontId="139" type="noConversion"/>
  </si>
  <si>
    <t>娜塔莉·塞林</t>
    <phoneticPr fontId="139" type="noConversion"/>
  </si>
  <si>
    <t>3-3</t>
    <phoneticPr fontId="139" type="noConversion"/>
  </si>
  <si>
    <t>萨尔</t>
    <phoneticPr fontId="139" type="noConversion"/>
  </si>
  <si>
    <t>安东尼达斯</t>
    <phoneticPr fontId="139" type="noConversion"/>
  </si>
  <si>
    <t>3-4</t>
    <phoneticPr fontId="139" type="noConversion"/>
  </si>
  <si>
    <t>阿拉科斯塔萨</t>
    <phoneticPr fontId="139" type="noConversion"/>
  </si>
  <si>
    <t>瓦里安·乌瑞恩</t>
    <phoneticPr fontId="139" type="noConversion"/>
  </si>
  <si>
    <t>3-5</t>
    <phoneticPr fontId="139" type="noConversion"/>
  </si>
  <si>
    <t>加拉克苏斯大王</t>
    <phoneticPr fontId="139" type="noConversion"/>
  </si>
  <si>
    <t>萨鲁法尔</t>
    <phoneticPr fontId="139" type="noConversion"/>
  </si>
  <si>
    <t>3-6</t>
    <phoneticPr fontId="139" type="noConversion"/>
  </si>
  <si>
    <t>黑石山</t>
    <phoneticPr fontId="139" type="noConversion"/>
  </si>
  <si>
    <t>乌瑟尔</t>
    <phoneticPr fontId="139" type="noConversion"/>
  </si>
  <si>
    <t>玛诺洛斯</t>
    <phoneticPr fontId="139" type="noConversion"/>
  </si>
  <si>
    <t>4-1</t>
    <phoneticPr fontId="139" type="noConversion"/>
  </si>
  <si>
    <t>希尔瓦娜斯·风行者</t>
    <phoneticPr fontId="139" type="noConversion"/>
  </si>
  <si>
    <t>凯恩·血蹄</t>
    <phoneticPr fontId="139" type="noConversion"/>
  </si>
  <si>
    <t>瓦尔德·晨拥</t>
    <phoneticPr fontId="139" type="noConversion"/>
  </si>
  <si>
    <t>4-2</t>
    <phoneticPr fontId="139" type="noConversion"/>
  </si>
  <si>
    <t>迪亚波罗</t>
    <phoneticPr fontId="139" type="noConversion"/>
  </si>
  <si>
    <t>光明之翼</t>
    <phoneticPr fontId="139" type="noConversion"/>
  </si>
  <si>
    <t>4-3</t>
    <phoneticPr fontId="139" type="noConversion"/>
  </si>
  <si>
    <t>吉安娜·普罗德摩尔</t>
    <phoneticPr fontId="139" type="noConversion"/>
  </si>
  <si>
    <t>先知维纶</t>
    <phoneticPr fontId="139" type="noConversion"/>
  </si>
  <si>
    <t>4-4</t>
    <phoneticPr fontId="139" type="noConversion"/>
  </si>
  <si>
    <t>提里奥·弗丁</t>
    <phoneticPr fontId="139" type="noConversion"/>
  </si>
  <si>
    <t>4-5</t>
    <phoneticPr fontId="139" type="noConversion"/>
  </si>
  <si>
    <t>4-6</t>
    <phoneticPr fontId="139" type="noConversion"/>
  </si>
  <si>
    <t>4-7</t>
    <phoneticPr fontId="139" type="noConversion"/>
  </si>
  <si>
    <t>尤朵拉</t>
    <phoneticPr fontId="139" type="noConversion"/>
  </si>
  <si>
    <t>4-8</t>
    <phoneticPr fontId="139" type="noConversion"/>
  </si>
  <si>
    <t>重拳先生</t>
    <phoneticPr fontId="139" type="noConversion"/>
  </si>
  <si>
    <t>艾德温，迪菲亚首脑</t>
    <phoneticPr fontId="139" type="noConversion"/>
  </si>
  <si>
    <t>4-9</t>
    <phoneticPr fontId="139" type="noConversion"/>
  </si>
  <si>
    <t>斯尼德</t>
    <phoneticPr fontId="139" type="noConversion"/>
  </si>
  <si>
    <t>厨师曲奇</t>
    <phoneticPr fontId="139" type="noConversion"/>
  </si>
  <si>
    <t># 2x (2) 氮素药膏</t>
    <phoneticPr fontId="139" type="noConversion"/>
  </si>
  <si>
    <t>氮素药膏</t>
    <phoneticPr fontId="139"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</si>
  <si>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</si>
  <si>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</si>
  <si>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</si>
  <si>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</si>
  <si>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</si>
  <si>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</si>
  <si>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</si>
  <si>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</si>
  <si>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</si>
  <si>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</si>
  <si>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</si>
  <si>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</si>
  <si>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</si>
  <si>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</si>
  <si>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</si>
  <si>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</si>
  <si>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</si>
  <si>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</si>
  <si>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</si>
  <si>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</si>
  <si>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</si>
  <si>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</si>
  <si>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</si>
  <si>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</si>
  <si>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</si>
  <si>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</si>
  <si>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</si>
  <si>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</si>
  <si>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</si>
  <si>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</si>
  <si>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</si>
  <si>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</si>
  <si>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</si>
  <si>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</si>
  <si>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</si>
  <si>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</si>
  <si>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</si>
  <si>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</si>
  <si>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</si>
  <si>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</si>
  <si>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</si>
  <si>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</si>
  <si>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</si>
  <si>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</si>
  <si>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</si>
  <si>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</si>
  <si>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</si>
  <si>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</si>
  <si>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</si>
  <si>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</si>
  <si>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</si>
  <si>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</si>
  <si>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</si>
  <si>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</si>
  <si>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</si>
  <si>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</si>
  <si>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</si>
  <si>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</si>
  <si>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</si>
  <si>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</si>
  <si>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</si>
  <si>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</si>
  <si>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</si>
  <si>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</si>
  <si>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</si>
  <si>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</si>
  <si>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</si>
  <si>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</si>
  <si>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</si>
  <si>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</si>
  <si>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</si>
  <si>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</si>
  <si>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</si>
  <si>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</si>
  <si>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</si>
  <si>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</si>
  <si>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</si>
  <si>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</si>
  <si>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</si>
  <si>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</si>
  <si>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</si>
  <si>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</si>
  <si>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</si>
  <si>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</si>
  <si>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</si>
  <si>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</si>
  <si>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</si>
  <si>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</si>
  <si>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</si>
  <si>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</si>
  <si>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</si>
  <si>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</si>
  <si>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</si>
  <si>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</si>
  <si>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</si>
  <si>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</si>
  <si>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</si>
  <si>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</si>
  <si>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</si>
  <si>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</si>
  <si>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</si>
  <si>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</si>
  <si>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</si>
  <si>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</si>
  <si>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</si>
  <si>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9"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</si>
  <si>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</si>
  <si>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</si>
  <si>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</si>
  <si>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</si>
  <si>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1215暴风城ok</t>
    </r>
    <r>
      <rPr>
        <sz val="11"/>
        <color theme="1"/>
        <rFont val="宋体"/>
        <family val="3"/>
        <charset val="134"/>
        <scheme val="minor"/>
      </rPr>
      <t/>
    </r>
  </si>
  <si>
    <r>
      <t>1216暴风城ok</t>
    </r>
    <r>
      <rPr>
        <sz val="11"/>
        <color theme="1"/>
        <rFont val="宋体"/>
        <family val="3"/>
        <charset val="134"/>
        <scheme val="minor"/>
      </rPr>
      <t/>
    </r>
  </si>
  <si>
    <r>
      <t>1217暴风城ok</t>
    </r>
    <r>
      <rPr>
        <sz val="11"/>
        <color theme="1"/>
        <rFont val="宋体"/>
        <family val="3"/>
        <charset val="134"/>
        <scheme val="minor"/>
      </rPr>
      <t/>
    </r>
  </si>
  <si>
    <r>
      <t>1218暴风城ok</t>
    </r>
    <r>
      <rPr>
        <sz val="11"/>
        <color theme="1"/>
        <rFont val="宋体"/>
        <family val="3"/>
        <charset val="134"/>
        <scheme val="minor"/>
      </rPr>
      <t/>
    </r>
  </si>
  <si>
    <r>
      <t>1219暴风城ok</t>
    </r>
    <r>
      <rPr>
        <sz val="11"/>
        <color theme="1"/>
        <rFont val="宋体"/>
        <family val="3"/>
        <charset val="134"/>
        <scheme val="minor"/>
      </rPr>
      <t/>
    </r>
  </si>
  <si>
    <r>
      <t>1220暴风城ok</t>
    </r>
    <r>
      <rPr>
        <sz val="11"/>
        <color theme="1"/>
        <rFont val="宋体"/>
        <family val="3"/>
        <charset val="134"/>
        <scheme val="minor"/>
      </rPr>
      <t/>
    </r>
  </si>
  <si>
    <r>
      <t>1221暴风城ok</t>
    </r>
    <r>
      <rPr>
        <sz val="11"/>
        <color theme="1"/>
        <rFont val="宋体"/>
        <family val="3"/>
        <charset val="134"/>
        <scheme val="minor"/>
      </rPr>
      <t/>
    </r>
  </si>
  <si>
    <r>
      <t>1222暴风城ok</t>
    </r>
    <r>
      <rPr>
        <sz val="11"/>
        <color theme="1"/>
        <rFont val="宋体"/>
        <family val="3"/>
        <charset val="134"/>
        <scheme val="minor"/>
      </rPr>
      <t/>
    </r>
  </si>
  <si>
    <r>
      <t>1223暴风城ok</t>
    </r>
    <r>
      <rPr>
        <sz val="11"/>
        <color theme="1"/>
        <rFont val="宋体"/>
        <family val="3"/>
        <charset val="134"/>
        <scheme val="minor"/>
      </rPr>
      <t/>
    </r>
  </si>
  <si>
    <r>
      <t>1224暴风城ok</t>
    </r>
    <r>
      <rPr>
        <sz val="11"/>
        <color theme="1"/>
        <rFont val="宋体"/>
        <family val="3"/>
        <charset val="134"/>
        <scheme val="minor"/>
      </rPr>
      <t/>
    </r>
  </si>
  <si>
    <r>
      <t>1225暴风城ok</t>
    </r>
    <r>
      <rPr>
        <sz val="11"/>
        <color theme="1"/>
        <rFont val="宋体"/>
        <family val="3"/>
        <charset val="134"/>
        <scheme val="minor"/>
      </rPr>
      <t/>
    </r>
  </si>
  <si>
    <r>
      <t>1226暴风城ok</t>
    </r>
    <r>
      <rPr>
        <sz val="11"/>
        <color theme="1"/>
        <rFont val="宋体"/>
        <family val="3"/>
        <charset val="134"/>
        <scheme val="minor"/>
      </rPr>
      <t/>
    </r>
  </si>
  <si>
    <r>
      <t>1227暴风城ok</t>
    </r>
    <r>
      <rPr>
        <sz val="11"/>
        <color theme="1"/>
        <rFont val="宋体"/>
        <family val="3"/>
        <charset val="134"/>
        <scheme val="minor"/>
      </rPr>
      <t/>
    </r>
  </si>
  <si>
    <r>
      <t>1228暴风城ok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</si>
  <si>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</si>
  <si>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</si>
  <si>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</si>
  <si>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</si>
  <si>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</si>
  <si>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</si>
  <si>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</si>
  <si>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</si>
  <si>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</si>
  <si>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</si>
  <si>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</si>
  <si>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</si>
  <si>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</si>
  <si>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</si>
  <si>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</si>
  <si>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</si>
  <si>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9" type="noConversion"/>
  </si>
  <si>
    <t># 2x (3) 迪菲亚炮手</t>
    <phoneticPr fontId="139" type="noConversion"/>
  </si>
  <si>
    <t>迪菲亚炮手</t>
    <phoneticPr fontId="139" type="noConversion"/>
  </si>
  <si>
    <t># 2x (2) 操纵火炮</t>
    <phoneticPr fontId="139" type="noConversion"/>
  </si>
  <si>
    <t>操纵火炮</t>
    <phoneticPr fontId="139" type="noConversion"/>
  </si>
  <si>
    <t># 1x (1) 砥石战斧</t>
    <phoneticPr fontId="139" type="noConversion"/>
  </si>
  <si>
    <t>砥石战斧</t>
    <phoneticPr fontId="139" type="noConversion"/>
  </si>
  <si>
    <t>### 114ok快攻任务-vs213</t>
    <phoneticPr fontId="139" type="noConversion"/>
  </si>
  <si>
    <t># 1x (4) 铁匠锤</t>
    <phoneticPr fontId="139" type="noConversion"/>
  </si>
  <si>
    <t># 1x (0) 炽热连击</t>
  </si>
  <si>
    <t>AAECAf0EAuj3A/T8Aw7BuAPHzgPNzgP30QPU6gPQ7APR7AOn9wOu9wOy9wOogQT8ngT9ngTonwQA</t>
  </si>
  <si>
    <t>### 114ok任务法-
国服周报-5</t>
    <phoneticPr fontId="139" type="noConversion"/>
  </si>
  <si>
    <t># 2x (4) 多系施法者</t>
    <phoneticPr fontId="139" type="noConversion"/>
  </si>
  <si>
    <t>多系施法者</t>
    <phoneticPr fontId="139" type="noConversion"/>
  </si>
  <si>
    <t>堆肥</t>
    <phoneticPr fontId="166" type="noConversion"/>
  </si>
  <si>
    <t># 2x (3) 迪菲亚炮手</t>
  </si>
  <si>
    <t># 1x (4) 铁匠锤</t>
  </si>
  <si>
    <t># 1x (6) 重拳先生</t>
  </si>
  <si>
    <t>AAECAQcEk9ADxfUDmPYDv4AEDffUA7XeA/7nA4/tA9XxA5X2A5b2A5f2A8/7A5yBBKaKBK2gBK+gBAA=</t>
    <phoneticPr fontId="139" type="noConversion"/>
  </si>
  <si>
    <t>仇怨累积</t>
    <phoneticPr fontId="139" type="noConversion"/>
  </si>
  <si>
    <t># 2x (4) 仇怨累积</t>
    <phoneticPr fontId="139" type="noConversion"/>
  </si>
  <si>
    <t xml:space="preserve">### 117-
</t>
    <phoneticPr fontId="139" type="noConversion"/>
  </si>
  <si>
    <t>vs213</t>
    <phoneticPr fontId="139" type="noConversion"/>
  </si>
  <si>
    <t>国服周报“暴风城下的集结”第5期</t>
  </si>
  <si>
    <t>亚煞极，污染之源</t>
    <phoneticPr fontId="166"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</si>
  <si>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</si>
  <si>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</si>
  <si>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</si>
  <si>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</si>
  <si>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</si>
  <si>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</si>
  <si>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</si>
  <si>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</si>
  <si>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</si>
  <si>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</si>
  <si>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</si>
  <si>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</si>
  <si>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</si>
  <si>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</si>
  <si>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</si>
  <si>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</si>
  <si>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</si>
  <si>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</si>
  <si>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</si>
  <si>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</si>
  <si>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</si>
  <si>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</si>
  <si>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</si>
  <si>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</si>
  <si>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</si>
  <si>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</si>
  <si>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</si>
  <si>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</si>
  <si>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</si>
  <si>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</si>
  <si>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</si>
  <si>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</si>
  <si>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</si>
  <si>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</si>
  <si>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</si>
  <si>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</si>
  <si>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</si>
  <si>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</si>
  <si>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</si>
  <si>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血怒者科尔拉克</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</si>
  <si>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</si>
  <si>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</si>
  <si>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</si>
  <si>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</si>
  <si>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</si>
  <si>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</si>
  <si>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</si>
  <si>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</si>
  <si>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</si>
  <si>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</si>
  <si>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</si>
  <si>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</si>
  <si>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</si>
  <si>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</si>
  <si>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</si>
  <si>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</si>
  <si>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</si>
  <si>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</si>
  <si>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</si>
  <si>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</si>
  <si>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</si>
  <si>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</si>
  <si>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</si>
  <si>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</si>
  <si>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</si>
  <si>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</si>
  <si>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</si>
  <si>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</si>
  <si>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</si>
  <si>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</si>
  <si>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</si>
  <si>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</si>
  <si>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</si>
  <si>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</si>
  <si>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</si>
  <si>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</si>
  <si>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</si>
  <si>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</si>
  <si>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</si>
  <si>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</si>
  <si>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</si>
  <si>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</si>
  <si>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</si>
  <si>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</si>
  <si>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</si>
  <si>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</si>
  <si>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</si>
  <si>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</si>
  <si>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</si>
  <si>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</si>
  <si>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</si>
  <si>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</si>
  <si>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</si>
  <si>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</si>
  <si>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</si>
  <si>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</si>
  <si>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</si>
  <si>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</si>
  <si>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</si>
  <si>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</si>
  <si>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</si>
  <si>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</si>
  <si>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</si>
  <si>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</si>
  <si>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</si>
  <si>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</si>
  <si>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</si>
  <si>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</si>
  <si>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</si>
  <si>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</si>
  <si>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</si>
  <si>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</si>
  <si>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</si>
  <si>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</si>
  <si>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</si>
  <si>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</si>
  <si>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</si>
  <si>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</si>
  <si>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</si>
  <si>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</si>
  <si>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</si>
  <si>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</si>
  <si>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</si>
  <si>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</si>
  <si>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</si>
  <si>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</si>
  <si>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</si>
  <si>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</si>
  <si>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</si>
  <si>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</si>
  <si>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</si>
  <si>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</si>
  <si>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</si>
  <si>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</si>
  <si>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</si>
  <si>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</si>
  <si>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</si>
  <si>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</si>
  <si>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</si>
  <si>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</si>
  <si>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</si>
  <si>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</si>
  <si>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</si>
  <si>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</si>
  <si>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</si>
  <si>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</si>
  <si>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</si>
  <si>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</si>
  <si>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</si>
  <si>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</si>
  <si>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</si>
  <si>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</si>
  <si>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</si>
  <si>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</si>
  <si>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</si>
  <si>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</si>
  <si>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</si>
  <si>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</si>
  <si>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</si>
  <si>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</si>
  <si>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</si>
  <si>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</si>
  <si>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</si>
  <si>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</si>
  <si>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</si>
  <si>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</si>
  <si>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</si>
  <si>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</si>
  <si>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</si>
  <si>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</si>
  <si>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</si>
  <si>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</si>
  <si>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</si>
  <si>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</si>
  <si>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</si>
  <si>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</si>
  <si>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</si>
  <si>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</si>
  <si>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</si>
  <si>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</si>
  <si>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</si>
  <si>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</si>
  <si>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</si>
  <si>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</si>
  <si>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</si>
  <si>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</si>
  <si>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</si>
  <si>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</si>
  <si>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</si>
  <si>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</si>
  <si>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</si>
  <si>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</si>
  <si>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</si>
  <si>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</si>
  <si>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</si>
  <si>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</si>
  <si>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</si>
  <si>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</si>
  <si>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</si>
  <si>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</si>
  <si>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</si>
  <si>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</si>
  <si>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</si>
  <si>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</si>
  <si>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</si>
  <si>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</si>
  <si>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</si>
  <si>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</si>
  <si>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</si>
  <si>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</si>
  <si>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</si>
  <si>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</si>
  <si>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</si>
  <si>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</si>
  <si>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</si>
  <si>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</si>
  <si>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</si>
  <si>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野兽追猎者塔维什</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</si>
  <si>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</si>
  <si>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</si>
  <si>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</si>
  <si>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</si>
  <si>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</si>
  <si>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</si>
  <si>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</si>
  <si>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</si>
  <si>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</si>
  <si>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</si>
  <si>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</si>
  <si>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魔导师晨拥</t>
  </si>
  <si>
    <t>66848-magister-dawngrasp</t>
  </si>
  <si>
    <t>&lt;b&gt;战吼：&lt;/b&gt;再次施放你在本局对战中施放过的每个法术派系的一个法术。</t>
  </si>
  <si>
    <t>冰封猛犸</t>
  </si>
  <si>
    <t>70228-frozen-mammoth</t>
  </si>
  <si>
    <t>&lt;b&gt;被冻结&lt;/b&gt;，直到你施放火焰法术。</t>
  </si>
  <si>
    <t>勇猛战将洛卡拉</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</si>
  <si>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</si>
  <si>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</si>
  <si>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</si>
  <si>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</si>
  <si>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</si>
  <si>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</si>
  <si>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</si>
  <si>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</si>
  <si>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加尔范上尉</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</si>
  <si>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</si>
  <si>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</si>
  <si>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</si>
  <si>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</si>
  <si>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</si>
  <si>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巴琳达·斯通赫尔斯</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</si>
  <si>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</si>
  <si>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</si>
  <si>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</si>
  <si>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</si>
  <si>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</si>
  <si>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</si>
  <si>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</si>
  <si>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</si>
  <si>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</si>
  <si>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</si>
  <si>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</si>
  <si>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虔诚祭司泽瑞拉</t>
  </si>
  <si>
    <t>67048-xyrella-the-devout</t>
  </si>
  <si>
    <t>&lt;b&gt;战吼：&lt;/b&gt;触发本局对战中每个死亡的友方随从的&lt;b&gt;亡语&lt;/b&gt;。</t>
  </si>
  <si>
    <t>赛拉辛·疾行</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</si>
  <si>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</si>
  <si>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</si>
  <si>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</si>
  <si>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</si>
  <si>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</si>
  <si>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</si>
  <si>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</si>
  <si>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</si>
  <si>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</si>
  <si>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</si>
  <si>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</si>
  <si>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</si>
  <si>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</si>
  <si>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</si>
  <si>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</si>
  <si>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</si>
  <si>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</si>
  <si>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</si>
  <si>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</si>
  <si>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</si>
  <si>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</si>
  <si>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</si>
  <si>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</si>
  <si>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</si>
  <si>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</si>
  <si>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</si>
  <si>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</si>
  <si>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</si>
  <si>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</si>
  <si>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</si>
  <si>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</si>
  <si>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</si>
  <si>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</si>
  <si>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</si>
  <si>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</si>
  <si>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</si>
  <si>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</si>
  <si>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</si>
  <si>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</si>
  <si>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</si>
  <si>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</si>
  <si>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</si>
  <si>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</si>
  <si>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</si>
  <si>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</si>
  <si>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</si>
  <si>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</si>
  <si>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塔姆辛的咒瓶</t>
  </si>
  <si>
    <t>67825-tamsins-phylactery</t>
  </si>
  <si>
    <t>&lt;b&gt;发现&lt;/b&gt;一个在本局对战中死亡的友方&lt;b&gt;亡语&lt;/b&gt;随从。使你的所有随从获得其&lt;b&gt;亡语&lt;/b&gt;。</t>
  </si>
  <si>
    <t>恐惧巫妖塔姆辛</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</si>
  <si>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</si>
  <si>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</si>
  <si>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</si>
  <si>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</si>
  <si>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</si>
  <si>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</si>
  <si>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</si>
  <si>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</si>
  <si>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塑影匠师斯卡布斯</t>
  </si>
  <si>
    <t>66939-shadowcrafter-scabbs</t>
  </si>
  <si>
    <t>&lt;b&gt;战吼：&lt;/b&gt;将所有随从移回拥有者的手牌。召唤两个4/2并具有&lt;b&gt;潜行&lt;/b&gt;的影子。</t>
  </si>
  <si>
    <t>冰雪之王洛克霍拉</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</si>
  <si>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</si>
  <si>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</si>
  <si>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</si>
  <si>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</si>
  <si>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</si>
  <si>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凯丽娅·邪魂</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</si>
  <si>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</si>
  <si>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</si>
  <si>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</si>
  <si>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</si>
  <si>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</si>
  <si>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熊男爵格雷希尔</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</si>
  <si>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</si>
  <si>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</si>
  <si>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</si>
  <si>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</si>
  <si>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</si>
  <si>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</si>
  <si>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</si>
  <si>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</si>
  <si>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</si>
  <si>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</si>
  <si>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</si>
  <si>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</si>
  <si>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</si>
  <si>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</si>
  <si>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</si>
  <si>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</si>
  <si>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</si>
  <si>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</si>
  <si>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</si>
  <si>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</si>
  <si>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</si>
  <si>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</si>
  <si>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</si>
  <si>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</si>
  <si>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</si>
  <si>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</si>
  <si>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</si>
  <si>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</si>
  <si>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</si>
  <si>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</si>
  <si>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</si>
  <si>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</si>
  <si>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</si>
  <si>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</si>
  <si>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</si>
  <si>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</si>
  <si>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</si>
  <si>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</si>
  <si>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</si>
  <si>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</si>
  <si>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</si>
  <si>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</si>
  <si>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</si>
  <si>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</si>
  <si>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</si>
  <si>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</si>
  <si>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</si>
  <si>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</si>
  <si>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</si>
  <si>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</si>
  <si>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范达尔·雷矛</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</si>
  <si>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</si>
  <si>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</si>
  <si>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</si>
  <si>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</si>
  <si>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</si>
  <si>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</si>
  <si>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</si>
  <si>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</si>
  <si>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野性之心古夫</t>
  </si>
  <si>
    <t>66953-wildheart-guff</t>
  </si>
  <si>
    <t>&lt;b&gt;战吼：&lt;/b&gt;将你的法力值上限变为20。获得一个法力水晶。抽一张牌。</t>
  </si>
  <si>
    <t>德雷克塔尔</t>
  </si>
  <si>
    <t>66875-drekthar</t>
  </si>
  <si>
    <t>&lt;b&gt;战吼：&lt;/b&gt;如果该随从的法力值消耗大于你牌库中的所有随从牌，则召唤其中的2个。</t>
  </si>
  <si>
    <t>0奥特兰克</t>
  </si>
  <si>
    <t>奥特兰克</t>
    <phoneticPr fontId="166" type="noConversion"/>
  </si>
  <si>
    <t>0奥特兰克</t>
    <phoneticPr fontId="166" type="noConversion"/>
  </si>
  <si>
    <t>凤凰年</t>
    <phoneticPr fontId="166" type="noConversion"/>
  </si>
  <si>
    <t>魔导师晨拥</t>
    <phoneticPr fontId="166" type="noConversion"/>
  </si>
  <si>
    <t>范达尔·雷矛</t>
    <phoneticPr fontId="166" type="noConversion"/>
  </si>
  <si>
    <t>冰雪之王洛克霍拉</t>
    <phoneticPr fontId="166" type="noConversion"/>
  </si>
  <si>
    <t>塔姆辛的咒瓶</t>
    <phoneticPr fontId="166" type="noConversion"/>
  </si>
  <si>
    <t>加尔范上尉</t>
    <phoneticPr fontId="166" type="noConversion"/>
  </si>
  <si>
    <t>凯丽娅·邪魂</t>
    <phoneticPr fontId="166" type="noConversion"/>
  </si>
  <si>
    <t>元素使者布鲁坎</t>
    <phoneticPr fontId="166" type="noConversion"/>
  </si>
  <si>
    <t>德雷克塔尔</t>
    <phoneticPr fontId="166" type="noConversion"/>
  </si>
  <si>
    <t>熊男爵格雷希尔</t>
    <phoneticPr fontId="166" type="noConversion"/>
  </si>
  <si>
    <t>野性之心古夫</t>
    <phoneticPr fontId="166" type="noConversion"/>
  </si>
  <si>
    <t>巴琳达·斯通赫尔斯</t>
    <phoneticPr fontId="166" type="noConversion"/>
  </si>
  <si>
    <t>血怒者科尔拉克</t>
    <phoneticPr fontId="166" type="noConversion"/>
  </si>
  <si>
    <t>恐惧巫妖塔姆辛</t>
    <phoneticPr fontId="166" type="noConversion"/>
  </si>
  <si>
    <t>野兽追猎者塔维什</t>
    <phoneticPr fontId="166" type="noConversion"/>
  </si>
  <si>
    <r>
      <t>0奥特兰克</t>
    </r>
    <r>
      <rPr>
        <sz val="11"/>
        <color theme="1"/>
        <rFont val="宋体"/>
        <family val="3"/>
        <charset val="134"/>
        <scheme val="minor"/>
      </rPr>
      <t>ok</t>
    </r>
    <phoneticPr fontId="166" type="noConversion"/>
  </si>
</sst>
</file>

<file path=xl/styles.xml><?xml version="1.0" encoding="utf-8"?>
<styleSheet xmlns="http://schemas.openxmlformats.org/spreadsheetml/2006/main">
  <numFmts count="2">
    <numFmt numFmtId="176" formatCode="0_);[Red]\(0\)"/>
    <numFmt numFmtId="177" formatCode="0_ "/>
  </numFmts>
  <fonts count="218">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51">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31" fillId="7" borderId="0" xfId="0" applyFont="1" applyFill="1">
      <alignment vertical="center"/>
    </xf>
    <xf numFmtId="49" fontId="0" fillId="7" borderId="0" xfId="0" applyNumberFormat="1" applyFill="1">
      <alignment vertical="center"/>
    </xf>
    <xf numFmtId="49" fontId="131" fillId="7" borderId="0" xfId="0" applyNumberFormat="1" applyFont="1" applyFill="1">
      <alignment vertical="center"/>
    </xf>
    <xf numFmtId="0" fontId="0" fillId="7" borderId="0" xfId="0" applyFill="1">
      <alignment vertical="center"/>
    </xf>
    <xf numFmtId="0" fontId="131" fillId="0" borderId="0" xfId="0" applyFont="1" applyAlignment="1">
      <alignment vertical="center"/>
    </xf>
    <xf numFmtId="0" fontId="131" fillId="0" borderId="0" xfId="0" applyFont="1" applyAlignment="1">
      <alignment vertical="center" wrapText="1"/>
    </xf>
    <xf numFmtId="0" fontId="4" fillId="0" borderId="1" xfId="0" applyFont="1" applyBorder="1" applyAlignment="1">
      <alignment horizontal="center" vertical="center" wrapText="1"/>
    </xf>
    <xf numFmtId="49" fontId="131" fillId="0" borderId="0" xfId="0" applyNumberFormat="1" applyFont="1" applyAlignment="1">
      <alignment horizontal="center" vertical="center"/>
    </xf>
    <xf numFmtId="0" fontId="131"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vicioussyndicate.com/decks/?search=&amp;class=&amp;tags=DRR%23209" TargetMode="External"/><Relationship Id="rId1" Type="http://schemas.openxmlformats.org/officeDocument/2006/relationships/hyperlink" Target="https://www.vicioussyndicate.com/decks/?user=19"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C41"/>
  <sheetViews>
    <sheetView workbookViewId="0">
      <pane ySplit="1" topLeftCell="A2" activePane="bottomLeft" state="frozen"/>
      <selection pane="bottomLeft" activeCell="S12" sqref="S12"/>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9.1796875" style="437" customWidth="1"/>
    <col min="13" max="13" width="17.54296875" style="437" customWidth="1"/>
    <col min="14" max="14" width="23.36328125" style="437" customWidth="1"/>
    <col min="15" max="15" width="22.6328125" style="437" customWidth="1"/>
    <col min="16" max="16" width="16" style="437" customWidth="1"/>
    <col min="17" max="17" width="3.26953125" style="437" customWidth="1"/>
    <col min="18" max="18" width="3.453125" style="437" customWidth="1"/>
    <col min="19" max="19" width="21.7265625" style="437" customWidth="1"/>
    <col min="20" max="20" width="2.7265625" style="437" customWidth="1"/>
    <col min="21" max="21" width="16.7265625" style="437" customWidth="1"/>
    <col min="22"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N1" s="739">
        <v>44478</v>
      </c>
      <c r="O1" s="739">
        <v>44471</v>
      </c>
      <c r="P1" s="739">
        <v>44459</v>
      </c>
    </row>
    <row r="2" spans="1:29">
      <c r="B2" s="438"/>
      <c r="C2" s="438"/>
      <c r="D2" s="438"/>
      <c r="E2" s="438"/>
      <c r="F2" s="438"/>
      <c r="G2" s="438"/>
      <c r="H2" s="438"/>
      <c r="I2" s="438"/>
      <c r="J2" s="438"/>
      <c r="K2" s="438"/>
      <c r="L2" s="437" t="s">
        <v>7537</v>
      </c>
      <c r="M2" s="730" t="s">
        <v>7538</v>
      </c>
      <c r="N2" s="739"/>
      <c r="O2" s="739"/>
      <c r="P2" s="739"/>
    </row>
    <row r="3" spans="1:29" s="432" customFormat="1" ht="26">
      <c r="A3" s="439" t="s">
        <v>1</v>
      </c>
      <c r="B3" s="440"/>
      <c r="C3" s="440"/>
      <c r="D3" s="440"/>
      <c r="E3" s="440"/>
      <c r="F3" s="440"/>
      <c r="G3" s="440"/>
      <c r="H3" s="440"/>
      <c r="I3" s="440"/>
      <c r="J3" s="440"/>
      <c r="K3" s="440"/>
      <c r="L3" s="443" t="s">
        <v>7522</v>
      </c>
      <c r="M3" s="443" t="s">
        <v>7536</v>
      </c>
      <c r="N3" s="473" t="s">
        <v>7258</v>
      </c>
      <c r="O3" s="473" t="s">
        <v>7217</v>
      </c>
      <c r="P3" s="473" t="s">
        <v>7243</v>
      </c>
      <c r="Q3" s="443"/>
      <c r="S3" s="443"/>
      <c r="T3" s="443"/>
      <c r="U3" s="444"/>
      <c r="V3" s="443"/>
      <c r="W3" s="447"/>
      <c r="X3" s="447"/>
      <c r="Y3" s="447"/>
      <c r="AB3" s="443"/>
      <c r="AC3" s="443"/>
    </row>
    <row r="4" spans="1:29">
      <c r="B4" s="503">
        <f>SUM(B5:B37)</f>
        <v>2</v>
      </c>
      <c r="C4" s="503">
        <f t="shared" ref="C4:F4" si="0">SUM(C5:C37)</f>
        <v>3</v>
      </c>
      <c r="D4" s="503">
        <f t="shared" si="0"/>
        <v>3</v>
      </c>
      <c r="E4" s="503">
        <f t="shared" si="0"/>
        <v>3</v>
      </c>
      <c r="F4" s="503">
        <f t="shared" si="0"/>
        <v>2</v>
      </c>
      <c r="L4" s="437" t="s">
        <v>4029</v>
      </c>
      <c r="M4" s="437" t="s">
        <v>4029</v>
      </c>
      <c r="N4" s="437" t="s">
        <v>4029</v>
      </c>
      <c r="O4" s="437" t="s">
        <v>4029</v>
      </c>
      <c r="P4" s="437" t="s">
        <v>4029</v>
      </c>
    </row>
    <row r="5" spans="1:29">
      <c r="L5" s="437" t="s">
        <v>3</v>
      </c>
      <c r="M5" s="437" t="s">
        <v>3</v>
      </c>
      <c r="N5" s="437" t="s">
        <v>3</v>
      </c>
      <c r="O5" s="437" t="s">
        <v>3</v>
      </c>
      <c r="P5" s="437" t="s">
        <v>3</v>
      </c>
    </row>
    <row r="6" spans="1:29">
      <c r="L6" s="437" t="s">
        <v>6588</v>
      </c>
      <c r="M6" s="437" t="s">
        <v>6588</v>
      </c>
      <c r="N6" s="437" t="s">
        <v>6588</v>
      </c>
      <c r="O6" s="437" t="s">
        <v>6588</v>
      </c>
      <c r="P6" s="437" t="s">
        <v>6588</v>
      </c>
    </row>
    <row r="7" spans="1:29">
      <c r="L7" s="437" t="s">
        <v>0</v>
      </c>
      <c r="M7" s="437" t="s">
        <v>0</v>
      </c>
      <c r="N7" s="437" t="s">
        <v>0</v>
      </c>
      <c r="O7" s="437" t="s">
        <v>0</v>
      </c>
      <c r="P7" s="437" t="s">
        <v>0</v>
      </c>
    </row>
    <row r="8" spans="1:29">
      <c r="A8" s="437" t="s">
        <v>7238</v>
      </c>
      <c r="B8" s="687">
        <f>SUMIFS(标准!M:M,标准!B:B,A8)</f>
        <v>0</v>
      </c>
      <c r="C8" s="687">
        <f>SUMIFS(标准!N:N,标准!B:B,A8)</f>
        <v>0</v>
      </c>
      <c r="D8" s="687">
        <f>SUMIFS(标准!O:O,标准!B:B,A8)</f>
        <v>0</v>
      </c>
      <c r="E8" s="687">
        <f>SUMIFS(标准!P:P,标准!B:B,A8)</f>
        <v>0</v>
      </c>
      <c r="F8" s="687">
        <f>SUMIFS(标准!Q:Q,标准!B:B,A8)</f>
        <v>0</v>
      </c>
      <c r="L8" s="437" t="s">
        <v>7219</v>
      </c>
      <c r="M8" s="437" t="s">
        <v>7219</v>
      </c>
      <c r="N8" s="437" t="s">
        <v>7219</v>
      </c>
      <c r="O8" s="437" t="s">
        <v>7219</v>
      </c>
      <c r="P8" s="437" t="s">
        <v>7219</v>
      </c>
    </row>
    <row r="9" spans="1:29">
      <c r="A9" s="437" t="s">
        <v>6913</v>
      </c>
      <c r="B9" s="687">
        <f>SUMIFS(标准!M:M,标准!B:B,A9)</f>
        <v>0</v>
      </c>
      <c r="C9" s="687">
        <f>SUMIFS(标准!N:N,标准!B:B,A9)</f>
        <v>0</v>
      </c>
      <c r="D9" s="687">
        <f>SUMIFS(标准!O:O,标准!B:B,A9)</f>
        <v>0</v>
      </c>
      <c r="E9" s="687">
        <f>SUMIFS(标准!P:P,标准!B:B,A9)</f>
        <v>0</v>
      </c>
      <c r="F9" s="687">
        <f>SUMIFS(标准!Q:Q,标准!B:B,A9)</f>
        <v>0</v>
      </c>
      <c r="L9" s="437" t="s">
        <v>7220</v>
      </c>
      <c r="M9" s="437" t="s">
        <v>7220</v>
      </c>
      <c r="N9" s="437" t="s">
        <v>7220</v>
      </c>
      <c r="O9" s="437" t="s">
        <v>7220</v>
      </c>
      <c r="P9" s="437" t="s">
        <v>7220</v>
      </c>
    </row>
    <row r="10" spans="1:29">
      <c r="A10" s="437" t="s">
        <v>7521</v>
      </c>
      <c r="B10" s="687">
        <f>SUMIFS(标准!M:M,标准!B:B,A10)</f>
        <v>0</v>
      </c>
      <c r="C10" s="687">
        <f>SUMIFS(标准!N:N,标准!B:B,A10)</f>
        <v>0</v>
      </c>
      <c r="D10" s="687">
        <f>SUMIFS(标准!O:O,标准!B:B,A10)</f>
        <v>0</v>
      </c>
      <c r="E10" s="687">
        <f>SUMIFS(标准!P:P,标准!B:B,A10)</f>
        <v>0</v>
      </c>
      <c r="F10" s="687">
        <f>SUMIFS(标准!Q:Q,标准!B:B,A10)</f>
        <v>0</v>
      </c>
      <c r="L10" s="437" t="s">
        <v>7520</v>
      </c>
    </row>
    <row r="11" spans="1:29">
      <c r="A11" s="437" t="s">
        <v>7239</v>
      </c>
      <c r="B11" s="687">
        <f>SUMIFS(标准!M:M,标准!B:B,A11)</f>
        <v>0</v>
      </c>
      <c r="C11" s="687">
        <f>SUMIFS(标准!N:N,标准!B:B,A11)</f>
        <v>0</v>
      </c>
      <c r="D11" s="687">
        <f>SUMIFS(标准!O:O,标准!B:B,A11)</f>
        <v>0</v>
      </c>
      <c r="E11" s="687">
        <f>SUMIFS(标准!P:P,标准!B:B,A11)</f>
        <v>0</v>
      </c>
      <c r="F11" s="687">
        <f>SUMIFS(标准!Q:Q,标准!B:B,A11)</f>
        <v>0</v>
      </c>
      <c r="L11" s="437" t="s">
        <v>7221</v>
      </c>
      <c r="M11" s="437" t="s">
        <v>7221</v>
      </c>
      <c r="N11" s="437" t="s">
        <v>7221</v>
      </c>
      <c r="O11" s="437" t="s">
        <v>7221</v>
      </c>
      <c r="P11" s="437" t="s">
        <v>7221</v>
      </c>
    </row>
    <row r="12" spans="1:29">
      <c r="A12" s="437" t="s">
        <v>7519</v>
      </c>
      <c r="B12" s="687">
        <f>SUMIFS(标准!M:M,标准!B:B,A12)</f>
        <v>0</v>
      </c>
      <c r="C12" s="687">
        <f>SUMIFS(标准!N:N,标准!B:B,A12)</f>
        <v>0</v>
      </c>
      <c r="D12" s="687">
        <f>SUMIFS(标准!O:O,标准!B:B,A12)</f>
        <v>0</v>
      </c>
      <c r="E12" s="687">
        <f>SUMIFS(标准!P:P,标准!B:B,A12)</f>
        <v>0</v>
      </c>
      <c r="F12" s="687">
        <f>SUMIFS(标准!Q:Q,标准!B:B,A12)</f>
        <v>0</v>
      </c>
      <c r="L12" s="437" t="s">
        <v>7518</v>
      </c>
    </row>
    <row r="13" spans="1:29">
      <c r="A13" s="437" t="s">
        <v>6719</v>
      </c>
      <c r="B13" s="687">
        <f>SUMIFS(标准!M:M,标准!B:B,A13)</f>
        <v>0</v>
      </c>
      <c r="C13" s="687">
        <f>SUMIFS(标准!N:N,标准!B:B,A13)</f>
        <v>0</v>
      </c>
      <c r="D13" s="687">
        <f>SUMIFS(标准!O:O,标准!B:B,A13)</f>
        <v>0</v>
      </c>
      <c r="E13" s="687">
        <f>SUMIFS(标准!P:P,标准!B:B,A13)</f>
        <v>0</v>
      </c>
      <c r="F13" s="687">
        <f>SUMIFS(标准!Q:Q,标准!B:B,A13)</f>
        <v>0</v>
      </c>
      <c r="L13" s="437" t="s">
        <v>7222</v>
      </c>
      <c r="M13" s="437" t="s">
        <v>7222</v>
      </c>
      <c r="N13" s="437" t="s">
        <v>7222</v>
      </c>
      <c r="O13" s="437" t="s">
        <v>7222</v>
      </c>
      <c r="P13" s="437" t="s">
        <v>7222</v>
      </c>
    </row>
    <row r="14" spans="1:29">
      <c r="A14" s="437" t="s">
        <v>205</v>
      </c>
      <c r="B14" s="687">
        <f>SUMIFS(标准!M:M,标准!B:B,A14)</f>
        <v>0</v>
      </c>
      <c r="C14" s="687">
        <f>SUMIFS(标准!N:N,标准!B:B,A14)</f>
        <v>0</v>
      </c>
      <c r="D14" s="687">
        <f>SUMIFS(标准!O:O,标准!B:B,A14)</f>
        <v>0</v>
      </c>
      <c r="E14" s="687">
        <f>SUMIFS(标准!P:P,标准!B:B,A14)</f>
        <v>0</v>
      </c>
      <c r="F14" s="687">
        <f>SUMIFS(标准!Q:Q,标准!B:B,A14)</f>
        <v>0</v>
      </c>
      <c r="L14" s="437" t="s">
        <v>7223</v>
      </c>
      <c r="M14" s="437" t="s">
        <v>7223</v>
      </c>
      <c r="N14" s="437" t="s">
        <v>7259</v>
      </c>
      <c r="P14" s="437" t="s">
        <v>7223</v>
      </c>
    </row>
    <row r="15" spans="1:29">
      <c r="A15" s="437" t="s">
        <v>7240</v>
      </c>
      <c r="B15" s="687">
        <f>SUMIFS(标准!M:M,标准!B:B,A15)</f>
        <v>0</v>
      </c>
      <c r="C15" s="687">
        <f>SUMIFS(标准!N:N,标准!B:B,A15)</f>
        <v>0</v>
      </c>
      <c r="D15" s="687">
        <f>SUMIFS(标准!O:O,标准!B:B,A15)</f>
        <v>0</v>
      </c>
      <c r="E15" s="687">
        <f>SUMIFS(标准!P:P,标准!B:B,A15)</f>
        <v>0</v>
      </c>
      <c r="F15" s="687">
        <f>SUMIFS(标准!Q:Q,标准!B:B,A15)</f>
        <v>0</v>
      </c>
      <c r="L15" s="437" t="s">
        <v>7225</v>
      </c>
      <c r="M15" s="437" t="s">
        <v>7225</v>
      </c>
      <c r="N15" s="437" t="s">
        <v>7225</v>
      </c>
      <c r="O15" s="437" t="s">
        <v>7225</v>
      </c>
      <c r="P15" s="437" t="s">
        <v>7225</v>
      </c>
    </row>
    <row r="16" spans="1:29">
      <c r="A16" s="437" t="s">
        <v>112</v>
      </c>
      <c r="B16" s="687">
        <f>SUMIFS(标准!M:M,标准!B:B,A16)</f>
        <v>0</v>
      </c>
      <c r="C16" s="687">
        <f>SUMIFS(标准!N:N,标准!B:B,A16)</f>
        <v>0</v>
      </c>
      <c r="D16" s="687">
        <f>SUMIFS(标准!O:O,标准!B:B,A16)</f>
        <v>0</v>
      </c>
      <c r="E16" s="687">
        <f>SUMIFS(标准!P:P,标准!B:B,A16)</f>
        <v>0</v>
      </c>
      <c r="F16" s="687">
        <f>SUMIFS(标准!Q:Q,标准!B:B,A16)</f>
        <v>0</v>
      </c>
      <c r="L16" s="437" t="s">
        <v>7226</v>
      </c>
      <c r="M16" s="437" t="s">
        <v>7226</v>
      </c>
      <c r="N16" s="437" t="s">
        <v>7226</v>
      </c>
      <c r="O16" s="437" t="s">
        <v>7226</v>
      </c>
      <c r="P16" s="437" t="s">
        <v>7226</v>
      </c>
    </row>
    <row r="17" spans="1:16">
      <c r="A17" s="437" t="s">
        <v>6752</v>
      </c>
      <c r="B17" s="687">
        <f>SUMIFS(标准!M:M,标准!B:B,A17)</f>
        <v>0</v>
      </c>
      <c r="C17" s="687">
        <f>SUMIFS(标准!N:N,标准!B:B,A17)</f>
        <v>0</v>
      </c>
      <c r="D17" s="687">
        <f>SUMIFS(标准!O:O,标准!B:B,A17)</f>
        <v>0</v>
      </c>
      <c r="E17" s="687">
        <f>SUMIFS(标准!P:P,标准!B:B,A17)</f>
        <v>0</v>
      </c>
      <c r="F17" s="687">
        <f>SUMIFS(标准!Q:Q,标准!B:B,A17)</f>
        <v>0</v>
      </c>
      <c r="L17" s="437" t="s">
        <v>7229</v>
      </c>
      <c r="M17" s="437" t="s">
        <v>7229</v>
      </c>
      <c r="N17" s="437" t="s">
        <v>7229</v>
      </c>
      <c r="O17" s="437" t="s">
        <v>7229</v>
      </c>
      <c r="P17" s="437" t="s">
        <v>7229</v>
      </c>
    </row>
    <row r="18" spans="1:16">
      <c r="A18" s="437" t="s">
        <v>6823</v>
      </c>
      <c r="B18" s="687">
        <f>SUMIFS(标准!M:M,标准!B:B,A18)</f>
        <v>0</v>
      </c>
      <c r="C18" s="687">
        <f>SUMIFS(标准!N:N,标准!B:B,A18)</f>
        <v>0</v>
      </c>
      <c r="D18" s="687">
        <f>SUMIFS(标准!O:O,标准!B:B,A18)</f>
        <v>0</v>
      </c>
      <c r="E18" s="687">
        <f>SUMIFS(标准!P:P,标准!B:B,A18)</f>
        <v>0</v>
      </c>
      <c r="F18" s="687">
        <f>SUMIFS(标准!Q:Q,标准!B:B,A18)</f>
        <v>0</v>
      </c>
      <c r="L18" s="437" t="s">
        <v>7230</v>
      </c>
      <c r="M18" s="437" t="s">
        <v>7230</v>
      </c>
      <c r="N18" s="437" t="s">
        <v>7230</v>
      </c>
      <c r="O18" s="437" t="s">
        <v>7230</v>
      </c>
      <c r="P18" s="437" t="s">
        <v>7230</v>
      </c>
    </row>
    <row r="19" spans="1:16">
      <c r="A19" s="437" t="s">
        <v>7517</v>
      </c>
      <c r="B19" s="687">
        <f>SUMIFS(标准!M:M,标准!B:B,A19)</f>
        <v>0</v>
      </c>
      <c r="C19" s="687">
        <f>SUMIFS(标准!N:N,标准!B:B,A19)</f>
        <v>0</v>
      </c>
      <c r="D19" s="687">
        <f>SUMIFS(标准!O:O,标准!B:B,A19)</f>
        <v>0</v>
      </c>
      <c r="E19" s="687">
        <f>SUMIFS(标准!P:P,标准!B:B,A19)</f>
        <v>0</v>
      </c>
      <c r="F19" s="687">
        <f>SUMIFS(标准!Q:Q,标准!B:B,A19)</f>
        <v>0</v>
      </c>
      <c r="L19" s="437" t="s">
        <v>7516</v>
      </c>
      <c r="M19" s="437" t="s">
        <v>7530</v>
      </c>
    </row>
    <row r="20" spans="1:16">
      <c r="A20" s="437" t="s">
        <v>5738</v>
      </c>
      <c r="B20" s="687">
        <f>SUMIFS(标准!M:M,标准!B:B,A20)</f>
        <v>0</v>
      </c>
      <c r="C20" s="687">
        <f>SUMIFS(标准!N:N,标准!B:B,A20)</f>
        <v>0</v>
      </c>
      <c r="D20" s="687">
        <f>SUMIFS(标准!O:O,标准!B:B,A20)</f>
        <v>0</v>
      </c>
      <c r="E20" s="687">
        <f>SUMIFS(标准!P:P,标准!B:B,A20)</f>
        <v>0</v>
      </c>
      <c r="F20" s="687">
        <f>SUMIFS(标准!Q:Q,标准!B:B,A20)</f>
        <v>0</v>
      </c>
      <c r="L20" s="437" t="s">
        <v>6604</v>
      </c>
      <c r="M20" s="437" t="s">
        <v>6604</v>
      </c>
      <c r="N20" s="437" t="s">
        <v>6604</v>
      </c>
      <c r="O20" s="437" t="s">
        <v>6604</v>
      </c>
      <c r="P20" s="437" t="s">
        <v>6604</v>
      </c>
    </row>
    <row r="21" spans="1:16">
      <c r="A21" s="437" t="s">
        <v>7429</v>
      </c>
      <c r="B21" s="687">
        <f>SUMIFS(标准!M:M,标准!B:B,A21)</f>
        <v>0</v>
      </c>
      <c r="C21" s="687">
        <f>SUMIFS(标准!N:N,标准!B:B,A21)</f>
        <v>0</v>
      </c>
      <c r="D21" s="687">
        <f>SUMIFS(标准!O:O,标准!B:B,A21)</f>
        <v>0</v>
      </c>
      <c r="E21" s="687">
        <f>SUMIFS(标准!P:P,标准!B:B,A21)</f>
        <v>0</v>
      </c>
      <c r="F21" s="687">
        <f>SUMIFS(标准!Q:Q,标准!B:B,A21)</f>
        <v>0</v>
      </c>
      <c r="L21" s="437" t="s">
        <v>7523</v>
      </c>
      <c r="M21" s="437" t="s">
        <v>7531</v>
      </c>
    </row>
    <row r="22" spans="1:16">
      <c r="A22" s="437" t="s">
        <v>5355</v>
      </c>
      <c r="B22" s="687">
        <f>SUMIFS(标准!M:M,标准!B:B,A22)</f>
        <v>0</v>
      </c>
      <c r="C22" s="687">
        <f>SUMIFS(标准!N:N,标准!B:B,A22)</f>
        <v>0</v>
      </c>
      <c r="D22" s="687">
        <f>SUMIFS(标准!O:O,标准!B:B,A22)</f>
        <v>0</v>
      </c>
      <c r="E22" s="687">
        <f>SUMIFS(标准!P:P,标准!B:B,A22)</f>
        <v>0</v>
      </c>
      <c r="F22" s="687">
        <f>SUMIFS(标准!Q:Q,标准!B:B,A22)</f>
        <v>0</v>
      </c>
      <c r="L22" s="437" t="s">
        <v>5532</v>
      </c>
      <c r="M22" s="437" t="s">
        <v>5532</v>
      </c>
      <c r="N22" s="437" t="s">
        <v>5532</v>
      </c>
      <c r="O22" s="437" t="s">
        <v>7233</v>
      </c>
      <c r="P22" s="437" t="s">
        <v>5532</v>
      </c>
    </row>
    <row r="23" spans="1:16">
      <c r="A23" s="437" t="s">
        <v>6032</v>
      </c>
      <c r="B23" s="687">
        <f>SUMIFS(标准!M:M,标准!B:B,A23)</f>
        <v>0</v>
      </c>
      <c r="C23" s="687">
        <f>SUMIFS(标准!N:N,标准!B:B,A23)</f>
        <v>0</v>
      </c>
      <c r="D23" s="687">
        <f>SUMIFS(标准!O:O,标准!B:B,A23)</f>
        <v>0</v>
      </c>
      <c r="E23" s="687">
        <f>SUMIFS(标准!P:P,标准!B:B,A23)</f>
        <v>0</v>
      </c>
      <c r="F23" s="687">
        <f>SUMIFS(标准!Q:Q,标准!B:B,A23)</f>
        <v>0</v>
      </c>
      <c r="L23" s="437" t="s">
        <v>7234</v>
      </c>
      <c r="M23" s="437" t="s">
        <v>7234</v>
      </c>
      <c r="N23" s="437" t="s">
        <v>7234</v>
      </c>
      <c r="O23" s="437" t="s">
        <v>7234</v>
      </c>
      <c r="P23" s="437" t="s">
        <v>7234</v>
      </c>
    </row>
    <row r="24" spans="1:16">
      <c r="A24" s="437" t="s">
        <v>7384</v>
      </c>
      <c r="B24" s="687">
        <f>SUMIFS(标准!M:M,标准!B:B,A24)</f>
        <v>0</v>
      </c>
      <c r="C24" s="687">
        <f>SUMIFS(标准!N:N,标准!B:B,A24)</f>
        <v>0</v>
      </c>
      <c r="D24" s="687">
        <f>SUMIFS(标准!O:O,标准!B:B,A24)</f>
        <v>0</v>
      </c>
      <c r="E24" s="687">
        <f>SUMIFS(标准!P:P,标准!B:B,A24)</f>
        <v>0</v>
      </c>
      <c r="F24" s="687">
        <f>SUMIFS(标准!Q:Q,标准!B:B,A24)</f>
        <v>0</v>
      </c>
      <c r="L24" s="437" t="s">
        <v>7515</v>
      </c>
      <c r="M24" s="437" t="s">
        <v>7532</v>
      </c>
    </row>
    <row r="25" spans="1:16">
      <c r="A25" s="437"/>
      <c r="B25" s="687"/>
      <c r="C25" s="687"/>
      <c r="D25" s="687"/>
      <c r="E25" s="687"/>
      <c r="F25" s="687"/>
    </row>
    <row r="26" spans="1:16">
      <c r="A26" s="437" t="s">
        <v>5134</v>
      </c>
      <c r="B26" s="687">
        <f>SUMIFS(标准!M:M,标准!B:B,A26)</f>
        <v>0</v>
      </c>
      <c r="C26" s="687">
        <f>SUMIFS(标准!N:N,标准!B:B,A26)</f>
        <v>0</v>
      </c>
      <c r="D26" s="687">
        <f>SUMIFS(标准!O:O,标准!B:B,A26)</f>
        <v>0</v>
      </c>
      <c r="E26" s="687">
        <f>SUMIFS(标准!P:P,标准!B:B,A26)</f>
        <v>0</v>
      </c>
      <c r="F26" s="687">
        <f>SUMIFS(标准!Q:Q,标准!B:B,A26)</f>
        <v>0</v>
      </c>
      <c r="N26" s="437" t="s">
        <v>6603</v>
      </c>
      <c r="O26" s="437" t="s">
        <v>7218</v>
      </c>
      <c r="P26" s="437" t="s">
        <v>6603</v>
      </c>
    </row>
    <row r="27" spans="1:16">
      <c r="A27" s="437" t="s">
        <v>7374</v>
      </c>
      <c r="B27" s="687"/>
      <c r="C27" s="687"/>
      <c r="D27" s="687"/>
      <c r="E27" s="687"/>
      <c r="F27" s="687"/>
      <c r="P27" s="437" t="s">
        <v>7373</v>
      </c>
    </row>
    <row r="28" spans="1:16">
      <c r="A28" s="437" t="s">
        <v>5735</v>
      </c>
      <c r="B28" s="687">
        <f>SUMIFS(标准!M:M,标准!B:B,A28)</f>
        <v>0</v>
      </c>
      <c r="C28" s="687">
        <f>SUMIFS(标准!N:N,标准!B:B,A28)</f>
        <v>0</v>
      </c>
      <c r="D28" s="687">
        <f>SUMIFS(标准!O:O,标准!B:B,A28)</f>
        <v>0</v>
      </c>
      <c r="E28" s="687">
        <f>SUMIFS(标准!P:P,标准!B:B,A28)</f>
        <v>0</v>
      </c>
      <c r="F28" s="687">
        <f>SUMIFS(标准!Q:Q,标准!B:B,A28)</f>
        <v>0</v>
      </c>
      <c r="O28" s="437" t="s">
        <v>7224</v>
      </c>
    </row>
    <row r="29" spans="1:16">
      <c r="A29" s="437" t="s">
        <v>5287</v>
      </c>
      <c r="B29" s="687">
        <f>SUMIFS(标准!M:M,标准!B:B,A29)</f>
        <v>0</v>
      </c>
      <c r="C29" s="687">
        <f>SUMIFS(标准!N:N,标准!B:B,A29)</f>
        <v>0</v>
      </c>
      <c r="D29" s="687">
        <f>SUMIFS(标准!O:O,标准!B:B,A29)</f>
        <v>0</v>
      </c>
      <c r="E29" s="687">
        <f>SUMIFS(标准!P:P,标准!B:B,A29)</f>
        <v>0</v>
      </c>
      <c r="F29" s="687">
        <f>SUMIFS(标准!Q:Q,标准!B:B,A29)</f>
        <v>0</v>
      </c>
      <c r="N29" s="437" t="s">
        <v>7260</v>
      </c>
      <c r="P29" s="437" t="s">
        <v>7244</v>
      </c>
    </row>
    <row r="30" spans="1:16">
      <c r="A30" s="437" t="s">
        <v>6942</v>
      </c>
      <c r="B30" s="687">
        <f>SUMIFS(标准!M:M,标准!B:B,A30)</f>
        <v>0</v>
      </c>
      <c r="C30" s="687">
        <f>SUMIFS(标准!N:N,标准!B:B,A30)</f>
        <v>0</v>
      </c>
      <c r="D30" s="687">
        <f>SUMIFS(标准!O:O,标准!B:B,A30)</f>
        <v>0</v>
      </c>
      <c r="E30" s="687">
        <f>SUMIFS(标准!P:P,标准!B:B,A30)</f>
        <v>0</v>
      </c>
      <c r="F30" s="687">
        <f>SUMIFS(标准!Q:Q,标准!B:B,A30)</f>
        <v>0</v>
      </c>
      <c r="M30" s="437" t="s">
        <v>7228</v>
      </c>
      <c r="O30" s="437" t="s">
        <v>7227</v>
      </c>
    </row>
    <row r="31" spans="1:16">
      <c r="A31" s="437" t="s">
        <v>7242</v>
      </c>
      <c r="B31" s="448">
        <f>SUMIFS(标准!M:M,标准!B:B,A31)</f>
        <v>0</v>
      </c>
      <c r="C31" s="448">
        <f>SUMIFS(标准!N:N,标准!B:B,A31)</f>
        <v>1</v>
      </c>
      <c r="D31" s="448">
        <f>SUMIFS(标准!O:O,标准!B:B,A31)</f>
        <v>1</v>
      </c>
      <c r="E31" s="448">
        <f>SUMIFS(标准!P:P,标准!B:B,A31)</f>
        <v>1</v>
      </c>
      <c r="F31" s="448">
        <f>SUMIFS(标准!Q:Q,标准!B:B,A31)</f>
        <v>1</v>
      </c>
      <c r="O31" s="437" t="s">
        <v>7228</v>
      </c>
    </row>
    <row r="32" spans="1:16">
      <c r="A32" s="437" t="s">
        <v>6952</v>
      </c>
      <c r="B32" s="687">
        <f>SUMIFS(标准!M:M,标准!B:B,A32)</f>
        <v>0</v>
      </c>
      <c r="C32" s="687">
        <f>SUMIFS(标准!N:N,标准!B:B,A32)</f>
        <v>0</v>
      </c>
      <c r="D32" s="687">
        <f>SUMIFS(标准!O:O,标准!B:B,A32)</f>
        <v>0</v>
      </c>
      <c r="E32" s="687">
        <f>SUMIFS(标准!P:P,标准!B:B,A32)</f>
        <v>0</v>
      </c>
      <c r="F32" s="687">
        <f>SUMIFS(标准!Q:Q,标准!B:B,A32)</f>
        <v>0</v>
      </c>
      <c r="O32" s="437" t="s">
        <v>7231</v>
      </c>
    </row>
    <row r="33" spans="1:29">
      <c r="A33" s="437" t="s">
        <v>5315</v>
      </c>
      <c r="B33" s="687">
        <f>SUMIFS(标准!M:M,标准!B:B,A33)</f>
        <v>0</v>
      </c>
      <c r="C33" s="687">
        <f>SUMIFS(标准!N:N,标准!B:B,A33)</f>
        <v>0</v>
      </c>
      <c r="D33" s="687">
        <f>SUMIFS(标准!O:O,标准!B:B,A33)</f>
        <v>0</v>
      </c>
      <c r="E33" s="687">
        <f>SUMIFS(标准!P:P,标准!B:B,A33)</f>
        <v>0</v>
      </c>
      <c r="F33" s="687">
        <f>SUMIFS(标准!Q:Q,标准!B:B,A33)</f>
        <v>0</v>
      </c>
      <c r="N33" s="437" t="s">
        <v>7261</v>
      </c>
      <c r="P33" s="437" t="s">
        <v>7245</v>
      </c>
    </row>
    <row r="34" spans="1:29">
      <c r="A34" s="437" t="s">
        <v>7534</v>
      </c>
      <c r="B34" s="448">
        <f>SUMIFS(标准!M:M,标准!B:B,A34)</f>
        <v>2</v>
      </c>
      <c r="C34" s="448">
        <f>SUMIFS(标准!N:N,标准!B:B,A34)</f>
        <v>2</v>
      </c>
      <c r="D34" s="448">
        <f>SUMIFS(标准!O:O,标准!B:B,A34)</f>
        <v>2</v>
      </c>
      <c r="E34" s="448">
        <f>SUMIFS(标准!P:P,标准!B:B,A34)</f>
        <v>2</v>
      </c>
      <c r="F34" s="448">
        <f>SUMIFS(标准!Q:Q,标准!B:B,A34)</f>
        <v>1</v>
      </c>
      <c r="M34" s="437" t="s">
        <v>7535</v>
      </c>
      <c r="O34" s="437" t="s">
        <v>7237</v>
      </c>
    </row>
    <row r="35" spans="1:29">
      <c r="A35" s="437" t="s">
        <v>6100</v>
      </c>
      <c r="B35" s="687">
        <f>SUMIFS(标准!M:M,标准!B:B,A35)</f>
        <v>0</v>
      </c>
      <c r="C35" s="687">
        <f>SUMIFS(标准!N:N,标准!B:B,A35)</f>
        <v>0</v>
      </c>
      <c r="D35" s="687">
        <f>SUMIFS(标准!O:O,标准!B:B,A35)</f>
        <v>0</v>
      </c>
      <c r="E35" s="687">
        <f>SUMIFS(标准!P:P,标准!B:B,A35)</f>
        <v>0</v>
      </c>
      <c r="F35" s="687">
        <f>SUMIFS(标准!Q:Q,标准!B:B,A35)</f>
        <v>0</v>
      </c>
      <c r="O35" s="437" t="s">
        <v>7232</v>
      </c>
    </row>
    <row r="36" spans="1:29">
      <c r="A36" s="437" t="s">
        <v>7241</v>
      </c>
      <c r="B36" s="687">
        <f>SUMIFS(标准!M:M,标准!B:B,A36)</f>
        <v>0</v>
      </c>
      <c r="C36" s="687">
        <f>SUMIFS(标准!N:N,标准!B:B,A36)</f>
        <v>0</v>
      </c>
      <c r="D36" s="687">
        <f>SUMIFS(标准!O:O,标准!B:B,A36)</f>
        <v>0</v>
      </c>
      <c r="E36" s="687">
        <f>SUMIFS(标准!P:P,标准!B:B,A36)</f>
        <v>0</v>
      </c>
      <c r="F36" s="687">
        <f>SUMIFS(标准!Q:Q,标准!B:B,A36)</f>
        <v>0</v>
      </c>
      <c r="O36" s="437" t="s">
        <v>7235</v>
      </c>
    </row>
    <row r="37" spans="1:29">
      <c r="A37" s="435" t="s">
        <v>5437</v>
      </c>
      <c r="B37" s="687">
        <f>SUMIFS(标准!M:M,标准!B:B,A37)</f>
        <v>0</v>
      </c>
      <c r="C37" s="687">
        <f>SUMIFS(标准!N:N,标准!B:B,A37)</f>
        <v>0</v>
      </c>
      <c r="D37" s="687">
        <f>SUMIFS(标准!O:O,标准!B:B,A37)</f>
        <v>0</v>
      </c>
      <c r="E37" s="687">
        <f>SUMIFS(标准!P:P,标准!B:B,A37)</f>
        <v>0</v>
      </c>
      <c r="F37" s="687">
        <f>SUMIFS(标准!Q:Q,标准!B:B,A37)</f>
        <v>0</v>
      </c>
      <c r="N37" s="437" t="s">
        <v>7262</v>
      </c>
    </row>
    <row r="38" spans="1:29">
      <c r="L38" s="437" t="s">
        <v>6601</v>
      </c>
      <c r="M38" s="437" t="s">
        <v>6601</v>
      </c>
      <c r="N38" s="437" t="s">
        <v>7257</v>
      </c>
      <c r="O38" s="437" t="s">
        <v>6601</v>
      </c>
      <c r="P38" s="437" t="s">
        <v>7246</v>
      </c>
    </row>
    <row r="39" spans="1:29">
      <c r="L39" s="437" t="s">
        <v>7375</v>
      </c>
      <c r="M39" s="437" t="s">
        <v>7533</v>
      </c>
      <c r="O39" s="437" t="s">
        <v>7236</v>
      </c>
      <c r="P39" s="437" t="s">
        <v>6601</v>
      </c>
    </row>
    <row r="40" spans="1:29" ht="8.25" customHeight="1">
      <c r="L40" s="437" t="s">
        <v>6601</v>
      </c>
      <c r="M40" s="437" t="s">
        <v>6601</v>
      </c>
      <c r="O40" s="437" t="s">
        <v>6601</v>
      </c>
      <c r="P40" s="437" t="s">
        <v>6602</v>
      </c>
      <c r="Q40" s="445"/>
      <c r="T40" s="445"/>
      <c r="V40" s="445"/>
      <c r="W40" s="433"/>
      <c r="X40" s="433"/>
      <c r="Y40" s="433"/>
      <c r="AB40" s="445"/>
      <c r="AC40" s="445"/>
    </row>
    <row r="41" spans="1:29" ht="8.25" customHeight="1">
      <c r="L41" s="437" t="s">
        <v>6602</v>
      </c>
      <c r="M41" s="437" t="s">
        <v>6602</v>
      </c>
      <c r="O41" s="433" t="s">
        <v>6602</v>
      </c>
      <c r="W41" s="433"/>
      <c r="X41" s="433"/>
      <c r="Y41" s="433"/>
    </row>
  </sheetData>
  <phoneticPr fontId="139"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6" t="s">
        <v>2</v>
      </c>
      <c r="C1" s="501">
        <v>314</v>
      </c>
      <c r="D1" s="501">
        <v>444</v>
      </c>
      <c r="E1" s="501">
        <v>315</v>
      </c>
      <c r="F1" s="501">
        <v>201</v>
      </c>
      <c r="G1" s="501"/>
      <c r="H1" s="501"/>
      <c r="I1" s="501"/>
      <c r="J1" s="501"/>
      <c r="K1" s="501"/>
      <c r="R1" s="501"/>
      <c r="AO1" s="502"/>
      <c r="AP1" s="502"/>
      <c r="AQ1" s="502"/>
      <c r="AR1" s="502"/>
      <c r="AS1" s="442"/>
    </row>
    <row r="2" spans="1:45" s="437" customFormat="1" ht="12" customHeight="1">
      <c r="L2" s="522"/>
      <c r="M2" s="473"/>
      <c r="N2" s="473"/>
      <c r="O2" s="521"/>
    </row>
    <row r="3" spans="1:45" s="437" customFormat="1" ht="12" customHeight="1">
      <c r="L3" s="519" t="s">
        <v>4785</v>
      </c>
      <c r="M3" s="536"/>
      <c r="N3" s="536"/>
      <c r="O3" s="519"/>
    </row>
    <row r="4" spans="1:45" s="434" customFormat="1" ht="12" customHeight="1">
      <c r="A4" s="437"/>
      <c r="B4" s="437"/>
      <c r="C4" s="437"/>
      <c r="D4" s="437"/>
      <c r="E4" s="437"/>
      <c r="F4" s="437"/>
      <c r="G4" s="437"/>
      <c r="H4" s="437"/>
      <c r="I4" s="437"/>
      <c r="J4" s="437"/>
      <c r="K4" s="437"/>
      <c r="L4" s="520" t="s">
        <v>4786</v>
      </c>
      <c r="M4" s="537"/>
      <c r="N4" s="534"/>
      <c r="O4" s="520"/>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5"/>
      <c r="N5" s="535"/>
      <c r="O5" s="433"/>
    </row>
    <row r="6" spans="1:45" s="499" customFormat="1" ht="12" customHeight="1">
      <c r="A6" s="437"/>
      <c r="B6" s="509">
        <f>SUM(B7:B27)</f>
        <v>0</v>
      </c>
      <c r="C6" s="509">
        <f>SUM(C7:C27)</f>
        <v>0</v>
      </c>
      <c r="D6" s="509">
        <f>SUM(D7:D27)</f>
        <v>0</v>
      </c>
      <c r="E6" s="509">
        <f>SUM(E7:E27)</f>
        <v>0</v>
      </c>
      <c r="F6" s="509">
        <f>SUM(F7:F27)</f>
        <v>0</v>
      </c>
      <c r="G6" s="518"/>
      <c r="H6" s="518"/>
      <c r="I6" s="518"/>
      <c r="J6" s="518"/>
      <c r="K6" s="518"/>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4">
        <f>SUMIFS(标准!M:M,标准!B:B,A11)</f>
        <v>0</v>
      </c>
      <c r="C11" s="694">
        <f>SUMIFS(标准!N:N,标准!B:B,A11)</f>
        <v>0</v>
      </c>
      <c r="D11" s="694">
        <f>SUMIFS(标准!O:O,标准!B:B,A11)</f>
        <v>0</v>
      </c>
      <c r="E11" s="694">
        <f>SUMIFS(标准!P:P,标准!B:B,A11)</f>
        <v>0</v>
      </c>
      <c r="F11" s="694">
        <f>SUMIFS(标准!Q:Q,标准!B:B,A11)</f>
        <v>0</v>
      </c>
      <c r="L11" s="433" t="s">
        <v>26</v>
      </c>
    </row>
    <row r="12" spans="1:45" ht="12" customHeight="1">
      <c r="B12" s="694">
        <f>SUMIFS(标准!M:M,标准!B:B,A12)</f>
        <v>0</v>
      </c>
      <c r="C12" s="694">
        <f>SUMIFS(标准!N:N,标准!B:B,A12)</f>
        <v>0</v>
      </c>
      <c r="D12" s="694">
        <f>SUMIFS(标准!O:O,标准!B:B,A12)</f>
        <v>0</v>
      </c>
      <c r="E12" s="694">
        <f>SUMIFS(标准!P:P,标准!B:B,A12)</f>
        <v>0</v>
      </c>
      <c r="F12" s="474">
        <f>SUMIFS(标准!Q:Q,标准!B:B,A12)</f>
        <v>0</v>
      </c>
      <c r="L12" s="433" t="s">
        <v>4787</v>
      </c>
    </row>
    <row r="13" spans="1:45" ht="12" customHeight="1">
      <c r="B13" s="694">
        <f>SUMIFS(标准!M:M,标准!B:B,A13)</f>
        <v>0</v>
      </c>
      <c r="C13" s="694">
        <f>SUMIFS(标准!N:N,标准!B:B,A13)</f>
        <v>0</v>
      </c>
      <c r="D13" s="694">
        <f>SUMIFS(标准!O:O,标准!B:B,A13)</f>
        <v>0</v>
      </c>
      <c r="E13" s="694">
        <f>SUMIFS(标准!P:P,标准!B:B,A13)</f>
        <v>0</v>
      </c>
      <c r="F13" s="694">
        <f>SUMIFS(标准!Q:Q,标准!B:B,A13)</f>
        <v>0</v>
      </c>
      <c r="L13" s="433" t="s">
        <v>69</v>
      </c>
    </row>
    <row r="14" spans="1:45" ht="12" customHeight="1">
      <c r="B14" s="694">
        <f>SUMIFS(标准!M:M,标准!B:B,A14)</f>
        <v>0</v>
      </c>
      <c r="C14" s="694">
        <f>SUMIFS(标准!N:N,标准!B:B,A14)</f>
        <v>0</v>
      </c>
      <c r="D14" s="694">
        <f>SUMIFS(标准!O:O,标准!B:B,A14)</f>
        <v>0</v>
      </c>
      <c r="E14" s="694">
        <f>SUMIFS(标准!P:P,标准!B:B,A14)</f>
        <v>0</v>
      </c>
      <c r="F14" s="474">
        <f>SUMIFS(标准!Q:Q,标准!B:B,A14)</f>
        <v>0</v>
      </c>
      <c r="L14" s="433" t="s">
        <v>4310</v>
      </c>
    </row>
    <row r="15" spans="1:45" ht="12" customHeight="1">
      <c r="B15" s="694">
        <f>SUMIFS(标准!M:M,标准!B:B,A15)</f>
        <v>0</v>
      </c>
      <c r="C15" s="694">
        <f>SUMIFS(标准!N:N,标准!B:B,A15)</f>
        <v>0</v>
      </c>
      <c r="D15" s="694">
        <f>SUMIFS(标准!O:O,标准!B:B,A15)</f>
        <v>0</v>
      </c>
      <c r="E15" s="694">
        <f>SUMIFS(标准!P:P,标准!B:B,A15)</f>
        <v>0</v>
      </c>
      <c r="F15" s="694">
        <f>SUMIFS(标准!Q:Q,标准!B:B,A15)</f>
        <v>0</v>
      </c>
      <c r="L15" s="433" t="s">
        <v>4311</v>
      </c>
    </row>
    <row r="16" spans="1:45" ht="12" customHeight="1">
      <c r="B16" s="474">
        <f>SUMIFS(标准!M:M,标准!B:B,A16)</f>
        <v>0</v>
      </c>
      <c r="C16" s="694">
        <f>SUMIFS(标准!N:N,标准!B:B,A16)</f>
        <v>0</v>
      </c>
      <c r="D16" s="474">
        <f>SUMIFS(标准!O:O,标准!B:B,A16)</f>
        <v>0</v>
      </c>
      <c r="E16" s="694">
        <f>SUMIFS(标准!P:P,标准!B:B,A16)</f>
        <v>0</v>
      </c>
      <c r="F16" s="474">
        <f>SUMIFS(标准!Q:Q,标准!B:B,A16)</f>
        <v>0</v>
      </c>
      <c r="L16" s="433" t="s">
        <v>4788</v>
      </c>
    </row>
    <row r="17" spans="1:40" ht="12" customHeight="1">
      <c r="B17" s="694">
        <f>SUMIFS(标准!M:M,标准!B:B,A17)</f>
        <v>0</v>
      </c>
      <c r="C17" s="694">
        <f>SUMIFS(标准!N:N,标准!B:B,A17)</f>
        <v>0</v>
      </c>
      <c r="D17" s="694">
        <f>SUMIFS(标准!O:O,标准!B:B,A17)</f>
        <v>0</v>
      </c>
      <c r="E17" s="694">
        <f>SUMIFS(标准!P:P,标准!B:B,A17)</f>
        <v>0</v>
      </c>
      <c r="F17" s="694">
        <f>SUMIFS(标准!Q:Q,标准!B:B,A17)</f>
        <v>0</v>
      </c>
      <c r="L17" s="433" t="s">
        <v>4789</v>
      </c>
    </row>
    <row r="18" spans="1:40" ht="12" customHeight="1">
      <c r="B18" s="694">
        <f>SUMIFS(标准!M:M,标准!B:B,A18)</f>
        <v>0</v>
      </c>
      <c r="C18" s="694">
        <f>SUMIFS(标准!N:N,标准!B:B,A18)</f>
        <v>0</v>
      </c>
      <c r="D18" s="694">
        <f>SUMIFS(标准!O:O,标准!B:B,A18)</f>
        <v>0</v>
      </c>
      <c r="E18" s="694">
        <f>SUMIFS(标准!P:P,标准!B:B,A18)</f>
        <v>0</v>
      </c>
      <c r="F18" s="694">
        <f>SUMIFS(标准!Q:Q,标准!B:B,A18)</f>
        <v>0</v>
      </c>
      <c r="L18" s="433" t="s">
        <v>4790</v>
      </c>
    </row>
    <row r="19" spans="1:40" ht="12" customHeight="1">
      <c r="B19" s="694">
        <f>SUMIFS(标准!M:M,标准!B:B,A19)</f>
        <v>0</v>
      </c>
      <c r="C19" s="694">
        <f>SUMIFS(标准!N:N,标准!B:B,A19)</f>
        <v>0</v>
      </c>
      <c r="D19" s="694">
        <f>SUMIFS(标准!O:O,标准!B:B,A19)</f>
        <v>0</v>
      </c>
      <c r="E19" s="694">
        <f>SUMIFS(标准!P:P,标准!B:B,A19)</f>
        <v>0</v>
      </c>
      <c r="F19" s="694">
        <f>SUMIFS(标准!Q:Q,标准!B:B,A19)</f>
        <v>0</v>
      </c>
      <c r="L19" s="433" t="s">
        <v>4761</v>
      </c>
    </row>
    <row r="20" spans="1:40" ht="12" customHeight="1">
      <c r="B20" s="694">
        <f>SUMIFS(标准!M:M,标准!B:B,A20)</f>
        <v>0</v>
      </c>
      <c r="C20" s="694">
        <f>SUMIFS(标准!N:N,标准!B:B,A20)</f>
        <v>0</v>
      </c>
      <c r="D20" s="694">
        <f>SUMIFS(标准!O:O,标准!B:B,A20)</f>
        <v>0</v>
      </c>
      <c r="E20" s="694">
        <f>SUMIFS(标准!P:P,标准!B:B,A20)</f>
        <v>0</v>
      </c>
      <c r="F20" s="694">
        <f>SUMIFS(标准!Q:Q,标准!B:B,A20)</f>
        <v>0</v>
      </c>
      <c r="L20" s="433" t="s">
        <v>4760</v>
      </c>
    </row>
    <row r="21" spans="1:40" ht="12" customHeight="1">
      <c r="B21" s="694">
        <f>SUMIFS(标准!M:M,标准!B:B,A21)</f>
        <v>0</v>
      </c>
      <c r="C21" s="694">
        <f>SUMIFS(标准!N:N,标准!B:B,A21)</f>
        <v>0</v>
      </c>
      <c r="D21" s="694">
        <f>SUMIFS(标准!O:O,标准!B:B,A21)</f>
        <v>0</v>
      </c>
      <c r="E21" s="694">
        <f>SUMIFS(标准!P:P,标准!B:B,A21)</f>
        <v>0</v>
      </c>
      <c r="F21" s="694">
        <f>SUMIFS(标准!Q:Q,标准!B:B,A21)</f>
        <v>0</v>
      </c>
      <c r="L21" s="433" t="s">
        <v>4762</v>
      </c>
    </row>
    <row r="22" spans="1:40" ht="12" customHeight="1">
      <c r="B22" s="474">
        <f>SUMIFS(标准!M:M,标准!B:B,A22)</f>
        <v>0</v>
      </c>
      <c r="C22" s="694">
        <f>SUMIFS(标准!N:N,标准!B:B,A22)</f>
        <v>0</v>
      </c>
      <c r="D22" s="694">
        <f>SUMIFS(标准!O:O,标准!B:B,A22)</f>
        <v>0</v>
      </c>
      <c r="E22" s="474">
        <f>SUMIFS(标准!P:P,标准!B:B,A22)</f>
        <v>0</v>
      </c>
      <c r="F22" s="474">
        <f>SUMIFS(标准!Q:Q,标准!B:B,A22)</f>
        <v>0</v>
      </c>
      <c r="L22" s="433" t="s">
        <v>4791</v>
      </c>
    </row>
    <row r="23" spans="1:40" ht="12" customHeight="1">
      <c r="B23" s="694">
        <f>SUMIFS(标准!M:M,标准!B:B,A23)</f>
        <v>0</v>
      </c>
      <c r="C23" s="694">
        <f>SUMIFS(标准!N:N,标准!B:B,A23)</f>
        <v>0</v>
      </c>
      <c r="D23" s="694">
        <f>SUMIFS(标准!O:O,标准!B:B,A23)</f>
        <v>0</v>
      </c>
      <c r="E23" s="694">
        <f>SUMIFS(标准!P:P,标准!B:B,A23)</f>
        <v>0</v>
      </c>
      <c r="F23" s="694">
        <f>SUMIFS(标准!Q:Q,标准!B:B,A23)</f>
        <v>0</v>
      </c>
      <c r="L23" s="433" t="s">
        <v>27</v>
      </c>
    </row>
    <row r="24" spans="1:40" ht="12" customHeight="1">
      <c r="B24" s="694">
        <f>SUMIFS(标准!M:M,标准!B:B,A24)</f>
        <v>0</v>
      </c>
      <c r="C24" s="694">
        <f>SUMIFS(标准!N:N,标准!B:B,A24)</f>
        <v>0</v>
      </c>
      <c r="D24" s="694">
        <f>SUMIFS(标准!O:O,标准!B:B,A24)</f>
        <v>0</v>
      </c>
      <c r="E24" s="694">
        <f>SUMIFS(标准!P:P,标准!B:B,A24)</f>
        <v>0</v>
      </c>
      <c r="F24" s="694">
        <f>SUMIFS(标准!Q:Q,标准!B:B,A24)</f>
        <v>0</v>
      </c>
      <c r="L24" s="433" t="s">
        <v>0</v>
      </c>
    </row>
    <row r="25" spans="1:40" ht="12" customHeight="1">
      <c r="B25" s="474">
        <f>SUMIFS(标准!M:M,标准!B:B,A25)</f>
        <v>0</v>
      </c>
      <c r="C25" s="474">
        <f>SUMIFS(标准!N:N,标准!B:B,A25)</f>
        <v>0</v>
      </c>
      <c r="D25" s="474">
        <f>SUMIFS(标准!O:O,标准!B:B,A25)</f>
        <v>0</v>
      </c>
      <c r="E25" s="474">
        <f>SUMIFS(标准!P:P,标准!B:B,A25)</f>
        <v>0</v>
      </c>
      <c r="F25" s="474">
        <f>SUMIFS(标准!Q:Q,标准!B:B,A25)</f>
        <v>0</v>
      </c>
      <c r="L25" s="433" t="s">
        <v>4774</v>
      </c>
    </row>
    <row r="26" spans="1:40" ht="12" customHeight="1">
      <c r="B26" s="694">
        <f>SUMIFS(标准!M:M,标准!B:B,A26)</f>
        <v>0</v>
      </c>
      <c r="C26" s="694">
        <f>SUMIFS(标准!N:N,标准!B:B,A26)</f>
        <v>0</v>
      </c>
      <c r="D26" s="694">
        <f>SUMIFS(标准!O:O,标准!B:B,A26)</f>
        <v>0</v>
      </c>
      <c r="E26" s="694">
        <f>SUMIFS(标准!P:P,标准!B:B,A26)</f>
        <v>0</v>
      </c>
      <c r="F26" s="694">
        <f>SUMIFS(标准!Q:Q,标准!B:B,A26)</f>
        <v>0</v>
      </c>
      <c r="L26" s="433" t="s">
        <v>3687</v>
      </c>
    </row>
    <row r="27" spans="1:40" ht="12" customHeight="1">
      <c r="B27" s="474">
        <f>SUMIFS(标准!M:M,标准!B:B,A27)</f>
        <v>0</v>
      </c>
      <c r="C27" s="474">
        <f>SUMIFS(标准!N:N,标准!B:B,A27)</f>
        <v>0</v>
      </c>
      <c r="D27" s="474">
        <f>SUMIFS(标准!O:O,标准!B:B,A27)</f>
        <v>0</v>
      </c>
      <c r="E27" s="474">
        <f>SUMIFS(标准!P:P,标准!B:B,A27)</f>
        <v>0</v>
      </c>
      <c r="F27" s="474">
        <f>SUMIFS(标准!Q:Q,标准!B:B,A27)</f>
        <v>0</v>
      </c>
      <c r="L27" s="433" t="s">
        <v>4775</v>
      </c>
    </row>
    <row r="28" spans="1:40" s="499" customFormat="1" ht="12" customHeight="1">
      <c r="A28" s="437"/>
      <c r="B28" s="471"/>
      <c r="C28" s="471"/>
      <c r="D28" s="471"/>
      <c r="E28" s="471"/>
      <c r="F28" s="471"/>
      <c r="G28" s="518"/>
      <c r="H28" s="518"/>
      <c r="I28" s="518"/>
      <c r="J28" s="518"/>
      <c r="K28" s="518"/>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L1714"/>
  <sheetViews>
    <sheetView tabSelected="1" workbookViewId="0">
      <pane ySplit="1" topLeftCell="A2" activePane="bottomLeft" state="frozen"/>
      <selection pane="bottomLeft" activeCell="L48" sqref="L48"/>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91"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243</v>
      </c>
      <c r="C1" s="169" t="s">
        <v>3447</v>
      </c>
      <c r="D1" s="688" t="s">
        <v>244</v>
      </c>
      <c r="E1" s="275" t="s">
        <v>245</v>
      </c>
      <c r="F1" s="276" t="s">
        <v>246</v>
      </c>
      <c r="G1" s="275" t="s">
        <v>3212</v>
      </c>
      <c r="H1" s="277" t="s">
        <v>247</v>
      </c>
      <c r="I1" s="721"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8"/>
      <c r="I2" s="238"/>
      <c r="L2" s="146">
        <v>1</v>
      </c>
      <c r="M2" s="146">
        <v>42</v>
      </c>
      <c r="N2" s="146">
        <v>40</v>
      </c>
      <c r="O2" s="146">
        <v>43</v>
      </c>
      <c r="P2" s="146">
        <v>50</v>
      </c>
      <c r="Q2" s="146">
        <v>40</v>
      </c>
      <c r="R2" s="480" t="s">
        <v>7947</v>
      </c>
      <c r="S2" s="146">
        <v>63</v>
      </c>
      <c r="T2" s="146">
        <v>61</v>
      </c>
      <c r="U2" s="146">
        <v>63</v>
      </c>
      <c r="V2" s="146">
        <v>64</v>
      </c>
      <c r="W2" s="146">
        <v>63</v>
      </c>
      <c r="X2" s="625" t="s">
        <v>6984</v>
      </c>
      <c r="Y2" s="146">
        <v>62</v>
      </c>
      <c r="Z2" s="146">
        <v>58</v>
      </c>
      <c r="AA2" s="146">
        <v>57</v>
      </c>
      <c r="AB2" s="146">
        <v>57</v>
      </c>
      <c r="AC2" s="146">
        <v>60</v>
      </c>
      <c r="AD2" s="625" t="s">
        <v>6431</v>
      </c>
      <c r="AE2" s="146">
        <v>20</v>
      </c>
      <c r="AF2" s="146">
        <v>19</v>
      </c>
      <c r="AG2" s="146">
        <v>18</v>
      </c>
      <c r="AH2" s="146">
        <v>18</v>
      </c>
      <c r="AI2" s="146">
        <v>19</v>
      </c>
      <c r="AJ2" s="146" t="s">
        <v>6414</v>
      </c>
      <c r="AK2" s="146">
        <v>2</v>
      </c>
      <c r="AL2" s="146">
        <v>1</v>
      </c>
      <c r="AM2" s="146">
        <v>2</v>
      </c>
      <c r="AN2" s="146">
        <v>1</v>
      </c>
      <c r="AO2" s="146">
        <v>1</v>
      </c>
      <c r="AP2" s="625" t="s">
        <v>5464</v>
      </c>
      <c r="AQ2" s="192">
        <v>17</v>
      </c>
      <c r="AR2" s="192">
        <v>21</v>
      </c>
      <c r="AS2" s="192">
        <v>20</v>
      </c>
      <c r="AT2" s="192">
        <v>21</v>
      </c>
      <c r="AU2" s="192">
        <v>21</v>
      </c>
      <c r="AV2" s="623" t="s">
        <v>3191</v>
      </c>
      <c r="AW2" s="146">
        <v>0</v>
      </c>
      <c r="AX2" s="146">
        <v>1</v>
      </c>
      <c r="AY2" s="146">
        <v>1</v>
      </c>
      <c r="AZ2" s="146">
        <v>1</v>
      </c>
      <c r="BA2" s="146">
        <v>1</v>
      </c>
      <c r="BB2" s="623" t="s">
        <v>5007</v>
      </c>
      <c r="BC2" s="146">
        <v>1</v>
      </c>
      <c r="BD2" s="146">
        <v>1</v>
      </c>
      <c r="BE2" s="146">
        <v>1</v>
      </c>
      <c r="BF2" s="146">
        <v>1</v>
      </c>
      <c r="BG2" s="146">
        <v>1</v>
      </c>
      <c r="BH2" s="515" t="s">
        <v>4642</v>
      </c>
      <c r="BI2" s="146">
        <v>3</v>
      </c>
      <c r="BJ2" s="146">
        <v>3</v>
      </c>
      <c r="BK2" s="146">
        <v>3</v>
      </c>
      <c r="BL2" s="146">
        <v>3</v>
      </c>
      <c r="BM2" s="146">
        <v>3</v>
      </c>
      <c r="BN2" s="515" t="s">
        <v>4569</v>
      </c>
      <c r="BO2" s="146">
        <v>4</v>
      </c>
      <c r="BP2" s="146">
        <v>3</v>
      </c>
      <c r="BQ2" s="146">
        <v>3</v>
      </c>
      <c r="BR2" s="146">
        <v>5</v>
      </c>
      <c r="BS2" s="146">
        <v>5</v>
      </c>
      <c r="BT2" s="515" t="s">
        <v>4034</v>
      </c>
      <c r="BU2" s="146">
        <v>6</v>
      </c>
      <c r="BV2" s="146">
        <v>5</v>
      </c>
      <c r="BW2" s="146">
        <v>4</v>
      </c>
      <c r="BX2" s="146">
        <v>9</v>
      </c>
      <c r="BY2" s="146">
        <v>9</v>
      </c>
      <c r="BZ2" s="515" t="s">
        <v>4012</v>
      </c>
      <c r="CA2" s="146">
        <v>6</v>
      </c>
      <c r="CB2" s="146">
        <v>10</v>
      </c>
      <c r="CC2" s="146">
        <v>6</v>
      </c>
      <c r="CD2" s="146">
        <v>5</v>
      </c>
      <c r="CE2" s="146">
        <v>6</v>
      </c>
      <c r="CF2" s="515" t="s">
        <v>3672</v>
      </c>
      <c r="CG2" s="146">
        <v>3</v>
      </c>
      <c r="CH2" s="146">
        <v>5</v>
      </c>
      <c r="CI2" s="146">
        <v>5</v>
      </c>
      <c r="CJ2" s="146">
        <v>5</v>
      </c>
      <c r="CK2" s="146">
        <v>5</v>
      </c>
      <c r="CL2" s="515" t="s">
        <v>3193</v>
      </c>
    </row>
    <row r="3" spans="1:90" s="146" customFormat="1" ht="15" customHeight="1">
      <c r="B3" s="237"/>
      <c r="C3" s="237"/>
      <c r="D3" s="688"/>
      <c r="I3" s="238"/>
      <c r="L3" s="146">
        <v>1</v>
      </c>
      <c r="R3" s="480" t="s">
        <v>7947</v>
      </c>
      <c r="S3" s="146">
        <v>34</v>
      </c>
      <c r="T3" s="146">
        <v>36</v>
      </c>
      <c r="U3" s="146">
        <v>33</v>
      </c>
      <c r="V3" s="146">
        <v>28</v>
      </c>
      <c r="W3" s="146">
        <v>41</v>
      </c>
      <c r="X3" s="625" t="s">
        <v>6984</v>
      </c>
      <c r="Y3" s="146">
        <v>1</v>
      </c>
      <c r="Z3" s="146">
        <v>3</v>
      </c>
      <c r="AA3" s="146">
        <v>2</v>
      </c>
      <c r="AB3" s="146">
        <v>3</v>
      </c>
      <c r="AC3" s="146">
        <v>2</v>
      </c>
      <c r="AD3" s="146" t="s">
        <v>6413</v>
      </c>
      <c r="AE3" s="146">
        <v>77</v>
      </c>
      <c r="AF3" s="146">
        <v>83</v>
      </c>
      <c r="AG3" s="146">
        <v>77</v>
      </c>
      <c r="AH3" s="146">
        <v>73</v>
      </c>
      <c r="AI3" s="146">
        <v>74</v>
      </c>
      <c r="AJ3" s="146" t="s">
        <v>6414</v>
      </c>
      <c r="AK3" s="146">
        <v>74</v>
      </c>
      <c r="AL3" s="146">
        <v>80</v>
      </c>
      <c r="AM3" s="625">
        <v>89</v>
      </c>
      <c r="AN3" s="146">
        <v>80</v>
      </c>
      <c r="AO3" s="146">
        <v>79</v>
      </c>
      <c r="AP3" s="625" t="s">
        <v>5464</v>
      </c>
      <c r="AQ3" s="260">
        <v>207</v>
      </c>
      <c r="AR3" s="260">
        <v>203</v>
      </c>
      <c r="AS3" s="260">
        <v>193</v>
      </c>
      <c r="AT3" s="260">
        <v>211</v>
      </c>
      <c r="AU3" s="260">
        <v>200</v>
      </c>
      <c r="AV3" s="424" t="s">
        <v>1567</v>
      </c>
      <c r="AW3" s="146">
        <v>63</v>
      </c>
      <c r="AX3" s="146">
        <v>61</v>
      </c>
      <c r="AY3" s="146">
        <v>61</v>
      </c>
      <c r="AZ3" s="146">
        <v>56</v>
      </c>
      <c r="BA3" s="146">
        <v>64</v>
      </c>
      <c r="BB3" s="623" t="s">
        <v>5007</v>
      </c>
      <c r="BC3" s="146">
        <v>76</v>
      </c>
      <c r="BD3" s="146">
        <v>80</v>
      </c>
      <c r="BE3" s="146">
        <v>78</v>
      </c>
      <c r="BF3" s="146">
        <v>71</v>
      </c>
      <c r="BG3" s="146">
        <v>76</v>
      </c>
      <c r="BH3" s="515" t="s">
        <v>4642</v>
      </c>
      <c r="BI3" s="146">
        <v>93</v>
      </c>
      <c r="BJ3" s="146">
        <v>79</v>
      </c>
      <c r="BK3" s="146">
        <v>66</v>
      </c>
      <c r="BL3" s="146">
        <v>73</v>
      </c>
      <c r="BM3" s="146">
        <v>82</v>
      </c>
      <c r="BN3" s="515" t="s">
        <v>4569</v>
      </c>
      <c r="BO3" s="146">
        <v>121</v>
      </c>
      <c r="BP3" s="146">
        <v>100</v>
      </c>
      <c r="BQ3" s="146">
        <v>102</v>
      </c>
      <c r="BR3" s="625">
        <v>99</v>
      </c>
      <c r="BS3" s="146">
        <v>90</v>
      </c>
      <c r="BT3" s="515" t="s">
        <v>4034</v>
      </c>
      <c r="BU3" s="146">
        <v>95</v>
      </c>
      <c r="BV3" s="146">
        <v>84</v>
      </c>
      <c r="BW3" s="146">
        <v>78</v>
      </c>
      <c r="BX3" s="146">
        <v>78</v>
      </c>
      <c r="BY3" s="146">
        <v>78</v>
      </c>
      <c r="BZ3" s="515" t="s">
        <v>4012</v>
      </c>
      <c r="CA3" s="146">
        <v>131</v>
      </c>
      <c r="CB3" s="146">
        <v>96</v>
      </c>
      <c r="CC3" s="146">
        <v>101</v>
      </c>
      <c r="CD3" s="146">
        <v>101</v>
      </c>
      <c r="CE3" s="146">
        <v>101</v>
      </c>
      <c r="CF3" s="515" t="s">
        <v>3672</v>
      </c>
      <c r="CG3" s="146">
        <v>88</v>
      </c>
      <c r="CH3" s="146">
        <v>80</v>
      </c>
      <c r="CI3" s="146">
        <v>80</v>
      </c>
      <c r="CJ3" s="146">
        <v>61</v>
      </c>
      <c r="CK3" s="146">
        <v>80</v>
      </c>
      <c r="CL3" s="515" t="s">
        <v>3194</v>
      </c>
    </row>
    <row r="4" spans="1:90" s="146" customFormat="1" ht="15" customHeight="1">
      <c r="B4" s="237"/>
      <c r="C4" s="237"/>
      <c r="D4" s="688"/>
      <c r="I4" s="238"/>
      <c r="L4" s="146">
        <v>1</v>
      </c>
      <c r="M4" s="146">
        <v>2</v>
      </c>
      <c r="N4" s="146">
        <v>1</v>
      </c>
      <c r="O4" s="146">
        <v>2</v>
      </c>
      <c r="P4" s="146">
        <v>1</v>
      </c>
      <c r="Q4" s="146">
        <v>2</v>
      </c>
      <c r="R4" s="480" t="s">
        <v>7949</v>
      </c>
      <c r="X4" s="625" t="s">
        <v>6984</v>
      </c>
      <c r="Y4" s="146">
        <f t="shared" ref="Y4:AC4" si="0">SUBTOTAL(9,Y2:Y3)</f>
        <v>63</v>
      </c>
      <c r="Z4" s="146">
        <f t="shared" si="0"/>
        <v>61</v>
      </c>
      <c r="AA4" s="146">
        <f t="shared" si="0"/>
        <v>59</v>
      </c>
      <c r="AB4" s="146">
        <f t="shared" si="0"/>
        <v>60</v>
      </c>
      <c r="AC4" s="146">
        <f t="shared" si="0"/>
        <v>62</v>
      </c>
      <c r="AD4" s="146" t="s">
        <v>6413</v>
      </c>
      <c r="AE4" s="146">
        <f>SUM(AE2,AE3)</f>
        <v>97</v>
      </c>
      <c r="AF4" s="146">
        <f>SUM(AF2,AF3)</f>
        <v>102</v>
      </c>
      <c r="AG4" s="146">
        <f>SUM(AG2,AG3)</f>
        <v>95</v>
      </c>
      <c r="AH4" s="146">
        <f>SUM(AH2,AH3)</f>
        <v>91</v>
      </c>
      <c r="AI4" s="146">
        <f>SUM(AI2,AI3)</f>
        <v>93</v>
      </c>
      <c r="AJ4" s="146" t="s">
        <v>6414</v>
      </c>
      <c r="AK4" s="146">
        <f t="shared" ref="AK4:AO4" si="1">SUBTOTAL(9,AK2:AK3)</f>
        <v>76</v>
      </c>
      <c r="AL4" s="146">
        <f t="shared" si="1"/>
        <v>81</v>
      </c>
      <c r="AM4" s="146">
        <f t="shared" si="1"/>
        <v>91</v>
      </c>
      <c r="AN4" s="146">
        <f>SUBTOTAL(9,AN2:AN3)</f>
        <v>81</v>
      </c>
      <c r="AO4" s="146">
        <f t="shared" si="1"/>
        <v>80</v>
      </c>
      <c r="AP4" s="625" t="s">
        <v>5464</v>
      </c>
      <c r="AQ4" s="146">
        <f>SUBTOTAL(9,AQ2:AQ3)</f>
        <v>224</v>
      </c>
      <c r="AR4" s="146">
        <f>SUBTOTAL(9,AR2:AR3)</f>
        <v>224</v>
      </c>
      <c r="AS4" s="146">
        <f>SUBTOTAL(9,AS2:AS3)</f>
        <v>213</v>
      </c>
      <c r="AT4" s="146">
        <f>SUBTOTAL(9,AT2:AT3)</f>
        <v>232</v>
      </c>
      <c r="AU4" s="146">
        <f>SUBTOTAL(9,AU2:AU3)</f>
        <v>221</v>
      </c>
      <c r="AV4" s="625" t="s">
        <v>3192</v>
      </c>
      <c r="AW4" s="146">
        <f>SUBTOTAL(9,AW2:AW3)</f>
        <v>63</v>
      </c>
      <c r="AX4" s="146">
        <f>SUBTOTAL(9,AX2:AX3)</f>
        <v>62</v>
      </c>
      <c r="AY4" s="146">
        <f>SUBTOTAL(9,AY2:AY3)</f>
        <v>62</v>
      </c>
      <c r="AZ4" s="146">
        <f>SUBTOTAL(9,AZ2:AZ3)</f>
        <v>57</v>
      </c>
      <c r="BA4" s="146">
        <f>SUBTOTAL(9,BA2:BA3)</f>
        <v>65</v>
      </c>
      <c r="BB4" s="623" t="s">
        <v>5007</v>
      </c>
      <c r="BC4" s="423">
        <f>BC2+BC3</f>
        <v>77</v>
      </c>
      <c r="BD4" s="423">
        <f>BD2+BD3</f>
        <v>81</v>
      </c>
      <c r="BE4" s="423">
        <f>BE2+BE3</f>
        <v>79</v>
      </c>
      <c r="BF4" s="423">
        <f>BF2+BF3</f>
        <v>72</v>
      </c>
      <c r="BG4" s="423">
        <f>BG2+BG3</f>
        <v>77</v>
      </c>
      <c r="BH4" s="515" t="s">
        <v>4642</v>
      </c>
      <c r="BI4" s="423">
        <f>BI2+BI3</f>
        <v>96</v>
      </c>
      <c r="BJ4" s="423">
        <f>BJ2+BJ3</f>
        <v>82</v>
      </c>
      <c r="BK4" s="423">
        <f>BK2+BK3</f>
        <v>69</v>
      </c>
      <c r="BL4" s="423">
        <f>BL2+BL3</f>
        <v>76</v>
      </c>
      <c r="BM4" s="423">
        <f>BM2+BM3</f>
        <v>85</v>
      </c>
      <c r="BN4" s="515" t="s">
        <v>4569</v>
      </c>
      <c r="BO4" s="423">
        <f>BO2+BO3</f>
        <v>125</v>
      </c>
      <c r="BP4" s="624">
        <f>BP2+BP3</f>
        <v>103</v>
      </c>
      <c r="BQ4" s="423">
        <f>BQ2+BQ3</f>
        <v>105</v>
      </c>
      <c r="BR4" s="624">
        <f>BR2+BR3</f>
        <v>104</v>
      </c>
      <c r="BS4" s="423">
        <f>BS2+BS3</f>
        <v>95</v>
      </c>
      <c r="BT4" s="515" t="s">
        <v>4034</v>
      </c>
      <c r="BU4" s="624">
        <f>BU2+BU3</f>
        <v>101</v>
      </c>
      <c r="BV4" s="624">
        <f>BV2+BV3</f>
        <v>89</v>
      </c>
      <c r="BW4" s="624">
        <f>BW2+BW3</f>
        <v>82</v>
      </c>
      <c r="BX4" s="624">
        <f>BX2+BX3</f>
        <v>87</v>
      </c>
      <c r="BY4" s="624">
        <f>BY2+BY3</f>
        <v>87</v>
      </c>
      <c r="BZ4" s="515" t="s">
        <v>4012</v>
      </c>
      <c r="CA4" s="423">
        <f>CA2+CA3</f>
        <v>137</v>
      </c>
      <c r="CB4" s="423">
        <f>CB2+CB3</f>
        <v>106</v>
      </c>
      <c r="CC4" s="423">
        <f>CC2+CC3</f>
        <v>107</v>
      </c>
      <c r="CD4" s="423">
        <f>CD2+CD3</f>
        <v>106</v>
      </c>
      <c r="CE4" s="423">
        <f>CE2+CE3</f>
        <v>107</v>
      </c>
      <c r="CF4" s="515" t="s">
        <v>3672</v>
      </c>
      <c r="CG4" s="249">
        <f>CG2+CG3</f>
        <v>91</v>
      </c>
      <c r="CH4" s="249">
        <f>CH2+CH3</f>
        <v>85</v>
      </c>
      <c r="CI4" s="423">
        <f>CI2+CI3</f>
        <v>85</v>
      </c>
      <c r="CJ4" s="423">
        <f>CJ2+CJ3</f>
        <v>66</v>
      </c>
      <c r="CK4" s="423">
        <f>CK2+CK3</f>
        <v>85</v>
      </c>
      <c r="CL4" s="515" t="s">
        <v>3194</v>
      </c>
    </row>
    <row r="5" spans="1:90" s="146" customFormat="1" ht="15" customHeight="1">
      <c r="B5" s="237"/>
      <c r="C5" s="237"/>
      <c r="D5" s="688"/>
      <c r="I5" s="238"/>
      <c r="L5" s="146">
        <v>1</v>
      </c>
      <c r="M5" s="146">
        <f>SUMIFS(M$1:M$1576,K$1:K$1576,"传说",L$1:L$1576,"0奥特兰克")</f>
        <v>20</v>
      </c>
      <c r="N5" s="146">
        <f>SUMIFS(N$1:N$1576,K$1:K$1576,"传说",L$1:L$1576,"0奥特兰克")</f>
        <v>20</v>
      </c>
      <c r="O5" s="146">
        <f>SUMIFS(O$1:O$1576,K$1:K$1576,"传说",L$1:L$1576,"0奥特兰克")</f>
        <v>21</v>
      </c>
      <c r="P5" s="146">
        <f>SUMIFS(P$1:P$1576,K$1:K$1576,"传说",L$1:L$1576,"0奥特兰克")</f>
        <v>21</v>
      </c>
      <c r="Q5" s="146">
        <f>SUMIFS(Q$1:Q$1576,K$1:K$1576,"传说",L$1:L$1576,"0奥特兰克")</f>
        <v>21</v>
      </c>
      <c r="R5" s="146">
        <v>25</v>
      </c>
      <c r="S5" s="146">
        <f>SUMIFS(M$1:M$1576,K$1:K$1576,"传说",L$1:L$1576,"1210暴风城")</f>
        <v>16</v>
      </c>
      <c r="T5" s="146">
        <f>SUMIFS(N$1:N$1576,K$1:K$1576,"传说",L$1:L$1576,"1210暴风城")</f>
        <v>16</v>
      </c>
      <c r="U5" s="146">
        <f>SUMIFS(O$1:O$1576,K$1:K$1576,"传说",L$1:L$1576,"1210暴风城")</f>
        <v>16</v>
      </c>
      <c r="V5" s="146">
        <f>SUMIFS(P$1:P$1576,K$1:K$1576,"传说",L$1:L$1576,"1210暴风城")</f>
        <v>13</v>
      </c>
      <c r="W5" s="146">
        <f>SUMIFS(Q$1:Q$1576,K$1:K$1576,"传说",L$1:L$1576,"1210暴风城")</f>
        <v>15</v>
      </c>
      <c r="X5" s="146">
        <v>25</v>
      </c>
      <c r="Y5" s="146">
        <f>SUMIFS(M$1:M$1576,K$1:K$1576,"传说",L$1:L$1576,"1211贫瘠")</f>
        <v>15</v>
      </c>
      <c r="Z5" s="146">
        <f>SUMIFS(N$1:N$1576,K$1:K$1576,"传说",L$1:L$1576,"1211贫瘠")</f>
        <v>15</v>
      </c>
      <c r="AA5" s="146">
        <f>SUMIFS(O$1:O$1576,K$1:K$1576,"传说",L$1:L$1576,"1211贫瘠")</f>
        <v>19</v>
      </c>
      <c r="AB5" s="146">
        <f>SUMIFS(P$1:P$1576,K$1:K$1576,"传说",L$1:L$1576,"1211贫瘠")</f>
        <v>14</v>
      </c>
      <c r="AC5" s="146">
        <f>SUMIFS(Q$1:Q$1576,K$1:K$1576,"传说",L$1:L$1576,"1211贫瘠")</f>
        <v>13</v>
      </c>
      <c r="AD5" s="146">
        <v>25</v>
      </c>
      <c r="AE5" s="146">
        <f>SUMIFS(M:M,K:K,"传说",L:L,"1A暗月马戏团")</f>
        <v>12</v>
      </c>
      <c r="AF5" s="146">
        <f>SUMIFS(N:N,K:K,"传说",L:L,"1A暗月马戏团")</f>
        <v>15</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17</v>
      </c>
      <c r="AM5" s="146">
        <f>SUMIFS(O$1:O$1576,K$1:K$1576,"传说",L$1:L$1576,"1a通灵学院")</f>
        <v>18</v>
      </c>
      <c r="AN5" s="146">
        <f>SUMIFS(P$1:P$1576,K$1:K$1576,"传说",L$1:L$1576,"1a通灵学院")</f>
        <v>18</v>
      </c>
      <c r="AO5" s="146">
        <f>SUMIFS(Q$1:Q$1576,K$1:K$1576,"传说",L$1:L$1576,"1a通灵学院")</f>
        <v>20</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8"/>
      <c r="I6" s="238"/>
      <c r="L6" s="146">
        <v>1</v>
      </c>
      <c r="M6" s="146">
        <f>SUMIFS(M$1:M$1576,K$1:K$1576,"史诗",L$1:L$1576,"0奥特兰克")</f>
        <v>41</v>
      </c>
      <c r="N6" s="146">
        <f>SUMIFS(N$1:N$1576,K$1:K$1576,"史诗",L$1:L$1576,"0奥特兰克")</f>
        <v>43</v>
      </c>
      <c r="O6" s="146">
        <f>SUMIFS(O$1:O$1576,K$1:K$1576,"史诗",L$1:L$1576,"0奥特兰克")</f>
        <v>40</v>
      </c>
      <c r="P6" s="146">
        <f>SUMIFS(P$1:P$1576,K$1:K$1576,"史诗",L$1:L$1576,"0奥特兰克")</f>
        <v>38</v>
      </c>
      <c r="Q6" s="146">
        <f>SUMIFS(Q$1:Q$1576,K$1:K$1576,"史诗",L$1:L$1576,"0奥特兰克")</f>
        <v>42</v>
      </c>
      <c r="R6" s="146">
        <v>50</v>
      </c>
      <c r="S6" s="146">
        <f>SUMIFS(M$1:M$1576,K$1:K$1576,"史诗",L$1:L$1576,"1210暴风城")</f>
        <v>27</v>
      </c>
      <c r="T6" s="146">
        <f>SUMIFS(N$1:N$1576,K$1:K$1576,"史诗",L$1:L$1576,"1210暴风城")</f>
        <v>26</v>
      </c>
      <c r="U6" s="146">
        <f>SUMIFS(O$1:O$1576,K$1:K$1576,"史诗",L$1:L$1576,"1210暴风城")</f>
        <v>28</v>
      </c>
      <c r="V6" s="146">
        <f>SUMIFS(P$1:P$1576,K$1:K$1576,"史诗",L$1:L$1576,"1210暴风城")</f>
        <v>29</v>
      </c>
      <c r="W6" s="146">
        <f>SUMIFS(Q$1:Q$1576,K$1:K$1576,"史诗",L$1:L$1576,"1210暴风城")</f>
        <v>32</v>
      </c>
      <c r="X6" s="146">
        <v>50</v>
      </c>
      <c r="Y6" s="146">
        <f>SUMIFS(M$1:M$1576,K$1:K$1576,"史诗",L$1:L$1576,"1211贫瘠")</f>
        <v>33</v>
      </c>
      <c r="Z6" s="146">
        <f>SUMIFS(N$1:N$1576,K$1:K$1576,"史诗",L$1:L$1576,"1211贫瘠")</f>
        <v>36</v>
      </c>
      <c r="AA6" s="146">
        <f>SUMIFS(O$1:O$1576,K$1:K$1576,"史诗",L$1:L$1576,"1211贫瘠")</f>
        <v>34</v>
      </c>
      <c r="AB6" s="146">
        <f>SUMIFS(P$1:P$1576,K$1:K$1576,"史诗",L$1:L$1576,"1211贫瘠")</f>
        <v>37</v>
      </c>
      <c r="AC6" s="146">
        <f>SUMIFS(Q$1:Q$1576,K$1:K$1576,"史诗",L$1:L$1576,"1211贫瘠")</f>
        <v>34</v>
      </c>
      <c r="AD6" s="146">
        <v>50</v>
      </c>
      <c r="AE6" s="146">
        <f>SUMIFS(M:M,K:K,"史诗",L:L,"1A暗月马戏团")</f>
        <v>25</v>
      </c>
      <c r="AF6" s="146">
        <f>SUMIFS(N:N,K:K,"史诗",L:L,"1A暗月马戏团")</f>
        <v>27</v>
      </c>
      <c r="AG6" s="146">
        <f>SUMIFS(O:O,K:K,"史诗",L:L,"1A暗月马戏团")</f>
        <v>23</v>
      </c>
      <c r="AH6" s="146">
        <f>SUMIFS(P:P,K:K,"史诗",L:L,"1A暗月马戏团")</f>
        <v>38</v>
      </c>
      <c r="AI6" s="146">
        <f>SUMIFS(Q:Q,K:K,"史诗",L:L,"1A暗月马戏团")</f>
        <v>31</v>
      </c>
      <c r="AJ6" s="146">
        <v>48</v>
      </c>
      <c r="AK6" s="146">
        <f>SUMIFS(M$1:M$1576,K$1:K$1576,"史诗",L$1:L$1576,"1a通灵学院")</f>
        <v>11</v>
      </c>
      <c r="AL6" s="146">
        <f>SUMIFS(N$1:N$1576,K$1:K$1576,"史诗",L$1:L$1576,"1a通灵学院")</f>
        <v>15</v>
      </c>
      <c r="AM6" s="146">
        <f>SUMIFS(O$1:O$1576,K$1:K$1576,"史诗",L$1:L$1576,"1a通灵学院")</f>
        <v>19</v>
      </c>
      <c r="AN6" s="146">
        <f>SUMIFS(P$1:P$1576,K$1:K$1576,"史诗",L$1:L$1576,"1a通灵学院")</f>
        <v>22</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21</v>
      </c>
      <c r="AX6" s="192">
        <f>SUMIFS(N$1:N$1576,K$1:K$1576,"史诗",L$1:L$1576,"1C.外域")</f>
        <v>23</v>
      </c>
      <c r="AY6" s="192">
        <f>SUMIFS(O$1:O$1576,K$1:K$1576,"史诗",L$1:L$1576,"1C.外域")</f>
        <v>27</v>
      </c>
      <c r="AZ6" s="192">
        <f>SUMIFS(P$1:P$1576,K$1:K$1576,"史诗",L$1:L$1576,"1C.外域")</f>
        <v>28</v>
      </c>
      <c r="BA6" s="192">
        <f>SUMIFS(Q$1:Q$1576,K$1:K$1576,"史诗",L$1:L$1576,"1C.外域")</f>
        <v>20</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8"/>
      <c r="L7" s="146">
        <v>1</v>
      </c>
      <c r="M7" s="146">
        <f>SUMIFS(M$1:M$1576,K$1:K$1576,"稀有",L$1:L$1576,"0奥特兰克")</f>
        <v>9</v>
      </c>
      <c r="N7" s="146">
        <f>SUMIFS(N$1:N$1576,K$1:K$1576,"稀有",L$1:L$1576,"0奥特兰克")</f>
        <v>9</v>
      </c>
      <c r="O7" s="146">
        <f>SUMIFS(O$1:O$1576,K$1:K$1576,"稀有",L$1:L$1576,"0奥特兰克")</f>
        <v>8</v>
      </c>
      <c r="P7" s="146">
        <f>SUMIFS(P$1:P$1576,K$1:K$1576,"稀有",L$1:L$1576,"0奥特兰克")</f>
        <v>2</v>
      </c>
      <c r="Q7" s="146">
        <f>SUMIFS(Q$1:Q$1576,K$1:K$1576,"稀有",L$1:L$1576,"0奥特兰克")</f>
        <v>4</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8"/>
      <c r="L8" s="146">
        <v>1</v>
      </c>
      <c r="M8" s="146">
        <f>SUMIFS(M$1:M$1576,K$1:K$1576,"普通",L$1:L$1576,"0奥特兰克")</f>
        <v>0</v>
      </c>
      <c r="N8" s="146">
        <f>SUMIFS(N$1:N$1576,K$1:K$1576,"普通",L$1:L$1576,"0奥特兰克")</f>
        <v>0</v>
      </c>
      <c r="O8" s="146">
        <f>SUMIFS(O$1:O$1576,K$1:K$1576,"普通",L$1:L$1576,"0奥特兰克")</f>
        <v>0</v>
      </c>
      <c r="P8" s="146">
        <f>SUMIFS(P$1:P$1576,K$1:K$1576,"普通",L$1:L$1576,"0奥特兰克")</f>
        <v>0</v>
      </c>
      <c r="Q8" s="146">
        <f>SUMIFS(Q$1:Q$1576,K$1:K$1576,"普通",L$1:L$1576,"0奥特兰克")</f>
        <v>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7835</v>
      </c>
      <c r="C9" t="s">
        <v>7836</v>
      </c>
      <c r="D9" t="s">
        <v>7837</v>
      </c>
      <c r="F9" t="s">
        <v>5153</v>
      </c>
      <c r="G9">
        <v>1</v>
      </c>
      <c r="I9" s="711" t="s">
        <v>5080</v>
      </c>
      <c r="J9">
        <v>1</v>
      </c>
      <c r="K9" t="s">
        <v>457</v>
      </c>
      <c r="L9" t="s">
        <v>7946</v>
      </c>
      <c r="M9" s="475">
        <v>0</v>
      </c>
      <c r="N9" s="475">
        <v>0</v>
      </c>
      <c r="O9" s="475">
        <v>0</v>
      </c>
      <c r="P9" s="475">
        <v>0</v>
      </c>
      <c r="Q9" s="475">
        <v>0</v>
      </c>
      <c r="R9">
        <f t="shared" ref="R9:R18" si="2">SUBTOTAL(9,M9:Q9)</f>
        <v>0</v>
      </c>
    </row>
    <row r="10" spans="1:90" customFormat="1" ht="14" hidden="1">
      <c r="B10" t="s">
        <v>7735</v>
      </c>
      <c r="C10" t="s">
        <v>7736</v>
      </c>
      <c r="D10" t="s">
        <v>7737</v>
      </c>
      <c r="F10" t="s">
        <v>272</v>
      </c>
      <c r="G10">
        <v>2</v>
      </c>
      <c r="H10">
        <v>2</v>
      </c>
      <c r="I10" s="711" t="s">
        <v>5080</v>
      </c>
      <c r="J10">
        <v>2</v>
      </c>
      <c r="K10" t="s">
        <v>457</v>
      </c>
      <c r="L10" t="s">
        <v>7946</v>
      </c>
      <c r="M10" s="475">
        <v>0</v>
      </c>
      <c r="N10" s="475">
        <v>0</v>
      </c>
      <c r="O10" s="475">
        <v>0</v>
      </c>
      <c r="P10" s="475">
        <v>0</v>
      </c>
      <c r="Q10" s="475">
        <v>0</v>
      </c>
      <c r="R10">
        <f t="shared" si="2"/>
        <v>0</v>
      </c>
    </row>
    <row r="11" spans="1:90" customFormat="1" ht="14">
      <c r="B11" t="s">
        <v>7841</v>
      </c>
      <c r="C11" t="s">
        <v>7842</v>
      </c>
      <c r="D11" t="s">
        <v>7843</v>
      </c>
      <c r="F11" t="s">
        <v>253</v>
      </c>
      <c r="I11" s="711" t="s">
        <v>5080</v>
      </c>
      <c r="J11">
        <v>2</v>
      </c>
      <c r="K11" s="312" t="s">
        <v>3249</v>
      </c>
      <c r="L11" t="s">
        <v>7946</v>
      </c>
      <c r="M11">
        <v>0</v>
      </c>
      <c r="N11">
        <v>0</v>
      </c>
      <c r="O11">
        <v>0</v>
      </c>
      <c r="P11">
        <v>1</v>
      </c>
      <c r="Q11">
        <v>0</v>
      </c>
      <c r="R11">
        <f t="shared" si="2"/>
        <v>1</v>
      </c>
    </row>
    <row r="12" spans="1:90" customFormat="1" ht="14" hidden="1">
      <c r="B12" t="s">
        <v>7904</v>
      </c>
      <c r="C12" t="s">
        <v>7905</v>
      </c>
      <c r="D12" t="s">
        <v>7906</v>
      </c>
      <c r="F12" t="s">
        <v>272</v>
      </c>
      <c r="G12">
        <v>1</v>
      </c>
      <c r="H12">
        <v>6</v>
      </c>
      <c r="I12" s="711" t="s">
        <v>5080</v>
      </c>
      <c r="J12">
        <v>3</v>
      </c>
      <c r="K12" t="s">
        <v>457</v>
      </c>
      <c r="L12" t="s">
        <v>7946</v>
      </c>
      <c r="M12" s="475">
        <v>0</v>
      </c>
      <c r="N12" s="475">
        <v>0</v>
      </c>
      <c r="O12" s="475">
        <v>0</v>
      </c>
      <c r="P12" s="475">
        <v>0</v>
      </c>
      <c r="Q12" s="475">
        <v>0</v>
      </c>
      <c r="R12">
        <f t="shared" si="2"/>
        <v>0</v>
      </c>
    </row>
    <row r="13" spans="1:90" customFormat="1" ht="14">
      <c r="B13" t="s">
        <v>7714</v>
      </c>
      <c r="C13" t="s">
        <v>7715</v>
      </c>
      <c r="D13" t="s">
        <v>7716</v>
      </c>
      <c r="F13" t="s">
        <v>253</v>
      </c>
      <c r="I13" s="711" t="s">
        <v>5080</v>
      </c>
      <c r="J13">
        <v>4</v>
      </c>
      <c r="K13" s="312" t="s">
        <v>3249</v>
      </c>
      <c r="L13" t="s">
        <v>7946</v>
      </c>
      <c r="M13">
        <v>0</v>
      </c>
      <c r="N13">
        <v>1</v>
      </c>
      <c r="O13">
        <v>1</v>
      </c>
      <c r="P13">
        <v>0</v>
      </c>
      <c r="Q13">
        <v>0</v>
      </c>
      <c r="R13">
        <f t="shared" si="2"/>
        <v>2</v>
      </c>
    </row>
    <row r="14" spans="1:90" customFormat="1" ht="14" hidden="1">
      <c r="B14" t="s">
        <v>7877</v>
      </c>
      <c r="C14" t="s">
        <v>7878</v>
      </c>
      <c r="D14" t="s">
        <v>7879</v>
      </c>
      <c r="F14" t="s">
        <v>272</v>
      </c>
      <c r="G14">
        <v>2</v>
      </c>
      <c r="H14">
        <v>6</v>
      </c>
      <c r="I14" s="711" t="s">
        <v>5080</v>
      </c>
      <c r="J14">
        <v>4</v>
      </c>
      <c r="K14" s="312" t="s">
        <v>3249</v>
      </c>
      <c r="L14" s="480" t="s">
        <v>7964</v>
      </c>
      <c r="M14">
        <v>0</v>
      </c>
      <c r="N14">
        <v>0</v>
      </c>
      <c r="O14">
        <v>0</v>
      </c>
      <c r="P14">
        <v>0</v>
      </c>
      <c r="Q14">
        <v>0</v>
      </c>
      <c r="R14">
        <f t="shared" si="2"/>
        <v>0</v>
      </c>
    </row>
    <row r="15" spans="1:90" customFormat="1" ht="14">
      <c r="B15" t="s">
        <v>7778</v>
      </c>
      <c r="C15" t="s">
        <v>7779</v>
      </c>
      <c r="D15" t="s">
        <v>7780</v>
      </c>
      <c r="F15" t="s">
        <v>253</v>
      </c>
      <c r="I15" s="711" t="s">
        <v>5080</v>
      </c>
      <c r="J15">
        <v>5</v>
      </c>
      <c r="K15" s="312" t="s">
        <v>3256</v>
      </c>
      <c r="L15" t="s">
        <v>7946</v>
      </c>
      <c r="M15">
        <v>2</v>
      </c>
      <c r="N15">
        <v>1</v>
      </c>
      <c r="O15">
        <v>2</v>
      </c>
      <c r="P15">
        <v>2</v>
      </c>
      <c r="Q15">
        <v>2</v>
      </c>
      <c r="R15">
        <f t="shared" si="2"/>
        <v>9</v>
      </c>
    </row>
    <row r="16" spans="1:90" customFormat="1" ht="14">
      <c r="B16" t="s">
        <v>7747</v>
      </c>
      <c r="C16" t="s">
        <v>7748</v>
      </c>
      <c r="D16" t="s">
        <v>7749</v>
      </c>
      <c r="F16" t="s">
        <v>7750</v>
      </c>
      <c r="H16">
        <v>30</v>
      </c>
      <c r="I16" s="711" t="s">
        <v>5080</v>
      </c>
      <c r="J16">
        <v>6</v>
      </c>
      <c r="K16" s="312" t="s">
        <v>3239</v>
      </c>
      <c r="L16" t="s">
        <v>7946</v>
      </c>
      <c r="M16">
        <v>1</v>
      </c>
      <c r="N16">
        <v>1</v>
      </c>
      <c r="O16">
        <v>1</v>
      </c>
      <c r="P16">
        <v>1</v>
      </c>
      <c r="Q16">
        <v>1</v>
      </c>
      <c r="R16">
        <f t="shared" si="2"/>
        <v>5</v>
      </c>
    </row>
    <row r="17" spans="2:18" customFormat="1" ht="14">
      <c r="B17" s="480" t="s">
        <v>7955</v>
      </c>
      <c r="C17" t="s">
        <v>7875</v>
      </c>
      <c r="D17" t="s">
        <v>7876</v>
      </c>
      <c r="F17" t="s">
        <v>272</v>
      </c>
      <c r="G17">
        <v>6</v>
      </c>
      <c r="H17">
        <v>6</v>
      </c>
      <c r="I17" s="711" t="s">
        <v>5080</v>
      </c>
      <c r="J17">
        <v>6</v>
      </c>
      <c r="K17" s="312" t="s">
        <v>3239</v>
      </c>
      <c r="L17" t="s">
        <v>7946</v>
      </c>
      <c r="M17">
        <v>1</v>
      </c>
      <c r="N17">
        <v>1</v>
      </c>
      <c r="O17">
        <v>1</v>
      </c>
      <c r="P17" s="475">
        <v>0</v>
      </c>
      <c r="Q17">
        <v>1</v>
      </c>
      <c r="R17">
        <f t="shared" si="2"/>
        <v>4</v>
      </c>
    </row>
    <row r="18" spans="2:18" customFormat="1" ht="14">
      <c r="B18" t="s">
        <v>7811</v>
      </c>
      <c r="C18" t="s">
        <v>7812</v>
      </c>
      <c r="D18" t="s">
        <v>7813</v>
      </c>
      <c r="E18" t="s">
        <v>5132</v>
      </c>
      <c r="F18" t="s">
        <v>272</v>
      </c>
      <c r="G18">
        <v>8</v>
      </c>
      <c r="H18">
        <v>8</v>
      </c>
      <c r="I18" s="711" t="s">
        <v>5080</v>
      </c>
      <c r="J18">
        <v>13</v>
      </c>
      <c r="K18" s="312" t="s">
        <v>3256</v>
      </c>
      <c r="L18" t="s">
        <v>7946</v>
      </c>
      <c r="M18">
        <v>1</v>
      </c>
      <c r="N18">
        <v>2</v>
      </c>
      <c r="O18">
        <v>2</v>
      </c>
      <c r="P18">
        <v>2</v>
      </c>
      <c r="Q18">
        <v>2</v>
      </c>
      <c r="R18">
        <f t="shared" si="2"/>
        <v>9</v>
      </c>
    </row>
    <row r="19" spans="2:18" customFormat="1" ht="14" hidden="1">
      <c r="B19" t="s">
        <v>7717</v>
      </c>
      <c r="C19" t="s">
        <v>7718</v>
      </c>
      <c r="D19" t="s">
        <v>7719</v>
      </c>
      <c r="E19" t="s">
        <v>5197</v>
      </c>
      <c r="F19" t="s">
        <v>272</v>
      </c>
      <c r="G19">
        <v>2</v>
      </c>
      <c r="H19">
        <v>3</v>
      </c>
      <c r="I19" s="309" t="s">
        <v>3237</v>
      </c>
      <c r="J19">
        <v>2</v>
      </c>
      <c r="K19" t="s">
        <v>457</v>
      </c>
      <c r="L19" s="480" t="s">
        <v>7948</v>
      </c>
      <c r="M19" s="475">
        <v>0</v>
      </c>
      <c r="N19" s="475">
        <v>0</v>
      </c>
      <c r="O19" s="475">
        <v>0</v>
      </c>
      <c r="P19" s="475">
        <v>0</v>
      </c>
      <c r="Q19" s="475">
        <v>0</v>
      </c>
      <c r="R19">
        <f t="shared" ref="R19:R82" si="3">SUBTOTAL(9,M19:Q19)</f>
        <v>0</v>
      </c>
    </row>
    <row r="20" spans="2:18" customFormat="1" ht="14">
      <c r="B20" t="s">
        <v>7844</v>
      </c>
      <c r="C20" t="s">
        <v>7845</v>
      </c>
      <c r="D20" t="s">
        <v>7846</v>
      </c>
      <c r="F20" t="s">
        <v>253</v>
      </c>
      <c r="I20" s="309" t="s">
        <v>3237</v>
      </c>
      <c r="J20">
        <v>2</v>
      </c>
      <c r="K20" s="312" t="s">
        <v>3256</v>
      </c>
      <c r="L20" t="s">
        <v>7946</v>
      </c>
      <c r="M20">
        <v>1</v>
      </c>
      <c r="N20">
        <v>2</v>
      </c>
      <c r="O20">
        <v>2</v>
      </c>
      <c r="P20">
        <v>2</v>
      </c>
      <c r="Q20">
        <v>0</v>
      </c>
      <c r="R20">
        <f t="shared" si="3"/>
        <v>7</v>
      </c>
    </row>
    <row r="21" spans="2:18" customFormat="1" ht="14">
      <c r="B21" t="s">
        <v>7564</v>
      </c>
      <c r="C21" t="s">
        <v>7565</v>
      </c>
      <c r="D21" t="s">
        <v>7566</v>
      </c>
      <c r="F21" t="s">
        <v>272</v>
      </c>
      <c r="G21">
        <v>2</v>
      </c>
      <c r="H21">
        <v>4</v>
      </c>
      <c r="I21" s="309" t="s">
        <v>3237</v>
      </c>
      <c r="J21">
        <v>3</v>
      </c>
      <c r="K21" s="312" t="s">
        <v>3249</v>
      </c>
      <c r="L21" s="480" t="s">
        <v>7964</v>
      </c>
      <c r="M21">
        <v>0</v>
      </c>
      <c r="N21">
        <v>0</v>
      </c>
      <c r="O21">
        <v>0</v>
      </c>
      <c r="P21">
        <v>0</v>
      </c>
      <c r="Q21">
        <v>0</v>
      </c>
      <c r="R21">
        <f t="shared" si="3"/>
        <v>0</v>
      </c>
    </row>
    <row r="22" spans="2:18" customFormat="1" ht="14" hidden="1">
      <c r="B22" t="s">
        <v>7582</v>
      </c>
      <c r="C22" t="s">
        <v>7583</v>
      </c>
      <c r="D22" t="s">
        <v>7584</v>
      </c>
      <c r="F22" t="s">
        <v>253</v>
      </c>
      <c r="I22" s="309" t="s">
        <v>3237</v>
      </c>
      <c r="J22">
        <v>3</v>
      </c>
      <c r="K22" t="s">
        <v>457</v>
      </c>
      <c r="L22" t="s">
        <v>7946</v>
      </c>
      <c r="M22" s="475">
        <v>0</v>
      </c>
      <c r="N22" s="475">
        <v>0</v>
      </c>
      <c r="O22" s="475">
        <v>0</v>
      </c>
      <c r="P22" s="475">
        <v>0</v>
      </c>
      <c r="Q22" s="475">
        <v>0</v>
      </c>
      <c r="R22">
        <f t="shared" si="3"/>
        <v>0</v>
      </c>
    </row>
    <row r="23" spans="2:18" customFormat="1" ht="14">
      <c r="B23" t="s">
        <v>7754</v>
      </c>
      <c r="C23" t="s">
        <v>7755</v>
      </c>
      <c r="D23" t="s">
        <v>7756</v>
      </c>
      <c r="F23" t="s">
        <v>272</v>
      </c>
      <c r="G23">
        <v>3</v>
      </c>
      <c r="H23">
        <v>4</v>
      </c>
      <c r="I23" s="309" t="s">
        <v>3237</v>
      </c>
      <c r="J23">
        <v>3</v>
      </c>
      <c r="K23" s="312" t="s">
        <v>3249</v>
      </c>
      <c r="L23" s="480" t="s">
        <v>7964</v>
      </c>
      <c r="M23">
        <v>0</v>
      </c>
      <c r="N23">
        <v>0</v>
      </c>
      <c r="O23">
        <v>0</v>
      </c>
      <c r="P23">
        <v>0</v>
      </c>
      <c r="Q23">
        <v>0</v>
      </c>
      <c r="R23">
        <f t="shared" si="3"/>
        <v>0</v>
      </c>
    </row>
    <row r="24" spans="2:18" customFormat="1" ht="14">
      <c r="B24" t="s">
        <v>7838</v>
      </c>
      <c r="C24" t="s">
        <v>7839</v>
      </c>
      <c r="D24" t="s">
        <v>7840</v>
      </c>
      <c r="F24" t="s">
        <v>253</v>
      </c>
      <c r="I24" s="309" t="s">
        <v>3237</v>
      </c>
      <c r="J24">
        <v>3</v>
      </c>
      <c r="K24" s="312" t="s">
        <v>3249</v>
      </c>
      <c r="L24" s="480" t="s">
        <v>7964</v>
      </c>
      <c r="M24">
        <v>0</v>
      </c>
      <c r="N24">
        <v>0</v>
      </c>
      <c r="O24">
        <v>0</v>
      </c>
      <c r="P24">
        <v>0</v>
      </c>
      <c r="Q24">
        <v>0</v>
      </c>
      <c r="R24">
        <f t="shared" si="3"/>
        <v>0</v>
      </c>
    </row>
    <row r="25" spans="2:18" customFormat="1" ht="14">
      <c r="B25" t="s">
        <v>7708</v>
      </c>
      <c r="C25" t="s">
        <v>7709</v>
      </c>
      <c r="D25" t="s">
        <v>7710</v>
      </c>
      <c r="F25" t="s">
        <v>272</v>
      </c>
      <c r="G25">
        <v>2</v>
      </c>
      <c r="H25">
        <v>5</v>
      </c>
      <c r="I25" s="309" t="s">
        <v>3237</v>
      </c>
      <c r="J25">
        <v>4</v>
      </c>
      <c r="K25" s="312" t="s">
        <v>3239</v>
      </c>
      <c r="L25" t="s">
        <v>7946</v>
      </c>
      <c r="M25">
        <v>1</v>
      </c>
      <c r="N25">
        <v>1</v>
      </c>
      <c r="O25">
        <v>1</v>
      </c>
      <c r="P25">
        <v>1</v>
      </c>
      <c r="Q25">
        <v>1</v>
      </c>
      <c r="R25">
        <f t="shared" si="3"/>
        <v>5</v>
      </c>
    </row>
    <row r="26" spans="2:18" customFormat="1" ht="14" hidden="1">
      <c r="B26" t="s">
        <v>7862</v>
      </c>
      <c r="C26" t="s">
        <v>7863</v>
      </c>
      <c r="D26" t="s">
        <v>7864</v>
      </c>
      <c r="E26" t="s">
        <v>5197</v>
      </c>
      <c r="F26" t="s">
        <v>272</v>
      </c>
      <c r="G26">
        <v>4</v>
      </c>
      <c r="H26">
        <v>4</v>
      </c>
      <c r="I26" s="309" t="s">
        <v>3237</v>
      </c>
      <c r="J26">
        <v>4</v>
      </c>
      <c r="K26" t="s">
        <v>457</v>
      </c>
      <c r="L26" t="s">
        <v>7946</v>
      </c>
      <c r="M26" s="475">
        <v>0</v>
      </c>
      <c r="N26" s="475">
        <v>0</v>
      </c>
      <c r="O26" s="475">
        <v>0</v>
      </c>
      <c r="P26" s="475">
        <v>0</v>
      </c>
      <c r="Q26" s="475">
        <v>0</v>
      </c>
      <c r="R26">
        <f t="shared" si="3"/>
        <v>0</v>
      </c>
    </row>
    <row r="27" spans="2:18" customFormat="1" ht="14">
      <c r="B27" s="480" t="s">
        <v>7959</v>
      </c>
      <c r="C27" t="s">
        <v>7941</v>
      </c>
      <c r="D27" t="s">
        <v>7942</v>
      </c>
      <c r="F27" t="s">
        <v>7750</v>
      </c>
      <c r="H27">
        <v>30</v>
      </c>
      <c r="I27" s="309" t="s">
        <v>3237</v>
      </c>
      <c r="J27">
        <v>5</v>
      </c>
      <c r="K27" s="312" t="s">
        <v>3239</v>
      </c>
      <c r="L27" t="s">
        <v>7946</v>
      </c>
      <c r="M27">
        <v>1</v>
      </c>
      <c r="N27" s="475">
        <v>0</v>
      </c>
      <c r="O27">
        <v>1</v>
      </c>
      <c r="P27">
        <v>1</v>
      </c>
      <c r="Q27">
        <v>1</v>
      </c>
      <c r="R27">
        <f t="shared" si="3"/>
        <v>4</v>
      </c>
    </row>
    <row r="28" spans="2:18" customFormat="1" ht="14">
      <c r="B28" t="s">
        <v>7847</v>
      </c>
      <c r="C28" t="s">
        <v>7848</v>
      </c>
      <c r="D28" t="s">
        <v>7849</v>
      </c>
      <c r="E28" t="s">
        <v>5197</v>
      </c>
      <c r="F28" t="s">
        <v>272</v>
      </c>
      <c r="G28">
        <v>4</v>
      </c>
      <c r="H28">
        <v>5</v>
      </c>
      <c r="I28" s="309" t="s">
        <v>3237</v>
      </c>
      <c r="J28">
        <v>7</v>
      </c>
      <c r="K28" s="312" t="s">
        <v>3256</v>
      </c>
      <c r="L28" t="s">
        <v>7946</v>
      </c>
      <c r="M28">
        <v>2</v>
      </c>
      <c r="N28">
        <v>1</v>
      </c>
      <c r="O28">
        <v>2</v>
      </c>
      <c r="P28">
        <v>2</v>
      </c>
      <c r="Q28">
        <v>2</v>
      </c>
      <c r="R28">
        <f t="shared" si="3"/>
        <v>9</v>
      </c>
    </row>
    <row r="29" spans="2:18" customFormat="1" ht="14">
      <c r="B29" t="s">
        <v>7687</v>
      </c>
      <c r="C29" t="s">
        <v>7688</v>
      </c>
      <c r="D29" t="s">
        <v>7689</v>
      </c>
      <c r="F29" t="s">
        <v>253</v>
      </c>
      <c r="I29" s="719" t="s">
        <v>296</v>
      </c>
      <c r="J29">
        <v>2</v>
      </c>
      <c r="K29" s="312" t="s">
        <v>3256</v>
      </c>
      <c r="L29" t="s">
        <v>7946</v>
      </c>
      <c r="M29">
        <v>1</v>
      </c>
      <c r="N29">
        <v>2</v>
      </c>
      <c r="O29">
        <v>1</v>
      </c>
      <c r="P29">
        <v>2</v>
      </c>
      <c r="Q29">
        <v>1</v>
      </c>
      <c r="R29">
        <f t="shared" ref="R29:R38" si="4">SUBTOTAL(9,M29:Q29)</f>
        <v>7</v>
      </c>
    </row>
    <row r="30" spans="2:18" customFormat="1" ht="14">
      <c r="B30" t="s">
        <v>7907</v>
      </c>
      <c r="C30" t="s">
        <v>7908</v>
      </c>
      <c r="D30" t="s">
        <v>7909</v>
      </c>
      <c r="F30" t="s">
        <v>253</v>
      </c>
      <c r="I30" s="719" t="s">
        <v>296</v>
      </c>
      <c r="J30">
        <v>2</v>
      </c>
      <c r="K30" s="312" t="s">
        <v>3249</v>
      </c>
      <c r="L30" t="s">
        <v>7946</v>
      </c>
      <c r="M30">
        <v>0</v>
      </c>
      <c r="N30">
        <v>1</v>
      </c>
      <c r="O30">
        <v>1</v>
      </c>
      <c r="P30">
        <v>0</v>
      </c>
      <c r="Q30">
        <v>1</v>
      </c>
      <c r="R30">
        <f t="shared" si="4"/>
        <v>3</v>
      </c>
    </row>
    <row r="31" spans="2:18" customFormat="1" ht="14" hidden="1">
      <c r="B31" t="s">
        <v>7928</v>
      </c>
      <c r="C31" t="s">
        <v>7929</v>
      </c>
      <c r="D31" t="s">
        <v>7930</v>
      </c>
      <c r="F31" t="s">
        <v>5153</v>
      </c>
      <c r="G31">
        <v>2</v>
      </c>
      <c r="I31" s="719" t="s">
        <v>296</v>
      </c>
      <c r="J31">
        <v>2</v>
      </c>
      <c r="K31" t="s">
        <v>457</v>
      </c>
      <c r="L31" t="s">
        <v>7946</v>
      </c>
      <c r="M31" s="475">
        <v>0</v>
      </c>
      <c r="N31" s="475">
        <v>0</v>
      </c>
      <c r="O31" s="475">
        <v>0</v>
      </c>
      <c r="P31" s="475">
        <v>0</v>
      </c>
      <c r="Q31" s="475">
        <v>0</v>
      </c>
      <c r="R31">
        <f t="shared" si="4"/>
        <v>0</v>
      </c>
    </row>
    <row r="32" spans="2:18" customFormat="1" ht="14" hidden="1">
      <c r="B32" t="s">
        <v>7898</v>
      </c>
      <c r="C32" t="s">
        <v>7899</v>
      </c>
      <c r="D32" t="s">
        <v>7900</v>
      </c>
      <c r="F32" t="s">
        <v>272</v>
      </c>
      <c r="G32">
        <v>4</v>
      </c>
      <c r="H32">
        <v>3</v>
      </c>
      <c r="I32" s="719" t="s">
        <v>296</v>
      </c>
      <c r="J32">
        <v>3</v>
      </c>
      <c r="K32" t="s">
        <v>457</v>
      </c>
      <c r="L32" t="s">
        <v>7946</v>
      </c>
      <c r="M32" s="475">
        <v>0</v>
      </c>
      <c r="N32" s="475">
        <v>0</v>
      </c>
      <c r="O32" s="475">
        <v>0</v>
      </c>
      <c r="P32" s="475">
        <v>0</v>
      </c>
      <c r="Q32" s="475">
        <v>0</v>
      </c>
      <c r="R32">
        <f t="shared" si="4"/>
        <v>0</v>
      </c>
    </row>
    <row r="33" spans="2:18" customFormat="1" ht="14">
      <c r="B33" t="s">
        <v>7901</v>
      </c>
      <c r="C33" t="s">
        <v>7902</v>
      </c>
      <c r="D33" t="s">
        <v>7903</v>
      </c>
      <c r="F33" t="s">
        <v>253</v>
      </c>
      <c r="I33" s="719" t="s">
        <v>296</v>
      </c>
      <c r="J33">
        <v>3</v>
      </c>
      <c r="K33" s="312" t="s">
        <v>3249</v>
      </c>
      <c r="L33" s="480" t="s">
        <v>7964</v>
      </c>
      <c r="M33">
        <v>0</v>
      </c>
      <c r="N33">
        <v>0</v>
      </c>
      <c r="O33">
        <v>0</v>
      </c>
      <c r="P33">
        <v>0</v>
      </c>
      <c r="Q33">
        <v>0</v>
      </c>
      <c r="R33">
        <f t="shared" si="4"/>
        <v>0</v>
      </c>
    </row>
    <row r="34" spans="2:18" customFormat="1" ht="14">
      <c r="B34" t="s">
        <v>7630</v>
      </c>
      <c r="C34" t="s">
        <v>7631</v>
      </c>
      <c r="D34" t="s">
        <v>7632</v>
      </c>
      <c r="E34" t="s">
        <v>5197</v>
      </c>
      <c r="F34" t="s">
        <v>272</v>
      </c>
      <c r="G34">
        <v>4</v>
      </c>
      <c r="H34">
        <v>3</v>
      </c>
      <c r="I34" s="719" t="s">
        <v>296</v>
      </c>
      <c r="J34">
        <v>4</v>
      </c>
      <c r="K34" s="312" t="s">
        <v>3249</v>
      </c>
      <c r="L34" s="480" t="s">
        <v>7964</v>
      </c>
      <c r="M34">
        <v>0</v>
      </c>
      <c r="N34">
        <v>0</v>
      </c>
      <c r="O34">
        <v>0</v>
      </c>
      <c r="P34">
        <v>0</v>
      </c>
      <c r="Q34">
        <v>0</v>
      </c>
      <c r="R34">
        <f t="shared" si="4"/>
        <v>0</v>
      </c>
    </row>
    <row r="35" spans="2:18" customFormat="1" ht="14">
      <c r="B35" t="s">
        <v>7799</v>
      </c>
      <c r="C35" t="s">
        <v>7800</v>
      </c>
      <c r="D35" t="s">
        <v>7801</v>
      </c>
      <c r="F35" t="s">
        <v>253</v>
      </c>
      <c r="I35" s="719" t="s">
        <v>296</v>
      </c>
      <c r="J35">
        <v>4</v>
      </c>
      <c r="K35" s="312" t="s">
        <v>3256</v>
      </c>
      <c r="L35" t="s">
        <v>7946</v>
      </c>
      <c r="M35">
        <v>2</v>
      </c>
      <c r="N35">
        <v>1</v>
      </c>
      <c r="O35">
        <v>2</v>
      </c>
      <c r="P35">
        <v>2</v>
      </c>
      <c r="Q35">
        <v>2</v>
      </c>
      <c r="R35">
        <f t="shared" si="4"/>
        <v>9</v>
      </c>
    </row>
    <row r="36" spans="2:18" customFormat="1" ht="14">
      <c r="B36" s="480" t="s">
        <v>7963</v>
      </c>
      <c r="C36" t="s">
        <v>7758</v>
      </c>
      <c r="D36" t="s">
        <v>7759</v>
      </c>
      <c r="F36" t="s">
        <v>7750</v>
      </c>
      <c r="H36">
        <v>30</v>
      </c>
      <c r="I36" s="719" t="s">
        <v>296</v>
      </c>
      <c r="J36">
        <v>6</v>
      </c>
      <c r="K36" s="312" t="s">
        <v>3239</v>
      </c>
      <c r="L36" t="s">
        <v>7946</v>
      </c>
      <c r="M36">
        <v>1</v>
      </c>
      <c r="N36">
        <v>1</v>
      </c>
      <c r="O36" s="475">
        <v>0</v>
      </c>
      <c r="P36">
        <v>1</v>
      </c>
      <c r="Q36">
        <v>1</v>
      </c>
      <c r="R36">
        <f t="shared" si="4"/>
        <v>4</v>
      </c>
    </row>
    <row r="37" spans="2:18" customFormat="1" ht="14" hidden="1">
      <c r="B37" t="s">
        <v>7720</v>
      </c>
      <c r="C37" t="s">
        <v>7721</v>
      </c>
      <c r="D37" t="s">
        <v>7722</v>
      </c>
      <c r="E37" t="s">
        <v>5197</v>
      </c>
      <c r="F37" t="s">
        <v>272</v>
      </c>
      <c r="G37">
        <v>5</v>
      </c>
      <c r="H37">
        <v>6</v>
      </c>
      <c r="I37" s="719" t="s">
        <v>296</v>
      </c>
      <c r="J37">
        <v>7</v>
      </c>
      <c r="K37" t="s">
        <v>457</v>
      </c>
      <c r="L37" t="s">
        <v>7946</v>
      </c>
      <c r="M37" s="475">
        <v>0</v>
      </c>
      <c r="N37" s="475">
        <v>0</v>
      </c>
      <c r="O37" s="475">
        <v>0</v>
      </c>
      <c r="P37" s="475">
        <v>0</v>
      </c>
      <c r="Q37" s="475">
        <v>0</v>
      </c>
      <c r="R37">
        <f t="shared" si="4"/>
        <v>0</v>
      </c>
    </row>
    <row r="38" spans="2:18" customFormat="1" ht="14">
      <c r="B38" t="s">
        <v>7913</v>
      </c>
      <c r="C38" t="s">
        <v>7914</v>
      </c>
      <c r="D38" t="s">
        <v>7915</v>
      </c>
      <c r="F38" t="s">
        <v>272</v>
      </c>
      <c r="G38">
        <v>5</v>
      </c>
      <c r="H38">
        <v>4</v>
      </c>
      <c r="I38" s="719" t="s">
        <v>296</v>
      </c>
      <c r="J38">
        <v>9</v>
      </c>
      <c r="K38" s="312" t="s">
        <v>3239</v>
      </c>
      <c r="L38" t="s">
        <v>7946</v>
      </c>
      <c r="M38">
        <v>1</v>
      </c>
      <c r="N38">
        <v>1</v>
      </c>
      <c r="O38">
        <v>1</v>
      </c>
      <c r="P38">
        <v>1</v>
      </c>
      <c r="Q38">
        <v>1</v>
      </c>
      <c r="R38">
        <f t="shared" si="4"/>
        <v>5</v>
      </c>
    </row>
    <row r="39" spans="2:18" customFormat="1" ht="14" hidden="1">
      <c r="B39" t="s">
        <v>7663</v>
      </c>
      <c r="C39" t="s">
        <v>7664</v>
      </c>
      <c r="D39" t="s">
        <v>7665</v>
      </c>
      <c r="F39" t="s">
        <v>272</v>
      </c>
      <c r="G39">
        <v>2</v>
      </c>
      <c r="H39">
        <v>2</v>
      </c>
      <c r="I39" s="718" t="s">
        <v>275</v>
      </c>
      <c r="J39">
        <v>1</v>
      </c>
      <c r="K39" t="s">
        <v>457</v>
      </c>
      <c r="L39" t="s">
        <v>7946</v>
      </c>
      <c r="M39" s="475">
        <v>0</v>
      </c>
      <c r="N39" s="475">
        <v>0</v>
      </c>
      <c r="O39" s="475">
        <v>0</v>
      </c>
      <c r="P39" s="475">
        <v>0</v>
      </c>
      <c r="Q39" s="475">
        <v>0</v>
      </c>
      <c r="R39">
        <f t="shared" si="3"/>
        <v>0</v>
      </c>
    </row>
    <row r="40" spans="2:18" customFormat="1" ht="14" hidden="1">
      <c r="B40" t="s">
        <v>7741</v>
      </c>
      <c r="C40" t="s">
        <v>7742</v>
      </c>
      <c r="D40" t="s">
        <v>7743</v>
      </c>
      <c r="E40" t="s">
        <v>5327</v>
      </c>
      <c r="F40" t="s">
        <v>272</v>
      </c>
      <c r="G40">
        <v>2</v>
      </c>
      <c r="H40">
        <v>3</v>
      </c>
      <c r="I40" s="718" t="s">
        <v>275</v>
      </c>
      <c r="J40">
        <v>2</v>
      </c>
      <c r="K40" t="s">
        <v>457</v>
      </c>
      <c r="L40" t="s">
        <v>7946</v>
      </c>
      <c r="M40" s="475">
        <v>0</v>
      </c>
      <c r="N40" s="475">
        <v>0</v>
      </c>
      <c r="O40" s="475">
        <v>0</v>
      </c>
      <c r="P40" s="475">
        <v>0</v>
      </c>
      <c r="Q40" s="475">
        <v>0</v>
      </c>
      <c r="R40">
        <f t="shared" si="3"/>
        <v>0</v>
      </c>
    </row>
    <row r="41" spans="2:18" customFormat="1" ht="14" hidden="1">
      <c r="B41" t="s">
        <v>7934</v>
      </c>
      <c r="C41" t="s">
        <v>7935</v>
      </c>
      <c r="D41" t="s">
        <v>7936</v>
      </c>
      <c r="F41" t="s">
        <v>253</v>
      </c>
      <c r="I41" s="718" t="s">
        <v>275</v>
      </c>
      <c r="J41">
        <v>2</v>
      </c>
      <c r="K41" t="s">
        <v>457</v>
      </c>
      <c r="L41" t="s">
        <v>7946</v>
      </c>
      <c r="M41" s="475">
        <v>0</v>
      </c>
      <c r="N41" s="475">
        <v>0</v>
      </c>
      <c r="O41" s="475">
        <v>0</v>
      </c>
      <c r="P41" s="475">
        <v>0</v>
      </c>
      <c r="Q41" s="475">
        <v>0</v>
      </c>
      <c r="R41">
        <f t="shared" si="3"/>
        <v>0</v>
      </c>
    </row>
    <row r="42" spans="2:18" customFormat="1" ht="14">
      <c r="B42" t="s">
        <v>7850</v>
      </c>
      <c r="C42" t="s">
        <v>7851</v>
      </c>
      <c r="D42" t="s">
        <v>7852</v>
      </c>
      <c r="F42" t="s">
        <v>253</v>
      </c>
      <c r="I42" s="718" t="s">
        <v>275</v>
      </c>
      <c r="J42">
        <v>3</v>
      </c>
      <c r="K42" s="312" t="s">
        <v>3249</v>
      </c>
      <c r="L42" s="480" t="s">
        <v>7964</v>
      </c>
      <c r="M42">
        <v>0</v>
      </c>
      <c r="N42">
        <v>0</v>
      </c>
      <c r="O42">
        <v>0</v>
      </c>
      <c r="P42">
        <v>0</v>
      </c>
      <c r="Q42">
        <v>0</v>
      </c>
      <c r="R42">
        <f t="shared" si="3"/>
        <v>0</v>
      </c>
    </row>
    <row r="43" spans="2:18" customFormat="1" ht="14">
      <c r="B43" t="s">
        <v>7660</v>
      </c>
      <c r="C43" t="s">
        <v>7661</v>
      </c>
      <c r="D43" t="s">
        <v>7662</v>
      </c>
      <c r="F43" t="s">
        <v>253</v>
      </c>
      <c r="I43" s="718" t="s">
        <v>275</v>
      </c>
      <c r="J43">
        <v>4</v>
      </c>
      <c r="K43" s="312" t="s">
        <v>3249</v>
      </c>
      <c r="L43" t="s">
        <v>7946</v>
      </c>
      <c r="M43">
        <v>0</v>
      </c>
      <c r="N43">
        <v>0</v>
      </c>
      <c r="O43">
        <v>1</v>
      </c>
      <c r="P43">
        <v>0</v>
      </c>
      <c r="Q43">
        <v>1</v>
      </c>
      <c r="R43">
        <f t="shared" si="3"/>
        <v>2</v>
      </c>
    </row>
    <row r="44" spans="2:18" customFormat="1" ht="14">
      <c r="B44" s="480" t="s">
        <v>7960</v>
      </c>
      <c r="C44" t="s">
        <v>7791</v>
      </c>
      <c r="D44" t="s">
        <v>7792</v>
      </c>
      <c r="F44" t="s">
        <v>272</v>
      </c>
      <c r="G44">
        <v>5</v>
      </c>
      <c r="H44">
        <v>5</v>
      </c>
      <c r="I44" s="718" t="s">
        <v>275</v>
      </c>
      <c r="J44">
        <v>6</v>
      </c>
      <c r="K44" s="312" t="s">
        <v>3239</v>
      </c>
      <c r="L44" t="s">
        <v>7946</v>
      </c>
      <c r="M44">
        <v>1</v>
      </c>
      <c r="N44" s="475">
        <v>0</v>
      </c>
      <c r="O44">
        <v>1</v>
      </c>
      <c r="P44">
        <v>1</v>
      </c>
      <c r="Q44">
        <v>1</v>
      </c>
      <c r="R44">
        <f t="shared" si="3"/>
        <v>4</v>
      </c>
    </row>
    <row r="45" spans="2:18" customFormat="1" ht="14">
      <c r="B45" t="s">
        <v>7766</v>
      </c>
      <c r="C45" t="s">
        <v>7767</v>
      </c>
      <c r="D45" t="s">
        <v>7768</v>
      </c>
      <c r="F45" t="s">
        <v>253</v>
      </c>
      <c r="I45" s="718" t="s">
        <v>275</v>
      </c>
      <c r="J45">
        <v>7</v>
      </c>
      <c r="K45" s="312" t="s">
        <v>3256</v>
      </c>
      <c r="L45" t="s">
        <v>7946</v>
      </c>
      <c r="M45">
        <v>2</v>
      </c>
      <c r="N45">
        <v>2</v>
      </c>
      <c r="O45">
        <v>2</v>
      </c>
      <c r="P45">
        <v>2</v>
      </c>
      <c r="Q45">
        <v>2</v>
      </c>
      <c r="R45">
        <f t="shared" si="3"/>
        <v>10</v>
      </c>
    </row>
    <row r="46" spans="2:18" customFormat="1" ht="14">
      <c r="B46" s="480" t="s">
        <v>7950</v>
      </c>
      <c r="C46" t="s">
        <v>7770</v>
      </c>
      <c r="D46" t="s">
        <v>7771</v>
      </c>
      <c r="F46" t="s">
        <v>7750</v>
      </c>
      <c r="H46">
        <v>30</v>
      </c>
      <c r="I46" s="718" t="s">
        <v>275</v>
      </c>
      <c r="J46">
        <v>8</v>
      </c>
      <c r="K46" s="312" t="s">
        <v>3239</v>
      </c>
      <c r="L46" t="s">
        <v>7946</v>
      </c>
      <c r="M46" s="475">
        <v>0</v>
      </c>
      <c r="N46">
        <v>1</v>
      </c>
      <c r="O46">
        <v>1</v>
      </c>
      <c r="P46">
        <v>1</v>
      </c>
      <c r="Q46">
        <v>1</v>
      </c>
      <c r="R46">
        <f t="shared" si="3"/>
        <v>4</v>
      </c>
    </row>
    <row r="47" spans="2:18" customFormat="1" ht="14">
      <c r="B47" t="s">
        <v>7763</v>
      </c>
      <c r="C47" t="s">
        <v>7764</v>
      </c>
      <c r="D47" t="s">
        <v>7765</v>
      </c>
      <c r="F47" t="s">
        <v>253</v>
      </c>
      <c r="I47" s="718" t="s">
        <v>275</v>
      </c>
      <c r="J47">
        <v>9</v>
      </c>
      <c r="K47" s="312" t="s">
        <v>3256</v>
      </c>
      <c r="L47" t="s">
        <v>7946</v>
      </c>
      <c r="M47">
        <v>2</v>
      </c>
      <c r="N47">
        <v>2</v>
      </c>
      <c r="O47">
        <v>1</v>
      </c>
      <c r="P47">
        <v>0</v>
      </c>
      <c r="Q47">
        <v>2</v>
      </c>
      <c r="R47">
        <f t="shared" si="3"/>
        <v>7</v>
      </c>
    </row>
    <row r="48" spans="2:18" customFormat="1" ht="14">
      <c r="B48" t="s">
        <v>7787</v>
      </c>
      <c r="C48" t="s">
        <v>7788</v>
      </c>
      <c r="D48" t="s">
        <v>7789</v>
      </c>
      <c r="F48" t="s">
        <v>253</v>
      </c>
      <c r="I48" s="718" t="s">
        <v>275</v>
      </c>
      <c r="J48">
        <v>10</v>
      </c>
      <c r="K48" s="312" t="s">
        <v>3249</v>
      </c>
      <c r="L48" s="480" t="s">
        <v>7964</v>
      </c>
      <c r="M48">
        <v>0</v>
      </c>
      <c r="N48">
        <v>0</v>
      </c>
      <c r="O48">
        <v>0</v>
      </c>
      <c r="P48">
        <v>0</v>
      </c>
      <c r="Q48">
        <v>0</v>
      </c>
      <c r="R48">
        <f t="shared" si="3"/>
        <v>0</v>
      </c>
    </row>
    <row r="49" spans="2:18" customFormat="1" ht="14" hidden="1">
      <c r="B49" t="s">
        <v>7696</v>
      </c>
      <c r="C49" t="s">
        <v>7697</v>
      </c>
      <c r="D49" t="s">
        <v>7698</v>
      </c>
      <c r="F49" t="s">
        <v>253</v>
      </c>
      <c r="I49" s="547" t="s">
        <v>3339</v>
      </c>
      <c r="J49">
        <v>2</v>
      </c>
      <c r="K49" t="s">
        <v>457</v>
      </c>
      <c r="L49" t="s">
        <v>7946</v>
      </c>
      <c r="M49" s="475">
        <v>0</v>
      </c>
      <c r="N49" s="475">
        <v>0</v>
      </c>
      <c r="O49" s="475">
        <v>0</v>
      </c>
      <c r="P49" s="475">
        <v>0</v>
      </c>
      <c r="Q49" s="475">
        <v>0</v>
      </c>
      <c r="R49">
        <f t="shared" ref="R49:R58" si="5">SUBTOTAL(9,M49:Q49)</f>
        <v>0</v>
      </c>
    </row>
    <row r="50" spans="2:18" customFormat="1" ht="14">
      <c r="B50" t="s">
        <v>7567</v>
      </c>
      <c r="C50" t="s">
        <v>7568</v>
      </c>
      <c r="D50" t="s">
        <v>7569</v>
      </c>
      <c r="F50" t="s">
        <v>272</v>
      </c>
      <c r="G50">
        <v>3</v>
      </c>
      <c r="H50">
        <v>1</v>
      </c>
      <c r="I50" s="547" t="s">
        <v>3339</v>
      </c>
      <c r="J50">
        <v>3</v>
      </c>
      <c r="K50" s="312" t="s">
        <v>3256</v>
      </c>
      <c r="L50" t="s">
        <v>7946</v>
      </c>
      <c r="M50">
        <v>2</v>
      </c>
      <c r="N50">
        <v>2</v>
      </c>
      <c r="O50">
        <v>2</v>
      </c>
      <c r="P50">
        <v>1</v>
      </c>
      <c r="Q50">
        <v>2</v>
      </c>
      <c r="R50">
        <f t="shared" si="5"/>
        <v>9</v>
      </c>
    </row>
    <row r="51" spans="2:18" customFormat="1" ht="14" hidden="1">
      <c r="B51" t="s">
        <v>7576</v>
      </c>
      <c r="C51" t="s">
        <v>7577</v>
      </c>
      <c r="D51" t="s">
        <v>7578</v>
      </c>
      <c r="F51" t="s">
        <v>253</v>
      </c>
      <c r="I51" s="547" t="s">
        <v>3339</v>
      </c>
      <c r="J51">
        <v>3</v>
      </c>
      <c r="K51" t="s">
        <v>457</v>
      </c>
      <c r="L51" t="s">
        <v>7946</v>
      </c>
      <c r="M51" s="475">
        <v>0</v>
      </c>
      <c r="N51" s="475">
        <v>0</v>
      </c>
      <c r="O51" s="475">
        <v>0</v>
      </c>
      <c r="P51" s="475">
        <v>0</v>
      </c>
      <c r="Q51" s="475">
        <v>0</v>
      </c>
      <c r="R51">
        <f t="shared" si="5"/>
        <v>0</v>
      </c>
    </row>
    <row r="52" spans="2:18" customFormat="1" ht="14">
      <c r="B52" t="s">
        <v>7826</v>
      </c>
      <c r="C52" t="s">
        <v>7827</v>
      </c>
      <c r="D52" t="s">
        <v>7828</v>
      </c>
      <c r="F52" t="s">
        <v>272</v>
      </c>
      <c r="G52">
        <v>2</v>
      </c>
      <c r="H52">
        <v>2</v>
      </c>
      <c r="I52" s="547" t="s">
        <v>3339</v>
      </c>
      <c r="J52">
        <v>3</v>
      </c>
      <c r="K52" s="312" t="s">
        <v>3239</v>
      </c>
      <c r="L52" t="s">
        <v>7946</v>
      </c>
      <c r="M52">
        <v>1</v>
      </c>
      <c r="N52">
        <v>1</v>
      </c>
      <c r="O52">
        <v>1</v>
      </c>
      <c r="P52">
        <v>1</v>
      </c>
      <c r="Q52">
        <v>1</v>
      </c>
      <c r="R52">
        <f t="shared" si="5"/>
        <v>5</v>
      </c>
    </row>
    <row r="53" spans="2:18" customFormat="1" ht="14">
      <c r="B53" t="s">
        <v>7916</v>
      </c>
      <c r="C53" t="s">
        <v>7917</v>
      </c>
      <c r="D53" t="s">
        <v>7918</v>
      </c>
      <c r="F53" t="s">
        <v>253</v>
      </c>
      <c r="I53" s="547" t="s">
        <v>3339</v>
      </c>
      <c r="J53">
        <v>4</v>
      </c>
      <c r="K53" s="312" t="s">
        <v>3249</v>
      </c>
      <c r="L53" t="s">
        <v>7946</v>
      </c>
      <c r="M53">
        <v>0</v>
      </c>
      <c r="N53">
        <v>0</v>
      </c>
      <c r="O53">
        <v>0</v>
      </c>
      <c r="P53">
        <v>0</v>
      </c>
      <c r="Q53">
        <v>0</v>
      </c>
      <c r="R53">
        <f t="shared" si="5"/>
        <v>0</v>
      </c>
    </row>
    <row r="54" spans="2:18" customFormat="1" ht="14" hidden="1">
      <c r="B54" t="s">
        <v>7570</v>
      </c>
      <c r="C54" t="s">
        <v>7571</v>
      </c>
      <c r="D54" t="s">
        <v>7572</v>
      </c>
      <c r="F54" t="s">
        <v>5153</v>
      </c>
      <c r="G54">
        <v>3</v>
      </c>
      <c r="I54" s="547" t="s">
        <v>3339</v>
      </c>
      <c r="J54">
        <v>5</v>
      </c>
      <c r="K54" t="s">
        <v>457</v>
      </c>
      <c r="L54" t="s">
        <v>7946</v>
      </c>
      <c r="M54" s="475">
        <v>0</v>
      </c>
      <c r="N54" s="475">
        <v>0</v>
      </c>
      <c r="O54" s="475">
        <v>0</v>
      </c>
      <c r="P54" s="475">
        <v>0</v>
      </c>
      <c r="Q54" s="475">
        <v>0</v>
      </c>
      <c r="R54">
        <f t="shared" si="5"/>
        <v>0</v>
      </c>
    </row>
    <row r="55" spans="2:18" customFormat="1" ht="14">
      <c r="B55" t="s">
        <v>7573</v>
      </c>
      <c r="C55" t="s">
        <v>7574</v>
      </c>
      <c r="D55" t="s">
        <v>7575</v>
      </c>
      <c r="F55" t="s">
        <v>253</v>
      </c>
      <c r="I55" s="547" t="s">
        <v>3339</v>
      </c>
      <c r="J55">
        <v>5</v>
      </c>
      <c r="K55" s="312" t="s">
        <v>3249</v>
      </c>
      <c r="L55" t="s">
        <v>7946</v>
      </c>
      <c r="M55">
        <v>0</v>
      </c>
      <c r="N55">
        <v>0</v>
      </c>
      <c r="O55">
        <v>0</v>
      </c>
      <c r="P55">
        <v>0</v>
      </c>
      <c r="Q55">
        <v>0</v>
      </c>
      <c r="R55">
        <f t="shared" si="5"/>
        <v>0</v>
      </c>
    </row>
    <row r="56" spans="2:18" customFormat="1" ht="14">
      <c r="B56" t="s">
        <v>7937</v>
      </c>
      <c r="C56" t="s">
        <v>7938</v>
      </c>
      <c r="D56" t="s">
        <v>7939</v>
      </c>
      <c r="F56" t="s">
        <v>7750</v>
      </c>
      <c r="H56">
        <v>30</v>
      </c>
      <c r="I56" s="547" t="s">
        <v>3339</v>
      </c>
      <c r="J56">
        <v>7</v>
      </c>
      <c r="K56" s="312" t="s">
        <v>3239</v>
      </c>
      <c r="L56" t="s">
        <v>7946</v>
      </c>
      <c r="M56">
        <v>1</v>
      </c>
      <c r="N56">
        <v>1</v>
      </c>
      <c r="O56">
        <v>1</v>
      </c>
      <c r="P56">
        <v>1</v>
      </c>
      <c r="Q56">
        <v>1</v>
      </c>
      <c r="R56">
        <f t="shared" si="5"/>
        <v>5</v>
      </c>
    </row>
    <row r="57" spans="2:18" customFormat="1" ht="14">
      <c r="B57" t="s">
        <v>7760</v>
      </c>
      <c r="C57" t="s">
        <v>7761</v>
      </c>
      <c r="D57" t="s">
        <v>7762</v>
      </c>
      <c r="E57" t="s">
        <v>5343</v>
      </c>
      <c r="F57" t="s">
        <v>272</v>
      </c>
      <c r="G57">
        <v>9</v>
      </c>
      <c r="H57">
        <v>7</v>
      </c>
      <c r="I57" s="547" t="s">
        <v>3339</v>
      </c>
      <c r="J57">
        <v>8</v>
      </c>
      <c r="K57" s="312" t="s">
        <v>3256</v>
      </c>
      <c r="L57" t="s">
        <v>7946</v>
      </c>
      <c r="M57">
        <v>2</v>
      </c>
      <c r="N57">
        <v>1</v>
      </c>
      <c r="O57">
        <v>2</v>
      </c>
      <c r="P57">
        <v>2</v>
      </c>
      <c r="Q57">
        <v>1</v>
      </c>
      <c r="R57">
        <f t="shared" si="5"/>
        <v>8</v>
      </c>
    </row>
    <row r="58" spans="2:18" customFormat="1" ht="14">
      <c r="B58" t="s">
        <v>7910</v>
      </c>
      <c r="C58" t="s">
        <v>7911</v>
      </c>
      <c r="D58" t="s">
        <v>7912</v>
      </c>
      <c r="F58" t="s">
        <v>272</v>
      </c>
      <c r="G58">
        <v>8</v>
      </c>
      <c r="H58">
        <v>8</v>
      </c>
      <c r="I58" s="547" t="s">
        <v>3339</v>
      </c>
      <c r="J58">
        <v>8</v>
      </c>
      <c r="K58" s="312" t="s">
        <v>3249</v>
      </c>
      <c r="L58" t="s">
        <v>7946</v>
      </c>
      <c r="M58">
        <v>1</v>
      </c>
      <c r="N58">
        <v>0</v>
      </c>
      <c r="O58">
        <v>0</v>
      </c>
      <c r="P58">
        <v>0</v>
      </c>
      <c r="Q58">
        <v>0</v>
      </c>
      <c r="R58">
        <f t="shared" si="5"/>
        <v>1</v>
      </c>
    </row>
    <row r="59" spans="2:18" customFormat="1" ht="14">
      <c r="B59" t="s">
        <v>7633</v>
      </c>
      <c r="C59" t="s">
        <v>7634</v>
      </c>
      <c r="D59" t="s">
        <v>7635</v>
      </c>
      <c r="F59" t="s">
        <v>253</v>
      </c>
      <c r="I59" s="720" t="s">
        <v>311</v>
      </c>
      <c r="J59">
        <v>1</v>
      </c>
      <c r="K59" s="312" t="s">
        <v>3256</v>
      </c>
      <c r="L59" t="s">
        <v>7946</v>
      </c>
      <c r="M59">
        <v>2</v>
      </c>
      <c r="N59">
        <v>2</v>
      </c>
      <c r="O59">
        <v>1</v>
      </c>
      <c r="P59">
        <v>2</v>
      </c>
      <c r="Q59">
        <v>2</v>
      </c>
      <c r="R59">
        <f t="shared" si="3"/>
        <v>9</v>
      </c>
    </row>
    <row r="60" spans="2:18" customFormat="1" ht="14">
      <c r="B60" t="s">
        <v>7829</v>
      </c>
      <c r="C60" t="s">
        <v>7830</v>
      </c>
      <c r="D60" t="s">
        <v>7831</v>
      </c>
      <c r="F60" t="s">
        <v>253</v>
      </c>
      <c r="I60" s="720" t="s">
        <v>311</v>
      </c>
      <c r="J60">
        <v>1</v>
      </c>
      <c r="K60" s="312" t="s">
        <v>3256</v>
      </c>
      <c r="L60" t="s">
        <v>7946</v>
      </c>
      <c r="M60">
        <v>1</v>
      </c>
      <c r="N60">
        <v>1</v>
      </c>
      <c r="O60">
        <v>1</v>
      </c>
      <c r="P60">
        <v>2</v>
      </c>
      <c r="Q60">
        <v>1</v>
      </c>
      <c r="R60">
        <f t="shared" si="3"/>
        <v>6</v>
      </c>
    </row>
    <row r="61" spans="2:18" customFormat="1" ht="14">
      <c r="B61" t="s">
        <v>7636</v>
      </c>
      <c r="C61" t="s">
        <v>7637</v>
      </c>
      <c r="D61" t="s">
        <v>7638</v>
      </c>
      <c r="F61" t="s">
        <v>253</v>
      </c>
      <c r="I61" s="720" t="s">
        <v>311</v>
      </c>
      <c r="J61">
        <v>2</v>
      </c>
      <c r="K61" s="312" t="s">
        <v>3249</v>
      </c>
      <c r="L61" t="s">
        <v>7946</v>
      </c>
      <c r="M61">
        <v>0</v>
      </c>
      <c r="N61">
        <v>0</v>
      </c>
      <c r="O61">
        <v>0</v>
      </c>
      <c r="P61">
        <v>0</v>
      </c>
      <c r="Q61">
        <v>0</v>
      </c>
      <c r="R61">
        <f t="shared" si="3"/>
        <v>0</v>
      </c>
    </row>
    <row r="62" spans="2:18" customFormat="1" ht="14" hidden="1">
      <c r="B62" t="s">
        <v>7639</v>
      </c>
      <c r="C62" t="s">
        <v>7640</v>
      </c>
      <c r="D62" t="s">
        <v>7641</v>
      </c>
      <c r="E62" t="s">
        <v>5327</v>
      </c>
      <c r="F62" t="s">
        <v>272</v>
      </c>
      <c r="G62">
        <v>1</v>
      </c>
      <c r="H62">
        <v>4</v>
      </c>
      <c r="I62" s="720" t="s">
        <v>311</v>
      </c>
      <c r="J62">
        <v>2</v>
      </c>
      <c r="K62" t="s">
        <v>457</v>
      </c>
      <c r="L62" t="s">
        <v>7946</v>
      </c>
      <c r="M62" s="475">
        <v>0</v>
      </c>
      <c r="N62" s="475">
        <v>0</v>
      </c>
      <c r="O62" s="475">
        <v>0</v>
      </c>
      <c r="P62" s="475">
        <v>0</v>
      </c>
      <c r="Q62" s="475">
        <v>0</v>
      </c>
      <c r="R62">
        <f t="shared" si="3"/>
        <v>0</v>
      </c>
    </row>
    <row r="63" spans="2:18" customFormat="1" ht="14">
      <c r="B63" t="s">
        <v>7546</v>
      </c>
      <c r="C63" t="s">
        <v>7547</v>
      </c>
      <c r="D63" t="s">
        <v>7548</v>
      </c>
      <c r="F63" t="s">
        <v>253</v>
      </c>
      <c r="I63" s="720" t="s">
        <v>311</v>
      </c>
      <c r="J63">
        <v>3</v>
      </c>
      <c r="K63" s="312" t="s">
        <v>3249</v>
      </c>
      <c r="L63" t="s">
        <v>7946</v>
      </c>
      <c r="M63">
        <v>0</v>
      </c>
      <c r="N63">
        <v>1</v>
      </c>
      <c r="O63">
        <v>0</v>
      </c>
      <c r="P63">
        <v>0</v>
      </c>
      <c r="Q63">
        <v>0</v>
      </c>
      <c r="R63">
        <f t="shared" si="3"/>
        <v>1</v>
      </c>
    </row>
    <row r="64" spans="2:18" customFormat="1" ht="14" hidden="1">
      <c r="B64" t="s">
        <v>7744</v>
      </c>
      <c r="C64" t="s">
        <v>7745</v>
      </c>
      <c r="D64" t="s">
        <v>7746</v>
      </c>
      <c r="F64" t="s">
        <v>253</v>
      </c>
      <c r="I64" s="720" t="s">
        <v>311</v>
      </c>
      <c r="J64">
        <v>3</v>
      </c>
      <c r="K64" t="s">
        <v>457</v>
      </c>
      <c r="L64" t="s">
        <v>7946</v>
      </c>
      <c r="M64" s="475">
        <v>0</v>
      </c>
      <c r="N64" s="475">
        <v>0</v>
      </c>
      <c r="O64" s="475">
        <v>0</v>
      </c>
      <c r="P64" s="475">
        <v>0</v>
      </c>
      <c r="Q64" s="475">
        <v>0</v>
      </c>
      <c r="R64">
        <f t="shared" si="3"/>
        <v>0</v>
      </c>
    </row>
    <row r="65" spans="2:18" customFormat="1" ht="14">
      <c r="B65" t="s">
        <v>7793</v>
      </c>
      <c r="C65" t="s">
        <v>7794</v>
      </c>
      <c r="D65" t="s">
        <v>7795</v>
      </c>
      <c r="F65" t="s">
        <v>272</v>
      </c>
      <c r="G65">
        <v>1</v>
      </c>
      <c r="H65">
        <v>4</v>
      </c>
      <c r="I65" s="720" t="s">
        <v>311</v>
      </c>
      <c r="J65">
        <v>4</v>
      </c>
      <c r="K65" s="312" t="s">
        <v>3239</v>
      </c>
      <c r="L65" t="s">
        <v>7946</v>
      </c>
      <c r="M65">
        <v>1</v>
      </c>
      <c r="N65">
        <v>1</v>
      </c>
      <c r="O65">
        <v>1</v>
      </c>
      <c r="P65">
        <v>1</v>
      </c>
      <c r="Q65">
        <v>1</v>
      </c>
      <c r="R65">
        <f t="shared" si="3"/>
        <v>5</v>
      </c>
    </row>
    <row r="66" spans="2:18" customFormat="1" ht="14" hidden="1">
      <c r="B66" t="s">
        <v>7732</v>
      </c>
      <c r="C66" t="s">
        <v>7733</v>
      </c>
      <c r="D66" t="s">
        <v>7734</v>
      </c>
      <c r="F66" t="s">
        <v>272</v>
      </c>
      <c r="G66">
        <v>5</v>
      </c>
      <c r="H66">
        <v>5</v>
      </c>
      <c r="I66" s="720" t="s">
        <v>311</v>
      </c>
      <c r="J66">
        <v>5</v>
      </c>
      <c r="K66" t="s">
        <v>457</v>
      </c>
      <c r="L66" t="s">
        <v>7946</v>
      </c>
      <c r="M66" s="475">
        <v>0</v>
      </c>
      <c r="N66" s="475">
        <v>0</v>
      </c>
      <c r="O66" s="475">
        <v>0</v>
      </c>
      <c r="P66" s="475">
        <v>0</v>
      </c>
      <c r="Q66" s="475">
        <v>0</v>
      </c>
      <c r="R66">
        <f t="shared" si="3"/>
        <v>0</v>
      </c>
    </row>
    <row r="67" spans="2:18" customFormat="1" ht="14">
      <c r="B67" t="s">
        <v>7808</v>
      </c>
      <c r="C67" t="s">
        <v>7809</v>
      </c>
      <c r="D67" t="s">
        <v>7810</v>
      </c>
      <c r="F67" t="s">
        <v>272</v>
      </c>
      <c r="G67">
        <v>3</v>
      </c>
      <c r="H67">
        <v>7</v>
      </c>
      <c r="I67" s="720" t="s">
        <v>311</v>
      </c>
      <c r="J67">
        <v>6</v>
      </c>
      <c r="K67" s="312" t="s">
        <v>3249</v>
      </c>
      <c r="L67" t="s">
        <v>7946</v>
      </c>
      <c r="M67">
        <v>0</v>
      </c>
      <c r="N67">
        <v>0</v>
      </c>
      <c r="O67">
        <v>1</v>
      </c>
      <c r="P67">
        <v>0</v>
      </c>
      <c r="Q67">
        <v>1</v>
      </c>
      <c r="R67">
        <f t="shared" si="3"/>
        <v>2</v>
      </c>
    </row>
    <row r="68" spans="2:18" customFormat="1" ht="14">
      <c r="B68" t="s">
        <v>7802</v>
      </c>
      <c r="C68" t="s">
        <v>7803</v>
      </c>
      <c r="D68" t="s">
        <v>7804</v>
      </c>
      <c r="F68" t="s">
        <v>7750</v>
      </c>
      <c r="H68">
        <v>30</v>
      </c>
      <c r="I68" s="720" t="s">
        <v>311</v>
      </c>
      <c r="J68">
        <v>8</v>
      </c>
      <c r="K68" s="312" t="s">
        <v>3239</v>
      </c>
      <c r="L68" t="s">
        <v>7946</v>
      </c>
      <c r="M68">
        <v>1</v>
      </c>
      <c r="N68">
        <v>1</v>
      </c>
      <c r="O68">
        <v>1</v>
      </c>
      <c r="P68">
        <v>1</v>
      </c>
      <c r="Q68">
        <v>1</v>
      </c>
      <c r="R68">
        <f t="shared" si="3"/>
        <v>5</v>
      </c>
    </row>
    <row r="69" spans="2:18" customFormat="1" ht="14" hidden="1">
      <c r="B69" t="s">
        <v>7729</v>
      </c>
      <c r="C69" t="s">
        <v>7730</v>
      </c>
      <c r="D69" t="s">
        <v>7731</v>
      </c>
      <c r="F69" t="s">
        <v>253</v>
      </c>
      <c r="I69" s="309" t="s">
        <v>3306</v>
      </c>
      <c r="J69">
        <v>2</v>
      </c>
      <c r="K69" t="s">
        <v>457</v>
      </c>
      <c r="L69" t="s">
        <v>7946</v>
      </c>
      <c r="M69" s="475">
        <v>0</v>
      </c>
      <c r="N69" s="475">
        <v>0</v>
      </c>
      <c r="O69" s="475">
        <v>0</v>
      </c>
      <c r="P69" s="475">
        <v>0</v>
      </c>
      <c r="Q69" s="475">
        <v>0</v>
      </c>
      <c r="R69">
        <f t="shared" si="3"/>
        <v>0</v>
      </c>
    </row>
    <row r="70" spans="2:18" customFormat="1" ht="14">
      <c r="B70" t="s">
        <v>7781</v>
      </c>
      <c r="C70" t="s">
        <v>7782</v>
      </c>
      <c r="D70" t="s">
        <v>7783</v>
      </c>
      <c r="F70" t="s">
        <v>5153</v>
      </c>
      <c r="G70">
        <v>2</v>
      </c>
      <c r="I70" s="309" t="s">
        <v>3306</v>
      </c>
      <c r="J70">
        <v>2</v>
      </c>
      <c r="K70" s="312" t="s">
        <v>3256</v>
      </c>
      <c r="L70" t="s">
        <v>7946</v>
      </c>
      <c r="M70">
        <v>2</v>
      </c>
      <c r="N70">
        <v>2</v>
      </c>
      <c r="O70">
        <v>2</v>
      </c>
      <c r="P70">
        <v>1</v>
      </c>
      <c r="Q70">
        <v>2</v>
      </c>
      <c r="R70">
        <f t="shared" si="3"/>
        <v>9</v>
      </c>
    </row>
    <row r="71" spans="2:18" customFormat="1" ht="14">
      <c r="B71" t="s">
        <v>7823</v>
      </c>
      <c r="C71" t="s">
        <v>7824</v>
      </c>
      <c r="D71" t="s">
        <v>7825</v>
      </c>
      <c r="F71" t="s">
        <v>272</v>
      </c>
      <c r="G71">
        <v>2</v>
      </c>
      <c r="H71">
        <v>2</v>
      </c>
      <c r="I71" s="309" t="s">
        <v>3306</v>
      </c>
      <c r="J71">
        <v>2</v>
      </c>
      <c r="K71" s="312" t="s">
        <v>3256</v>
      </c>
      <c r="L71" t="s">
        <v>7946</v>
      </c>
      <c r="M71">
        <v>2</v>
      </c>
      <c r="N71">
        <v>1</v>
      </c>
      <c r="O71">
        <v>0</v>
      </c>
      <c r="P71">
        <v>1</v>
      </c>
      <c r="Q71">
        <v>2</v>
      </c>
      <c r="R71">
        <f t="shared" si="3"/>
        <v>6</v>
      </c>
    </row>
    <row r="72" spans="2:18" customFormat="1" ht="14" hidden="1">
      <c r="B72" t="s">
        <v>7621</v>
      </c>
      <c r="C72" t="s">
        <v>7622</v>
      </c>
      <c r="D72" t="s">
        <v>7623</v>
      </c>
      <c r="F72" t="s">
        <v>272</v>
      </c>
      <c r="G72">
        <v>3</v>
      </c>
      <c r="H72">
        <v>3</v>
      </c>
      <c r="I72" s="309" t="s">
        <v>3306</v>
      </c>
      <c r="J72">
        <v>3</v>
      </c>
      <c r="K72" t="s">
        <v>457</v>
      </c>
      <c r="L72" t="s">
        <v>7946</v>
      </c>
      <c r="M72" s="475">
        <v>0</v>
      </c>
      <c r="N72" s="475">
        <v>0</v>
      </c>
      <c r="O72" s="475">
        <v>0</v>
      </c>
      <c r="P72" s="475">
        <v>0</v>
      </c>
      <c r="Q72" s="475">
        <v>0</v>
      </c>
      <c r="R72">
        <f t="shared" si="3"/>
        <v>0</v>
      </c>
    </row>
    <row r="73" spans="2:18" customFormat="1" ht="14" hidden="1">
      <c r="B73" t="s">
        <v>7751</v>
      </c>
      <c r="C73" t="s">
        <v>7752</v>
      </c>
      <c r="D73" t="s">
        <v>7753</v>
      </c>
      <c r="F73" t="s">
        <v>272</v>
      </c>
      <c r="G73">
        <v>1</v>
      </c>
      <c r="H73">
        <v>5</v>
      </c>
      <c r="I73" s="309" t="s">
        <v>3306</v>
      </c>
      <c r="J73">
        <v>3</v>
      </c>
      <c r="K73" t="s">
        <v>457</v>
      </c>
      <c r="L73" t="s">
        <v>7946</v>
      </c>
      <c r="M73" s="475">
        <v>0</v>
      </c>
      <c r="N73" s="475">
        <v>0</v>
      </c>
      <c r="O73" s="475">
        <v>0</v>
      </c>
      <c r="P73" s="475">
        <v>0</v>
      </c>
      <c r="Q73" s="475">
        <v>0</v>
      </c>
      <c r="R73">
        <f t="shared" si="3"/>
        <v>0</v>
      </c>
    </row>
    <row r="74" spans="2:18" customFormat="1" ht="14">
      <c r="B74" t="s">
        <v>7919</v>
      </c>
      <c r="C74" t="s">
        <v>7920</v>
      </c>
      <c r="D74" t="s">
        <v>7921</v>
      </c>
      <c r="F74" t="s">
        <v>253</v>
      </c>
      <c r="I74" s="309" t="s">
        <v>3306</v>
      </c>
      <c r="J74">
        <v>3</v>
      </c>
      <c r="K74" s="312" t="s">
        <v>3249</v>
      </c>
      <c r="L74" t="s">
        <v>7946</v>
      </c>
      <c r="M74">
        <v>2</v>
      </c>
      <c r="N74">
        <v>1</v>
      </c>
      <c r="O74">
        <v>0</v>
      </c>
      <c r="P74">
        <v>0</v>
      </c>
      <c r="Q74">
        <v>0</v>
      </c>
      <c r="R74">
        <f t="shared" si="3"/>
        <v>3</v>
      </c>
    </row>
    <row r="75" spans="2:18" customFormat="1" ht="14">
      <c r="B75" t="s">
        <v>7555</v>
      </c>
      <c r="C75" t="s">
        <v>7556</v>
      </c>
      <c r="D75" t="s">
        <v>7557</v>
      </c>
      <c r="F75" t="s">
        <v>253</v>
      </c>
      <c r="I75" s="309" t="s">
        <v>3306</v>
      </c>
      <c r="J75">
        <v>5</v>
      </c>
      <c r="K75" s="312" t="s">
        <v>3249</v>
      </c>
      <c r="L75" t="s">
        <v>7946</v>
      </c>
      <c r="M75">
        <v>0</v>
      </c>
      <c r="N75">
        <v>1</v>
      </c>
      <c r="O75">
        <v>0</v>
      </c>
      <c r="P75">
        <v>0</v>
      </c>
      <c r="Q75">
        <v>0</v>
      </c>
      <c r="R75">
        <f t="shared" si="3"/>
        <v>1</v>
      </c>
    </row>
    <row r="76" spans="2:18" customFormat="1" ht="14">
      <c r="B76" t="s">
        <v>7561</v>
      </c>
      <c r="C76" t="s">
        <v>7562</v>
      </c>
      <c r="D76" t="s">
        <v>7563</v>
      </c>
      <c r="F76" t="s">
        <v>272</v>
      </c>
      <c r="G76">
        <v>4</v>
      </c>
      <c r="H76">
        <v>5</v>
      </c>
      <c r="I76" s="309" t="s">
        <v>3306</v>
      </c>
      <c r="J76">
        <v>5</v>
      </c>
      <c r="K76" s="312" t="s">
        <v>3249</v>
      </c>
      <c r="L76" t="s">
        <v>7946</v>
      </c>
      <c r="M76">
        <v>0</v>
      </c>
      <c r="N76">
        <v>0</v>
      </c>
      <c r="O76">
        <v>0</v>
      </c>
      <c r="P76">
        <v>0</v>
      </c>
      <c r="Q76">
        <v>0</v>
      </c>
      <c r="R76">
        <f t="shared" si="3"/>
        <v>0</v>
      </c>
    </row>
    <row r="77" spans="2:18" customFormat="1" ht="14">
      <c r="B77" t="s">
        <v>7805</v>
      </c>
      <c r="C77" t="s">
        <v>7806</v>
      </c>
      <c r="D77" t="s">
        <v>7807</v>
      </c>
      <c r="F77" t="s">
        <v>272</v>
      </c>
      <c r="G77">
        <v>5</v>
      </c>
      <c r="H77">
        <v>5</v>
      </c>
      <c r="I77" s="309" t="s">
        <v>3306</v>
      </c>
      <c r="J77">
        <v>5</v>
      </c>
      <c r="K77" s="312" t="s">
        <v>3239</v>
      </c>
      <c r="L77" t="s">
        <v>7946</v>
      </c>
      <c r="M77">
        <v>1</v>
      </c>
      <c r="N77">
        <v>1</v>
      </c>
      <c r="O77">
        <v>1</v>
      </c>
      <c r="P77">
        <v>1</v>
      </c>
      <c r="Q77">
        <v>1</v>
      </c>
      <c r="R77">
        <f t="shared" si="3"/>
        <v>5</v>
      </c>
    </row>
    <row r="78" spans="2:18" customFormat="1" ht="14">
      <c r="B78" t="s">
        <v>7865</v>
      </c>
      <c r="C78" t="s">
        <v>7866</v>
      </c>
      <c r="D78" t="s">
        <v>7867</v>
      </c>
      <c r="F78" t="s">
        <v>7750</v>
      </c>
      <c r="H78">
        <v>30</v>
      </c>
      <c r="I78" s="309" t="s">
        <v>3306</v>
      </c>
      <c r="J78">
        <v>7</v>
      </c>
      <c r="K78" s="312" t="s">
        <v>3239</v>
      </c>
      <c r="L78" t="s">
        <v>7946</v>
      </c>
      <c r="M78">
        <v>1</v>
      </c>
      <c r="N78">
        <v>1</v>
      </c>
      <c r="O78">
        <v>1</v>
      </c>
      <c r="P78">
        <v>1</v>
      </c>
      <c r="Q78">
        <v>1</v>
      </c>
      <c r="R78">
        <f t="shared" si="3"/>
        <v>5</v>
      </c>
    </row>
    <row r="79" spans="2:18" customFormat="1" ht="14" hidden="1">
      <c r="B79" t="s">
        <v>7654</v>
      </c>
      <c r="C79" t="s">
        <v>7655</v>
      </c>
      <c r="D79" t="s">
        <v>7656</v>
      </c>
      <c r="F79" t="s">
        <v>253</v>
      </c>
      <c r="I79" s="309" t="s">
        <v>3324</v>
      </c>
      <c r="J79">
        <v>1</v>
      </c>
      <c r="K79" t="s">
        <v>457</v>
      </c>
      <c r="L79" t="s">
        <v>7946</v>
      </c>
      <c r="M79" s="475">
        <v>0</v>
      </c>
      <c r="N79" s="475">
        <v>0</v>
      </c>
      <c r="O79" s="475">
        <v>0</v>
      </c>
      <c r="P79" s="475">
        <v>0</v>
      </c>
      <c r="Q79" s="475">
        <v>0</v>
      </c>
      <c r="R79">
        <f t="shared" si="3"/>
        <v>0</v>
      </c>
    </row>
    <row r="80" spans="2:18" customFormat="1" ht="14">
      <c r="B80" t="s">
        <v>7666</v>
      </c>
      <c r="C80" t="s">
        <v>7667</v>
      </c>
      <c r="D80" t="s">
        <v>7668</v>
      </c>
      <c r="E80" t="s">
        <v>5327</v>
      </c>
      <c r="F80" t="s">
        <v>272</v>
      </c>
      <c r="G80">
        <v>3</v>
      </c>
      <c r="H80">
        <v>2</v>
      </c>
      <c r="I80" s="309" t="s">
        <v>3324</v>
      </c>
      <c r="J80">
        <v>2</v>
      </c>
      <c r="K80" s="312" t="s">
        <v>3249</v>
      </c>
      <c r="L80" t="s">
        <v>7946</v>
      </c>
      <c r="M80">
        <v>0</v>
      </c>
      <c r="N80">
        <v>0</v>
      </c>
      <c r="O80">
        <v>1</v>
      </c>
      <c r="P80">
        <v>0</v>
      </c>
      <c r="Q80">
        <v>0</v>
      </c>
      <c r="R80">
        <f t="shared" si="3"/>
        <v>1</v>
      </c>
    </row>
    <row r="81" spans="2:18" customFormat="1" ht="14" hidden="1">
      <c r="B81" t="s">
        <v>7669</v>
      </c>
      <c r="C81" t="s">
        <v>7670</v>
      </c>
      <c r="D81" t="s">
        <v>7671</v>
      </c>
      <c r="F81" t="s">
        <v>253</v>
      </c>
      <c r="I81" s="309" t="s">
        <v>3324</v>
      </c>
      <c r="J81">
        <v>2</v>
      </c>
      <c r="K81" t="s">
        <v>457</v>
      </c>
      <c r="L81" t="s">
        <v>7946</v>
      </c>
      <c r="M81" s="475">
        <v>0</v>
      </c>
      <c r="N81" s="475">
        <v>0</v>
      </c>
      <c r="O81" s="475">
        <v>0</v>
      </c>
      <c r="P81" s="475">
        <v>0</v>
      </c>
      <c r="Q81" s="475">
        <v>0</v>
      </c>
      <c r="R81">
        <f t="shared" si="3"/>
        <v>0</v>
      </c>
    </row>
    <row r="82" spans="2:18" customFormat="1" ht="14">
      <c r="B82" t="s">
        <v>7796</v>
      </c>
      <c r="C82" t="s">
        <v>7797</v>
      </c>
      <c r="D82" t="s">
        <v>7798</v>
      </c>
      <c r="F82" t="s">
        <v>272</v>
      </c>
      <c r="G82">
        <v>3</v>
      </c>
      <c r="H82">
        <v>4</v>
      </c>
      <c r="I82" s="309" t="s">
        <v>3324</v>
      </c>
      <c r="J82">
        <v>3</v>
      </c>
      <c r="K82" s="312" t="s">
        <v>3256</v>
      </c>
      <c r="L82" t="s">
        <v>7946</v>
      </c>
      <c r="M82">
        <v>2</v>
      </c>
      <c r="N82">
        <v>2</v>
      </c>
      <c r="O82">
        <v>2</v>
      </c>
      <c r="P82">
        <v>2</v>
      </c>
      <c r="Q82">
        <v>2</v>
      </c>
      <c r="R82">
        <f t="shared" si="3"/>
        <v>10</v>
      </c>
    </row>
    <row r="83" spans="2:18" customFormat="1" ht="14">
      <c r="B83" t="s">
        <v>7859</v>
      </c>
      <c r="C83" t="s">
        <v>7860</v>
      </c>
      <c r="D83" t="s">
        <v>7861</v>
      </c>
      <c r="F83" t="s">
        <v>253</v>
      </c>
      <c r="I83" s="309" t="s">
        <v>3324</v>
      </c>
      <c r="J83">
        <v>3</v>
      </c>
      <c r="K83" s="312" t="s">
        <v>3256</v>
      </c>
      <c r="L83" t="s">
        <v>7946</v>
      </c>
      <c r="M83">
        <v>2</v>
      </c>
      <c r="N83">
        <v>2</v>
      </c>
      <c r="O83">
        <v>2</v>
      </c>
      <c r="P83">
        <v>2</v>
      </c>
      <c r="Q83">
        <v>0</v>
      </c>
      <c r="R83">
        <f t="shared" ref="R83:R136" si="6">SUBTOTAL(9,M83:Q83)</f>
        <v>8</v>
      </c>
    </row>
    <row r="84" spans="2:18" customFormat="1" ht="14">
      <c r="B84" t="s">
        <v>7651</v>
      </c>
      <c r="C84" t="s">
        <v>7652</v>
      </c>
      <c r="D84" t="s">
        <v>7653</v>
      </c>
      <c r="F84" t="s">
        <v>253</v>
      </c>
      <c r="I84" s="309" t="s">
        <v>3324</v>
      </c>
      <c r="J84">
        <v>4</v>
      </c>
      <c r="K84" s="312" t="s">
        <v>3249</v>
      </c>
      <c r="L84" t="s">
        <v>7946</v>
      </c>
      <c r="M84">
        <v>0</v>
      </c>
      <c r="N84">
        <v>1</v>
      </c>
      <c r="O84">
        <v>1</v>
      </c>
      <c r="P84">
        <v>0</v>
      </c>
      <c r="Q84">
        <v>0</v>
      </c>
      <c r="R84">
        <f t="shared" si="6"/>
        <v>2</v>
      </c>
    </row>
    <row r="85" spans="2:18" customFormat="1" ht="14" hidden="1">
      <c r="B85" t="s">
        <v>7675</v>
      </c>
      <c r="C85" t="s">
        <v>7676</v>
      </c>
      <c r="D85" t="s">
        <v>7677</v>
      </c>
      <c r="E85" t="s">
        <v>5327</v>
      </c>
      <c r="F85" t="s">
        <v>272</v>
      </c>
      <c r="G85">
        <v>3</v>
      </c>
      <c r="H85">
        <v>3</v>
      </c>
      <c r="I85" s="309" t="s">
        <v>3324</v>
      </c>
      <c r="J85">
        <v>5</v>
      </c>
      <c r="K85" t="s">
        <v>457</v>
      </c>
      <c r="L85" t="s">
        <v>7946</v>
      </c>
      <c r="M85" s="475">
        <v>0</v>
      </c>
      <c r="N85" s="475">
        <v>0</v>
      </c>
      <c r="O85" s="475">
        <v>0</v>
      </c>
      <c r="P85" s="475">
        <v>0</v>
      </c>
      <c r="Q85" s="475">
        <v>0</v>
      </c>
      <c r="R85">
        <f t="shared" si="6"/>
        <v>0</v>
      </c>
    </row>
    <row r="86" spans="2:18" customFormat="1" ht="14">
      <c r="B86" t="s">
        <v>7702</v>
      </c>
      <c r="C86" t="s">
        <v>7703</v>
      </c>
      <c r="D86" t="s">
        <v>7704</v>
      </c>
      <c r="F86" t="s">
        <v>253</v>
      </c>
      <c r="I86" s="309" t="s">
        <v>3324</v>
      </c>
      <c r="J86">
        <v>6</v>
      </c>
      <c r="K86" s="312" t="s">
        <v>3249</v>
      </c>
      <c r="L86" t="s">
        <v>7946</v>
      </c>
      <c r="M86">
        <v>0</v>
      </c>
      <c r="N86">
        <v>0</v>
      </c>
      <c r="O86">
        <v>0</v>
      </c>
      <c r="P86">
        <v>0</v>
      </c>
      <c r="Q86">
        <v>0</v>
      </c>
      <c r="R86">
        <f t="shared" si="6"/>
        <v>0</v>
      </c>
    </row>
    <row r="87" spans="2:18" customFormat="1" ht="14">
      <c r="B87" s="480" t="s">
        <v>7958</v>
      </c>
      <c r="C87" t="s">
        <v>7881</v>
      </c>
      <c r="D87" t="s">
        <v>7882</v>
      </c>
      <c r="E87" t="s">
        <v>5327</v>
      </c>
      <c r="F87" t="s">
        <v>272</v>
      </c>
      <c r="G87">
        <v>6</v>
      </c>
      <c r="H87">
        <v>6</v>
      </c>
      <c r="I87" s="309" t="s">
        <v>3324</v>
      </c>
      <c r="J87">
        <v>7</v>
      </c>
      <c r="K87" s="312" t="s">
        <v>3239</v>
      </c>
      <c r="L87" t="s">
        <v>7946</v>
      </c>
      <c r="M87">
        <v>1</v>
      </c>
      <c r="N87" s="475">
        <v>0</v>
      </c>
      <c r="O87">
        <v>1</v>
      </c>
      <c r="P87">
        <v>1</v>
      </c>
      <c r="Q87">
        <v>1</v>
      </c>
      <c r="R87">
        <f t="shared" si="6"/>
        <v>4</v>
      </c>
    </row>
    <row r="88" spans="2:18" customFormat="1" ht="14">
      <c r="B88" s="480" t="s">
        <v>7956</v>
      </c>
      <c r="C88" t="s">
        <v>7815</v>
      </c>
      <c r="D88" t="s">
        <v>7816</v>
      </c>
      <c r="F88" t="s">
        <v>7750</v>
      </c>
      <c r="H88">
        <v>30</v>
      </c>
      <c r="I88" s="309" t="s">
        <v>3324</v>
      </c>
      <c r="J88">
        <v>8</v>
      </c>
      <c r="K88" s="312" t="s">
        <v>3239</v>
      </c>
      <c r="L88" t="s">
        <v>7946</v>
      </c>
      <c r="M88">
        <v>1</v>
      </c>
      <c r="N88">
        <v>1</v>
      </c>
      <c r="O88">
        <v>1</v>
      </c>
      <c r="P88" s="475">
        <v>0</v>
      </c>
      <c r="Q88">
        <v>1</v>
      </c>
      <c r="R88">
        <f t="shared" si="6"/>
        <v>4</v>
      </c>
    </row>
    <row r="89" spans="2:18" customFormat="1" ht="14" hidden="1">
      <c r="B89" t="s">
        <v>7672</v>
      </c>
      <c r="C89" t="s">
        <v>7673</v>
      </c>
      <c r="D89" t="s">
        <v>7674</v>
      </c>
      <c r="F89" t="s">
        <v>272</v>
      </c>
      <c r="G89">
        <v>2</v>
      </c>
      <c r="H89">
        <v>1</v>
      </c>
      <c r="I89" s="309" t="s">
        <v>3356</v>
      </c>
      <c r="J89">
        <v>1</v>
      </c>
      <c r="K89" t="s">
        <v>457</v>
      </c>
      <c r="L89" t="s">
        <v>7946</v>
      </c>
      <c r="M89" s="475">
        <v>0</v>
      </c>
      <c r="N89" s="475">
        <v>0</v>
      </c>
      <c r="O89" s="475">
        <v>0</v>
      </c>
      <c r="P89" s="475">
        <v>0</v>
      </c>
      <c r="Q89" s="475">
        <v>0</v>
      </c>
      <c r="R89">
        <f t="shared" si="6"/>
        <v>0</v>
      </c>
    </row>
    <row r="90" spans="2:18" customFormat="1" ht="14">
      <c r="B90" t="s">
        <v>7645</v>
      </c>
      <c r="C90" t="s">
        <v>7646</v>
      </c>
      <c r="D90" t="s">
        <v>7647</v>
      </c>
      <c r="F90" t="s">
        <v>253</v>
      </c>
      <c r="I90" s="309" t="s">
        <v>3356</v>
      </c>
      <c r="J90">
        <v>2</v>
      </c>
      <c r="K90" s="312" t="s">
        <v>3249</v>
      </c>
      <c r="L90" t="s">
        <v>7946</v>
      </c>
      <c r="M90">
        <v>0</v>
      </c>
      <c r="N90">
        <v>0</v>
      </c>
      <c r="O90">
        <v>0</v>
      </c>
      <c r="P90">
        <v>0</v>
      </c>
      <c r="Q90">
        <v>0</v>
      </c>
      <c r="R90">
        <f t="shared" si="6"/>
        <v>0</v>
      </c>
    </row>
    <row r="91" spans="2:18" customFormat="1" ht="14">
      <c r="B91" t="s">
        <v>7552</v>
      </c>
      <c r="C91" t="s">
        <v>7553</v>
      </c>
      <c r="D91" t="s">
        <v>7554</v>
      </c>
      <c r="F91" t="s">
        <v>253</v>
      </c>
      <c r="I91" s="309" t="s">
        <v>3356</v>
      </c>
      <c r="J91">
        <v>3</v>
      </c>
      <c r="K91" s="312" t="s">
        <v>3249</v>
      </c>
      <c r="L91" t="s">
        <v>7946</v>
      </c>
      <c r="M91">
        <v>1</v>
      </c>
      <c r="N91">
        <v>0</v>
      </c>
      <c r="O91">
        <v>1</v>
      </c>
      <c r="P91">
        <v>0</v>
      </c>
      <c r="Q91">
        <v>0</v>
      </c>
      <c r="R91">
        <f t="shared" si="6"/>
        <v>2</v>
      </c>
    </row>
    <row r="92" spans="2:18" customFormat="1" ht="14">
      <c r="B92" t="s">
        <v>7627</v>
      </c>
      <c r="C92" t="s">
        <v>7628</v>
      </c>
      <c r="D92" t="s">
        <v>7629</v>
      </c>
      <c r="F92" t="s">
        <v>253</v>
      </c>
      <c r="I92" s="309" t="s">
        <v>3356</v>
      </c>
      <c r="J92">
        <v>3</v>
      </c>
      <c r="K92" s="312" t="s">
        <v>3249</v>
      </c>
      <c r="L92" t="s">
        <v>7946</v>
      </c>
      <c r="M92">
        <v>0</v>
      </c>
      <c r="N92">
        <v>0</v>
      </c>
      <c r="O92">
        <v>0</v>
      </c>
      <c r="P92">
        <v>0</v>
      </c>
      <c r="Q92">
        <v>0</v>
      </c>
      <c r="R92">
        <f t="shared" si="6"/>
        <v>0</v>
      </c>
    </row>
    <row r="93" spans="2:18" customFormat="1" ht="14">
      <c r="B93" t="s">
        <v>7832</v>
      </c>
      <c r="C93" t="s">
        <v>7833</v>
      </c>
      <c r="D93" t="s">
        <v>7834</v>
      </c>
      <c r="F93" t="s">
        <v>272</v>
      </c>
      <c r="G93">
        <v>3</v>
      </c>
      <c r="H93">
        <v>3</v>
      </c>
      <c r="I93" s="309" t="s">
        <v>3356</v>
      </c>
      <c r="J93">
        <v>3</v>
      </c>
      <c r="K93" s="312" t="s">
        <v>3256</v>
      </c>
      <c r="L93" t="s">
        <v>7946</v>
      </c>
      <c r="M93">
        <v>2</v>
      </c>
      <c r="N93">
        <v>2</v>
      </c>
      <c r="O93">
        <v>1</v>
      </c>
      <c r="P93">
        <v>1</v>
      </c>
      <c r="Q93">
        <v>2</v>
      </c>
      <c r="R93">
        <f t="shared" si="6"/>
        <v>8</v>
      </c>
    </row>
    <row r="94" spans="2:18" customFormat="1" ht="14">
      <c r="B94" s="480" t="s">
        <v>7953</v>
      </c>
      <c r="C94" t="s">
        <v>7854</v>
      </c>
      <c r="D94" t="s">
        <v>7855</v>
      </c>
      <c r="F94" t="s">
        <v>253</v>
      </c>
      <c r="I94" s="309" t="s">
        <v>3356</v>
      </c>
      <c r="J94">
        <v>4</v>
      </c>
      <c r="K94" s="312" t="s">
        <v>3239</v>
      </c>
      <c r="L94" t="s">
        <v>7946</v>
      </c>
      <c r="M94" s="475">
        <v>0</v>
      </c>
      <c r="N94">
        <v>1</v>
      </c>
      <c r="O94" s="475">
        <v>0</v>
      </c>
      <c r="P94">
        <v>1</v>
      </c>
      <c r="Q94">
        <v>1</v>
      </c>
      <c r="R94">
        <f t="shared" si="6"/>
        <v>3</v>
      </c>
    </row>
    <row r="95" spans="2:18" customFormat="1" ht="14">
      <c r="B95" t="s">
        <v>7711</v>
      </c>
      <c r="C95" t="s">
        <v>7712</v>
      </c>
      <c r="D95" t="s">
        <v>7713</v>
      </c>
      <c r="F95" t="s">
        <v>253</v>
      </c>
      <c r="I95" s="309" t="s">
        <v>3356</v>
      </c>
      <c r="J95">
        <v>5</v>
      </c>
      <c r="K95" s="312" t="s">
        <v>3256</v>
      </c>
      <c r="L95" t="s">
        <v>7946</v>
      </c>
      <c r="M95">
        <v>1</v>
      </c>
      <c r="N95">
        <v>2</v>
      </c>
      <c r="O95">
        <v>2</v>
      </c>
      <c r="P95">
        <v>2</v>
      </c>
      <c r="Q95">
        <v>2</v>
      </c>
      <c r="R95">
        <f t="shared" si="6"/>
        <v>9</v>
      </c>
    </row>
    <row r="96" spans="2:18" customFormat="1" ht="14" hidden="1">
      <c r="B96" t="s">
        <v>7883</v>
      </c>
      <c r="C96" t="s">
        <v>7884</v>
      </c>
      <c r="D96" t="s">
        <v>7885</v>
      </c>
      <c r="F96" t="s">
        <v>272</v>
      </c>
      <c r="G96">
        <v>2</v>
      </c>
      <c r="H96">
        <v>8</v>
      </c>
      <c r="I96" s="309" t="s">
        <v>3356</v>
      </c>
      <c r="J96">
        <v>5</v>
      </c>
      <c r="K96" t="s">
        <v>457</v>
      </c>
      <c r="L96" t="s">
        <v>7946</v>
      </c>
      <c r="M96" s="475">
        <v>0</v>
      </c>
      <c r="N96" s="475">
        <v>0</v>
      </c>
      <c r="O96" s="475">
        <v>0</v>
      </c>
      <c r="P96" s="475">
        <v>0</v>
      </c>
      <c r="Q96" s="475">
        <v>0</v>
      </c>
      <c r="R96">
        <f t="shared" si="6"/>
        <v>0</v>
      </c>
    </row>
    <row r="97" spans="2:18" customFormat="1" ht="14" hidden="1">
      <c r="B97" t="s">
        <v>7624</v>
      </c>
      <c r="C97" t="s">
        <v>7625</v>
      </c>
      <c r="D97" t="s">
        <v>7626</v>
      </c>
      <c r="E97" t="s">
        <v>5132</v>
      </c>
      <c r="F97" t="s">
        <v>272</v>
      </c>
      <c r="G97">
        <v>3</v>
      </c>
      <c r="H97">
        <v>7</v>
      </c>
      <c r="I97" s="309" t="s">
        <v>3356</v>
      </c>
      <c r="J97">
        <v>6</v>
      </c>
      <c r="K97" t="s">
        <v>457</v>
      </c>
      <c r="L97" t="s">
        <v>7946</v>
      </c>
      <c r="M97" s="475">
        <v>0</v>
      </c>
      <c r="N97" s="475">
        <v>0</v>
      </c>
      <c r="O97" s="475">
        <v>0</v>
      </c>
      <c r="P97" s="475">
        <v>0</v>
      </c>
      <c r="Q97" s="475">
        <v>0</v>
      </c>
      <c r="R97">
        <f t="shared" si="6"/>
        <v>0</v>
      </c>
    </row>
    <row r="98" spans="2:18" customFormat="1" ht="14">
      <c r="B98" s="480" t="s">
        <v>7962</v>
      </c>
      <c r="C98" t="s">
        <v>7857</v>
      </c>
      <c r="D98" t="s">
        <v>7858</v>
      </c>
      <c r="F98" t="s">
        <v>7750</v>
      </c>
      <c r="H98">
        <v>30</v>
      </c>
      <c r="I98" s="309" t="s">
        <v>3356</v>
      </c>
      <c r="J98">
        <v>6</v>
      </c>
      <c r="K98" s="312" t="s">
        <v>3239</v>
      </c>
      <c r="L98" t="s">
        <v>7946</v>
      </c>
      <c r="M98">
        <v>1</v>
      </c>
      <c r="N98">
        <v>1</v>
      </c>
      <c r="O98">
        <v>1</v>
      </c>
      <c r="P98">
        <v>1</v>
      </c>
      <c r="Q98" s="475">
        <v>0</v>
      </c>
      <c r="R98">
        <f t="shared" si="6"/>
        <v>4</v>
      </c>
    </row>
    <row r="99" spans="2:18" customFormat="1" ht="14">
      <c r="B99" t="s">
        <v>7549</v>
      </c>
      <c r="C99" t="s">
        <v>7550</v>
      </c>
      <c r="D99" t="s">
        <v>7551</v>
      </c>
      <c r="F99" t="s">
        <v>253</v>
      </c>
      <c r="I99" s="309" t="s">
        <v>3370</v>
      </c>
      <c r="J99">
        <v>2</v>
      </c>
      <c r="K99" s="312" t="s">
        <v>3249</v>
      </c>
      <c r="L99" t="s">
        <v>7946</v>
      </c>
      <c r="M99">
        <v>1</v>
      </c>
      <c r="N99">
        <v>0</v>
      </c>
      <c r="O99">
        <v>0</v>
      </c>
      <c r="P99">
        <v>0</v>
      </c>
      <c r="Q99">
        <v>0</v>
      </c>
      <c r="R99">
        <f t="shared" si="6"/>
        <v>1</v>
      </c>
    </row>
    <row r="100" spans="2:18" customFormat="1" ht="14">
      <c r="B100" t="s">
        <v>7642</v>
      </c>
      <c r="C100" t="s">
        <v>7643</v>
      </c>
      <c r="D100" t="s">
        <v>7644</v>
      </c>
      <c r="F100" t="s">
        <v>253</v>
      </c>
      <c r="I100" s="309" t="s">
        <v>3370</v>
      </c>
      <c r="J100">
        <v>2</v>
      </c>
      <c r="K100" s="312" t="s">
        <v>3249</v>
      </c>
      <c r="L100" t="s">
        <v>7946</v>
      </c>
      <c r="M100">
        <v>0</v>
      </c>
      <c r="N100">
        <v>0</v>
      </c>
      <c r="O100">
        <v>0</v>
      </c>
      <c r="P100">
        <v>0</v>
      </c>
      <c r="Q100">
        <v>1</v>
      </c>
      <c r="R100">
        <f t="shared" si="6"/>
        <v>1</v>
      </c>
    </row>
    <row r="101" spans="2:18" customFormat="1" ht="14">
      <c r="B101" t="s">
        <v>7817</v>
      </c>
      <c r="C101" t="s">
        <v>7818</v>
      </c>
      <c r="D101" t="s">
        <v>7819</v>
      </c>
      <c r="F101" t="s">
        <v>253</v>
      </c>
      <c r="I101" s="309" t="s">
        <v>3370</v>
      </c>
      <c r="J101">
        <v>2</v>
      </c>
      <c r="K101" s="312" t="s">
        <v>3256</v>
      </c>
      <c r="L101" t="s">
        <v>7946</v>
      </c>
      <c r="M101">
        <v>1</v>
      </c>
      <c r="N101">
        <v>2</v>
      </c>
      <c r="O101">
        <v>1</v>
      </c>
      <c r="P101">
        <v>0</v>
      </c>
      <c r="Q101">
        <v>2</v>
      </c>
      <c r="R101">
        <f t="shared" si="6"/>
        <v>6</v>
      </c>
    </row>
    <row r="102" spans="2:18" customFormat="1" ht="14" hidden="1">
      <c r="B102" t="s">
        <v>7648</v>
      </c>
      <c r="C102" t="s">
        <v>7649</v>
      </c>
      <c r="D102" t="s">
        <v>7650</v>
      </c>
      <c r="F102" t="s">
        <v>272</v>
      </c>
      <c r="G102">
        <v>4</v>
      </c>
      <c r="H102">
        <v>3</v>
      </c>
      <c r="I102" s="309" t="s">
        <v>3370</v>
      </c>
      <c r="J102">
        <v>3</v>
      </c>
      <c r="K102" t="s">
        <v>457</v>
      </c>
      <c r="L102" t="s">
        <v>7946</v>
      </c>
      <c r="M102" s="475">
        <v>0</v>
      </c>
      <c r="N102" s="475">
        <v>0</v>
      </c>
      <c r="O102" s="475">
        <v>0</v>
      </c>
      <c r="P102" s="475">
        <v>0</v>
      </c>
      <c r="Q102" s="475">
        <v>0</v>
      </c>
      <c r="R102">
        <f t="shared" si="6"/>
        <v>0</v>
      </c>
    </row>
    <row r="103" spans="2:18" customFormat="1" ht="14" hidden="1">
      <c r="B103" t="s">
        <v>7738</v>
      </c>
      <c r="C103" t="s">
        <v>7739</v>
      </c>
      <c r="D103" t="s">
        <v>7740</v>
      </c>
      <c r="F103" t="s">
        <v>272</v>
      </c>
      <c r="G103">
        <v>2</v>
      </c>
      <c r="H103">
        <v>4</v>
      </c>
      <c r="I103" s="309" t="s">
        <v>3370</v>
      </c>
      <c r="J103">
        <v>3</v>
      </c>
      <c r="K103" t="s">
        <v>457</v>
      </c>
      <c r="L103" t="s">
        <v>7946</v>
      </c>
      <c r="M103" s="475">
        <v>0</v>
      </c>
      <c r="N103" s="475">
        <v>0</v>
      </c>
      <c r="O103" s="475">
        <v>0</v>
      </c>
      <c r="P103" s="475">
        <v>0</v>
      </c>
      <c r="Q103" s="475">
        <v>0</v>
      </c>
      <c r="R103">
        <f t="shared" si="6"/>
        <v>0</v>
      </c>
    </row>
    <row r="104" spans="2:18" customFormat="1" ht="14">
      <c r="B104" t="s">
        <v>7889</v>
      </c>
      <c r="C104" t="s">
        <v>7890</v>
      </c>
      <c r="D104" t="s">
        <v>7891</v>
      </c>
      <c r="F104" t="s">
        <v>253</v>
      </c>
      <c r="I104" s="309" t="s">
        <v>3370</v>
      </c>
      <c r="J104">
        <v>3</v>
      </c>
      <c r="K104" s="312" t="s">
        <v>3256</v>
      </c>
      <c r="L104" t="s">
        <v>7946</v>
      </c>
      <c r="M104">
        <v>2</v>
      </c>
      <c r="N104">
        <v>2</v>
      </c>
      <c r="O104">
        <v>1</v>
      </c>
      <c r="P104">
        <v>0</v>
      </c>
      <c r="Q104">
        <v>1</v>
      </c>
      <c r="R104">
        <f t="shared" si="6"/>
        <v>6</v>
      </c>
    </row>
    <row r="105" spans="2:18" customFormat="1" ht="14" hidden="1">
      <c r="B105" t="s">
        <v>7543</v>
      </c>
      <c r="C105" t="s">
        <v>7544</v>
      </c>
      <c r="D105" t="s">
        <v>7545</v>
      </c>
      <c r="F105" t="s">
        <v>272</v>
      </c>
      <c r="G105">
        <v>3</v>
      </c>
      <c r="H105">
        <v>5</v>
      </c>
      <c r="I105" s="309" t="s">
        <v>3370</v>
      </c>
      <c r="J105">
        <v>4</v>
      </c>
      <c r="K105" t="s">
        <v>457</v>
      </c>
      <c r="L105" t="s">
        <v>7946</v>
      </c>
      <c r="M105" s="475">
        <v>0</v>
      </c>
      <c r="N105" s="475">
        <v>0</v>
      </c>
      <c r="O105" s="475">
        <v>0</v>
      </c>
      <c r="P105" s="475">
        <v>0</v>
      </c>
      <c r="Q105" s="475">
        <v>0</v>
      </c>
      <c r="R105">
        <f t="shared" si="6"/>
        <v>0</v>
      </c>
    </row>
    <row r="106" spans="2:18" customFormat="1" ht="14">
      <c r="B106" s="480" t="s">
        <v>7954</v>
      </c>
      <c r="C106" t="s">
        <v>7785</v>
      </c>
      <c r="D106" t="s">
        <v>7786</v>
      </c>
      <c r="F106" t="s">
        <v>272</v>
      </c>
      <c r="G106">
        <v>6</v>
      </c>
      <c r="H106">
        <v>6</v>
      </c>
      <c r="I106" s="309" t="s">
        <v>3370</v>
      </c>
      <c r="J106">
        <v>6</v>
      </c>
      <c r="K106" s="312" t="s">
        <v>3239</v>
      </c>
      <c r="L106" t="s">
        <v>7946</v>
      </c>
      <c r="M106" s="475">
        <v>0</v>
      </c>
      <c r="N106">
        <v>1</v>
      </c>
      <c r="O106">
        <v>1</v>
      </c>
      <c r="P106">
        <v>1</v>
      </c>
      <c r="Q106">
        <v>1</v>
      </c>
      <c r="R106">
        <f t="shared" si="6"/>
        <v>4</v>
      </c>
    </row>
    <row r="107" spans="2:18" customFormat="1" ht="14">
      <c r="B107" t="s">
        <v>7775</v>
      </c>
      <c r="C107" t="s">
        <v>7776</v>
      </c>
      <c r="D107" t="s">
        <v>7777</v>
      </c>
      <c r="F107" t="s">
        <v>7750</v>
      </c>
      <c r="H107">
        <v>30</v>
      </c>
      <c r="I107" s="309" t="s">
        <v>3370</v>
      </c>
      <c r="J107">
        <v>7</v>
      </c>
      <c r="K107" s="312" t="s">
        <v>3239</v>
      </c>
      <c r="L107" t="s">
        <v>7946</v>
      </c>
      <c r="M107">
        <v>1</v>
      </c>
      <c r="N107">
        <v>1</v>
      </c>
      <c r="O107">
        <v>1</v>
      </c>
      <c r="P107">
        <v>1</v>
      </c>
      <c r="Q107">
        <v>1</v>
      </c>
      <c r="R107">
        <f t="shared" si="6"/>
        <v>5</v>
      </c>
    </row>
    <row r="108" spans="2:18" customFormat="1" ht="14">
      <c r="B108" t="s">
        <v>7699</v>
      </c>
      <c r="C108" t="s">
        <v>7700</v>
      </c>
      <c r="D108" t="s">
        <v>7701</v>
      </c>
      <c r="F108" t="s">
        <v>253</v>
      </c>
      <c r="I108" s="309" t="s">
        <v>3370</v>
      </c>
      <c r="J108">
        <v>10</v>
      </c>
      <c r="K108" s="312" t="s">
        <v>3249</v>
      </c>
      <c r="L108" t="s">
        <v>7946</v>
      </c>
      <c r="M108">
        <v>0</v>
      </c>
      <c r="N108">
        <v>0</v>
      </c>
      <c r="O108">
        <v>0</v>
      </c>
      <c r="P108">
        <v>0</v>
      </c>
      <c r="Q108">
        <v>0</v>
      </c>
      <c r="R108">
        <f t="shared" si="6"/>
        <v>0</v>
      </c>
    </row>
    <row r="109" spans="2:18" customFormat="1" ht="14">
      <c r="B109" t="s">
        <v>7585</v>
      </c>
      <c r="C109" t="s">
        <v>7586</v>
      </c>
      <c r="D109" t="s">
        <v>7587</v>
      </c>
      <c r="F109" t="s">
        <v>272</v>
      </c>
      <c r="G109">
        <v>1</v>
      </c>
      <c r="H109">
        <v>2</v>
      </c>
      <c r="I109" t="s">
        <v>410</v>
      </c>
      <c r="J109">
        <v>1</v>
      </c>
      <c r="K109" s="312" t="s">
        <v>3249</v>
      </c>
      <c r="L109" t="s">
        <v>7946</v>
      </c>
      <c r="M109">
        <v>1</v>
      </c>
      <c r="N109">
        <v>1</v>
      </c>
      <c r="O109">
        <v>1</v>
      </c>
      <c r="P109">
        <v>0</v>
      </c>
      <c r="Q109">
        <v>0</v>
      </c>
      <c r="R109">
        <f t="shared" si="6"/>
        <v>3</v>
      </c>
    </row>
    <row r="110" spans="2:18" customFormat="1" ht="14">
      <c r="B110" t="s">
        <v>7892</v>
      </c>
      <c r="C110" t="s">
        <v>7893</v>
      </c>
      <c r="D110" t="s">
        <v>7894</v>
      </c>
      <c r="F110" t="s">
        <v>272</v>
      </c>
      <c r="G110">
        <v>1</v>
      </c>
      <c r="H110">
        <v>1</v>
      </c>
      <c r="I110" t="s">
        <v>410</v>
      </c>
      <c r="J110">
        <v>1</v>
      </c>
      <c r="K110" s="312" t="s">
        <v>3239</v>
      </c>
      <c r="L110" t="s">
        <v>7946</v>
      </c>
      <c r="M110">
        <v>1</v>
      </c>
      <c r="N110">
        <v>1</v>
      </c>
      <c r="O110">
        <v>1</v>
      </c>
      <c r="P110">
        <v>1</v>
      </c>
      <c r="Q110">
        <v>1</v>
      </c>
      <c r="R110">
        <f t="shared" si="6"/>
        <v>5</v>
      </c>
    </row>
    <row r="111" spans="2:18" customFormat="1" ht="14" hidden="1">
      <c r="B111" t="s">
        <v>7925</v>
      </c>
      <c r="C111" t="s">
        <v>7926</v>
      </c>
      <c r="D111" t="s">
        <v>7927</v>
      </c>
      <c r="F111" t="s">
        <v>272</v>
      </c>
      <c r="G111">
        <v>1</v>
      </c>
      <c r="H111">
        <v>3</v>
      </c>
      <c r="I111" t="s">
        <v>410</v>
      </c>
      <c r="J111">
        <v>1</v>
      </c>
      <c r="K111" t="s">
        <v>457</v>
      </c>
      <c r="L111" t="s">
        <v>7946</v>
      </c>
      <c r="M111" s="475">
        <v>0</v>
      </c>
      <c r="N111" s="475">
        <v>0</v>
      </c>
      <c r="O111" s="475">
        <v>0</v>
      </c>
      <c r="P111" s="475">
        <v>0</v>
      </c>
      <c r="Q111" s="475">
        <v>0</v>
      </c>
      <c r="R111">
        <f t="shared" si="6"/>
        <v>0</v>
      </c>
    </row>
    <row r="112" spans="2:18" customFormat="1" ht="14" hidden="1">
      <c r="B112" t="s">
        <v>7558</v>
      </c>
      <c r="C112" t="s">
        <v>7559</v>
      </c>
      <c r="D112" t="s">
        <v>7560</v>
      </c>
      <c r="F112" t="s">
        <v>272</v>
      </c>
      <c r="G112">
        <v>2</v>
      </c>
      <c r="H112">
        <v>2</v>
      </c>
      <c r="I112" t="s">
        <v>410</v>
      </c>
      <c r="J112">
        <v>2</v>
      </c>
      <c r="K112" t="s">
        <v>457</v>
      </c>
      <c r="L112" t="s">
        <v>7946</v>
      </c>
      <c r="M112" s="475">
        <v>0</v>
      </c>
      <c r="N112" s="475">
        <v>0</v>
      </c>
      <c r="O112" s="475">
        <v>0</v>
      </c>
      <c r="P112" s="475">
        <v>0</v>
      </c>
      <c r="Q112" s="475">
        <v>0</v>
      </c>
      <c r="R112">
        <f t="shared" si="6"/>
        <v>0</v>
      </c>
    </row>
    <row r="113" spans="2:18" customFormat="1" ht="14" hidden="1">
      <c r="B113" t="s">
        <v>7681</v>
      </c>
      <c r="C113" t="s">
        <v>7682</v>
      </c>
      <c r="D113" t="s">
        <v>7683</v>
      </c>
      <c r="F113" t="s">
        <v>272</v>
      </c>
      <c r="G113">
        <v>4</v>
      </c>
      <c r="H113">
        <v>2</v>
      </c>
      <c r="I113" t="s">
        <v>410</v>
      </c>
      <c r="J113">
        <v>2</v>
      </c>
      <c r="K113" t="s">
        <v>457</v>
      </c>
      <c r="L113" t="s">
        <v>7946</v>
      </c>
      <c r="M113" s="475">
        <v>0</v>
      </c>
      <c r="N113" s="475">
        <v>0</v>
      </c>
      <c r="O113" s="475">
        <v>0</v>
      </c>
      <c r="P113" s="475">
        <v>0</v>
      </c>
      <c r="Q113" s="475">
        <v>0</v>
      </c>
      <c r="R113">
        <f t="shared" si="6"/>
        <v>0</v>
      </c>
    </row>
    <row r="114" spans="2:18" customFormat="1" ht="14" hidden="1">
      <c r="B114" t="s">
        <v>7690</v>
      </c>
      <c r="C114" t="s">
        <v>7691</v>
      </c>
      <c r="D114" t="s">
        <v>7692</v>
      </c>
      <c r="F114" t="s">
        <v>272</v>
      </c>
      <c r="G114">
        <v>2</v>
      </c>
      <c r="H114">
        <v>2</v>
      </c>
      <c r="I114" t="s">
        <v>410</v>
      </c>
      <c r="J114">
        <v>2</v>
      </c>
      <c r="K114" t="s">
        <v>457</v>
      </c>
      <c r="L114" t="s">
        <v>7946</v>
      </c>
      <c r="M114" s="475">
        <v>0</v>
      </c>
      <c r="N114" s="475">
        <v>0</v>
      </c>
      <c r="O114" s="475">
        <v>0</v>
      </c>
      <c r="P114" s="475">
        <v>0</v>
      </c>
      <c r="Q114" s="475">
        <v>0</v>
      </c>
      <c r="R114">
        <f t="shared" si="6"/>
        <v>0</v>
      </c>
    </row>
    <row r="115" spans="2:18" customFormat="1" ht="14" hidden="1">
      <c r="B115" t="s">
        <v>7723</v>
      </c>
      <c r="C115" t="s">
        <v>7724</v>
      </c>
      <c r="D115" t="s">
        <v>7725</v>
      </c>
      <c r="F115" t="s">
        <v>272</v>
      </c>
      <c r="G115">
        <v>3</v>
      </c>
      <c r="H115">
        <v>2</v>
      </c>
      <c r="I115" t="s">
        <v>410</v>
      </c>
      <c r="J115">
        <v>2</v>
      </c>
      <c r="K115" t="s">
        <v>457</v>
      </c>
      <c r="L115" t="s">
        <v>7946</v>
      </c>
      <c r="M115" s="475">
        <v>0</v>
      </c>
      <c r="N115" s="475">
        <v>0</v>
      </c>
      <c r="O115" s="475">
        <v>0</v>
      </c>
      <c r="P115" s="475">
        <v>0</v>
      </c>
      <c r="Q115" s="475">
        <v>0</v>
      </c>
      <c r="R115">
        <f t="shared" si="6"/>
        <v>0</v>
      </c>
    </row>
    <row r="116" spans="2:18" customFormat="1" ht="14" hidden="1">
      <c r="B116" t="s">
        <v>7726</v>
      </c>
      <c r="C116" t="s">
        <v>7727</v>
      </c>
      <c r="D116" t="s">
        <v>7728</v>
      </c>
      <c r="F116" t="s">
        <v>272</v>
      </c>
      <c r="G116">
        <v>2</v>
      </c>
      <c r="H116">
        <v>3</v>
      </c>
      <c r="I116" t="s">
        <v>410</v>
      </c>
      <c r="J116">
        <v>2</v>
      </c>
      <c r="K116" t="s">
        <v>457</v>
      </c>
      <c r="L116" t="s">
        <v>7946</v>
      </c>
      <c r="M116" s="475">
        <v>0</v>
      </c>
      <c r="N116" s="475">
        <v>0</v>
      </c>
      <c r="O116" s="475">
        <v>0</v>
      </c>
      <c r="P116" s="475">
        <v>0</v>
      </c>
      <c r="Q116" s="475">
        <v>0</v>
      </c>
      <c r="R116">
        <f t="shared" si="6"/>
        <v>0</v>
      </c>
    </row>
    <row r="117" spans="2:18" customFormat="1" ht="14" hidden="1">
      <c r="B117" t="s">
        <v>7540</v>
      </c>
      <c r="C117" t="s">
        <v>7541</v>
      </c>
      <c r="D117" t="s">
        <v>7542</v>
      </c>
      <c r="F117" t="s">
        <v>272</v>
      </c>
      <c r="G117">
        <v>2</v>
      </c>
      <c r="H117">
        <v>4</v>
      </c>
      <c r="I117" t="s">
        <v>410</v>
      </c>
      <c r="J117">
        <v>3</v>
      </c>
      <c r="K117" t="s">
        <v>457</v>
      </c>
      <c r="L117" t="s">
        <v>7946</v>
      </c>
      <c r="M117" s="475">
        <v>0</v>
      </c>
      <c r="N117" s="475">
        <v>0</v>
      </c>
      <c r="O117" s="475">
        <v>0</v>
      </c>
      <c r="P117" s="475">
        <v>0</v>
      </c>
      <c r="Q117" s="475">
        <v>0</v>
      </c>
      <c r="R117">
        <f t="shared" si="6"/>
        <v>0</v>
      </c>
    </row>
    <row r="118" spans="2:18" customFormat="1" ht="14">
      <c r="B118" t="s">
        <v>7588</v>
      </c>
      <c r="C118" t="s">
        <v>7589</v>
      </c>
      <c r="D118" t="s">
        <v>7590</v>
      </c>
      <c r="F118" t="s">
        <v>272</v>
      </c>
      <c r="G118">
        <v>2</v>
      </c>
      <c r="H118">
        <v>4</v>
      </c>
      <c r="I118" t="s">
        <v>410</v>
      </c>
      <c r="J118">
        <v>3</v>
      </c>
      <c r="K118" s="312" t="s">
        <v>3249</v>
      </c>
      <c r="L118" t="s">
        <v>7946</v>
      </c>
      <c r="M118">
        <v>2</v>
      </c>
      <c r="N118">
        <v>1</v>
      </c>
      <c r="O118">
        <v>0</v>
      </c>
      <c r="P118">
        <v>1</v>
      </c>
      <c r="Q118">
        <v>0</v>
      </c>
      <c r="R118">
        <f t="shared" si="6"/>
        <v>4</v>
      </c>
    </row>
    <row r="119" spans="2:18" customFormat="1" ht="14" hidden="1">
      <c r="B119" t="s">
        <v>7612</v>
      </c>
      <c r="C119" t="s">
        <v>7613</v>
      </c>
      <c r="D119" t="s">
        <v>7614</v>
      </c>
      <c r="F119" t="s">
        <v>272</v>
      </c>
      <c r="G119">
        <v>2</v>
      </c>
      <c r="H119">
        <v>4</v>
      </c>
      <c r="I119" t="s">
        <v>410</v>
      </c>
      <c r="J119">
        <v>3</v>
      </c>
      <c r="K119" t="s">
        <v>457</v>
      </c>
      <c r="L119" t="s">
        <v>7946</v>
      </c>
      <c r="M119" s="475">
        <v>0</v>
      </c>
      <c r="N119" s="475">
        <v>0</v>
      </c>
      <c r="O119" s="475">
        <v>0</v>
      </c>
      <c r="P119" s="475">
        <v>0</v>
      </c>
      <c r="Q119" s="475">
        <v>0</v>
      </c>
      <c r="R119">
        <f t="shared" si="6"/>
        <v>0</v>
      </c>
    </row>
    <row r="120" spans="2:18" customFormat="1" ht="14" hidden="1">
      <c r="B120" t="s">
        <v>7618</v>
      </c>
      <c r="C120" t="s">
        <v>7619</v>
      </c>
      <c r="D120" t="s">
        <v>7620</v>
      </c>
      <c r="F120" t="s">
        <v>272</v>
      </c>
      <c r="G120">
        <v>2</v>
      </c>
      <c r="H120">
        <v>5</v>
      </c>
      <c r="I120" t="s">
        <v>410</v>
      </c>
      <c r="J120">
        <v>3</v>
      </c>
      <c r="K120" t="s">
        <v>457</v>
      </c>
      <c r="L120" t="s">
        <v>7946</v>
      </c>
      <c r="M120" s="475">
        <v>0</v>
      </c>
      <c r="N120" s="475">
        <v>0</v>
      </c>
      <c r="O120" s="475">
        <v>0</v>
      </c>
      <c r="P120" s="475">
        <v>0</v>
      </c>
      <c r="Q120" s="475">
        <v>0</v>
      </c>
      <c r="R120">
        <f t="shared" si="6"/>
        <v>0</v>
      </c>
    </row>
    <row r="121" spans="2:18" customFormat="1" ht="14" hidden="1">
      <c r="B121" t="s">
        <v>7678</v>
      </c>
      <c r="C121" t="s">
        <v>7679</v>
      </c>
      <c r="D121" t="s">
        <v>7680</v>
      </c>
      <c r="E121" t="s">
        <v>5132</v>
      </c>
      <c r="F121" t="s">
        <v>272</v>
      </c>
      <c r="G121">
        <v>4</v>
      </c>
      <c r="H121">
        <v>1</v>
      </c>
      <c r="I121" t="s">
        <v>410</v>
      </c>
      <c r="J121">
        <v>3</v>
      </c>
      <c r="K121" t="s">
        <v>457</v>
      </c>
      <c r="L121" t="s">
        <v>7946</v>
      </c>
      <c r="M121" s="475">
        <v>0</v>
      </c>
      <c r="N121" s="475">
        <v>0</v>
      </c>
      <c r="O121" s="475">
        <v>0</v>
      </c>
      <c r="P121" s="475">
        <v>0</v>
      </c>
      <c r="Q121" s="475">
        <v>0</v>
      </c>
      <c r="R121">
        <f t="shared" si="6"/>
        <v>0</v>
      </c>
    </row>
    <row r="122" spans="2:18" customFormat="1" ht="14">
      <c r="B122" t="s">
        <v>7684</v>
      </c>
      <c r="C122" t="s">
        <v>7685</v>
      </c>
      <c r="D122" t="s">
        <v>7686</v>
      </c>
      <c r="F122" t="s">
        <v>272</v>
      </c>
      <c r="G122">
        <v>3</v>
      </c>
      <c r="H122">
        <v>4</v>
      </c>
      <c r="I122" t="s">
        <v>410</v>
      </c>
      <c r="J122">
        <v>3</v>
      </c>
      <c r="K122" s="312" t="s">
        <v>3249</v>
      </c>
      <c r="L122" t="s">
        <v>7946</v>
      </c>
      <c r="M122">
        <v>0</v>
      </c>
      <c r="N122">
        <v>1</v>
      </c>
      <c r="O122">
        <v>0</v>
      </c>
      <c r="P122">
        <v>0</v>
      </c>
      <c r="Q122">
        <v>0</v>
      </c>
      <c r="R122">
        <f t="shared" si="6"/>
        <v>1</v>
      </c>
    </row>
    <row r="123" spans="2:18" customFormat="1" ht="14">
      <c r="B123" t="s">
        <v>7820</v>
      </c>
      <c r="C123" t="s">
        <v>7821</v>
      </c>
      <c r="D123" t="s">
        <v>7822</v>
      </c>
      <c r="E123" t="s">
        <v>5610</v>
      </c>
      <c r="F123" t="s">
        <v>272</v>
      </c>
      <c r="G123">
        <v>3</v>
      </c>
      <c r="H123">
        <v>3</v>
      </c>
      <c r="I123" t="s">
        <v>410</v>
      </c>
      <c r="J123">
        <v>3</v>
      </c>
      <c r="K123" s="312" t="s">
        <v>3256</v>
      </c>
      <c r="L123" t="s">
        <v>7946</v>
      </c>
      <c r="M123">
        <v>1</v>
      </c>
      <c r="N123">
        <v>2</v>
      </c>
      <c r="O123">
        <v>1</v>
      </c>
      <c r="P123">
        <v>1</v>
      </c>
      <c r="Q123">
        <v>2</v>
      </c>
      <c r="R123">
        <f t="shared" si="6"/>
        <v>7</v>
      </c>
    </row>
    <row r="124" spans="2:18" customFormat="1" ht="14">
      <c r="B124" t="s">
        <v>7871</v>
      </c>
      <c r="C124" t="s">
        <v>7872</v>
      </c>
      <c r="D124" t="s">
        <v>7873</v>
      </c>
      <c r="F124" t="s">
        <v>272</v>
      </c>
      <c r="G124">
        <v>4</v>
      </c>
      <c r="H124">
        <v>2</v>
      </c>
      <c r="I124" t="s">
        <v>410</v>
      </c>
      <c r="J124">
        <v>3</v>
      </c>
      <c r="K124" s="312" t="s">
        <v>3256</v>
      </c>
      <c r="L124" t="s">
        <v>7946</v>
      </c>
      <c r="M124">
        <v>2</v>
      </c>
      <c r="N124">
        <v>2</v>
      </c>
      <c r="O124">
        <v>2</v>
      </c>
      <c r="P124">
        <v>1</v>
      </c>
      <c r="Q124">
        <v>2</v>
      </c>
      <c r="R124">
        <f t="shared" si="6"/>
        <v>9</v>
      </c>
    </row>
    <row r="125" spans="2:18" customFormat="1" ht="14">
      <c r="B125" s="480" t="s">
        <v>7961</v>
      </c>
      <c r="C125" t="s">
        <v>7580</v>
      </c>
      <c r="D125" t="s">
        <v>7581</v>
      </c>
      <c r="F125" t="s">
        <v>272</v>
      </c>
      <c r="G125">
        <v>3</v>
      </c>
      <c r="H125">
        <v>5</v>
      </c>
      <c r="I125" t="s">
        <v>410</v>
      </c>
      <c r="J125">
        <v>4</v>
      </c>
      <c r="K125" s="312" t="s">
        <v>3239</v>
      </c>
      <c r="L125" t="s">
        <v>7946</v>
      </c>
      <c r="M125">
        <v>1</v>
      </c>
      <c r="N125">
        <v>1</v>
      </c>
      <c r="O125">
        <v>1</v>
      </c>
      <c r="P125">
        <v>1</v>
      </c>
      <c r="Q125" s="475">
        <v>0</v>
      </c>
      <c r="R125">
        <f t="shared" si="6"/>
        <v>4</v>
      </c>
    </row>
    <row r="126" spans="2:18" customFormat="1" ht="14">
      <c r="B126" t="s">
        <v>7591</v>
      </c>
      <c r="C126" t="s">
        <v>7592</v>
      </c>
      <c r="D126" t="s">
        <v>7593</v>
      </c>
      <c r="F126" t="s">
        <v>272</v>
      </c>
      <c r="G126">
        <v>2</v>
      </c>
      <c r="H126">
        <v>6</v>
      </c>
      <c r="I126" t="s">
        <v>410</v>
      </c>
      <c r="J126">
        <v>4</v>
      </c>
      <c r="K126" s="312" t="s">
        <v>3249</v>
      </c>
      <c r="L126" t="s">
        <v>7946</v>
      </c>
      <c r="M126">
        <v>1</v>
      </c>
      <c r="N126">
        <v>0</v>
      </c>
      <c r="O126">
        <v>0</v>
      </c>
      <c r="P126">
        <v>0</v>
      </c>
      <c r="Q126">
        <v>0</v>
      </c>
      <c r="R126">
        <f t="shared" si="6"/>
        <v>1</v>
      </c>
    </row>
    <row r="127" spans="2:18" customFormat="1" ht="14">
      <c r="B127" t="s">
        <v>7594</v>
      </c>
      <c r="C127" t="s">
        <v>7595</v>
      </c>
      <c r="D127" t="s">
        <v>7596</v>
      </c>
      <c r="F127" t="s">
        <v>272</v>
      </c>
      <c r="G127">
        <v>3</v>
      </c>
      <c r="H127">
        <v>3</v>
      </c>
      <c r="I127" t="s">
        <v>410</v>
      </c>
      <c r="J127">
        <v>4</v>
      </c>
      <c r="K127" s="312" t="s">
        <v>3249</v>
      </c>
      <c r="L127" t="s">
        <v>7946</v>
      </c>
      <c r="M127">
        <v>0</v>
      </c>
      <c r="N127">
        <v>0</v>
      </c>
      <c r="O127">
        <v>0</v>
      </c>
      <c r="P127">
        <v>0</v>
      </c>
      <c r="Q127">
        <v>0</v>
      </c>
      <c r="R127">
        <f t="shared" si="6"/>
        <v>0</v>
      </c>
    </row>
    <row r="128" spans="2:18" customFormat="1" ht="14" hidden="1">
      <c r="B128" t="s">
        <v>7609</v>
      </c>
      <c r="C128" t="s">
        <v>7610</v>
      </c>
      <c r="D128" t="s">
        <v>7611</v>
      </c>
      <c r="E128" t="s">
        <v>5327</v>
      </c>
      <c r="F128" t="s">
        <v>272</v>
      </c>
      <c r="G128">
        <v>4</v>
      </c>
      <c r="H128">
        <v>5</v>
      </c>
      <c r="I128" t="s">
        <v>410</v>
      </c>
      <c r="J128">
        <v>4</v>
      </c>
      <c r="K128" t="s">
        <v>457</v>
      </c>
      <c r="L128" t="s">
        <v>7946</v>
      </c>
      <c r="M128" s="475">
        <v>0</v>
      </c>
      <c r="N128" s="475">
        <v>0</v>
      </c>
      <c r="O128" s="475">
        <v>0</v>
      </c>
      <c r="P128" s="475">
        <v>0</v>
      </c>
      <c r="Q128" s="475">
        <v>0</v>
      </c>
      <c r="R128">
        <f t="shared" si="6"/>
        <v>0</v>
      </c>
    </row>
    <row r="129" spans="2:18" customFormat="1" ht="14" hidden="1">
      <c r="B129" t="s">
        <v>7615</v>
      </c>
      <c r="C129" t="s">
        <v>7616</v>
      </c>
      <c r="D129" t="s">
        <v>7617</v>
      </c>
      <c r="F129" t="s">
        <v>272</v>
      </c>
      <c r="G129">
        <v>4</v>
      </c>
      <c r="H129">
        <v>4</v>
      </c>
      <c r="I129" t="s">
        <v>410</v>
      </c>
      <c r="J129">
        <v>4</v>
      </c>
      <c r="K129" t="s">
        <v>457</v>
      </c>
      <c r="L129" t="s">
        <v>7946</v>
      </c>
      <c r="M129" s="475">
        <v>0</v>
      </c>
      <c r="N129" s="475">
        <v>0</v>
      </c>
      <c r="O129" s="475">
        <v>0</v>
      </c>
      <c r="P129" s="475">
        <v>0</v>
      </c>
      <c r="Q129" s="475">
        <v>0</v>
      </c>
      <c r="R129">
        <f t="shared" si="6"/>
        <v>0</v>
      </c>
    </row>
    <row r="130" spans="2:18" customFormat="1" ht="14" hidden="1">
      <c r="B130" t="s">
        <v>7705</v>
      </c>
      <c r="C130" t="s">
        <v>7706</v>
      </c>
      <c r="D130" t="s">
        <v>7707</v>
      </c>
      <c r="F130" t="s">
        <v>272</v>
      </c>
      <c r="G130">
        <v>3</v>
      </c>
      <c r="H130">
        <v>5</v>
      </c>
      <c r="I130" t="s">
        <v>410</v>
      </c>
      <c r="J130">
        <v>4</v>
      </c>
      <c r="K130" t="s">
        <v>457</v>
      </c>
      <c r="L130" t="s">
        <v>7946</v>
      </c>
      <c r="M130" s="475">
        <v>0</v>
      </c>
      <c r="N130" s="475">
        <v>0</v>
      </c>
      <c r="O130" s="475">
        <v>0</v>
      </c>
      <c r="P130" s="475">
        <v>0</v>
      </c>
      <c r="Q130" s="475">
        <v>0</v>
      </c>
      <c r="R130">
        <f t="shared" si="6"/>
        <v>0</v>
      </c>
    </row>
    <row r="131" spans="2:18" customFormat="1" ht="14">
      <c r="B131" t="s">
        <v>7772</v>
      </c>
      <c r="C131" t="s">
        <v>7773</v>
      </c>
      <c r="D131" t="s">
        <v>7774</v>
      </c>
      <c r="E131" t="s">
        <v>5197</v>
      </c>
      <c r="F131" t="s">
        <v>272</v>
      </c>
      <c r="G131">
        <v>6</v>
      </c>
      <c r="H131">
        <v>7</v>
      </c>
      <c r="I131" t="s">
        <v>410</v>
      </c>
      <c r="J131">
        <v>4</v>
      </c>
      <c r="K131" s="312" t="s">
        <v>3256</v>
      </c>
      <c r="L131" t="s">
        <v>7946</v>
      </c>
      <c r="M131">
        <v>2</v>
      </c>
      <c r="N131">
        <v>1</v>
      </c>
      <c r="O131">
        <v>2</v>
      </c>
      <c r="P131">
        <v>2</v>
      </c>
      <c r="Q131">
        <v>2</v>
      </c>
      <c r="R131">
        <f t="shared" si="6"/>
        <v>9</v>
      </c>
    </row>
    <row r="132" spans="2:18" customFormat="1" ht="14">
      <c r="B132" s="480" t="s">
        <v>7951</v>
      </c>
      <c r="C132" t="s">
        <v>7932</v>
      </c>
      <c r="D132" t="s">
        <v>7933</v>
      </c>
      <c r="F132" t="s">
        <v>272</v>
      </c>
      <c r="G132">
        <v>4</v>
      </c>
      <c r="H132">
        <v>4</v>
      </c>
      <c r="I132" t="s">
        <v>410</v>
      </c>
      <c r="J132">
        <v>4</v>
      </c>
      <c r="K132" s="312" t="s">
        <v>3239</v>
      </c>
      <c r="L132" t="s">
        <v>7946</v>
      </c>
      <c r="M132" s="475">
        <v>0</v>
      </c>
      <c r="N132">
        <v>1</v>
      </c>
      <c r="O132">
        <v>1</v>
      </c>
      <c r="P132">
        <v>1</v>
      </c>
      <c r="Q132" s="475">
        <v>0</v>
      </c>
      <c r="R132">
        <f t="shared" si="6"/>
        <v>3</v>
      </c>
    </row>
    <row r="133" spans="2:18" customFormat="1" ht="14">
      <c r="B133" s="480" t="s">
        <v>7957</v>
      </c>
      <c r="C133" t="s">
        <v>7944</v>
      </c>
      <c r="D133" t="s">
        <v>7945</v>
      </c>
      <c r="F133" t="s">
        <v>272</v>
      </c>
      <c r="G133">
        <v>4</v>
      </c>
      <c r="H133">
        <v>4</v>
      </c>
      <c r="I133" t="s">
        <v>410</v>
      </c>
      <c r="J133">
        <v>4</v>
      </c>
      <c r="K133" s="312" t="s">
        <v>3239</v>
      </c>
      <c r="L133" t="s">
        <v>7946</v>
      </c>
      <c r="M133">
        <v>1</v>
      </c>
      <c r="N133" s="475">
        <v>0</v>
      </c>
      <c r="O133" s="475">
        <v>0</v>
      </c>
      <c r="P133" s="475">
        <v>0</v>
      </c>
      <c r="Q133">
        <v>1</v>
      </c>
      <c r="R133">
        <f t="shared" si="6"/>
        <v>2</v>
      </c>
    </row>
    <row r="134" spans="2:18" customFormat="1" ht="14" hidden="1">
      <c r="B134" t="s">
        <v>7606</v>
      </c>
      <c r="C134" t="s">
        <v>7607</v>
      </c>
      <c r="D134" t="s">
        <v>7608</v>
      </c>
      <c r="F134" t="s">
        <v>272</v>
      </c>
      <c r="G134">
        <v>4</v>
      </c>
      <c r="H134">
        <v>7</v>
      </c>
      <c r="I134" t="s">
        <v>410</v>
      </c>
      <c r="J134">
        <v>5</v>
      </c>
      <c r="K134" t="s">
        <v>457</v>
      </c>
      <c r="L134" t="s">
        <v>7946</v>
      </c>
      <c r="M134" s="475">
        <v>0</v>
      </c>
      <c r="N134" s="475">
        <v>0</v>
      </c>
      <c r="O134" s="475">
        <v>0</v>
      </c>
      <c r="P134" s="475">
        <v>0</v>
      </c>
      <c r="Q134" s="475">
        <v>0</v>
      </c>
      <c r="R134">
        <f t="shared" si="6"/>
        <v>0</v>
      </c>
    </row>
    <row r="135" spans="2:18" customFormat="1" ht="14" hidden="1">
      <c r="B135" t="s">
        <v>7693</v>
      </c>
      <c r="C135" t="s">
        <v>7694</v>
      </c>
      <c r="D135" t="s">
        <v>7695</v>
      </c>
      <c r="E135" t="s">
        <v>5197</v>
      </c>
      <c r="F135" t="s">
        <v>272</v>
      </c>
      <c r="G135">
        <v>3</v>
      </c>
      <c r="H135">
        <v>7</v>
      </c>
      <c r="I135" t="s">
        <v>410</v>
      </c>
      <c r="J135">
        <v>5</v>
      </c>
      <c r="K135" t="s">
        <v>457</v>
      </c>
      <c r="L135" t="s">
        <v>7946</v>
      </c>
      <c r="M135" s="475">
        <v>0</v>
      </c>
      <c r="N135" s="475">
        <v>0</v>
      </c>
      <c r="O135" s="475">
        <v>0</v>
      </c>
      <c r="P135" s="475">
        <v>0</v>
      </c>
      <c r="Q135" s="475">
        <v>0</v>
      </c>
      <c r="R135">
        <f t="shared" si="6"/>
        <v>0</v>
      </c>
    </row>
    <row r="136" spans="2:18" customFormat="1" ht="14">
      <c r="B136" t="s">
        <v>7886</v>
      </c>
      <c r="C136" t="s">
        <v>7887</v>
      </c>
      <c r="D136" t="s">
        <v>7888</v>
      </c>
      <c r="F136" t="s">
        <v>272</v>
      </c>
      <c r="G136">
        <v>3</v>
      </c>
      <c r="H136">
        <v>4</v>
      </c>
      <c r="I136" t="s">
        <v>410</v>
      </c>
      <c r="J136">
        <v>5</v>
      </c>
      <c r="K136" s="312" t="s">
        <v>3256</v>
      </c>
      <c r="L136" t="s">
        <v>7946</v>
      </c>
      <c r="M136">
        <v>1</v>
      </c>
      <c r="N136">
        <v>2</v>
      </c>
      <c r="O136">
        <v>2</v>
      </c>
      <c r="P136">
        <v>2</v>
      </c>
      <c r="Q136">
        <v>2</v>
      </c>
      <c r="R136">
        <f t="shared" si="6"/>
        <v>9</v>
      </c>
    </row>
    <row r="137" spans="2:18" customFormat="1" ht="14" hidden="1">
      <c r="B137" t="s">
        <v>7922</v>
      </c>
      <c r="C137" t="s">
        <v>7923</v>
      </c>
      <c r="D137" t="s">
        <v>7924</v>
      </c>
      <c r="F137" t="s">
        <v>272</v>
      </c>
      <c r="G137">
        <v>3</v>
      </c>
      <c r="H137">
        <v>3</v>
      </c>
      <c r="I137" t="s">
        <v>410</v>
      </c>
      <c r="J137">
        <v>5</v>
      </c>
      <c r="K137" t="s">
        <v>457</v>
      </c>
      <c r="L137" t="s">
        <v>7946</v>
      </c>
      <c r="M137" s="475">
        <v>0</v>
      </c>
      <c r="N137" s="475">
        <v>0</v>
      </c>
      <c r="O137" s="475">
        <v>0</v>
      </c>
      <c r="P137" s="475">
        <v>0</v>
      </c>
      <c r="Q137" s="475">
        <v>0</v>
      </c>
      <c r="R137">
        <f t="shared" ref="R137:R143" si="7">SUBTOTAL(9,M137:Q137)</f>
        <v>0</v>
      </c>
    </row>
    <row r="138" spans="2:18" customFormat="1" ht="14" hidden="1">
      <c r="B138" t="s">
        <v>7597</v>
      </c>
      <c r="C138" t="s">
        <v>7598</v>
      </c>
      <c r="D138" t="s">
        <v>7599</v>
      </c>
      <c r="F138" t="s">
        <v>272</v>
      </c>
      <c r="G138">
        <v>2</v>
      </c>
      <c r="H138">
        <v>10</v>
      </c>
      <c r="I138" t="s">
        <v>410</v>
      </c>
      <c r="J138">
        <v>6</v>
      </c>
      <c r="K138" t="s">
        <v>457</v>
      </c>
      <c r="L138" t="s">
        <v>7946</v>
      </c>
      <c r="M138" s="475">
        <v>0</v>
      </c>
      <c r="N138" s="475">
        <v>0</v>
      </c>
      <c r="O138" s="475">
        <v>0</v>
      </c>
      <c r="P138" s="475">
        <v>0</v>
      </c>
      <c r="Q138" s="475">
        <v>0</v>
      </c>
      <c r="R138">
        <f t="shared" si="7"/>
        <v>0</v>
      </c>
    </row>
    <row r="139" spans="2:18" customFormat="1" ht="14" hidden="1">
      <c r="B139" t="s">
        <v>7603</v>
      </c>
      <c r="C139" t="s">
        <v>7604</v>
      </c>
      <c r="D139" t="s">
        <v>7605</v>
      </c>
      <c r="F139" t="s">
        <v>272</v>
      </c>
      <c r="G139">
        <v>9</v>
      </c>
      <c r="H139">
        <v>3</v>
      </c>
      <c r="I139" t="s">
        <v>410</v>
      </c>
      <c r="J139">
        <v>6</v>
      </c>
      <c r="K139" t="s">
        <v>457</v>
      </c>
      <c r="L139" t="s">
        <v>7946</v>
      </c>
      <c r="M139" s="475">
        <v>0</v>
      </c>
      <c r="N139" s="475">
        <v>0</v>
      </c>
      <c r="O139" s="475">
        <v>0</v>
      </c>
      <c r="P139" s="475">
        <v>0</v>
      </c>
      <c r="Q139" s="475">
        <v>0</v>
      </c>
      <c r="R139">
        <f t="shared" si="7"/>
        <v>0</v>
      </c>
    </row>
    <row r="140" spans="2:18" customFormat="1" ht="14" hidden="1">
      <c r="B140" t="s">
        <v>7657</v>
      </c>
      <c r="C140" t="s">
        <v>7658</v>
      </c>
      <c r="D140" t="s">
        <v>7659</v>
      </c>
      <c r="E140" t="s">
        <v>5197</v>
      </c>
      <c r="F140" t="s">
        <v>272</v>
      </c>
      <c r="G140">
        <v>8</v>
      </c>
      <c r="H140">
        <v>4</v>
      </c>
      <c r="I140" t="s">
        <v>410</v>
      </c>
      <c r="J140">
        <v>7</v>
      </c>
      <c r="K140" t="s">
        <v>457</v>
      </c>
      <c r="L140" t="s">
        <v>7946</v>
      </c>
      <c r="M140" s="475">
        <v>0</v>
      </c>
      <c r="N140" s="475">
        <v>0</v>
      </c>
      <c r="O140" s="475">
        <v>0</v>
      </c>
      <c r="P140" s="475">
        <v>0</v>
      </c>
      <c r="Q140" s="475">
        <v>0</v>
      </c>
      <c r="R140">
        <f t="shared" si="7"/>
        <v>0</v>
      </c>
    </row>
    <row r="141" spans="2:18" customFormat="1" ht="14" hidden="1">
      <c r="B141" t="s">
        <v>7600</v>
      </c>
      <c r="C141" t="s">
        <v>7601</v>
      </c>
      <c r="D141" t="s">
        <v>7602</v>
      </c>
      <c r="F141" t="s">
        <v>272</v>
      </c>
      <c r="G141">
        <v>8</v>
      </c>
      <c r="H141">
        <v>8</v>
      </c>
      <c r="I141" t="s">
        <v>410</v>
      </c>
      <c r="J141">
        <v>8</v>
      </c>
      <c r="K141" t="s">
        <v>457</v>
      </c>
      <c r="L141" t="s">
        <v>7946</v>
      </c>
      <c r="M141" s="475">
        <v>0</v>
      </c>
      <c r="N141" s="475">
        <v>0</v>
      </c>
      <c r="O141" s="475">
        <v>0</v>
      </c>
      <c r="P141" s="475">
        <v>0</v>
      </c>
      <c r="Q141" s="475">
        <v>0</v>
      </c>
      <c r="R141">
        <f t="shared" si="7"/>
        <v>0</v>
      </c>
    </row>
    <row r="142" spans="2:18" customFormat="1" ht="14">
      <c r="B142" t="s">
        <v>7895</v>
      </c>
      <c r="C142" t="s">
        <v>7896</v>
      </c>
      <c r="D142" t="s">
        <v>7897</v>
      </c>
      <c r="F142" t="s">
        <v>272</v>
      </c>
      <c r="G142">
        <v>3</v>
      </c>
      <c r="H142">
        <v>5</v>
      </c>
      <c r="I142" t="s">
        <v>410</v>
      </c>
      <c r="J142">
        <v>8</v>
      </c>
      <c r="K142" s="312" t="s">
        <v>3256</v>
      </c>
      <c r="L142" t="s">
        <v>7946</v>
      </c>
      <c r="M142">
        <v>1</v>
      </c>
      <c r="N142">
        <v>2</v>
      </c>
      <c r="O142">
        <v>2</v>
      </c>
      <c r="P142">
        <v>2</v>
      </c>
      <c r="Q142">
        <v>2</v>
      </c>
      <c r="R142">
        <f t="shared" si="7"/>
        <v>9</v>
      </c>
    </row>
    <row r="143" spans="2:18" customFormat="1" ht="14">
      <c r="B143" s="480" t="s">
        <v>7952</v>
      </c>
      <c r="C143" t="s">
        <v>7869</v>
      </c>
      <c r="D143" t="s">
        <v>7870</v>
      </c>
      <c r="E143" t="s">
        <v>5327</v>
      </c>
      <c r="F143" t="s">
        <v>272</v>
      </c>
      <c r="G143">
        <v>8</v>
      </c>
      <c r="H143">
        <v>8</v>
      </c>
      <c r="I143" t="s">
        <v>410</v>
      </c>
      <c r="J143">
        <v>10</v>
      </c>
      <c r="K143" s="312" t="s">
        <v>3239</v>
      </c>
      <c r="L143" t="s">
        <v>7946</v>
      </c>
      <c r="M143" s="475">
        <v>0</v>
      </c>
      <c r="N143" s="475">
        <v>0</v>
      </c>
      <c r="O143" s="475">
        <v>0</v>
      </c>
      <c r="P143" s="475">
        <v>0</v>
      </c>
      <c r="Q143" s="475">
        <v>0</v>
      </c>
      <c r="R143">
        <f t="shared" si="7"/>
        <v>0</v>
      </c>
    </row>
    <row r="144" spans="2:18" customFormat="1" ht="14" hidden="1">
      <c r="B144" t="s">
        <v>6676</v>
      </c>
      <c r="C144" t="s">
        <v>6677</v>
      </c>
      <c r="D144" t="s">
        <v>6678</v>
      </c>
      <c r="E144" t="s">
        <v>5352</v>
      </c>
      <c r="F144" t="s">
        <v>272</v>
      </c>
      <c r="G144">
        <v>1</v>
      </c>
      <c r="H144">
        <v>2</v>
      </c>
      <c r="I144" s="711" t="s">
        <v>5080</v>
      </c>
      <c r="J144">
        <v>1</v>
      </c>
      <c r="K144" t="s">
        <v>457</v>
      </c>
      <c r="L144" t="s">
        <v>6985</v>
      </c>
      <c r="M144" s="490">
        <v>0</v>
      </c>
      <c r="N144" s="490">
        <v>0</v>
      </c>
      <c r="O144" s="490">
        <v>0</v>
      </c>
      <c r="P144" s="490">
        <v>0</v>
      </c>
      <c r="Q144" s="490">
        <v>0</v>
      </c>
      <c r="R144">
        <f t="shared" ref="R144:R154" si="8">SUBTOTAL(9,M144:Q144)</f>
        <v>0</v>
      </c>
    </row>
    <row r="145" spans="2:18" customFormat="1" ht="14">
      <c r="B145" t="s">
        <v>6799</v>
      </c>
      <c r="C145" t="s">
        <v>6800</v>
      </c>
      <c r="D145" t="s">
        <v>6801</v>
      </c>
      <c r="F145" t="s">
        <v>253</v>
      </c>
      <c r="I145" s="711" t="s">
        <v>5080</v>
      </c>
      <c r="J145">
        <v>1</v>
      </c>
      <c r="K145" s="312" t="s">
        <v>3249</v>
      </c>
      <c r="L145" s="480" t="s">
        <v>7078</v>
      </c>
      <c r="M145" s="475">
        <v>0</v>
      </c>
      <c r="N145" s="475">
        <v>0</v>
      </c>
      <c r="O145" s="475">
        <v>0</v>
      </c>
      <c r="P145" s="475">
        <v>0</v>
      </c>
      <c r="Q145" s="475">
        <v>0</v>
      </c>
      <c r="R145">
        <f t="shared" si="8"/>
        <v>0</v>
      </c>
    </row>
    <row r="146" spans="2:18" customFormat="1" ht="14">
      <c r="B146" t="s">
        <v>6841</v>
      </c>
      <c r="C146" t="s">
        <v>6842</v>
      </c>
      <c r="D146" s="480" t="s">
        <v>7081</v>
      </c>
      <c r="F146" t="s">
        <v>253</v>
      </c>
      <c r="I146" s="711" t="s">
        <v>5080</v>
      </c>
      <c r="J146">
        <v>1</v>
      </c>
      <c r="K146" s="312" t="s">
        <v>3239</v>
      </c>
      <c r="L146" t="s">
        <v>6985</v>
      </c>
      <c r="M146">
        <v>1</v>
      </c>
      <c r="N146">
        <v>1</v>
      </c>
      <c r="O146">
        <v>1</v>
      </c>
      <c r="P146">
        <v>1</v>
      </c>
      <c r="Q146">
        <v>1</v>
      </c>
      <c r="R146">
        <f t="shared" si="8"/>
        <v>5</v>
      </c>
    </row>
    <row r="147" spans="2:18" customFormat="1" ht="14" hidden="1">
      <c r="B147" t="s">
        <v>6700</v>
      </c>
      <c r="C147" t="s">
        <v>6701</v>
      </c>
      <c r="D147" t="s">
        <v>6702</v>
      </c>
      <c r="F147" t="s">
        <v>253</v>
      </c>
      <c r="I147" s="711" t="s">
        <v>5080</v>
      </c>
      <c r="J147">
        <v>2</v>
      </c>
      <c r="K147" t="s">
        <v>457</v>
      </c>
      <c r="L147" t="s">
        <v>6985</v>
      </c>
      <c r="M147" s="490">
        <v>0</v>
      </c>
      <c r="N147" s="490">
        <v>0</v>
      </c>
      <c r="O147" s="490">
        <v>0</v>
      </c>
      <c r="P147" s="490">
        <v>0</v>
      </c>
      <c r="Q147" s="490">
        <v>0</v>
      </c>
      <c r="R147">
        <f t="shared" si="8"/>
        <v>0</v>
      </c>
    </row>
    <row r="148" spans="2:18" customFormat="1" ht="14">
      <c r="B148" t="s">
        <v>6665</v>
      </c>
      <c r="C148" t="s">
        <v>6666</v>
      </c>
      <c r="D148" s="480" t="s">
        <v>7082</v>
      </c>
      <c r="F148" t="s">
        <v>5153</v>
      </c>
      <c r="G148">
        <v>0</v>
      </c>
      <c r="I148" s="711" t="s">
        <v>5080</v>
      </c>
      <c r="J148">
        <v>3</v>
      </c>
      <c r="K148" s="312" t="s">
        <v>3256</v>
      </c>
      <c r="L148" t="s">
        <v>6985</v>
      </c>
      <c r="M148">
        <v>1</v>
      </c>
      <c r="N148">
        <v>2</v>
      </c>
      <c r="O148">
        <v>2</v>
      </c>
      <c r="P148">
        <v>1</v>
      </c>
      <c r="Q148">
        <v>2</v>
      </c>
      <c r="R148">
        <f t="shared" si="8"/>
        <v>8</v>
      </c>
    </row>
    <row r="149" spans="2:18" customFormat="1" ht="14">
      <c r="B149" t="s">
        <v>6671</v>
      </c>
      <c r="C149" t="s">
        <v>6672</v>
      </c>
      <c r="D149" t="s">
        <v>6673</v>
      </c>
      <c r="F149" t="s">
        <v>253</v>
      </c>
      <c r="I149" s="711" t="s">
        <v>5080</v>
      </c>
      <c r="J149">
        <v>3</v>
      </c>
      <c r="K149" s="312" t="s">
        <v>3249</v>
      </c>
      <c r="L149" s="480" t="s">
        <v>7126</v>
      </c>
      <c r="M149" s="475">
        <v>0</v>
      </c>
      <c r="N149" s="475">
        <v>0</v>
      </c>
      <c r="O149" s="475">
        <v>0</v>
      </c>
      <c r="P149" s="475">
        <v>0</v>
      </c>
      <c r="Q149" s="475">
        <v>0</v>
      </c>
      <c r="R149">
        <f t="shared" si="8"/>
        <v>0</v>
      </c>
    </row>
    <row r="150" spans="2:18" customFormat="1" ht="14">
      <c r="B150" t="s">
        <v>6697</v>
      </c>
      <c r="C150" t="s">
        <v>6698</v>
      </c>
      <c r="D150" t="s">
        <v>6699</v>
      </c>
      <c r="E150" t="s">
        <v>5132</v>
      </c>
      <c r="F150" t="s">
        <v>272</v>
      </c>
      <c r="G150">
        <v>4</v>
      </c>
      <c r="H150">
        <v>3</v>
      </c>
      <c r="I150" s="711" t="s">
        <v>5080</v>
      </c>
      <c r="J150">
        <v>4</v>
      </c>
      <c r="K150" s="312" t="s">
        <v>3256</v>
      </c>
      <c r="L150" t="s">
        <v>6985</v>
      </c>
      <c r="M150">
        <v>2</v>
      </c>
      <c r="N150">
        <v>1</v>
      </c>
      <c r="O150">
        <v>1</v>
      </c>
      <c r="P150">
        <v>2</v>
      </c>
      <c r="Q150">
        <v>1</v>
      </c>
      <c r="R150">
        <f t="shared" si="8"/>
        <v>7</v>
      </c>
    </row>
    <row r="151" spans="2:18" customFormat="1" ht="14">
      <c r="B151" t="s">
        <v>6857</v>
      </c>
      <c r="C151" t="s">
        <v>6858</v>
      </c>
      <c r="D151" t="s">
        <v>6859</v>
      </c>
      <c r="F151" t="s">
        <v>272</v>
      </c>
      <c r="G151">
        <v>4</v>
      </c>
      <c r="H151">
        <v>3</v>
      </c>
      <c r="I151" s="711" t="s">
        <v>5080</v>
      </c>
      <c r="J151">
        <v>4</v>
      </c>
      <c r="K151" s="312" t="s">
        <v>3249</v>
      </c>
      <c r="L151" s="480" t="s">
        <v>7080</v>
      </c>
      <c r="M151" s="475">
        <v>0</v>
      </c>
      <c r="N151" s="475">
        <v>0</v>
      </c>
      <c r="O151" s="475">
        <v>0</v>
      </c>
      <c r="P151" s="475">
        <v>0</v>
      </c>
      <c r="Q151" s="475">
        <v>0</v>
      </c>
      <c r="R151">
        <f t="shared" si="8"/>
        <v>0</v>
      </c>
    </row>
    <row r="152" spans="2:18" customFormat="1" ht="14" hidden="1">
      <c r="B152" t="s">
        <v>6705</v>
      </c>
      <c r="C152" t="s">
        <v>6706</v>
      </c>
      <c r="D152" t="s">
        <v>6707</v>
      </c>
      <c r="E152" t="s">
        <v>5132</v>
      </c>
      <c r="F152" t="s">
        <v>272</v>
      </c>
      <c r="G152">
        <v>6</v>
      </c>
      <c r="H152">
        <v>7</v>
      </c>
      <c r="I152" s="711" t="s">
        <v>5080</v>
      </c>
      <c r="J152">
        <v>7</v>
      </c>
      <c r="K152" t="s">
        <v>457</v>
      </c>
      <c r="L152" t="s">
        <v>6985</v>
      </c>
      <c r="M152" s="490">
        <v>0</v>
      </c>
      <c r="N152" s="490">
        <v>0</v>
      </c>
      <c r="O152" s="490">
        <v>0</v>
      </c>
      <c r="P152" s="490">
        <v>0</v>
      </c>
      <c r="Q152" s="490">
        <v>0</v>
      </c>
      <c r="R152">
        <f t="shared" si="8"/>
        <v>0</v>
      </c>
    </row>
    <row r="153" spans="2:18" customFormat="1" ht="14">
      <c r="B153" s="480" t="s">
        <v>7121</v>
      </c>
      <c r="C153" t="s">
        <v>6887</v>
      </c>
      <c r="D153" t="s">
        <v>6888</v>
      </c>
      <c r="F153" t="s">
        <v>272</v>
      </c>
      <c r="G153">
        <v>7</v>
      </c>
      <c r="H153">
        <v>5</v>
      </c>
      <c r="I153" s="711" t="s">
        <v>5080</v>
      </c>
      <c r="J153">
        <v>8</v>
      </c>
      <c r="K153" s="312" t="s">
        <v>3239</v>
      </c>
      <c r="L153" t="s">
        <v>6985</v>
      </c>
      <c r="M153">
        <v>1</v>
      </c>
      <c r="N153" s="475">
        <v>0</v>
      </c>
      <c r="O153">
        <v>1</v>
      </c>
      <c r="P153" s="475">
        <v>0</v>
      </c>
      <c r="Q153">
        <v>1</v>
      </c>
      <c r="R153">
        <f>SUBTOTAL(9,M153:Q153)</f>
        <v>3</v>
      </c>
    </row>
    <row r="154" spans="2:18" customFormat="1" ht="14">
      <c r="B154" t="s">
        <v>6808</v>
      </c>
      <c r="C154" t="s">
        <v>6809</v>
      </c>
      <c r="D154" t="s">
        <v>6810</v>
      </c>
      <c r="E154" t="s">
        <v>5197</v>
      </c>
      <c r="F154" t="s">
        <v>272</v>
      </c>
      <c r="G154">
        <v>2</v>
      </c>
      <c r="H154">
        <v>1</v>
      </c>
      <c r="I154" s="309" t="s">
        <v>3237</v>
      </c>
      <c r="J154">
        <v>1</v>
      </c>
      <c r="K154" s="312" t="s">
        <v>3249</v>
      </c>
      <c r="L154" s="480" t="s">
        <v>7128</v>
      </c>
      <c r="M154" s="475">
        <v>0</v>
      </c>
      <c r="N154" s="475">
        <v>0</v>
      </c>
      <c r="O154" s="475">
        <v>0</v>
      </c>
      <c r="P154" s="475">
        <v>0</v>
      </c>
      <c r="Q154" s="475">
        <v>0</v>
      </c>
      <c r="R154">
        <f t="shared" si="8"/>
        <v>0</v>
      </c>
    </row>
    <row r="155" spans="2:18" customFormat="1" ht="14" hidden="1">
      <c r="B155" t="s">
        <v>6826</v>
      </c>
      <c r="C155" t="s">
        <v>6827</v>
      </c>
      <c r="D155" t="s">
        <v>6828</v>
      </c>
      <c r="F155" t="s">
        <v>253</v>
      </c>
      <c r="I155" s="309" t="s">
        <v>3237</v>
      </c>
      <c r="J155">
        <v>1</v>
      </c>
      <c r="K155" t="s">
        <v>457</v>
      </c>
      <c r="L155" t="s">
        <v>6985</v>
      </c>
      <c r="M155" s="490">
        <v>0</v>
      </c>
      <c r="N155" s="490">
        <v>0</v>
      </c>
      <c r="O155" s="490">
        <v>0</v>
      </c>
      <c r="P155" s="490">
        <v>0</v>
      </c>
      <c r="Q155" s="490">
        <v>0</v>
      </c>
      <c r="R155">
        <f t="shared" ref="R155:R218" si="9">SUBTOTAL(9,M155:Q155)</f>
        <v>0</v>
      </c>
    </row>
    <row r="156" spans="2:18" customFormat="1" ht="14">
      <c r="B156" s="480" t="s">
        <v>7125</v>
      </c>
      <c r="C156" t="s">
        <v>6862</v>
      </c>
      <c r="D156" t="s">
        <v>6863</v>
      </c>
      <c r="F156" t="s">
        <v>253</v>
      </c>
      <c r="I156" s="309" t="s">
        <v>3237</v>
      </c>
      <c r="J156">
        <v>1</v>
      </c>
      <c r="K156" s="312" t="s">
        <v>3239</v>
      </c>
      <c r="L156" t="s">
        <v>6985</v>
      </c>
      <c r="M156">
        <v>1</v>
      </c>
      <c r="N156">
        <v>1</v>
      </c>
      <c r="O156">
        <v>1</v>
      </c>
      <c r="P156" s="475">
        <v>0</v>
      </c>
      <c r="Q156">
        <v>1</v>
      </c>
      <c r="R156">
        <f t="shared" si="9"/>
        <v>4</v>
      </c>
    </row>
    <row r="157" spans="2:18" customFormat="1" ht="14">
      <c r="B157" s="480" t="s">
        <v>7529</v>
      </c>
      <c r="C157" t="s">
        <v>6703</v>
      </c>
      <c r="D157" t="s">
        <v>6704</v>
      </c>
      <c r="F157" t="s">
        <v>253</v>
      </c>
      <c r="I157" s="309" t="s">
        <v>3237</v>
      </c>
      <c r="J157">
        <v>2</v>
      </c>
      <c r="K157" s="312" t="s">
        <v>3256</v>
      </c>
      <c r="L157" t="s">
        <v>6985</v>
      </c>
      <c r="M157">
        <v>0</v>
      </c>
      <c r="N157" s="475">
        <v>0</v>
      </c>
      <c r="O157">
        <v>0</v>
      </c>
      <c r="P157" s="475">
        <v>0</v>
      </c>
      <c r="Q157" s="475">
        <v>0</v>
      </c>
      <c r="R157">
        <f t="shared" si="9"/>
        <v>0</v>
      </c>
    </row>
    <row r="158" spans="2:18" customFormat="1" ht="14" hidden="1">
      <c r="B158" t="s">
        <v>6811</v>
      </c>
      <c r="C158" t="s">
        <v>6812</v>
      </c>
      <c r="D158" t="s">
        <v>6813</v>
      </c>
      <c r="E158" t="s">
        <v>5197</v>
      </c>
      <c r="F158" t="s">
        <v>272</v>
      </c>
      <c r="G158">
        <v>1</v>
      </c>
      <c r="H158">
        <v>4</v>
      </c>
      <c r="I158" s="309" t="s">
        <v>3237</v>
      </c>
      <c r="J158">
        <v>2</v>
      </c>
      <c r="K158" t="s">
        <v>457</v>
      </c>
      <c r="L158" t="s">
        <v>6985</v>
      </c>
      <c r="M158" s="490">
        <v>0</v>
      </c>
      <c r="N158" s="490">
        <v>0</v>
      </c>
      <c r="O158" s="490">
        <v>0</v>
      </c>
      <c r="P158" s="490">
        <v>0</v>
      </c>
      <c r="Q158" s="490">
        <v>0</v>
      </c>
      <c r="R158">
        <f t="shared" si="9"/>
        <v>0</v>
      </c>
    </row>
    <row r="159" spans="2:18" customFormat="1" ht="14">
      <c r="B159" s="480" t="s">
        <v>7254</v>
      </c>
      <c r="C159" t="s">
        <v>6869</v>
      </c>
      <c r="D159" t="s">
        <v>6870</v>
      </c>
      <c r="F159" t="s">
        <v>272</v>
      </c>
      <c r="G159">
        <v>2</v>
      </c>
      <c r="H159">
        <v>4</v>
      </c>
      <c r="I159" s="309" t="s">
        <v>3237</v>
      </c>
      <c r="J159">
        <v>3</v>
      </c>
      <c r="K159" s="312" t="s">
        <v>3256</v>
      </c>
      <c r="L159" t="s">
        <v>6985</v>
      </c>
      <c r="M159" s="475">
        <v>0</v>
      </c>
      <c r="N159" s="475">
        <v>0</v>
      </c>
      <c r="O159">
        <v>0</v>
      </c>
      <c r="P159" s="475">
        <v>0</v>
      </c>
      <c r="Q159" s="475">
        <v>0</v>
      </c>
      <c r="R159">
        <f t="shared" si="9"/>
        <v>0</v>
      </c>
    </row>
    <row r="160" spans="2:18" customFormat="1" ht="14">
      <c r="B160" t="s">
        <v>6907</v>
      </c>
      <c r="C160" t="s">
        <v>6908</v>
      </c>
      <c r="D160" t="s">
        <v>6909</v>
      </c>
      <c r="E160" t="s">
        <v>5197</v>
      </c>
      <c r="F160" t="s">
        <v>272</v>
      </c>
      <c r="G160">
        <v>4</v>
      </c>
      <c r="H160">
        <v>4</v>
      </c>
      <c r="I160" s="309" t="s">
        <v>3237</v>
      </c>
      <c r="J160">
        <v>4</v>
      </c>
      <c r="K160" s="312" t="s">
        <v>3249</v>
      </c>
      <c r="L160" s="480" t="s">
        <v>7078</v>
      </c>
      <c r="M160" s="475">
        <v>0</v>
      </c>
      <c r="N160" s="475">
        <v>0</v>
      </c>
      <c r="O160" s="475">
        <v>0</v>
      </c>
      <c r="P160" s="475">
        <v>0</v>
      </c>
      <c r="Q160" s="475">
        <v>0</v>
      </c>
      <c r="R160">
        <f t="shared" si="9"/>
        <v>0</v>
      </c>
    </row>
    <row r="161" spans="2:18" customFormat="1" ht="14">
      <c r="B161" t="s">
        <v>6933</v>
      </c>
      <c r="C161" t="s">
        <v>6934</v>
      </c>
      <c r="D161" t="s">
        <v>6935</v>
      </c>
      <c r="F161" t="s">
        <v>253</v>
      </c>
      <c r="I161" s="309" t="s">
        <v>3237</v>
      </c>
      <c r="J161">
        <v>4</v>
      </c>
      <c r="K161" s="312" t="s">
        <v>3249</v>
      </c>
      <c r="L161" s="480" t="s">
        <v>7078</v>
      </c>
      <c r="M161" s="475">
        <v>0</v>
      </c>
      <c r="N161" s="475">
        <v>0</v>
      </c>
      <c r="O161" s="475">
        <v>0</v>
      </c>
      <c r="P161" s="475">
        <v>0</v>
      </c>
      <c r="Q161" s="475">
        <v>0</v>
      </c>
      <c r="R161">
        <f t="shared" si="9"/>
        <v>0</v>
      </c>
    </row>
    <row r="162" spans="2:18" customFormat="1" ht="14" hidden="1">
      <c r="B162" t="s">
        <v>6910</v>
      </c>
      <c r="C162" t="s">
        <v>6911</v>
      </c>
      <c r="D162" t="s">
        <v>6912</v>
      </c>
      <c r="F162" t="s">
        <v>253</v>
      </c>
      <c r="I162" s="309" t="s">
        <v>3237</v>
      </c>
      <c r="J162">
        <v>6</v>
      </c>
      <c r="K162" t="s">
        <v>457</v>
      </c>
      <c r="L162" t="s">
        <v>6985</v>
      </c>
      <c r="M162" s="490">
        <v>0</v>
      </c>
      <c r="N162" s="490">
        <v>0</v>
      </c>
      <c r="O162" s="490">
        <v>0</v>
      </c>
      <c r="P162" s="490">
        <v>0</v>
      </c>
      <c r="Q162" s="490">
        <v>0</v>
      </c>
      <c r="R162">
        <f t="shared" si="9"/>
        <v>0</v>
      </c>
    </row>
    <row r="163" spans="2:18" customFormat="1" ht="14">
      <c r="B163" s="480" t="s">
        <v>7045</v>
      </c>
      <c r="C163" t="s">
        <v>6920</v>
      </c>
      <c r="D163" t="s">
        <v>6921</v>
      </c>
      <c r="F163" t="s">
        <v>272</v>
      </c>
      <c r="G163">
        <v>5</v>
      </c>
      <c r="H163">
        <v>5</v>
      </c>
      <c r="I163" s="309" t="s">
        <v>3237</v>
      </c>
      <c r="J163">
        <v>8</v>
      </c>
      <c r="K163" s="312" t="s">
        <v>3239</v>
      </c>
      <c r="L163" t="s">
        <v>6985</v>
      </c>
      <c r="M163">
        <v>1</v>
      </c>
      <c r="N163">
        <v>1</v>
      </c>
      <c r="O163">
        <v>1</v>
      </c>
      <c r="P163">
        <v>1</v>
      </c>
      <c r="Q163" s="475">
        <v>0</v>
      </c>
      <c r="R163">
        <f t="shared" si="9"/>
        <v>4</v>
      </c>
    </row>
    <row r="164" spans="2:18" customFormat="1" ht="14">
      <c r="B164" t="s">
        <v>6615</v>
      </c>
      <c r="C164" t="s">
        <v>6616</v>
      </c>
      <c r="D164" t="s">
        <v>6617</v>
      </c>
      <c r="F164" t="s">
        <v>253</v>
      </c>
      <c r="I164" s="719" t="s">
        <v>296</v>
      </c>
      <c r="J164">
        <v>0</v>
      </c>
      <c r="K164" s="312" t="s">
        <v>3249</v>
      </c>
      <c r="L164" s="480" t="s">
        <v>7126</v>
      </c>
      <c r="M164" s="475">
        <v>0</v>
      </c>
      <c r="N164" s="475">
        <v>0</v>
      </c>
      <c r="O164" s="475">
        <v>0</v>
      </c>
      <c r="P164" s="475">
        <v>0</v>
      </c>
      <c r="Q164" s="475">
        <v>0</v>
      </c>
      <c r="R164">
        <f t="shared" ref="R164:R173" si="10">SUBTOTAL(9,M164:Q164)</f>
        <v>0</v>
      </c>
    </row>
    <row r="165" spans="2:18" customFormat="1" ht="14">
      <c r="B165" s="480" t="s">
        <v>7041</v>
      </c>
      <c r="C165" t="s">
        <v>6674</v>
      </c>
      <c r="D165" t="s">
        <v>6675</v>
      </c>
      <c r="F165" t="s">
        <v>253</v>
      </c>
      <c r="I165" s="719" t="s">
        <v>296</v>
      </c>
      <c r="J165">
        <v>1</v>
      </c>
      <c r="K165" s="312" t="s">
        <v>3239</v>
      </c>
      <c r="L165" t="s">
        <v>6985</v>
      </c>
      <c r="M165">
        <v>1</v>
      </c>
      <c r="N165">
        <v>1</v>
      </c>
      <c r="O165">
        <v>1</v>
      </c>
      <c r="P165" s="475">
        <v>0</v>
      </c>
      <c r="Q165">
        <v>1</v>
      </c>
      <c r="R165">
        <f t="shared" si="10"/>
        <v>4</v>
      </c>
    </row>
    <row r="166" spans="2:18" customFormat="1" ht="14">
      <c r="B166" t="s">
        <v>6618</v>
      </c>
      <c r="C166" t="s">
        <v>6619</v>
      </c>
      <c r="D166" t="s">
        <v>6620</v>
      </c>
      <c r="F166" t="s">
        <v>5153</v>
      </c>
      <c r="G166">
        <v>0</v>
      </c>
      <c r="I166" s="719" t="s">
        <v>296</v>
      </c>
      <c r="J166">
        <v>2</v>
      </c>
      <c r="K166" s="312" t="s">
        <v>3249</v>
      </c>
      <c r="L166" s="480" t="s">
        <v>7128</v>
      </c>
      <c r="M166" s="475">
        <v>0</v>
      </c>
      <c r="N166" s="475">
        <v>0</v>
      </c>
      <c r="O166" s="475">
        <v>0</v>
      </c>
      <c r="P166" s="475">
        <v>0</v>
      </c>
      <c r="Q166" s="475">
        <v>0</v>
      </c>
      <c r="R166">
        <f t="shared" si="10"/>
        <v>0</v>
      </c>
    </row>
    <row r="167" spans="2:18" customFormat="1" ht="14" hidden="1">
      <c r="B167" t="s">
        <v>6755</v>
      </c>
      <c r="C167" t="s">
        <v>6756</v>
      </c>
      <c r="D167" t="s">
        <v>6757</v>
      </c>
      <c r="E167" t="s">
        <v>5132</v>
      </c>
      <c r="F167" t="s">
        <v>272</v>
      </c>
      <c r="G167">
        <v>1</v>
      </c>
      <c r="H167">
        <v>6</v>
      </c>
      <c r="I167" s="719" t="s">
        <v>296</v>
      </c>
      <c r="J167">
        <v>3</v>
      </c>
      <c r="K167" t="s">
        <v>457</v>
      </c>
      <c r="L167" t="s">
        <v>6985</v>
      </c>
      <c r="M167" s="490">
        <v>0</v>
      </c>
      <c r="N167" s="490">
        <v>0</v>
      </c>
      <c r="O167" s="490">
        <v>0</v>
      </c>
      <c r="P167" s="490">
        <v>0</v>
      </c>
      <c r="Q167" s="490">
        <v>0</v>
      </c>
      <c r="R167">
        <f t="shared" si="10"/>
        <v>0</v>
      </c>
    </row>
    <row r="168" spans="2:18" customFormat="1" ht="14" hidden="1">
      <c r="B168" t="s">
        <v>6782</v>
      </c>
      <c r="C168" t="s">
        <v>6783</v>
      </c>
      <c r="D168" t="s">
        <v>6784</v>
      </c>
      <c r="F168" t="s">
        <v>253</v>
      </c>
      <c r="I168" s="719" t="s">
        <v>296</v>
      </c>
      <c r="J168">
        <v>3</v>
      </c>
      <c r="K168" t="s">
        <v>457</v>
      </c>
      <c r="L168" t="s">
        <v>6985</v>
      </c>
      <c r="M168" s="490">
        <v>0</v>
      </c>
      <c r="N168" s="490">
        <v>0</v>
      </c>
      <c r="O168" s="490">
        <v>0</v>
      </c>
      <c r="P168" s="490">
        <v>0</v>
      </c>
      <c r="Q168" s="490">
        <v>0</v>
      </c>
      <c r="R168">
        <f t="shared" si="10"/>
        <v>0</v>
      </c>
    </row>
    <row r="169" spans="2:18" customFormat="1" ht="14">
      <c r="B169" t="s">
        <v>6945</v>
      </c>
      <c r="C169" t="s">
        <v>6946</v>
      </c>
      <c r="D169" t="s">
        <v>6947</v>
      </c>
      <c r="F169" t="s">
        <v>253</v>
      </c>
      <c r="I169" s="719" t="s">
        <v>296</v>
      </c>
      <c r="J169">
        <v>3</v>
      </c>
      <c r="K169" s="312" t="s">
        <v>3249</v>
      </c>
      <c r="L169" s="480" t="s">
        <v>7126</v>
      </c>
      <c r="M169" s="475">
        <v>0</v>
      </c>
      <c r="N169" s="475">
        <v>0</v>
      </c>
      <c r="O169" s="475">
        <v>0</v>
      </c>
      <c r="P169" s="475">
        <v>0</v>
      </c>
      <c r="Q169" s="475">
        <v>0</v>
      </c>
      <c r="R169">
        <f t="shared" si="10"/>
        <v>0</v>
      </c>
    </row>
    <row r="170" spans="2:18" customFormat="1" ht="14" hidden="1">
      <c r="B170" t="s">
        <v>6758</v>
      </c>
      <c r="C170" t="s">
        <v>6759</v>
      </c>
      <c r="D170" t="s">
        <v>6760</v>
      </c>
      <c r="F170" t="s">
        <v>272</v>
      </c>
      <c r="G170">
        <v>2</v>
      </c>
      <c r="H170">
        <v>2</v>
      </c>
      <c r="I170" s="719" t="s">
        <v>296</v>
      </c>
      <c r="J170">
        <v>4</v>
      </c>
      <c r="K170" t="s">
        <v>457</v>
      </c>
      <c r="L170" t="s">
        <v>6985</v>
      </c>
      <c r="M170" s="490">
        <v>0</v>
      </c>
      <c r="N170" s="490">
        <v>0</v>
      </c>
      <c r="O170" s="490">
        <v>0</v>
      </c>
      <c r="P170" s="490">
        <v>0</v>
      </c>
      <c r="Q170" s="490">
        <v>0</v>
      </c>
      <c r="R170">
        <f t="shared" si="10"/>
        <v>0</v>
      </c>
    </row>
    <row r="171" spans="2:18" customFormat="1" ht="14">
      <c r="B171" t="s">
        <v>6852</v>
      </c>
      <c r="C171" t="s">
        <v>6853</v>
      </c>
      <c r="D171" t="s">
        <v>6854</v>
      </c>
      <c r="E171" t="s">
        <v>5197</v>
      </c>
      <c r="F171" t="s">
        <v>272</v>
      </c>
      <c r="G171">
        <v>4</v>
      </c>
      <c r="H171">
        <v>5</v>
      </c>
      <c r="I171" s="719" t="s">
        <v>296</v>
      </c>
      <c r="J171">
        <v>5</v>
      </c>
      <c r="K171" s="312" t="s">
        <v>3256</v>
      </c>
      <c r="L171" t="s">
        <v>6985</v>
      </c>
      <c r="M171">
        <v>2</v>
      </c>
      <c r="N171">
        <v>2</v>
      </c>
      <c r="O171">
        <v>2</v>
      </c>
      <c r="P171">
        <v>2</v>
      </c>
      <c r="Q171">
        <v>2</v>
      </c>
      <c r="R171">
        <f t="shared" si="10"/>
        <v>10</v>
      </c>
    </row>
    <row r="172" spans="2:18" customFormat="1" ht="14">
      <c r="B172" s="480" t="s">
        <v>7033</v>
      </c>
      <c r="C172" t="s">
        <v>6925</v>
      </c>
      <c r="D172" t="s">
        <v>6926</v>
      </c>
      <c r="E172" t="s">
        <v>5197</v>
      </c>
      <c r="F172" t="s">
        <v>272</v>
      </c>
      <c r="G172">
        <v>5</v>
      </c>
      <c r="H172">
        <v>5</v>
      </c>
      <c r="I172" s="719" t="s">
        <v>296</v>
      </c>
      <c r="J172">
        <v>5</v>
      </c>
      <c r="K172" s="312" t="s">
        <v>3239</v>
      </c>
      <c r="L172" t="s">
        <v>6985</v>
      </c>
      <c r="M172" s="475">
        <v>0</v>
      </c>
      <c r="N172">
        <v>1</v>
      </c>
      <c r="O172">
        <v>1</v>
      </c>
      <c r="P172">
        <v>1</v>
      </c>
      <c r="Q172">
        <v>1</v>
      </c>
      <c r="R172">
        <f t="shared" si="10"/>
        <v>4</v>
      </c>
    </row>
    <row r="173" spans="2:18" customFormat="1" ht="14">
      <c r="B173" t="s">
        <v>6927</v>
      </c>
      <c r="C173" t="s">
        <v>6928</v>
      </c>
      <c r="D173" t="s">
        <v>6929</v>
      </c>
      <c r="F173" t="s">
        <v>253</v>
      </c>
      <c r="I173" s="719" t="s">
        <v>296</v>
      </c>
      <c r="J173">
        <v>6</v>
      </c>
      <c r="K173" s="312" t="s">
        <v>3256</v>
      </c>
      <c r="L173" t="s">
        <v>6985</v>
      </c>
      <c r="M173">
        <v>0</v>
      </c>
      <c r="N173">
        <v>1</v>
      </c>
      <c r="O173">
        <v>1</v>
      </c>
      <c r="P173">
        <v>2</v>
      </c>
      <c r="Q173">
        <v>2</v>
      </c>
      <c r="R173">
        <f t="shared" si="10"/>
        <v>6</v>
      </c>
    </row>
    <row r="174" spans="2:18" customFormat="1" ht="14" hidden="1">
      <c r="B174" t="s">
        <v>6612</v>
      </c>
      <c r="C174" t="s">
        <v>6613</v>
      </c>
      <c r="D174" t="s">
        <v>6614</v>
      </c>
      <c r="F174" t="s">
        <v>253</v>
      </c>
      <c r="I174" s="718" t="s">
        <v>275</v>
      </c>
      <c r="J174">
        <v>0</v>
      </c>
      <c r="K174" t="s">
        <v>457</v>
      </c>
      <c r="L174" t="s">
        <v>6985</v>
      </c>
      <c r="M174" s="490">
        <v>0</v>
      </c>
      <c r="N174" s="490">
        <v>0</v>
      </c>
      <c r="O174" s="490">
        <v>0</v>
      </c>
      <c r="P174" s="490">
        <v>0</v>
      </c>
      <c r="Q174" s="490">
        <v>0</v>
      </c>
      <c r="R174">
        <f t="shared" si="9"/>
        <v>0</v>
      </c>
    </row>
    <row r="175" spans="2:18" customFormat="1" ht="14">
      <c r="B175" t="s">
        <v>6694</v>
      </c>
      <c r="C175" t="s">
        <v>6695</v>
      </c>
      <c r="D175" t="s">
        <v>6696</v>
      </c>
      <c r="F175" t="s">
        <v>253</v>
      </c>
      <c r="I175" s="718" t="s">
        <v>275</v>
      </c>
      <c r="J175">
        <v>1</v>
      </c>
      <c r="K175" s="312" t="s">
        <v>3249</v>
      </c>
      <c r="L175" s="480" t="s">
        <v>7078</v>
      </c>
      <c r="M175" s="475">
        <v>0</v>
      </c>
      <c r="N175" s="475">
        <v>0</v>
      </c>
      <c r="O175" s="475">
        <v>0</v>
      </c>
      <c r="P175" s="475">
        <v>0</v>
      </c>
      <c r="Q175" s="475">
        <v>0</v>
      </c>
      <c r="R175">
        <f t="shared" si="9"/>
        <v>0</v>
      </c>
    </row>
    <row r="176" spans="2:18" customFormat="1" ht="14">
      <c r="B176" s="480" t="s">
        <v>7047</v>
      </c>
      <c r="C176" t="s">
        <v>6968</v>
      </c>
      <c r="D176" t="s">
        <v>6969</v>
      </c>
      <c r="F176" t="s">
        <v>253</v>
      </c>
      <c r="I176" s="718" t="s">
        <v>275</v>
      </c>
      <c r="J176">
        <v>1</v>
      </c>
      <c r="K176" s="312" t="s">
        <v>3239</v>
      </c>
      <c r="L176" s="480" t="s">
        <v>7128</v>
      </c>
      <c r="M176" s="475">
        <v>0</v>
      </c>
      <c r="N176" s="475">
        <v>0</v>
      </c>
      <c r="O176" s="475">
        <v>0</v>
      </c>
      <c r="P176" s="475">
        <v>0</v>
      </c>
      <c r="Q176" s="475">
        <v>0</v>
      </c>
      <c r="R176">
        <f t="shared" si="9"/>
        <v>0</v>
      </c>
    </row>
    <row r="177" spans="2:18" customFormat="1" ht="14" hidden="1">
      <c r="B177" t="s">
        <v>6686</v>
      </c>
      <c r="C177" t="s">
        <v>6687</v>
      </c>
      <c r="D177" t="s">
        <v>6688</v>
      </c>
      <c r="F177" t="s">
        <v>272</v>
      </c>
      <c r="G177">
        <v>2</v>
      </c>
      <c r="H177">
        <v>3</v>
      </c>
      <c r="I177" s="718" t="s">
        <v>275</v>
      </c>
      <c r="J177">
        <v>2</v>
      </c>
      <c r="K177" t="s">
        <v>457</v>
      </c>
      <c r="L177" t="s">
        <v>6985</v>
      </c>
      <c r="M177" s="490">
        <v>0</v>
      </c>
      <c r="N177" s="490">
        <v>0</v>
      </c>
      <c r="O177" s="490">
        <v>0</v>
      </c>
      <c r="P177" s="490">
        <v>0</v>
      </c>
      <c r="Q177" s="490">
        <v>0</v>
      </c>
      <c r="R177">
        <f t="shared" si="9"/>
        <v>0</v>
      </c>
    </row>
    <row r="178" spans="2:18" customFormat="1" ht="14">
      <c r="B178" s="606" t="s">
        <v>7065</v>
      </c>
      <c r="C178" t="s">
        <v>6689</v>
      </c>
      <c r="D178" t="s">
        <v>6690</v>
      </c>
      <c r="F178" t="s">
        <v>253</v>
      </c>
      <c r="I178" s="718" t="s">
        <v>275</v>
      </c>
      <c r="J178">
        <v>2</v>
      </c>
      <c r="K178" s="312" t="s">
        <v>3256</v>
      </c>
      <c r="L178" t="s">
        <v>6985</v>
      </c>
      <c r="M178" s="475">
        <v>0</v>
      </c>
      <c r="N178" s="475">
        <v>0</v>
      </c>
      <c r="O178" s="475">
        <v>0</v>
      </c>
      <c r="P178" s="475">
        <v>0</v>
      </c>
      <c r="Q178" s="475">
        <v>0</v>
      </c>
      <c r="R178">
        <f t="shared" si="9"/>
        <v>0</v>
      </c>
    </row>
    <row r="179" spans="2:18" customFormat="1" ht="14">
      <c r="B179" t="s">
        <v>6749</v>
      </c>
      <c r="C179" t="s">
        <v>6750</v>
      </c>
      <c r="D179" t="s">
        <v>6751</v>
      </c>
      <c r="F179" t="s">
        <v>5153</v>
      </c>
      <c r="G179">
        <v>0</v>
      </c>
      <c r="I179" s="718" t="s">
        <v>275</v>
      </c>
      <c r="J179">
        <v>2</v>
      </c>
      <c r="K179" s="312" t="s">
        <v>3249</v>
      </c>
      <c r="L179" s="480" t="s">
        <v>7084</v>
      </c>
      <c r="M179" s="475">
        <v>0</v>
      </c>
      <c r="N179" s="475">
        <v>0</v>
      </c>
      <c r="O179" s="475">
        <v>0</v>
      </c>
      <c r="P179" s="475">
        <v>0</v>
      </c>
      <c r="Q179" s="475">
        <v>0</v>
      </c>
      <c r="R179">
        <f t="shared" si="9"/>
        <v>0</v>
      </c>
    </row>
    <row r="180" spans="2:18" customFormat="1" ht="14" hidden="1">
      <c r="B180" t="s">
        <v>6972</v>
      </c>
      <c r="C180" t="s">
        <v>6973</v>
      </c>
      <c r="D180" t="s">
        <v>6974</v>
      </c>
      <c r="F180" t="s">
        <v>253</v>
      </c>
      <c r="I180" s="718" t="s">
        <v>275</v>
      </c>
      <c r="J180">
        <v>4</v>
      </c>
      <c r="K180" t="s">
        <v>457</v>
      </c>
      <c r="L180" t="s">
        <v>6985</v>
      </c>
      <c r="M180" s="490">
        <v>0</v>
      </c>
      <c r="N180" s="490">
        <v>0</v>
      </c>
      <c r="O180" s="490">
        <v>0</v>
      </c>
      <c r="P180" s="490">
        <v>0</v>
      </c>
      <c r="Q180" s="490">
        <v>0</v>
      </c>
      <c r="R180">
        <f t="shared" si="9"/>
        <v>0</v>
      </c>
    </row>
    <row r="181" spans="2:18" customFormat="1" ht="14">
      <c r="B181" t="s">
        <v>6788</v>
      </c>
      <c r="C181" t="s">
        <v>6789</v>
      </c>
      <c r="D181" t="s">
        <v>6790</v>
      </c>
      <c r="E181" t="s">
        <v>5327</v>
      </c>
      <c r="F181" t="s">
        <v>272</v>
      </c>
      <c r="G181">
        <v>4</v>
      </c>
      <c r="H181">
        <v>5</v>
      </c>
      <c r="I181" s="718" t="s">
        <v>275</v>
      </c>
      <c r="J181">
        <v>5</v>
      </c>
      <c r="K181" s="312" t="s">
        <v>3249</v>
      </c>
      <c r="L181" s="480" t="s">
        <v>7078</v>
      </c>
      <c r="M181" s="475">
        <v>0</v>
      </c>
      <c r="N181" s="475">
        <v>0</v>
      </c>
      <c r="O181" s="475">
        <v>0</v>
      </c>
      <c r="P181" s="475">
        <v>0</v>
      </c>
      <c r="Q181" s="475">
        <v>0</v>
      </c>
      <c r="R181">
        <f t="shared" si="9"/>
        <v>0</v>
      </c>
    </row>
    <row r="182" spans="2:18" customFormat="1" ht="14">
      <c r="B182" t="s">
        <v>6691</v>
      </c>
      <c r="C182" t="s">
        <v>6692</v>
      </c>
      <c r="D182" t="s">
        <v>6693</v>
      </c>
      <c r="F182" t="s">
        <v>272</v>
      </c>
      <c r="G182">
        <v>4</v>
      </c>
      <c r="H182">
        <v>5</v>
      </c>
      <c r="I182" s="718" t="s">
        <v>275</v>
      </c>
      <c r="J182">
        <v>7</v>
      </c>
      <c r="K182" s="312" t="s">
        <v>3256</v>
      </c>
      <c r="L182" t="s">
        <v>6985</v>
      </c>
      <c r="M182">
        <v>2</v>
      </c>
      <c r="N182">
        <v>1</v>
      </c>
      <c r="O182">
        <v>1</v>
      </c>
      <c r="P182">
        <v>2</v>
      </c>
      <c r="Q182">
        <v>2</v>
      </c>
      <c r="R182">
        <f t="shared" si="9"/>
        <v>8</v>
      </c>
    </row>
    <row r="183" spans="2:18" customFormat="1" ht="14">
      <c r="B183" s="480" t="s">
        <v>7040</v>
      </c>
      <c r="C183" t="s">
        <v>6684</v>
      </c>
      <c r="D183" t="s">
        <v>6685</v>
      </c>
      <c r="F183" t="s">
        <v>272</v>
      </c>
      <c r="G183">
        <v>6</v>
      </c>
      <c r="H183">
        <v>6</v>
      </c>
      <c r="I183" s="718" t="s">
        <v>275</v>
      </c>
      <c r="J183">
        <v>8</v>
      </c>
      <c r="K183" s="312" t="s">
        <v>3239</v>
      </c>
      <c r="L183" t="s">
        <v>6985</v>
      </c>
      <c r="M183">
        <v>1</v>
      </c>
      <c r="N183">
        <v>1</v>
      </c>
      <c r="O183">
        <v>1</v>
      </c>
      <c r="P183">
        <v>1</v>
      </c>
      <c r="Q183" s="475">
        <v>0</v>
      </c>
      <c r="R183">
        <f t="shared" si="9"/>
        <v>4</v>
      </c>
    </row>
    <row r="184" spans="2:18" customFormat="1" ht="14" hidden="1">
      <c r="B184" t="s">
        <v>6779</v>
      </c>
      <c r="C184" t="s">
        <v>6780</v>
      </c>
      <c r="D184" t="s">
        <v>6781</v>
      </c>
      <c r="F184" t="s">
        <v>253</v>
      </c>
      <c r="I184" s="547" t="s">
        <v>3339</v>
      </c>
      <c r="J184">
        <v>1</v>
      </c>
      <c r="K184" t="s">
        <v>457</v>
      </c>
      <c r="L184" t="s">
        <v>6985</v>
      </c>
      <c r="M184" s="490">
        <v>0</v>
      </c>
      <c r="N184" s="490">
        <v>0</v>
      </c>
      <c r="O184" s="490">
        <v>0</v>
      </c>
      <c r="P184" s="490">
        <v>0</v>
      </c>
      <c r="Q184" s="490">
        <v>0</v>
      </c>
      <c r="R184">
        <f t="shared" ref="R184:R193" si="11">SUBTOTAL(9,M184:Q184)</f>
        <v>0</v>
      </c>
    </row>
    <row r="185" spans="2:18" customFormat="1" ht="14">
      <c r="B185" s="480" t="s">
        <v>7039</v>
      </c>
      <c r="C185" t="s">
        <v>6889</v>
      </c>
      <c r="D185" t="s">
        <v>6890</v>
      </c>
      <c r="F185" t="s">
        <v>253</v>
      </c>
      <c r="I185" s="547" t="s">
        <v>3339</v>
      </c>
      <c r="J185">
        <v>1</v>
      </c>
      <c r="K185" s="312" t="s">
        <v>3239</v>
      </c>
      <c r="L185" t="s">
        <v>6985</v>
      </c>
      <c r="M185">
        <v>1</v>
      </c>
      <c r="N185">
        <v>1</v>
      </c>
      <c r="O185">
        <v>1</v>
      </c>
      <c r="P185" s="475">
        <v>0</v>
      </c>
      <c r="Q185" s="475">
        <v>0</v>
      </c>
      <c r="R185">
        <f t="shared" si="11"/>
        <v>3</v>
      </c>
    </row>
    <row r="186" spans="2:18" customFormat="1" ht="14">
      <c r="B186" t="s">
        <v>6964</v>
      </c>
      <c r="C186" t="s">
        <v>6965</v>
      </c>
      <c r="D186" t="s">
        <v>6966</v>
      </c>
      <c r="F186" t="s">
        <v>5153</v>
      </c>
      <c r="G186">
        <v>0</v>
      </c>
      <c r="I186" s="547" t="s">
        <v>3339</v>
      </c>
      <c r="J186">
        <v>1</v>
      </c>
      <c r="K186" s="312" t="s">
        <v>3249</v>
      </c>
      <c r="L186" s="480" t="s">
        <v>7080</v>
      </c>
      <c r="M186" s="475">
        <v>0</v>
      </c>
      <c r="N186" s="475">
        <v>0</v>
      </c>
      <c r="O186" s="475">
        <v>0</v>
      </c>
      <c r="P186" s="475">
        <v>0</v>
      </c>
      <c r="Q186" s="475">
        <v>0</v>
      </c>
      <c r="R186">
        <f t="shared" si="11"/>
        <v>0</v>
      </c>
    </row>
    <row r="187" spans="2:18" customFormat="1" ht="14" hidden="1">
      <c r="B187" t="s">
        <v>6681</v>
      </c>
      <c r="C187" t="s">
        <v>6682</v>
      </c>
      <c r="D187" t="s">
        <v>6683</v>
      </c>
      <c r="F187" t="s">
        <v>253</v>
      </c>
      <c r="I187" s="547" t="s">
        <v>3339</v>
      </c>
      <c r="J187">
        <v>2</v>
      </c>
      <c r="K187" t="s">
        <v>457</v>
      </c>
      <c r="L187" t="s">
        <v>6985</v>
      </c>
      <c r="M187" s="490">
        <v>0</v>
      </c>
      <c r="N187" s="490">
        <v>0</v>
      </c>
      <c r="O187" s="490">
        <v>0</v>
      </c>
      <c r="P187" s="490">
        <v>0</v>
      </c>
      <c r="Q187" s="490">
        <v>0</v>
      </c>
      <c r="R187">
        <f t="shared" si="11"/>
        <v>0</v>
      </c>
    </row>
    <row r="188" spans="2:18" customFormat="1" ht="14">
      <c r="B188" t="s">
        <v>6785</v>
      </c>
      <c r="C188" t="s">
        <v>6786</v>
      </c>
      <c r="D188" t="s">
        <v>6787</v>
      </c>
      <c r="F188" t="s">
        <v>253</v>
      </c>
      <c r="I188" s="547" t="s">
        <v>3339</v>
      </c>
      <c r="J188">
        <v>2</v>
      </c>
      <c r="K188" s="312" t="s">
        <v>3249</v>
      </c>
      <c r="L188" s="480" t="s">
        <v>7084</v>
      </c>
      <c r="M188" s="475">
        <v>0</v>
      </c>
      <c r="N188" s="475">
        <v>0</v>
      </c>
      <c r="O188" s="475">
        <v>0</v>
      </c>
      <c r="P188" s="475">
        <v>0</v>
      </c>
      <c r="Q188" s="475">
        <v>0</v>
      </c>
      <c r="R188">
        <f t="shared" si="11"/>
        <v>0</v>
      </c>
    </row>
    <row r="189" spans="2:18" customFormat="1" ht="14">
      <c r="B189" t="s">
        <v>6814</v>
      </c>
      <c r="C189" t="s">
        <v>6815</v>
      </c>
      <c r="D189" t="s">
        <v>6816</v>
      </c>
      <c r="F189" t="s">
        <v>272</v>
      </c>
      <c r="G189">
        <v>1</v>
      </c>
      <c r="H189">
        <v>4</v>
      </c>
      <c r="I189" s="547" t="s">
        <v>3339</v>
      </c>
      <c r="J189">
        <v>3</v>
      </c>
      <c r="K189" s="312" t="s">
        <v>3249</v>
      </c>
      <c r="L189" s="480" t="s">
        <v>7078</v>
      </c>
      <c r="M189" s="475">
        <v>0</v>
      </c>
      <c r="N189" s="475">
        <v>0</v>
      </c>
      <c r="O189" s="475">
        <v>0</v>
      </c>
      <c r="P189" s="475">
        <v>0</v>
      </c>
      <c r="Q189" s="475">
        <v>0</v>
      </c>
      <c r="R189">
        <f t="shared" si="11"/>
        <v>0</v>
      </c>
    </row>
    <row r="190" spans="2:18" customFormat="1" ht="14" hidden="1">
      <c r="B190" t="s">
        <v>6817</v>
      </c>
      <c r="C190" t="s">
        <v>6818</v>
      </c>
      <c r="D190" t="s">
        <v>6819</v>
      </c>
      <c r="F190" t="s">
        <v>272</v>
      </c>
      <c r="G190">
        <v>2</v>
      </c>
      <c r="H190">
        <v>2</v>
      </c>
      <c r="I190" s="547" t="s">
        <v>3339</v>
      </c>
      <c r="J190">
        <v>3</v>
      </c>
      <c r="K190" t="s">
        <v>457</v>
      </c>
      <c r="L190" t="s">
        <v>6985</v>
      </c>
      <c r="M190" s="490">
        <v>0</v>
      </c>
      <c r="N190" s="490">
        <v>0</v>
      </c>
      <c r="O190" s="490">
        <v>0</v>
      </c>
      <c r="P190" s="490">
        <v>0</v>
      </c>
      <c r="Q190" s="490">
        <v>0</v>
      </c>
      <c r="R190">
        <f t="shared" si="11"/>
        <v>0</v>
      </c>
    </row>
    <row r="191" spans="2:18" customFormat="1" ht="14">
      <c r="B191" t="s">
        <v>6878</v>
      </c>
      <c r="C191" t="s">
        <v>6879</v>
      </c>
      <c r="D191" t="s">
        <v>6880</v>
      </c>
      <c r="F191" t="s">
        <v>5153</v>
      </c>
      <c r="G191">
        <v>3</v>
      </c>
      <c r="I191" s="547" t="s">
        <v>3339</v>
      </c>
      <c r="J191">
        <v>3</v>
      </c>
      <c r="K191" s="312" t="s">
        <v>3256</v>
      </c>
      <c r="L191" t="s">
        <v>6985</v>
      </c>
      <c r="M191">
        <v>2</v>
      </c>
      <c r="N191">
        <v>2</v>
      </c>
      <c r="O191">
        <v>0</v>
      </c>
      <c r="P191">
        <v>2</v>
      </c>
      <c r="Q191">
        <v>0</v>
      </c>
      <c r="R191">
        <f t="shared" si="11"/>
        <v>6</v>
      </c>
    </row>
    <row r="192" spans="2:18" customFormat="1" ht="14">
      <c r="B192" t="s">
        <v>6849</v>
      </c>
      <c r="C192" t="s">
        <v>6850</v>
      </c>
      <c r="D192" t="s">
        <v>6851</v>
      </c>
      <c r="F192" t="s">
        <v>272</v>
      </c>
      <c r="G192">
        <v>3</v>
      </c>
      <c r="H192">
        <v>5</v>
      </c>
      <c r="I192" s="547" t="s">
        <v>3339</v>
      </c>
      <c r="J192">
        <v>4</v>
      </c>
      <c r="K192" s="312" t="s">
        <v>3256</v>
      </c>
      <c r="L192" t="s">
        <v>6985</v>
      </c>
      <c r="M192">
        <v>2</v>
      </c>
      <c r="N192">
        <v>1</v>
      </c>
      <c r="O192">
        <v>2</v>
      </c>
      <c r="P192">
        <v>2</v>
      </c>
      <c r="Q192">
        <v>2</v>
      </c>
      <c r="R192">
        <f t="shared" si="11"/>
        <v>9</v>
      </c>
    </row>
    <row r="193" spans="2:18" customFormat="1" ht="14">
      <c r="B193" s="480" t="s">
        <v>7044</v>
      </c>
      <c r="C193" t="s">
        <v>6679</v>
      </c>
      <c r="D193" t="s">
        <v>6680</v>
      </c>
      <c r="F193" t="s">
        <v>272</v>
      </c>
      <c r="G193">
        <v>5</v>
      </c>
      <c r="H193">
        <v>5</v>
      </c>
      <c r="I193" s="547" t="s">
        <v>3339</v>
      </c>
      <c r="J193">
        <v>6</v>
      </c>
      <c r="K193" s="312" t="s">
        <v>3239</v>
      </c>
      <c r="L193" t="s">
        <v>6985</v>
      </c>
      <c r="M193">
        <v>1</v>
      </c>
      <c r="N193" s="475">
        <v>0</v>
      </c>
      <c r="O193">
        <v>1</v>
      </c>
      <c r="P193">
        <v>1</v>
      </c>
      <c r="Q193">
        <v>1</v>
      </c>
      <c r="R193">
        <f t="shared" si="11"/>
        <v>4</v>
      </c>
    </row>
    <row r="194" spans="2:18" customFormat="1" ht="14">
      <c r="B194" s="480" t="s">
        <v>7162</v>
      </c>
      <c r="C194" t="s">
        <v>6791</v>
      </c>
      <c r="D194" t="s">
        <v>6792</v>
      </c>
      <c r="F194" t="s">
        <v>272</v>
      </c>
      <c r="G194">
        <v>1</v>
      </c>
      <c r="H194">
        <v>3</v>
      </c>
      <c r="I194" s="720" t="s">
        <v>311</v>
      </c>
      <c r="J194">
        <v>1</v>
      </c>
      <c r="K194" s="312" t="s">
        <v>3256</v>
      </c>
      <c r="L194" t="s">
        <v>6985</v>
      </c>
      <c r="M194">
        <v>1</v>
      </c>
      <c r="N194" s="475">
        <v>0</v>
      </c>
      <c r="O194" s="475">
        <v>0</v>
      </c>
      <c r="P194">
        <v>1</v>
      </c>
      <c r="Q194">
        <v>0</v>
      </c>
      <c r="R194">
        <f t="shared" si="9"/>
        <v>2</v>
      </c>
    </row>
    <row r="195" spans="2:18" customFormat="1" ht="14" hidden="1">
      <c r="B195" t="s">
        <v>6805</v>
      </c>
      <c r="C195" t="s">
        <v>6806</v>
      </c>
      <c r="D195" t="s">
        <v>6807</v>
      </c>
      <c r="F195" t="s">
        <v>253</v>
      </c>
      <c r="I195" s="720" t="s">
        <v>311</v>
      </c>
      <c r="J195">
        <v>1</v>
      </c>
      <c r="K195" t="s">
        <v>457</v>
      </c>
      <c r="L195" t="s">
        <v>6985</v>
      </c>
      <c r="M195" s="490">
        <v>0</v>
      </c>
      <c r="N195" s="490">
        <v>0</v>
      </c>
      <c r="O195" s="490">
        <v>0</v>
      </c>
      <c r="P195" s="490">
        <v>0</v>
      </c>
      <c r="Q195" s="490">
        <v>0</v>
      </c>
      <c r="R195">
        <f t="shared" si="9"/>
        <v>0</v>
      </c>
    </row>
    <row r="196" spans="2:18" customFormat="1" ht="14">
      <c r="B196" t="s">
        <v>6922</v>
      </c>
      <c r="C196" t="s">
        <v>6923</v>
      </c>
      <c r="D196" t="s">
        <v>6924</v>
      </c>
      <c r="F196" t="s">
        <v>253</v>
      </c>
      <c r="I196" s="720" t="s">
        <v>311</v>
      </c>
      <c r="J196">
        <v>1</v>
      </c>
      <c r="K196" s="312" t="s">
        <v>3256</v>
      </c>
      <c r="L196" t="s">
        <v>6985</v>
      </c>
      <c r="M196">
        <v>2</v>
      </c>
      <c r="N196">
        <v>1</v>
      </c>
      <c r="O196">
        <v>1</v>
      </c>
      <c r="P196">
        <v>1</v>
      </c>
      <c r="Q196">
        <v>0</v>
      </c>
      <c r="R196">
        <f t="shared" si="9"/>
        <v>5</v>
      </c>
    </row>
    <row r="197" spans="2:18" customFormat="1" ht="14">
      <c r="B197" t="s">
        <v>6930</v>
      </c>
      <c r="C197" t="s">
        <v>6931</v>
      </c>
      <c r="D197" t="s">
        <v>6932</v>
      </c>
      <c r="F197" t="s">
        <v>253</v>
      </c>
      <c r="I197" s="720" t="s">
        <v>311</v>
      </c>
      <c r="J197">
        <v>1</v>
      </c>
      <c r="K197" s="312" t="s">
        <v>3239</v>
      </c>
      <c r="L197" t="s">
        <v>6985</v>
      </c>
      <c r="M197">
        <v>1</v>
      </c>
      <c r="N197">
        <v>1</v>
      </c>
      <c r="O197">
        <v>1</v>
      </c>
      <c r="P197">
        <v>1</v>
      </c>
      <c r="Q197">
        <v>1</v>
      </c>
      <c r="R197">
        <f t="shared" si="9"/>
        <v>5</v>
      </c>
    </row>
    <row r="198" spans="2:18" customFormat="1" ht="14" hidden="1">
      <c r="B198" t="s">
        <v>6796</v>
      </c>
      <c r="C198" t="s">
        <v>6797</v>
      </c>
      <c r="D198" t="s">
        <v>6798</v>
      </c>
      <c r="F198" t="s">
        <v>272</v>
      </c>
      <c r="G198">
        <v>2</v>
      </c>
      <c r="H198">
        <v>3</v>
      </c>
      <c r="I198" s="720" t="s">
        <v>311</v>
      </c>
      <c r="J198">
        <v>2</v>
      </c>
      <c r="K198" t="s">
        <v>457</v>
      </c>
      <c r="L198" t="s">
        <v>6985</v>
      </c>
      <c r="M198" s="490">
        <v>0</v>
      </c>
      <c r="N198" s="490">
        <v>0</v>
      </c>
      <c r="O198" s="490">
        <v>0</v>
      </c>
      <c r="P198" s="490">
        <v>0</v>
      </c>
      <c r="Q198" s="490">
        <v>0</v>
      </c>
      <c r="R198">
        <f t="shared" si="9"/>
        <v>0</v>
      </c>
    </row>
    <row r="199" spans="2:18" customFormat="1" ht="14">
      <c r="B199" t="s">
        <v>6835</v>
      </c>
      <c r="C199" t="s">
        <v>6836</v>
      </c>
      <c r="D199" t="s">
        <v>6837</v>
      </c>
      <c r="F199" t="s">
        <v>5153</v>
      </c>
      <c r="G199">
        <v>0</v>
      </c>
      <c r="I199" s="720" t="s">
        <v>311</v>
      </c>
      <c r="J199">
        <v>2</v>
      </c>
      <c r="K199" s="312" t="s">
        <v>3249</v>
      </c>
      <c r="L199" s="480" t="s">
        <v>7078</v>
      </c>
      <c r="M199" s="475">
        <v>0</v>
      </c>
      <c r="N199" s="475">
        <v>0</v>
      </c>
      <c r="O199" s="475">
        <v>0</v>
      </c>
      <c r="P199" s="475">
        <v>0</v>
      </c>
      <c r="Q199" s="475">
        <v>0</v>
      </c>
      <c r="R199">
        <f t="shared" si="9"/>
        <v>0</v>
      </c>
    </row>
    <row r="200" spans="2:18" customFormat="1" ht="14">
      <c r="B200" t="s">
        <v>6793</v>
      </c>
      <c r="C200" t="s">
        <v>6794</v>
      </c>
      <c r="D200" t="s">
        <v>6795</v>
      </c>
      <c r="F200" t="s">
        <v>272</v>
      </c>
      <c r="G200">
        <v>3</v>
      </c>
      <c r="H200">
        <v>4</v>
      </c>
      <c r="I200" s="720" t="s">
        <v>311</v>
      </c>
      <c r="J200">
        <v>3</v>
      </c>
      <c r="K200" s="312" t="s">
        <v>3249</v>
      </c>
      <c r="L200" s="480" t="s">
        <v>7078</v>
      </c>
      <c r="M200" s="475">
        <v>0</v>
      </c>
      <c r="N200" s="475">
        <v>0</v>
      </c>
      <c r="O200" s="475">
        <v>0</v>
      </c>
      <c r="P200" s="475">
        <v>0</v>
      </c>
      <c r="Q200" s="475">
        <v>0</v>
      </c>
      <c r="R200">
        <f t="shared" si="9"/>
        <v>0</v>
      </c>
    </row>
    <row r="201" spans="2:18" customFormat="1" ht="14" hidden="1">
      <c r="B201" t="s">
        <v>6802</v>
      </c>
      <c r="C201" t="s">
        <v>6803</v>
      </c>
      <c r="D201" t="s">
        <v>6804</v>
      </c>
      <c r="F201" t="s">
        <v>253</v>
      </c>
      <c r="I201" s="720" t="s">
        <v>311</v>
      </c>
      <c r="J201">
        <v>4</v>
      </c>
      <c r="K201" t="s">
        <v>457</v>
      </c>
      <c r="L201" t="s">
        <v>6985</v>
      </c>
      <c r="M201" s="490">
        <v>0</v>
      </c>
      <c r="N201" s="490">
        <v>0</v>
      </c>
      <c r="O201" s="490">
        <v>0</v>
      </c>
      <c r="P201" s="490">
        <v>0</v>
      </c>
      <c r="Q201" s="490">
        <v>0</v>
      </c>
      <c r="R201">
        <f t="shared" si="9"/>
        <v>0</v>
      </c>
    </row>
    <row r="202" spans="2:18" customFormat="1" ht="14">
      <c r="B202" s="480" t="s">
        <v>7043</v>
      </c>
      <c r="C202" t="s">
        <v>6970</v>
      </c>
      <c r="D202" t="s">
        <v>6971</v>
      </c>
      <c r="F202" t="s">
        <v>272</v>
      </c>
      <c r="G202">
        <v>5</v>
      </c>
      <c r="H202">
        <v>6</v>
      </c>
      <c r="I202" s="720" t="s">
        <v>311</v>
      </c>
      <c r="J202">
        <v>5</v>
      </c>
      <c r="K202" s="312" t="s">
        <v>3239</v>
      </c>
      <c r="L202" t="s">
        <v>6985</v>
      </c>
      <c r="M202">
        <v>1</v>
      </c>
      <c r="N202" s="475">
        <v>0</v>
      </c>
      <c r="O202">
        <v>0</v>
      </c>
      <c r="P202">
        <v>1</v>
      </c>
      <c r="Q202" s="475">
        <v>0</v>
      </c>
      <c r="R202">
        <f t="shared" si="9"/>
        <v>2</v>
      </c>
    </row>
    <row r="203" spans="2:18" customFormat="1" ht="14">
      <c r="B203" t="s">
        <v>6975</v>
      </c>
      <c r="C203" t="s">
        <v>6976</v>
      </c>
      <c r="D203" t="s">
        <v>6977</v>
      </c>
      <c r="F203" t="s">
        <v>253</v>
      </c>
      <c r="I203" s="720" t="s">
        <v>311</v>
      </c>
      <c r="J203">
        <v>7</v>
      </c>
      <c r="K203" s="312" t="s">
        <v>3249</v>
      </c>
      <c r="L203" s="480" t="s">
        <v>7161</v>
      </c>
      <c r="M203" s="475">
        <v>0</v>
      </c>
      <c r="N203" s="475">
        <v>0</v>
      </c>
      <c r="O203" s="475">
        <v>0</v>
      </c>
      <c r="P203" s="475">
        <v>0</v>
      </c>
      <c r="Q203" s="475">
        <v>0</v>
      </c>
      <c r="R203">
        <f t="shared" si="9"/>
        <v>0</v>
      </c>
    </row>
    <row r="204" spans="2:18" customFormat="1" ht="14">
      <c r="B204" s="480" t="s">
        <v>7120</v>
      </c>
      <c r="C204" t="s">
        <v>6667</v>
      </c>
      <c r="D204" t="s">
        <v>6668</v>
      </c>
      <c r="F204" t="s">
        <v>253</v>
      </c>
      <c r="I204" s="309" t="s">
        <v>3306</v>
      </c>
      <c r="J204">
        <v>1</v>
      </c>
      <c r="K204" s="312" t="s">
        <v>3239</v>
      </c>
      <c r="L204" t="s">
        <v>6985</v>
      </c>
      <c r="M204">
        <v>1</v>
      </c>
      <c r="N204">
        <v>1</v>
      </c>
      <c r="O204">
        <v>1</v>
      </c>
      <c r="P204" s="475">
        <v>0</v>
      </c>
      <c r="Q204">
        <v>1</v>
      </c>
      <c r="R204">
        <f t="shared" si="9"/>
        <v>4</v>
      </c>
    </row>
    <row r="205" spans="2:18" customFormat="1" ht="14">
      <c r="B205" t="s">
        <v>6737</v>
      </c>
      <c r="C205" t="s">
        <v>6738</v>
      </c>
      <c r="D205" t="s">
        <v>6739</v>
      </c>
      <c r="F205" t="s">
        <v>253</v>
      </c>
      <c r="I205" s="309" t="s">
        <v>3306</v>
      </c>
      <c r="J205">
        <v>1</v>
      </c>
      <c r="K205" s="312" t="s">
        <v>3249</v>
      </c>
      <c r="L205" s="480" t="s">
        <v>7080</v>
      </c>
      <c r="M205" s="475">
        <v>0</v>
      </c>
      <c r="N205" s="475">
        <v>0</v>
      </c>
      <c r="O205" s="475">
        <v>0</v>
      </c>
      <c r="P205" s="475">
        <v>0</v>
      </c>
      <c r="Q205" s="475">
        <v>0</v>
      </c>
      <c r="R205">
        <f t="shared" si="9"/>
        <v>0</v>
      </c>
    </row>
    <row r="206" spans="2:18" customFormat="1" ht="14">
      <c r="B206" s="480" t="s">
        <v>7032</v>
      </c>
      <c r="C206" t="s">
        <v>6669</v>
      </c>
      <c r="D206" t="s">
        <v>6670</v>
      </c>
      <c r="F206" t="s">
        <v>272</v>
      </c>
      <c r="G206">
        <v>3</v>
      </c>
      <c r="H206">
        <v>2</v>
      </c>
      <c r="I206" s="309" t="s">
        <v>3306</v>
      </c>
      <c r="J206">
        <v>2</v>
      </c>
      <c r="K206" s="312" t="s">
        <v>3239</v>
      </c>
      <c r="L206" t="s">
        <v>6985</v>
      </c>
      <c r="M206" s="475">
        <v>0</v>
      </c>
      <c r="N206">
        <v>1</v>
      </c>
      <c r="O206">
        <v>1</v>
      </c>
      <c r="P206">
        <v>1</v>
      </c>
      <c r="Q206">
        <v>1</v>
      </c>
      <c r="R206">
        <f t="shared" si="9"/>
        <v>4</v>
      </c>
    </row>
    <row r="207" spans="2:18" customFormat="1" ht="14">
      <c r="B207" s="480" t="s">
        <v>7189</v>
      </c>
      <c r="C207" t="s">
        <v>6867</v>
      </c>
      <c r="D207" t="s">
        <v>6868</v>
      </c>
      <c r="F207" t="s">
        <v>253</v>
      </c>
      <c r="I207" s="309" t="s">
        <v>3306</v>
      </c>
      <c r="J207">
        <v>2</v>
      </c>
      <c r="K207" s="312" t="s">
        <v>3256</v>
      </c>
      <c r="L207" t="s">
        <v>6985</v>
      </c>
      <c r="M207">
        <v>2</v>
      </c>
      <c r="N207">
        <v>1</v>
      </c>
      <c r="O207">
        <v>2</v>
      </c>
      <c r="P207" s="475">
        <v>0</v>
      </c>
      <c r="Q207">
        <v>2</v>
      </c>
      <c r="R207">
        <f t="shared" si="9"/>
        <v>7</v>
      </c>
    </row>
    <row r="208" spans="2:18" customFormat="1" ht="14" hidden="1">
      <c r="B208" t="s">
        <v>6708</v>
      </c>
      <c r="C208" t="s">
        <v>6709</v>
      </c>
      <c r="D208" t="s">
        <v>6710</v>
      </c>
      <c r="E208" t="s">
        <v>5197</v>
      </c>
      <c r="F208" t="s">
        <v>272</v>
      </c>
      <c r="G208">
        <v>3</v>
      </c>
      <c r="H208">
        <v>4</v>
      </c>
      <c r="I208" s="309" t="s">
        <v>3306</v>
      </c>
      <c r="J208">
        <v>3</v>
      </c>
      <c r="K208" t="s">
        <v>457</v>
      </c>
      <c r="L208" t="s">
        <v>6985</v>
      </c>
      <c r="M208" s="490">
        <v>0</v>
      </c>
      <c r="N208" s="490">
        <v>0</v>
      </c>
      <c r="O208" s="490">
        <v>0</v>
      </c>
      <c r="P208" s="490">
        <v>0</v>
      </c>
      <c r="Q208" s="490">
        <v>0</v>
      </c>
      <c r="R208">
        <f t="shared" si="9"/>
        <v>0</v>
      </c>
    </row>
    <row r="209" spans="2:18" customFormat="1" ht="14" hidden="1">
      <c r="B209" t="s">
        <v>6734</v>
      </c>
      <c r="C209" t="s">
        <v>6735</v>
      </c>
      <c r="D209" t="s">
        <v>6736</v>
      </c>
      <c r="F209" t="s">
        <v>272</v>
      </c>
      <c r="G209">
        <v>2</v>
      </c>
      <c r="H209">
        <v>4</v>
      </c>
      <c r="I209" s="309" t="s">
        <v>3306</v>
      </c>
      <c r="J209">
        <v>3</v>
      </c>
      <c r="K209" t="s">
        <v>457</v>
      </c>
      <c r="L209" t="s">
        <v>6985</v>
      </c>
      <c r="M209" s="490">
        <v>0</v>
      </c>
      <c r="N209" s="490">
        <v>0</v>
      </c>
      <c r="O209" s="490">
        <v>0</v>
      </c>
      <c r="P209" s="490">
        <v>0</v>
      </c>
      <c r="Q209" s="490">
        <v>0</v>
      </c>
      <c r="R209">
        <f t="shared" si="9"/>
        <v>0</v>
      </c>
    </row>
    <row r="210" spans="2:18" customFormat="1" ht="14">
      <c r="B210" t="s">
        <v>6843</v>
      </c>
      <c r="C210" t="s">
        <v>6844</v>
      </c>
      <c r="D210" t="s">
        <v>6845</v>
      </c>
      <c r="F210" t="s">
        <v>253</v>
      </c>
      <c r="I210" s="309" t="s">
        <v>3306</v>
      </c>
      <c r="J210">
        <v>3</v>
      </c>
      <c r="K210" s="312" t="s">
        <v>3249</v>
      </c>
      <c r="L210" s="480" t="s">
        <v>7126</v>
      </c>
      <c r="M210" s="475">
        <v>0</v>
      </c>
      <c r="N210" s="475">
        <v>0</v>
      </c>
      <c r="O210" s="475">
        <v>0</v>
      </c>
      <c r="P210" s="475">
        <v>0</v>
      </c>
      <c r="Q210" s="475">
        <v>0</v>
      </c>
      <c r="R210">
        <f t="shared" si="9"/>
        <v>0</v>
      </c>
    </row>
    <row r="211" spans="2:18" customFormat="1" ht="14" hidden="1">
      <c r="B211" t="s">
        <v>6740</v>
      </c>
      <c r="C211" t="s">
        <v>6741</v>
      </c>
      <c r="D211" t="s">
        <v>6742</v>
      </c>
      <c r="F211" t="s">
        <v>272</v>
      </c>
      <c r="G211">
        <v>3</v>
      </c>
      <c r="H211">
        <v>3</v>
      </c>
      <c r="I211" s="309" t="s">
        <v>3306</v>
      </c>
      <c r="J211">
        <v>4</v>
      </c>
      <c r="K211" t="s">
        <v>457</v>
      </c>
      <c r="L211" t="s">
        <v>6985</v>
      </c>
      <c r="M211" s="490">
        <v>0</v>
      </c>
      <c r="N211" s="490">
        <v>0</v>
      </c>
      <c r="O211" s="490">
        <v>0</v>
      </c>
      <c r="P211" s="490">
        <v>0</v>
      </c>
      <c r="Q211" s="490">
        <v>0</v>
      </c>
      <c r="R211">
        <f t="shared" si="9"/>
        <v>0</v>
      </c>
    </row>
    <row r="212" spans="2:18" customFormat="1" ht="14">
      <c r="B212" t="s">
        <v>6884</v>
      </c>
      <c r="C212" t="s">
        <v>6885</v>
      </c>
      <c r="D212" t="s">
        <v>6886</v>
      </c>
      <c r="F212" t="s">
        <v>5153</v>
      </c>
      <c r="G212">
        <v>4</v>
      </c>
      <c r="I212" s="309" t="s">
        <v>3306</v>
      </c>
      <c r="J212">
        <v>4</v>
      </c>
      <c r="K212" s="312" t="s">
        <v>3256</v>
      </c>
      <c r="L212" t="s">
        <v>6985</v>
      </c>
      <c r="M212">
        <v>2</v>
      </c>
      <c r="N212">
        <v>1</v>
      </c>
      <c r="O212">
        <v>2</v>
      </c>
      <c r="P212">
        <v>0</v>
      </c>
      <c r="Q212">
        <v>2</v>
      </c>
      <c r="R212">
        <f t="shared" si="9"/>
        <v>7</v>
      </c>
    </row>
    <row r="213" spans="2:18" customFormat="1" ht="14">
      <c r="B213" t="s">
        <v>6731</v>
      </c>
      <c r="C213" t="s">
        <v>6732</v>
      </c>
      <c r="D213" t="s">
        <v>6733</v>
      </c>
      <c r="F213" t="s">
        <v>272</v>
      </c>
      <c r="G213">
        <v>4</v>
      </c>
      <c r="H213">
        <v>4</v>
      </c>
      <c r="I213" s="309" t="s">
        <v>3306</v>
      </c>
      <c r="J213">
        <v>7</v>
      </c>
      <c r="K213" s="312" t="s">
        <v>3249</v>
      </c>
      <c r="L213" s="480" t="s">
        <v>7080</v>
      </c>
      <c r="M213" s="475">
        <v>0</v>
      </c>
      <c r="N213" s="475">
        <v>0</v>
      </c>
      <c r="O213" s="475">
        <v>0</v>
      </c>
      <c r="P213" s="475">
        <v>0</v>
      </c>
      <c r="Q213" s="475">
        <v>0</v>
      </c>
      <c r="R213">
        <f t="shared" si="9"/>
        <v>0</v>
      </c>
    </row>
    <row r="214" spans="2:18" customFormat="1" ht="14" hidden="1">
      <c r="B214" t="s">
        <v>6609</v>
      </c>
      <c r="C214" t="s">
        <v>6610</v>
      </c>
      <c r="D214" t="s">
        <v>6611</v>
      </c>
      <c r="F214" t="s">
        <v>253</v>
      </c>
      <c r="I214" s="309" t="s">
        <v>3324</v>
      </c>
      <c r="J214">
        <v>1</v>
      </c>
      <c r="K214" t="s">
        <v>457</v>
      </c>
      <c r="L214" t="s">
        <v>6985</v>
      </c>
      <c r="M214" s="490">
        <v>0</v>
      </c>
      <c r="N214" s="490">
        <v>0</v>
      </c>
      <c r="O214" s="490">
        <v>0</v>
      </c>
      <c r="P214" s="490">
        <v>0</v>
      </c>
      <c r="Q214" s="490">
        <v>0</v>
      </c>
      <c r="R214">
        <f t="shared" si="9"/>
        <v>0</v>
      </c>
    </row>
    <row r="215" spans="2:18" customFormat="1" ht="14">
      <c r="B215" s="480" t="s">
        <v>7066</v>
      </c>
      <c r="C215" t="s">
        <v>6860</v>
      </c>
      <c r="D215" t="s">
        <v>6861</v>
      </c>
      <c r="F215" t="s">
        <v>253</v>
      </c>
      <c r="I215" s="309" t="s">
        <v>3324</v>
      </c>
      <c r="J215">
        <v>1</v>
      </c>
      <c r="K215" s="312" t="s">
        <v>3239</v>
      </c>
      <c r="L215" t="s">
        <v>6985</v>
      </c>
      <c r="M215">
        <v>1</v>
      </c>
      <c r="N215">
        <v>1</v>
      </c>
      <c r="O215">
        <v>1</v>
      </c>
      <c r="P215">
        <v>1</v>
      </c>
      <c r="Q215" s="475">
        <v>0</v>
      </c>
      <c r="R215">
        <f t="shared" si="9"/>
        <v>4</v>
      </c>
    </row>
    <row r="216" spans="2:18" customFormat="1" ht="14">
      <c r="B216" t="s">
        <v>6899</v>
      </c>
      <c r="C216" t="s">
        <v>6900</v>
      </c>
      <c r="D216" t="s">
        <v>6901</v>
      </c>
      <c r="F216" t="s">
        <v>253</v>
      </c>
      <c r="I216" s="309" t="s">
        <v>3324</v>
      </c>
      <c r="J216">
        <v>1</v>
      </c>
      <c r="K216" s="312" t="s">
        <v>3256</v>
      </c>
      <c r="L216" t="s">
        <v>6985</v>
      </c>
      <c r="M216">
        <v>1</v>
      </c>
      <c r="N216">
        <v>1</v>
      </c>
      <c r="O216">
        <v>2</v>
      </c>
      <c r="P216">
        <v>1</v>
      </c>
      <c r="Q216">
        <v>1</v>
      </c>
      <c r="R216">
        <f t="shared" si="9"/>
        <v>6</v>
      </c>
    </row>
    <row r="217" spans="2:18" customFormat="1" ht="14">
      <c r="B217" t="s">
        <v>6829</v>
      </c>
      <c r="C217" t="s">
        <v>6830</v>
      </c>
      <c r="D217" t="s">
        <v>6831</v>
      </c>
      <c r="F217" t="s">
        <v>5153</v>
      </c>
      <c r="G217">
        <v>2</v>
      </c>
      <c r="I217" s="309" t="s">
        <v>3324</v>
      </c>
      <c r="J217">
        <v>2</v>
      </c>
      <c r="K217" s="312" t="s">
        <v>3249</v>
      </c>
      <c r="L217" s="480" t="s">
        <v>7080</v>
      </c>
      <c r="M217" s="475">
        <v>0</v>
      </c>
      <c r="N217" s="475">
        <v>0</v>
      </c>
      <c r="O217" s="475">
        <v>0</v>
      </c>
      <c r="P217" s="475">
        <v>0</v>
      </c>
      <c r="Q217" s="475">
        <v>0</v>
      </c>
      <c r="R217">
        <f t="shared" si="9"/>
        <v>0</v>
      </c>
    </row>
    <row r="218" spans="2:18" customFormat="1" ht="14">
      <c r="B218" s="480" t="s">
        <v>7050</v>
      </c>
      <c r="C218" t="s">
        <v>6876</v>
      </c>
      <c r="D218" t="s">
        <v>6877</v>
      </c>
      <c r="F218" t="s">
        <v>272</v>
      </c>
      <c r="G218">
        <v>1</v>
      </c>
      <c r="H218">
        <v>4</v>
      </c>
      <c r="I218" s="309" t="s">
        <v>3324</v>
      </c>
      <c r="J218">
        <v>2</v>
      </c>
      <c r="K218" s="312" t="s">
        <v>3239</v>
      </c>
      <c r="L218" t="s">
        <v>6985</v>
      </c>
      <c r="M218" s="475">
        <v>0</v>
      </c>
      <c r="N218">
        <v>1</v>
      </c>
      <c r="O218">
        <v>1</v>
      </c>
      <c r="P218">
        <v>1</v>
      </c>
      <c r="Q218">
        <v>1</v>
      </c>
      <c r="R218">
        <f t="shared" si="9"/>
        <v>4</v>
      </c>
    </row>
    <row r="219" spans="2:18" customFormat="1" ht="14">
      <c r="B219" t="s">
        <v>6711</v>
      </c>
      <c r="C219" t="s">
        <v>6712</v>
      </c>
      <c r="D219" t="s">
        <v>6713</v>
      </c>
      <c r="F219" t="s">
        <v>253</v>
      </c>
      <c r="I219" s="309" t="s">
        <v>3324</v>
      </c>
      <c r="J219">
        <v>3</v>
      </c>
      <c r="K219" s="312" t="s">
        <v>3249</v>
      </c>
      <c r="L219" s="480" t="s">
        <v>7080</v>
      </c>
      <c r="M219" s="475">
        <v>0</v>
      </c>
      <c r="N219" s="475">
        <v>0</v>
      </c>
      <c r="O219" s="475">
        <v>0</v>
      </c>
      <c r="P219" s="475">
        <v>0</v>
      </c>
      <c r="Q219" s="475">
        <v>0</v>
      </c>
      <c r="R219">
        <f t="shared" ref="R219:R272" si="12">SUBTOTAL(9,M219:Q219)</f>
        <v>0</v>
      </c>
    </row>
    <row r="220" spans="2:18" customFormat="1" ht="14">
      <c r="B220" t="s">
        <v>6714</v>
      </c>
      <c r="C220" t="s">
        <v>6715</v>
      </c>
      <c r="D220" t="s">
        <v>6716</v>
      </c>
      <c r="E220" t="s">
        <v>5327</v>
      </c>
      <c r="F220" t="s">
        <v>272</v>
      </c>
      <c r="G220">
        <v>4</v>
      </c>
      <c r="H220">
        <v>5</v>
      </c>
      <c r="I220" s="309" t="s">
        <v>3324</v>
      </c>
      <c r="J220">
        <v>4</v>
      </c>
      <c r="K220" s="312" t="s">
        <v>3249</v>
      </c>
      <c r="L220" s="480" t="s">
        <v>7080</v>
      </c>
      <c r="M220" s="475">
        <v>0</v>
      </c>
      <c r="N220" s="475">
        <v>0</v>
      </c>
      <c r="O220" s="475">
        <v>0</v>
      </c>
      <c r="P220" s="475">
        <v>0</v>
      </c>
      <c r="Q220" s="475">
        <v>0</v>
      </c>
      <c r="R220">
        <f t="shared" si="12"/>
        <v>0</v>
      </c>
    </row>
    <row r="221" spans="2:18" customFormat="1" ht="14" hidden="1">
      <c r="B221" t="s">
        <v>6722</v>
      </c>
      <c r="C221" t="s">
        <v>6723</v>
      </c>
      <c r="D221" t="s">
        <v>6724</v>
      </c>
      <c r="F221" t="s">
        <v>272</v>
      </c>
      <c r="G221">
        <v>2</v>
      </c>
      <c r="H221">
        <v>5</v>
      </c>
      <c r="I221" s="309" t="s">
        <v>3324</v>
      </c>
      <c r="J221">
        <v>4</v>
      </c>
      <c r="K221" t="s">
        <v>457</v>
      </c>
      <c r="L221" t="s">
        <v>6985</v>
      </c>
      <c r="M221" s="490">
        <v>0</v>
      </c>
      <c r="N221" s="490">
        <v>0</v>
      </c>
      <c r="O221" s="490">
        <v>0</v>
      </c>
      <c r="P221" s="490">
        <v>0</v>
      </c>
      <c r="Q221" s="490">
        <v>0</v>
      </c>
      <c r="R221">
        <f t="shared" si="12"/>
        <v>0</v>
      </c>
    </row>
    <row r="222" spans="2:18" customFormat="1" ht="14" hidden="1">
      <c r="B222" t="s">
        <v>6820</v>
      </c>
      <c r="C222" t="s">
        <v>6821</v>
      </c>
      <c r="D222" t="s">
        <v>6822</v>
      </c>
      <c r="E222" t="s">
        <v>5327</v>
      </c>
      <c r="F222" t="s">
        <v>272</v>
      </c>
      <c r="G222">
        <v>6</v>
      </c>
      <c r="H222">
        <v>4</v>
      </c>
      <c r="I222" s="309" t="s">
        <v>3324</v>
      </c>
      <c r="J222">
        <v>4</v>
      </c>
      <c r="K222" t="s">
        <v>457</v>
      </c>
      <c r="L222" t="s">
        <v>6985</v>
      </c>
      <c r="M222" s="490">
        <v>0</v>
      </c>
      <c r="N222" s="490">
        <v>0</v>
      </c>
      <c r="O222" s="490">
        <v>0</v>
      </c>
      <c r="P222" s="490">
        <v>0</v>
      </c>
      <c r="Q222" s="490">
        <v>0</v>
      </c>
      <c r="R222">
        <f t="shared" si="12"/>
        <v>0</v>
      </c>
    </row>
    <row r="223" spans="2:18" customFormat="1" ht="14">
      <c r="B223" t="s">
        <v>6904</v>
      </c>
      <c r="C223" t="s">
        <v>6905</v>
      </c>
      <c r="D223" t="s">
        <v>6906</v>
      </c>
      <c r="F223" t="s">
        <v>253</v>
      </c>
      <c r="I223" s="309" t="s">
        <v>3324</v>
      </c>
      <c r="J223">
        <v>6</v>
      </c>
      <c r="K223" s="312" t="s">
        <v>3256</v>
      </c>
      <c r="L223" t="s">
        <v>6985</v>
      </c>
      <c r="M223" s="475">
        <v>0</v>
      </c>
      <c r="N223">
        <v>2</v>
      </c>
      <c r="O223">
        <v>2</v>
      </c>
      <c r="P223">
        <v>2</v>
      </c>
      <c r="Q223">
        <v>1</v>
      </c>
      <c r="R223">
        <f t="shared" si="12"/>
        <v>7</v>
      </c>
    </row>
    <row r="224" spans="2:18" customFormat="1" ht="14">
      <c r="B224" t="s">
        <v>6936</v>
      </c>
      <c r="C224" t="s">
        <v>6937</v>
      </c>
      <c r="D224" t="s">
        <v>6938</v>
      </c>
      <c r="F224" t="s">
        <v>253</v>
      </c>
      <c r="I224" s="309" t="s">
        <v>3356</v>
      </c>
      <c r="J224">
        <v>1</v>
      </c>
      <c r="K224" s="312" t="s">
        <v>3249</v>
      </c>
      <c r="L224" s="480" t="s">
        <v>7126</v>
      </c>
      <c r="M224" s="475">
        <v>0</v>
      </c>
      <c r="N224" s="475">
        <v>0</v>
      </c>
      <c r="O224" s="475">
        <v>0</v>
      </c>
      <c r="P224" s="475">
        <v>0</v>
      </c>
      <c r="Q224" s="475">
        <v>0</v>
      </c>
      <c r="R224">
        <f t="shared" si="12"/>
        <v>0</v>
      </c>
    </row>
    <row r="225" spans="2:18" customFormat="1" ht="14">
      <c r="B225" s="480" t="s">
        <v>7048</v>
      </c>
      <c r="C225" t="s">
        <v>6948</v>
      </c>
      <c r="D225" t="s">
        <v>6949</v>
      </c>
      <c r="F225" t="s">
        <v>253</v>
      </c>
      <c r="I225" s="309" t="s">
        <v>3356</v>
      </c>
      <c r="J225">
        <v>1</v>
      </c>
      <c r="K225" s="312" t="s">
        <v>3239</v>
      </c>
      <c r="L225" t="s">
        <v>6985</v>
      </c>
      <c r="M225">
        <v>1</v>
      </c>
      <c r="N225" s="475">
        <v>0</v>
      </c>
      <c r="O225" s="475">
        <v>0</v>
      </c>
      <c r="P225">
        <v>1</v>
      </c>
      <c r="Q225">
        <v>1</v>
      </c>
      <c r="R225">
        <f t="shared" si="12"/>
        <v>3</v>
      </c>
    </row>
    <row r="226" spans="2:18" customFormat="1" ht="14" hidden="1">
      <c r="B226" t="s">
        <v>6761</v>
      </c>
      <c r="C226" t="s">
        <v>6762</v>
      </c>
      <c r="D226" t="s">
        <v>6763</v>
      </c>
      <c r="E226" t="s">
        <v>5132</v>
      </c>
      <c r="F226" t="s">
        <v>272</v>
      </c>
      <c r="G226">
        <v>2</v>
      </c>
      <c r="H226">
        <v>5</v>
      </c>
      <c r="I226" s="309" t="s">
        <v>3356</v>
      </c>
      <c r="J226">
        <v>2</v>
      </c>
      <c r="K226" t="s">
        <v>457</v>
      </c>
      <c r="L226" t="s">
        <v>6985</v>
      </c>
      <c r="M226" s="490">
        <v>0</v>
      </c>
      <c r="N226" s="490">
        <v>0</v>
      </c>
      <c r="O226" s="490">
        <v>0</v>
      </c>
      <c r="P226" s="490">
        <v>0</v>
      </c>
      <c r="Q226" s="490">
        <v>0</v>
      </c>
      <c r="R226">
        <f t="shared" si="12"/>
        <v>0</v>
      </c>
    </row>
    <row r="227" spans="2:18" customFormat="1" ht="14">
      <c r="B227" t="s">
        <v>6624</v>
      </c>
      <c r="C227" t="s">
        <v>6625</v>
      </c>
      <c r="D227" t="s">
        <v>6626</v>
      </c>
      <c r="F227" t="s">
        <v>253</v>
      </c>
      <c r="I227" s="309" t="s">
        <v>3356</v>
      </c>
      <c r="J227">
        <v>3</v>
      </c>
      <c r="K227" s="312" t="s">
        <v>3256</v>
      </c>
      <c r="L227" t="s">
        <v>6985</v>
      </c>
      <c r="M227">
        <v>1</v>
      </c>
      <c r="N227">
        <v>2</v>
      </c>
      <c r="O227">
        <v>2</v>
      </c>
      <c r="P227">
        <v>0</v>
      </c>
      <c r="Q227">
        <v>1</v>
      </c>
      <c r="R227">
        <f t="shared" si="12"/>
        <v>6</v>
      </c>
    </row>
    <row r="228" spans="2:18" customFormat="1" ht="14">
      <c r="B228" t="s">
        <v>6981</v>
      </c>
      <c r="C228" t="s">
        <v>6982</v>
      </c>
      <c r="D228" t="s">
        <v>6983</v>
      </c>
      <c r="F228" t="s">
        <v>5153</v>
      </c>
      <c r="G228">
        <v>0</v>
      </c>
      <c r="I228" s="309" t="s">
        <v>3356</v>
      </c>
      <c r="J228">
        <v>3</v>
      </c>
      <c r="K228" s="312" t="s">
        <v>3249</v>
      </c>
      <c r="L228" s="480" t="s">
        <v>7078</v>
      </c>
      <c r="M228" s="475">
        <v>0</v>
      </c>
      <c r="N228" s="475">
        <v>0</v>
      </c>
      <c r="O228" s="475">
        <v>0</v>
      </c>
      <c r="P228" s="475">
        <v>0</v>
      </c>
      <c r="Q228" s="475">
        <v>0</v>
      </c>
      <c r="R228">
        <f t="shared" si="12"/>
        <v>0</v>
      </c>
    </row>
    <row r="229" spans="2:18" customFormat="1" ht="14">
      <c r="B229" t="s">
        <v>6873</v>
      </c>
      <c r="C229" t="s">
        <v>6874</v>
      </c>
      <c r="D229" t="s">
        <v>6875</v>
      </c>
      <c r="F229" t="s">
        <v>253</v>
      </c>
      <c r="I229" s="309" t="s">
        <v>3356</v>
      </c>
      <c r="J229">
        <v>4</v>
      </c>
      <c r="K229" s="312" t="s">
        <v>3249</v>
      </c>
      <c r="L229" s="480" t="s">
        <v>7126</v>
      </c>
      <c r="M229" s="475">
        <v>0</v>
      </c>
      <c r="N229" s="475">
        <v>0</v>
      </c>
      <c r="O229" s="475">
        <v>0</v>
      </c>
      <c r="P229" s="475">
        <v>0</v>
      </c>
      <c r="Q229" s="475">
        <v>0</v>
      </c>
      <c r="R229">
        <f t="shared" si="12"/>
        <v>0</v>
      </c>
    </row>
    <row r="230" spans="2:18" customFormat="1" ht="14" hidden="1">
      <c r="B230" t="s">
        <v>6917</v>
      </c>
      <c r="C230" t="s">
        <v>6918</v>
      </c>
      <c r="D230" t="s">
        <v>6919</v>
      </c>
      <c r="F230" t="s">
        <v>253</v>
      </c>
      <c r="I230" s="309" t="s">
        <v>3356</v>
      </c>
      <c r="J230">
        <v>4</v>
      </c>
      <c r="K230" t="s">
        <v>457</v>
      </c>
      <c r="L230" t="s">
        <v>6985</v>
      </c>
      <c r="M230" s="490">
        <v>0</v>
      </c>
      <c r="N230" s="490">
        <v>0</v>
      </c>
      <c r="O230" s="490">
        <v>0</v>
      </c>
      <c r="P230" s="490">
        <v>0</v>
      </c>
      <c r="Q230" s="490">
        <v>0</v>
      </c>
      <c r="R230">
        <f t="shared" si="12"/>
        <v>0</v>
      </c>
    </row>
    <row r="231" spans="2:18" customFormat="1" ht="14" hidden="1">
      <c r="B231" t="s">
        <v>6891</v>
      </c>
      <c r="C231" t="s">
        <v>6892</v>
      </c>
      <c r="D231" t="s">
        <v>6893</v>
      </c>
      <c r="F231" t="s">
        <v>272</v>
      </c>
      <c r="G231">
        <v>4</v>
      </c>
      <c r="H231">
        <v>4</v>
      </c>
      <c r="I231" s="309" t="s">
        <v>3356</v>
      </c>
      <c r="J231">
        <v>5</v>
      </c>
      <c r="K231" t="s">
        <v>457</v>
      </c>
      <c r="L231" t="s">
        <v>6985</v>
      </c>
      <c r="M231" s="490">
        <v>0</v>
      </c>
      <c r="N231" s="490">
        <v>0</v>
      </c>
      <c r="O231" s="490">
        <v>0</v>
      </c>
      <c r="P231" s="490">
        <v>0</v>
      </c>
      <c r="Q231" s="490">
        <v>0</v>
      </c>
      <c r="R231">
        <f t="shared" si="12"/>
        <v>0</v>
      </c>
    </row>
    <row r="232" spans="2:18" customFormat="1" ht="14">
      <c r="B232" t="s">
        <v>6621</v>
      </c>
      <c r="C232" t="s">
        <v>6622</v>
      </c>
      <c r="D232" t="s">
        <v>6623</v>
      </c>
      <c r="F232" t="s">
        <v>272</v>
      </c>
      <c r="G232">
        <v>3</v>
      </c>
      <c r="H232">
        <v>2</v>
      </c>
      <c r="I232" s="309" t="s">
        <v>3356</v>
      </c>
      <c r="J232">
        <v>6</v>
      </c>
      <c r="K232" s="312" t="s">
        <v>3256</v>
      </c>
      <c r="L232" t="s">
        <v>6985</v>
      </c>
      <c r="M232">
        <v>0</v>
      </c>
      <c r="N232">
        <v>2</v>
      </c>
      <c r="O232">
        <v>2</v>
      </c>
      <c r="P232">
        <v>2</v>
      </c>
      <c r="Q232">
        <v>2</v>
      </c>
      <c r="R232">
        <f t="shared" si="12"/>
        <v>8</v>
      </c>
    </row>
    <row r="233" spans="2:18" customFormat="1" ht="14">
      <c r="B233" s="480" t="s">
        <v>7049</v>
      </c>
      <c r="C233" t="s">
        <v>6871</v>
      </c>
      <c r="D233" t="s">
        <v>6872</v>
      </c>
      <c r="E233" t="s">
        <v>5132</v>
      </c>
      <c r="F233" t="s">
        <v>272</v>
      </c>
      <c r="G233">
        <v>8</v>
      </c>
      <c r="H233">
        <v>6</v>
      </c>
      <c r="I233" s="309" t="s">
        <v>3356</v>
      </c>
      <c r="J233">
        <v>6</v>
      </c>
      <c r="K233" s="312" t="s">
        <v>3239</v>
      </c>
      <c r="L233" t="s">
        <v>6985</v>
      </c>
      <c r="M233">
        <v>1</v>
      </c>
      <c r="N233">
        <v>1</v>
      </c>
      <c r="O233" s="475">
        <v>0</v>
      </c>
      <c r="P233" s="475">
        <v>0</v>
      </c>
      <c r="Q233">
        <v>1</v>
      </c>
      <c r="R233">
        <f t="shared" si="12"/>
        <v>3</v>
      </c>
    </row>
    <row r="234" spans="2:18" customFormat="1" ht="14">
      <c r="B234" t="s">
        <v>6864</v>
      </c>
      <c r="C234" t="s">
        <v>6865</v>
      </c>
      <c r="D234" t="s">
        <v>6866</v>
      </c>
      <c r="F234" t="s">
        <v>253</v>
      </c>
      <c r="I234" s="309" t="s">
        <v>3370</v>
      </c>
      <c r="J234">
        <v>0</v>
      </c>
      <c r="K234" s="312" t="s">
        <v>3256</v>
      </c>
      <c r="L234" t="s">
        <v>6985</v>
      </c>
      <c r="M234">
        <v>0</v>
      </c>
      <c r="N234">
        <v>2</v>
      </c>
      <c r="O234">
        <v>2</v>
      </c>
      <c r="P234">
        <v>2</v>
      </c>
      <c r="Q234">
        <v>2</v>
      </c>
      <c r="R234">
        <f t="shared" si="12"/>
        <v>8</v>
      </c>
    </row>
    <row r="235" spans="2:18" customFormat="1" ht="14">
      <c r="B235" s="480" t="s">
        <v>7034</v>
      </c>
      <c r="C235" t="s">
        <v>6717</v>
      </c>
      <c r="D235" t="s">
        <v>6718</v>
      </c>
      <c r="F235" t="s">
        <v>253</v>
      </c>
      <c r="I235" s="309" t="s">
        <v>3370</v>
      </c>
      <c r="J235">
        <v>1</v>
      </c>
      <c r="K235" s="312" t="s">
        <v>3239</v>
      </c>
      <c r="L235" t="s">
        <v>6985</v>
      </c>
      <c r="M235" s="475">
        <v>0</v>
      </c>
      <c r="N235" s="475">
        <v>0</v>
      </c>
      <c r="O235" s="475">
        <v>0</v>
      </c>
      <c r="P235" s="475">
        <v>0</v>
      </c>
      <c r="Q235" s="475">
        <v>0</v>
      </c>
      <c r="R235">
        <f t="shared" si="12"/>
        <v>0</v>
      </c>
    </row>
    <row r="236" spans="2:18" customFormat="1" ht="14">
      <c r="B236" t="s">
        <v>6913</v>
      </c>
      <c r="C236" t="s">
        <v>6914</v>
      </c>
      <c r="D236" t="s">
        <v>6915</v>
      </c>
      <c r="F236" t="s">
        <v>253</v>
      </c>
      <c r="I236" s="309" t="s">
        <v>3370</v>
      </c>
      <c r="J236">
        <v>1</v>
      </c>
      <c r="K236" s="312" t="s">
        <v>3249</v>
      </c>
      <c r="L236" s="480" t="s">
        <v>7080</v>
      </c>
      <c r="M236" s="475">
        <v>0</v>
      </c>
      <c r="N236" s="475">
        <v>0</v>
      </c>
      <c r="O236" s="475">
        <v>0</v>
      </c>
      <c r="P236" s="475">
        <v>0</v>
      </c>
      <c r="Q236" s="475">
        <v>0</v>
      </c>
      <c r="R236">
        <f t="shared" si="12"/>
        <v>0</v>
      </c>
    </row>
    <row r="237" spans="2:18" customFormat="1" ht="14" hidden="1">
      <c r="B237" t="s">
        <v>6719</v>
      </c>
      <c r="C237" t="s">
        <v>6720</v>
      </c>
      <c r="D237" t="s">
        <v>6721</v>
      </c>
      <c r="E237" t="s">
        <v>5741</v>
      </c>
      <c r="F237" t="s">
        <v>272</v>
      </c>
      <c r="G237">
        <v>2</v>
      </c>
      <c r="H237">
        <v>2</v>
      </c>
      <c r="I237" s="309" t="s">
        <v>3370</v>
      </c>
      <c r="J237">
        <v>2</v>
      </c>
      <c r="K237" t="s">
        <v>457</v>
      </c>
      <c r="L237" t="s">
        <v>6985</v>
      </c>
      <c r="M237" s="490">
        <v>0</v>
      </c>
      <c r="N237" s="490">
        <v>0</v>
      </c>
      <c r="O237" s="490">
        <v>0</v>
      </c>
      <c r="P237" s="490">
        <v>0</v>
      </c>
      <c r="Q237" s="490">
        <v>0</v>
      </c>
      <c r="R237">
        <f t="shared" si="12"/>
        <v>0</v>
      </c>
    </row>
    <row r="238" spans="2:18" customFormat="1" ht="14" hidden="1">
      <c r="B238" t="s">
        <v>6752</v>
      </c>
      <c r="C238" t="s">
        <v>6753</v>
      </c>
      <c r="D238" t="s">
        <v>6754</v>
      </c>
      <c r="E238" t="s">
        <v>5741</v>
      </c>
      <c r="F238" t="s">
        <v>272</v>
      </c>
      <c r="G238">
        <v>3</v>
      </c>
      <c r="H238">
        <v>3</v>
      </c>
      <c r="I238" s="309" t="s">
        <v>3370</v>
      </c>
      <c r="J238">
        <v>3</v>
      </c>
      <c r="K238" t="s">
        <v>457</v>
      </c>
      <c r="L238" t="s">
        <v>6985</v>
      </c>
      <c r="M238" s="490">
        <v>0</v>
      </c>
      <c r="N238" s="490">
        <v>0</v>
      </c>
      <c r="O238" s="490">
        <v>0</v>
      </c>
      <c r="P238" s="490">
        <v>0</v>
      </c>
      <c r="Q238" s="490">
        <v>0</v>
      </c>
      <c r="R238">
        <f t="shared" si="12"/>
        <v>0</v>
      </c>
    </row>
    <row r="239" spans="2:18" customFormat="1" ht="14">
      <c r="B239" t="s">
        <v>6823</v>
      </c>
      <c r="C239" t="s">
        <v>6824</v>
      </c>
      <c r="D239" t="s">
        <v>6825</v>
      </c>
      <c r="E239" t="s">
        <v>5741</v>
      </c>
      <c r="F239" t="s">
        <v>272</v>
      </c>
      <c r="G239">
        <v>2</v>
      </c>
      <c r="H239">
        <v>4</v>
      </c>
      <c r="I239" s="309" t="s">
        <v>3370</v>
      </c>
      <c r="J239">
        <v>3</v>
      </c>
      <c r="K239" s="312" t="s">
        <v>3249</v>
      </c>
      <c r="L239" s="480" t="s">
        <v>7083</v>
      </c>
      <c r="M239" s="475">
        <v>0</v>
      </c>
      <c r="N239" s="475">
        <v>0</v>
      </c>
      <c r="O239" s="475">
        <v>0</v>
      </c>
      <c r="P239" s="475">
        <v>0</v>
      </c>
      <c r="Q239" s="475">
        <v>0</v>
      </c>
      <c r="R239">
        <f t="shared" si="12"/>
        <v>0</v>
      </c>
    </row>
    <row r="240" spans="2:18" customFormat="1" ht="14" hidden="1">
      <c r="B240" t="s">
        <v>6942</v>
      </c>
      <c r="C240" t="s">
        <v>6943</v>
      </c>
      <c r="D240" t="s">
        <v>6944</v>
      </c>
      <c r="F240" t="s">
        <v>253</v>
      </c>
      <c r="I240" s="309" t="s">
        <v>3370</v>
      </c>
      <c r="J240">
        <v>3</v>
      </c>
      <c r="K240" t="s">
        <v>457</v>
      </c>
      <c r="L240" t="s">
        <v>6985</v>
      </c>
      <c r="M240" s="490">
        <v>0</v>
      </c>
      <c r="N240" s="490">
        <v>0</v>
      </c>
      <c r="O240" s="490">
        <v>0</v>
      </c>
      <c r="P240" s="490">
        <v>0</v>
      </c>
      <c r="Q240" s="490">
        <v>0</v>
      </c>
      <c r="R240">
        <f t="shared" si="12"/>
        <v>0</v>
      </c>
    </row>
    <row r="241" spans="2:18" customFormat="1" ht="14">
      <c r="B241" t="s">
        <v>6846</v>
      </c>
      <c r="C241" t="s">
        <v>6847</v>
      </c>
      <c r="D241" t="s">
        <v>6848</v>
      </c>
      <c r="E241" t="s">
        <v>5610</v>
      </c>
      <c r="F241" t="s">
        <v>272</v>
      </c>
      <c r="G241">
        <v>3</v>
      </c>
      <c r="H241">
        <v>6</v>
      </c>
      <c r="I241" s="309" t="s">
        <v>3370</v>
      </c>
      <c r="J241">
        <v>4</v>
      </c>
      <c r="K241" s="312" t="s">
        <v>3256</v>
      </c>
      <c r="L241" t="s">
        <v>6985</v>
      </c>
      <c r="M241">
        <v>1</v>
      </c>
      <c r="N241">
        <v>1</v>
      </c>
      <c r="O241">
        <v>0</v>
      </c>
      <c r="P241">
        <v>2</v>
      </c>
      <c r="Q241">
        <v>1</v>
      </c>
      <c r="R241">
        <f t="shared" si="12"/>
        <v>5</v>
      </c>
    </row>
    <row r="242" spans="2:18" customFormat="1" ht="14">
      <c r="B242" t="s">
        <v>6725</v>
      </c>
      <c r="C242" t="s">
        <v>6726</v>
      </c>
      <c r="D242" t="s">
        <v>6727</v>
      </c>
      <c r="F242" t="s">
        <v>272</v>
      </c>
      <c r="G242">
        <v>6</v>
      </c>
      <c r="H242">
        <v>2</v>
      </c>
      <c r="I242" s="309" t="s">
        <v>3370</v>
      </c>
      <c r="J242">
        <v>6</v>
      </c>
      <c r="K242" s="312" t="s">
        <v>3249</v>
      </c>
      <c r="L242" s="480" t="s">
        <v>7078</v>
      </c>
      <c r="M242" s="475">
        <v>0</v>
      </c>
      <c r="N242" s="475">
        <v>0</v>
      </c>
      <c r="O242" s="475">
        <v>0</v>
      </c>
      <c r="P242" s="475">
        <v>0</v>
      </c>
      <c r="Q242" s="475">
        <v>0</v>
      </c>
      <c r="R242">
        <f t="shared" si="12"/>
        <v>0</v>
      </c>
    </row>
    <row r="243" spans="2:18" customFormat="1" ht="14">
      <c r="B243" s="480" t="s">
        <v>7035</v>
      </c>
      <c r="C243" t="s">
        <v>6916</v>
      </c>
      <c r="D243" s="480" t="s">
        <v>7036</v>
      </c>
      <c r="F243" t="s">
        <v>272</v>
      </c>
      <c r="G243">
        <v>7</v>
      </c>
      <c r="H243">
        <v>7</v>
      </c>
      <c r="I243" s="309" t="s">
        <v>3370</v>
      </c>
      <c r="J243">
        <v>7</v>
      </c>
      <c r="K243" s="312" t="s">
        <v>3239</v>
      </c>
      <c r="L243" t="s">
        <v>6985</v>
      </c>
      <c r="M243" s="475">
        <v>0</v>
      </c>
      <c r="N243" s="475">
        <v>0</v>
      </c>
      <c r="O243">
        <v>1</v>
      </c>
      <c r="P243">
        <v>1</v>
      </c>
      <c r="Q243">
        <v>1</v>
      </c>
      <c r="R243">
        <f t="shared" si="12"/>
        <v>3</v>
      </c>
    </row>
    <row r="244" spans="2:18" customFormat="1" ht="14" hidden="1">
      <c r="B244" t="s">
        <v>6770</v>
      </c>
      <c r="C244" t="s">
        <v>6771</v>
      </c>
      <c r="D244" t="s">
        <v>6772</v>
      </c>
      <c r="F244" t="s">
        <v>272</v>
      </c>
      <c r="G244">
        <v>1</v>
      </c>
      <c r="H244">
        <v>3</v>
      </c>
      <c r="I244" s="722" t="s">
        <v>410</v>
      </c>
      <c r="J244">
        <v>1</v>
      </c>
      <c r="K244" t="s">
        <v>457</v>
      </c>
      <c r="L244" t="s">
        <v>6985</v>
      </c>
      <c r="M244" s="490">
        <v>0</v>
      </c>
      <c r="N244" s="490">
        <v>0</v>
      </c>
      <c r="O244" s="490">
        <v>0</v>
      </c>
      <c r="P244" s="490">
        <v>0</v>
      </c>
      <c r="Q244" s="490">
        <v>0</v>
      </c>
      <c r="R244">
        <f t="shared" si="12"/>
        <v>0</v>
      </c>
    </row>
    <row r="245" spans="2:18" customFormat="1" ht="14">
      <c r="B245" t="s">
        <v>6896</v>
      </c>
      <c r="C245" t="s">
        <v>6897</v>
      </c>
      <c r="D245" t="s">
        <v>6898</v>
      </c>
      <c r="E245" t="s">
        <v>5197</v>
      </c>
      <c r="F245" t="s">
        <v>272</v>
      </c>
      <c r="G245">
        <v>1</v>
      </c>
      <c r="H245">
        <v>1</v>
      </c>
      <c r="I245" s="722" t="s">
        <v>410</v>
      </c>
      <c r="J245">
        <v>1</v>
      </c>
      <c r="K245" s="312" t="s">
        <v>3256</v>
      </c>
      <c r="L245" t="s">
        <v>6985</v>
      </c>
      <c r="M245" s="475">
        <v>0</v>
      </c>
      <c r="N245" s="475">
        <v>0</v>
      </c>
      <c r="O245">
        <v>1</v>
      </c>
      <c r="P245" s="475">
        <v>0</v>
      </c>
      <c r="Q245">
        <v>2</v>
      </c>
      <c r="R245">
        <f t="shared" si="12"/>
        <v>3</v>
      </c>
    </row>
    <row r="246" spans="2:18" customFormat="1" ht="14" hidden="1">
      <c r="B246" t="s">
        <v>6978</v>
      </c>
      <c r="C246" t="s">
        <v>6979</v>
      </c>
      <c r="D246" t="s">
        <v>6980</v>
      </c>
      <c r="F246" t="s">
        <v>272</v>
      </c>
      <c r="G246">
        <v>2</v>
      </c>
      <c r="H246">
        <v>1</v>
      </c>
      <c r="I246" s="722" t="s">
        <v>410</v>
      </c>
      <c r="J246">
        <v>1</v>
      </c>
      <c r="K246" t="s">
        <v>457</v>
      </c>
      <c r="L246" t="s">
        <v>6985</v>
      </c>
      <c r="M246" s="490">
        <v>0</v>
      </c>
      <c r="N246" s="490">
        <v>0</v>
      </c>
      <c r="O246" s="490">
        <v>0</v>
      </c>
      <c r="P246" s="490">
        <v>0</v>
      </c>
      <c r="Q246" s="490">
        <v>0</v>
      </c>
      <c r="R246">
        <f t="shared" si="12"/>
        <v>0</v>
      </c>
    </row>
    <row r="247" spans="2:18" customFormat="1" ht="14" hidden="1">
      <c r="B247" t="s">
        <v>6656</v>
      </c>
      <c r="C247" t="s">
        <v>6657</v>
      </c>
      <c r="D247" t="s">
        <v>6658</v>
      </c>
      <c r="F247" t="s">
        <v>272</v>
      </c>
      <c r="G247">
        <v>2</v>
      </c>
      <c r="H247">
        <v>3</v>
      </c>
      <c r="I247" s="722" t="s">
        <v>410</v>
      </c>
      <c r="J247">
        <v>2</v>
      </c>
      <c r="K247" t="s">
        <v>457</v>
      </c>
      <c r="L247" t="s">
        <v>6985</v>
      </c>
      <c r="M247" s="490">
        <v>0</v>
      </c>
      <c r="N247" s="490">
        <v>0</v>
      </c>
      <c r="O247" s="490">
        <v>0</v>
      </c>
      <c r="P247" s="490">
        <v>0</v>
      </c>
      <c r="Q247" s="490">
        <v>0</v>
      </c>
      <c r="R247">
        <f t="shared" si="12"/>
        <v>0</v>
      </c>
    </row>
    <row r="248" spans="2:18" customFormat="1" ht="14" hidden="1">
      <c r="B248" t="s">
        <v>6659</v>
      </c>
      <c r="C248" t="s">
        <v>6660</v>
      </c>
      <c r="D248" t="s">
        <v>6661</v>
      </c>
      <c r="F248" t="s">
        <v>272</v>
      </c>
      <c r="G248">
        <v>1</v>
      </c>
      <c r="H248">
        <v>2</v>
      </c>
      <c r="I248" s="722" t="s">
        <v>410</v>
      </c>
      <c r="J248">
        <v>2</v>
      </c>
      <c r="K248" t="s">
        <v>457</v>
      </c>
      <c r="L248" t="s">
        <v>6985</v>
      </c>
      <c r="M248" s="490">
        <v>0</v>
      </c>
      <c r="N248" s="490">
        <v>0</v>
      </c>
      <c r="O248" s="490">
        <v>0</v>
      </c>
      <c r="P248" s="490">
        <v>0</v>
      </c>
      <c r="Q248" s="490">
        <v>0</v>
      </c>
      <c r="R248">
        <f t="shared" si="12"/>
        <v>0</v>
      </c>
    </row>
    <row r="249" spans="2:18" customFormat="1" ht="14" hidden="1">
      <c r="B249" t="s">
        <v>6728</v>
      </c>
      <c r="C249" t="s">
        <v>6729</v>
      </c>
      <c r="D249" t="s">
        <v>6730</v>
      </c>
      <c r="F249" t="s">
        <v>272</v>
      </c>
      <c r="G249">
        <v>2</v>
      </c>
      <c r="H249">
        <v>2</v>
      </c>
      <c r="I249" s="722" t="s">
        <v>410</v>
      </c>
      <c r="J249">
        <v>2</v>
      </c>
      <c r="K249" t="s">
        <v>457</v>
      </c>
      <c r="L249" t="s">
        <v>6985</v>
      </c>
      <c r="M249" s="490">
        <v>0</v>
      </c>
      <c r="N249" s="490">
        <v>0</v>
      </c>
      <c r="O249" s="490">
        <v>0</v>
      </c>
      <c r="P249" s="490">
        <v>0</v>
      </c>
      <c r="Q249" s="490">
        <v>0</v>
      </c>
      <c r="R249">
        <f t="shared" si="12"/>
        <v>0</v>
      </c>
    </row>
    <row r="250" spans="2:18" customFormat="1" ht="14">
      <c r="B250" t="s">
        <v>6743</v>
      </c>
      <c r="C250" t="s">
        <v>6744</v>
      </c>
      <c r="D250" t="s">
        <v>6745</v>
      </c>
      <c r="E250" t="s">
        <v>5197</v>
      </c>
      <c r="F250" t="s">
        <v>272</v>
      </c>
      <c r="G250">
        <v>2</v>
      </c>
      <c r="H250">
        <v>3</v>
      </c>
      <c r="I250" s="722" t="s">
        <v>410</v>
      </c>
      <c r="J250">
        <v>2</v>
      </c>
      <c r="K250" s="312" t="s">
        <v>3249</v>
      </c>
      <c r="L250" s="480" t="s">
        <v>7126</v>
      </c>
      <c r="M250" s="475">
        <v>0</v>
      </c>
      <c r="N250" s="475">
        <v>0</v>
      </c>
      <c r="O250" s="475">
        <v>0</v>
      </c>
      <c r="P250" s="475">
        <v>0</v>
      </c>
      <c r="Q250" s="475">
        <v>0</v>
      </c>
      <c r="R250">
        <f t="shared" si="12"/>
        <v>0</v>
      </c>
    </row>
    <row r="251" spans="2:18" customFormat="1" ht="14">
      <c r="B251" t="s">
        <v>6764</v>
      </c>
      <c r="C251" t="s">
        <v>6765</v>
      </c>
      <c r="D251" t="s">
        <v>6766</v>
      </c>
      <c r="F251" t="s">
        <v>272</v>
      </c>
      <c r="G251">
        <v>5</v>
      </c>
      <c r="H251">
        <v>4</v>
      </c>
      <c r="I251" s="722" t="s">
        <v>410</v>
      </c>
      <c r="J251">
        <v>2</v>
      </c>
      <c r="K251" s="312" t="s">
        <v>3256</v>
      </c>
      <c r="L251" t="s">
        <v>6985</v>
      </c>
      <c r="M251">
        <v>2</v>
      </c>
      <c r="N251">
        <v>1</v>
      </c>
      <c r="O251">
        <v>1</v>
      </c>
      <c r="P251">
        <v>1</v>
      </c>
      <c r="Q251">
        <v>2</v>
      </c>
      <c r="R251">
        <f t="shared" si="12"/>
        <v>7</v>
      </c>
    </row>
    <row r="252" spans="2:18" customFormat="1" ht="14">
      <c r="B252" s="480" t="s">
        <v>7037</v>
      </c>
      <c r="C252" t="s">
        <v>6855</v>
      </c>
      <c r="D252" t="s">
        <v>6856</v>
      </c>
      <c r="F252" t="s">
        <v>272</v>
      </c>
      <c r="G252">
        <v>2</v>
      </c>
      <c r="H252">
        <v>3</v>
      </c>
      <c r="I252" s="722" t="s">
        <v>410</v>
      </c>
      <c r="J252">
        <v>2</v>
      </c>
      <c r="K252" s="312" t="s">
        <v>3239</v>
      </c>
      <c r="L252" t="s">
        <v>6985</v>
      </c>
      <c r="M252">
        <v>1</v>
      </c>
      <c r="N252">
        <v>1</v>
      </c>
      <c r="O252" s="475">
        <v>0</v>
      </c>
      <c r="P252" s="475">
        <v>0</v>
      </c>
      <c r="Q252">
        <v>1</v>
      </c>
      <c r="R252">
        <f t="shared" si="12"/>
        <v>3</v>
      </c>
    </row>
    <row r="253" spans="2:18" customFormat="1" ht="14">
      <c r="B253" t="s">
        <v>6955</v>
      </c>
      <c r="C253" t="s">
        <v>6956</v>
      </c>
      <c r="D253" t="s">
        <v>6957</v>
      </c>
      <c r="F253" t="s">
        <v>272</v>
      </c>
      <c r="G253">
        <v>3</v>
      </c>
      <c r="H253">
        <v>2</v>
      </c>
      <c r="I253" s="722" t="s">
        <v>410</v>
      </c>
      <c r="J253">
        <v>2</v>
      </c>
      <c r="K253" s="312" t="s">
        <v>3249</v>
      </c>
      <c r="L253" s="480" t="s">
        <v>7080</v>
      </c>
      <c r="M253" s="475">
        <v>0</v>
      </c>
      <c r="N253" s="475">
        <v>0</v>
      </c>
      <c r="O253" s="475">
        <v>0</v>
      </c>
      <c r="P253" s="475">
        <v>0</v>
      </c>
      <c r="Q253" s="475">
        <v>0</v>
      </c>
      <c r="R253">
        <f t="shared" si="12"/>
        <v>0</v>
      </c>
    </row>
    <row r="254" spans="2:18" customFormat="1" ht="14" hidden="1">
      <c r="B254" t="s">
        <v>6958</v>
      </c>
      <c r="C254" t="s">
        <v>6959</v>
      </c>
      <c r="D254" t="s">
        <v>6960</v>
      </c>
      <c r="F254" t="s">
        <v>272</v>
      </c>
      <c r="G254">
        <v>1</v>
      </c>
      <c r="H254">
        <v>3</v>
      </c>
      <c r="I254" s="722" t="s">
        <v>410</v>
      </c>
      <c r="J254">
        <v>2</v>
      </c>
      <c r="K254" t="s">
        <v>457</v>
      </c>
      <c r="L254" t="s">
        <v>6985</v>
      </c>
      <c r="M254" s="490">
        <v>0</v>
      </c>
      <c r="N254" s="490">
        <v>0</v>
      </c>
      <c r="O254" s="490">
        <v>0</v>
      </c>
      <c r="P254" s="490">
        <v>0</v>
      </c>
      <c r="Q254" s="490">
        <v>0</v>
      </c>
      <c r="R254">
        <f t="shared" si="12"/>
        <v>0</v>
      </c>
    </row>
    <row r="255" spans="2:18" customFormat="1" ht="14">
      <c r="B255" t="s">
        <v>6641</v>
      </c>
      <c r="C255" t="s">
        <v>6642</v>
      </c>
      <c r="D255" t="s">
        <v>6643</v>
      </c>
      <c r="F255" t="s">
        <v>272</v>
      </c>
      <c r="G255">
        <v>2</v>
      </c>
      <c r="H255">
        <v>3</v>
      </c>
      <c r="I255" s="722" t="s">
        <v>410</v>
      </c>
      <c r="J255">
        <v>3</v>
      </c>
      <c r="K255" s="312" t="s">
        <v>3256</v>
      </c>
      <c r="L255" t="s">
        <v>6985</v>
      </c>
      <c r="M255">
        <v>1</v>
      </c>
      <c r="N255">
        <v>1</v>
      </c>
      <c r="O255">
        <v>0</v>
      </c>
      <c r="P255">
        <v>1</v>
      </c>
      <c r="Q255">
        <v>1</v>
      </c>
      <c r="R255">
        <f>SUBTOTAL(9,M255:Q255)</f>
        <v>4</v>
      </c>
    </row>
    <row r="256" spans="2:18" customFormat="1" ht="14">
      <c r="B256" t="s">
        <v>6632</v>
      </c>
      <c r="C256" t="s">
        <v>6633</v>
      </c>
      <c r="D256" t="s">
        <v>6634</v>
      </c>
      <c r="F256" t="s">
        <v>272</v>
      </c>
      <c r="G256">
        <v>2</v>
      </c>
      <c r="H256">
        <v>3</v>
      </c>
      <c r="I256" s="722" t="s">
        <v>410</v>
      </c>
      <c r="J256">
        <v>3</v>
      </c>
      <c r="K256" s="312" t="s">
        <v>3256</v>
      </c>
      <c r="L256" t="s">
        <v>6985</v>
      </c>
      <c r="M256">
        <v>2</v>
      </c>
      <c r="N256" s="475">
        <v>0</v>
      </c>
      <c r="O256">
        <v>1</v>
      </c>
      <c r="P256">
        <v>2</v>
      </c>
      <c r="Q256">
        <v>2</v>
      </c>
      <c r="R256">
        <f t="shared" si="12"/>
        <v>7</v>
      </c>
    </row>
    <row r="257" spans="2:18" customFormat="1" ht="14" hidden="1">
      <c r="B257" t="s">
        <v>6647</v>
      </c>
      <c r="C257" t="s">
        <v>6648</v>
      </c>
      <c r="D257" t="s">
        <v>6649</v>
      </c>
      <c r="F257" t="s">
        <v>272</v>
      </c>
      <c r="G257">
        <v>3</v>
      </c>
      <c r="H257">
        <v>3</v>
      </c>
      <c r="I257" s="722" t="s">
        <v>410</v>
      </c>
      <c r="J257">
        <v>3</v>
      </c>
      <c r="K257" t="s">
        <v>457</v>
      </c>
      <c r="L257" t="s">
        <v>6985</v>
      </c>
      <c r="M257" s="490">
        <v>0</v>
      </c>
      <c r="N257" s="490">
        <v>0</v>
      </c>
      <c r="O257" s="490">
        <v>0</v>
      </c>
      <c r="P257" s="490">
        <v>0</v>
      </c>
      <c r="Q257" s="490">
        <v>0</v>
      </c>
      <c r="R257">
        <f t="shared" si="12"/>
        <v>0</v>
      </c>
    </row>
    <row r="258" spans="2:18" customFormat="1" ht="14" hidden="1">
      <c r="B258" t="s">
        <v>6662</v>
      </c>
      <c r="C258" t="s">
        <v>6663</v>
      </c>
      <c r="D258" t="s">
        <v>6664</v>
      </c>
      <c r="F258" t="s">
        <v>272</v>
      </c>
      <c r="G258">
        <v>5</v>
      </c>
      <c r="H258">
        <v>6</v>
      </c>
      <c r="I258" s="722" t="s">
        <v>410</v>
      </c>
      <c r="J258">
        <v>3</v>
      </c>
      <c r="K258" t="s">
        <v>457</v>
      </c>
      <c r="L258" t="s">
        <v>6985</v>
      </c>
      <c r="M258" s="490">
        <v>0</v>
      </c>
      <c r="N258" s="490">
        <v>0</v>
      </c>
      <c r="O258" s="490">
        <v>0</v>
      </c>
      <c r="P258" s="490">
        <v>0</v>
      </c>
      <c r="Q258" s="490">
        <v>0</v>
      </c>
      <c r="R258">
        <f t="shared" si="12"/>
        <v>0</v>
      </c>
    </row>
    <row r="259" spans="2:18" customFormat="1" ht="14">
      <c r="B259" t="s">
        <v>6746</v>
      </c>
      <c r="C259" t="s">
        <v>6747</v>
      </c>
      <c r="D259" t="s">
        <v>6748</v>
      </c>
      <c r="F259" t="s">
        <v>272</v>
      </c>
      <c r="G259">
        <v>3</v>
      </c>
      <c r="H259">
        <v>4</v>
      </c>
      <c r="I259" s="722" t="s">
        <v>410</v>
      </c>
      <c r="J259">
        <v>3</v>
      </c>
      <c r="K259" s="312" t="s">
        <v>3249</v>
      </c>
      <c r="L259" s="480" t="s">
        <v>7080</v>
      </c>
      <c r="M259" s="475">
        <v>0</v>
      </c>
      <c r="N259" s="475">
        <v>0</v>
      </c>
      <c r="O259" s="475">
        <v>0</v>
      </c>
      <c r="P259" s="475">
        <v>0</v>
      </c>
      <c r="Q259" s="475">
        <v>0</v>
      </c>
      <c r="R259">
        <f t="shared" si="12"/>
        <v>0</v>
      </c>
    </row>
    <row r="260" spans="2:18" customFormat="1" ht="14" hidden="1">
      <c r="B260" t="s">
        <v>6832</v>
      </c>
      <c r="C260" t="s">
        <v>6833</v>
      </c>
      <c r="D260" t="s">
        <v>6834</v>
      </c>
      <c r="F260" t="s">
        <v>272</v>
      </c>
      <c r="G260">
        <v>2</v>
      </c>
      <c r="H260">
        <v>3</v>
      </c>
      <c r="I260" s="722" t="s">
        <v>410</v>
      </c>
      <c r="J260">
        <v>3</v>
      </c>
      <c r="K260" t="s">
        <v>457</v>
      </c>
      <c r="L260" t="s">
        <v>6985</v>
      </c>
      <c r="M260" s="490">
        <v>0</v>
      </c>
      <c r="N260" s="490">
        <v>0</v>
      </c>
      <c r="O260" s="490">
        <v>0</v>
      </c>
      <c r="P260" s="490">
        <v>0</v>
      </c>
      <c r="Q260" s="490">
        <v>0</v>
      </c>
      <c r="R260">
        <f t="shared" si="12"/>
        <v>0</v>
      </c>
    </row>
    <row r="261" spans="2:18" customFormat="1" ht="14">
      <c r="B261" t="s">
        <v>6881</v>
      </c>
      <c r="C261" t="s">
        <v>6882</v>
      </c>
      <c r="D261" t="s">
        <v>6883</v>
      </c>
      <c r="F261" t="s">
        <v>272</v>
      </c>
      <c r="G261">
        <v>2</v>
      </c>
      <c r="H261">
        <v>4</v>
      </c>
      <c r="I261" s="722" t="s">
        <v>410</v>
      </c>
      <c r="J261">
        <v>3</v>
      </c>
      <c r="K261" s="312" t="s">
        <v>3249</v>
      </c>
      <c r="L261" s="480" t="s">
        <v>7126</v>
      </c>
      <c r="M261" s="475">
        <v>0</v>
      </c>
      <c r="N261" s="475">
        <v>0</v>
      </c>
      <c r="O261" s="475">
        <v>0</v>
      </c>
      <c r="P261" s="475">
        <v>0</v>
      </c>
      <c r="Q261" s="475">
        <v>0</v>
      </c>
      <c r="R261">
        <f t="shared" si="12"/>
        <v>0</v>
      </c>
    </row>
    <row r="262" spans="2:18" customFormat="1" ht="14">
      <c r="B262" s="480" t="s">
        <v>7051</v>
      </c>
      <c r="C262" t="s">
        <v>6950</v>
      </c>
      <c r="D262" t="s">
        <v>6951</v>
      </c>
      <c r="F262" t="s">
        <v>272</v>
      </c>
      <c r="G262">
        <v>3</v>
      </c>
      <c r="H262">
        <v>3</v>
      </c>
      <c r="I262" s="722" t="s">
        <v>410</v>
      </c>
      <c r="J262">
        <v>3</v>
      </c>
      <c r="K262" s="312" t="s">
        <v>3239</v>
      </c>
      <c r="L262" t="s">
        <v>6985</v>
      </c>
      <c r="M262" s="475">
        <v>0</v>
      </c>
      <c r="N262" s="475">
        <v>0</v>
      </c>
      <c r="O262" s="475">
        <v>0</v>
      </c>
      <c r="P262" s="475">
        <v>0</v>
      </c>
      <c r="Q262" s="475">
        <v>0</v>
      </c>
      <c r="R262">
        <f t="shared" si="12"/>
        <v>0</v>
      </c>
    </row>
    <row r="263" spans="2:18" customFormat="1" ht="14" hidden="1">
      <c r="B263" t="s">
        <v>6952</v>
      </c>
      <c r="C263" t="s">
        <v>6953</v>
      </c>
      <c r="D263" t="s">
        <v>6954</v>
      </c>
      <c r="E263" t="s">
        <v>5197</v>
      </c>
      <c r="F263" t="s">
        <v>272</v>
      </c>
      <c r="G263">
        <v>3</v>
      </c>
      <c r="H263">
        <v>4</v>
      </c>
      <c r="I263" s="722" t="s">
        <v>410</v>
      </c>
      <c r="J263">
        <v>3</v>
      </c>
      <c r="K263" t="s">
        <v>457</v>
      </c>
      <c r="L263" t="s">
        <v>6985</v>
      </c>
      <c r="M263" s="490">
        <v>0</v>
      </c>
      <c r="N263" s="490">
        <v>0</v>
      </c>
      <c r="O263" s="490">
        <v>0</v>
      </c>
      <c r="P263" s="490">
        <v>0</v>
      </c>
      <c r="Q263" s="490">
        <v>0</v>
      </c>
      <c r="R263">
        <f t="shared" si="12"/>
        <v>0</v>
      </c>
    </row>
    <row r="264" spans="2:18" customFormat="1" ht="14" hidden="1">
      <c r="B264" t="s">
        <v>6961</v>
      </c>
      <c r="C264" t="s">
        <v>6962</v>
      </c>
      <c r="D264" t="s">
        <v>6963</v>
      </c>
      <c r="F264" t="s">
        <v>272</v>
      </c>
      <c r="G264">
        <v>3</v>
      </c>
      <c r="H264">
        <v>3</v>
      </c>
      <c r="I264" s="722" t="s">
        <v>410</v>
      </c>
      <c r="J264">
        <v>3</v>
      </c>
      <c r="K264" t="s">
        <v>457</v>
      </c>
      <c r="L264" t="s">
        <v>6985</v>
      </c>
      <c r="M264" s="490">
        <v>0</v>
      </c>
      <c r="N264" s="490">
        <v>0</v>
      </c>
      <c r="O264" s="490">
        <v>0</v>
      </c>
      <c r="P264" s="490">
        <v>0</v>
      </c>
      <c r="Q264" s="490">
        <v>0</v>
      </c>
      <c r="R264">
        <f t="shared" si="12"/>
        <v>0</v>
      </c>
    </row>
    <row r="265" spans="2:18" customFormat="1" ht="14">
      <c r="B265" t="s">
        <v>6635</v>
      </c>
      <c r="C265" t="s">
        <v>6636</v>
      </c>
      <c r="D265" t="s">
        <v>6637</v>
      </c>
      <c r="F265" t="s">
        <v>272</v>
      </c>
      <c r="G265">
        <v>3</v>
      </c>
      <c r="H265">
        <v>6</v>
      </c>
      <c r="I265" s="722" t="s">
        <v>410</v>
      </c>
      <c r="J265">
        <v>4</v>
      </c>
      <c r="K265" s="312" t="s">
        <v>3256</v>
      </c>
      <c r="L265" t="s">
        <v>6985</v>
      </c>
      <c r="M265">
        <v>1</v>
      </c>
      <c r="N265">
        <v>1</v>
      </c>
      <c r="O265">
        <v>1</v>
      </c>
      <c r="P265">
        <v>1</v>
      </c>
      <c r="Q265">
        <v>2</v>
      </c>
      <c r="R265">
        <f t="shared" si="12"/>
        <v>6</v>
      </c>
    </row>
    <row r="266" spans="2:18" customFormat="1" ht="14" hidden="1">
      <c r="B266" t="s">
        <v>6644</v>
      </c>
      <c r="C266" t="s">
        <v>6645</v>
      </c>
      <c r="D266" t="s">
        <v>6646</v>
      </c>
      <c r="F266" t="s">
        <v>272</v>
      </c>
      <c r="G266">
        <v>3</v>
      </c>
      <c r="H266">
        <v>4</v>
      </c>
      <c r="I266" s="722" t="s">
        <v>410</v>
      </c>
      <c r="J266">
        <v>4</v>
      </c>
      <c r="K266" t="s">
        <v>457</v>
      </c>
      <c r="L266" t="s">
        <v>6985</v>
      </c>
      <c r="M266" s="490">
        <v>0</v>
      </c>
      <c r="N266" s="490">
        <v>0</v>
      </c>
      <c r="O266" s="490">
        <v>0</v>
      </c>
      <c r="P266" s="490">
        <v>0</v>
      </c>
      <c r="Q266" s="490">
        <v>0</v>
      </c>
      <c r="R266">
        <f t="shared" si="12"/>
        <v>0</v>
      </c>
    </row>
    <row r="267" spans="2:18" customFormat="1" ht="14" hidden="1">
      <c r="B267" t="s">
        <v>6653</v>
      </c>
      <c r="C267" t="s">
        <v>6654</v>
      </c>
      <c r="D267" t="s">
        <v>6655</v>
      </c>
      <c r="F267" t="s">
        <v>272</v>
      </c>
      <c r="G267">
        <v>3</v>
      </c>
      <c r="H267">
        <v>4</v>
      </c>
      <c r="I267" s="722" t="s">
        <v>410</v>
      </c>
      <c r="J267">
        <v>4</v>
      </c>
      <c r="K267" t="s">
        <v>457</v>
      </c>
      <c r="L267" t="s">
        <v>6985</v>
      </c>
      <c r="M267" s="490">
        <v>0</v>
      </c>
      <c r="N267" s="490">
        <v>0</v>
      </c>
      <c r="O267" s="490">
        <v>0</v>
      </c>
      <c r="P267" s="490">
        <v>0</v>
      </c>
      <c r="Q267" s="490">
        <v>0</v>
      </c>
      <c r="R267">
        <f t="shared" si="12"/>
        <v>0</v>
      </c>
    </row>
    <row r="268" spans="2:18" customFormat="1" ht="14" hidden="1">
      <c r="B268" t="s">
        <v>6838</v>
      </c>
      <c r="C268" t="s">
        <v>6839</v>
      </c>
      <c r="D268" t="s">
        <v>6840</v>
      </c>
      <c r="F268" t="s">
        <v>272</v>
      </c>
      <c r="G268">
        <v>3</v>
      </c>
      <c r="H268">
        <v>3</v>
      </c>
      <c r="I268" s="722" t="s">
        <v>410</v>
      </c>
      <c r="J268">
        <v>4</v>
      </c>
      <c r="K268" t="s">
        <v>457</v>
      </c>
      <c r="L268" t="s">
        <v>6985</v>
      </c>
      <c r="M268" s="490">
        <v>0</v>
      </c>
      <c r="N268" s="490">
        <v>0</v>
      </c>
      <c r="O268" s="490">
        <v>0</v>
      </c>
      <c r="P268" s="490">
        <v>0</v>
      </c>
      <c r="Q268" s="490">
        <v>0</v>
      </c>
      <c r="R268">
        <f t="shared" si="12"/>
        <v>0</v>
      </c>
    </row>
    <row r="269" spans="2:18" customFormat="1" ht="14" hidden="1">
      <c r="B269" t="s">
        <v>6939</v>
      </c>
      <c r="C269" t="s">
        <v>6940</v>
      </c>
      <c r="D269" t="s">
        <v>6941</v>
      </c>
      <c r="F269" t="s">
        <v>272</v>
      </c>
      <c r="G269">
        <v>3</v>
      </c>
      <c r="H269">
        <v>2</v>
      </c>
      <c r="I269" s="722" t="s">
        <v>410</v>
      </c>
      <c r="J269">
        <v>4</v>
      </c>
      <c r="K269" t="s">
        <v>457</v>
      </c>
      <c r="L269" t="s">
        <v>6985</v>
      </c>
      <c r="M269" s="490">
        <v>0</v>
      </c>
      <c r="N269" s="490">
        <v>0</v>
      </c>
      <c r="O269" s="490">
        <v>0</v>
      </c>
      <c r="P269" s="490">
        <v>0</v>
      </c>
      <c r="Q269" s="490">
        <v>0</v>
      </c>
      <c r="R269">
        <f t="shared" si="12"/>
        <v>0</v>
      </c>
    </row>
    <row r="270" spans="2:18" customFormat="1" ht="14" hidden="1">
      <c r="B270" t="s">
        <v>6638</v>
      </c>
      <c r="C270" t="s">
        <v>6639</v>
      </c>
      <c r="D270" t="s">
        <v>6640</v>
      </c>
      <c r="F270" t="s">
        <v>272</v>
      </c>
      <c r="G270">
        <v>4</v>
      </c>
      <c r="H270">
        <v>6</v>
      </c>
      <c r="I270" s="722" t="s">
        <v>410</v>
      </c>
      <c r="J270">
        <v>5</v>
      </c>
      <c r="K270" t="s">
        <v>457</v>
      </c>
      <c r="L270" t="s">
        <v>6985</v>
      </c>
      <c r="M270" s="490">
        <v>0</v>
      </c>
      <c r="N270" s="490">
        <v>0</v>
      </c>
      <c r="O270" s="490">
        <v>0</v>
      </c>
      <c r="P270" s="490">
        <v>0</v>
      </c>
      <c r="Q270" s="490">
        <v>0</v>
      </c>
      <c r="R270">
        <f t="shared" si="12"/>
        <v>0</v>
      </c>
    </row>
    <row r="271" spans="2:18" customFormat="1" ht="14" hidden="1">
      <c r="B271" t="s">
        <v>6773</v>
      </c>
      <c r="C271" t="s">
        <v>6774</v>
      </c>
      <c r="D271" t="s">
        <v>6775</v>
      </c>
      <c r="F271" t="s">
        <v>272</v>
      </c>
      <c r="G271">
        <v>5</v>
      </c>
      <c r="H271">
        <v>5</v>
      </c>
      <c r="I271" s="722" t="s">
        <v>410</v>
      </c>
      <c r="J271">
        <v>5</v>
      </c>
      <c r="K271" t="s">
        <v>457</v>
      </c>
      <c r="L271" t="s">
        <v>6985</v>
      </c>
      <c r="M271" s="490">
        <v>0</v>
      </c>
      <c r="N271" s="490">
        <v>0</v>
      </c>
      <c r="O271" s="490">
        <v>0</v>
      </c>
      <c r="P271" s="490">
        <v>0</v>
      </c>
      <c r="Q271" s="490">
        <v>0</v>
      </c>
      <c r="R271">
        <f t="shared" si="12"/>
        <v>0</v>
      </c>
    </row>
    <row r="272" spans="2:18" customFormat="1" ht="14" hidden="1">
      <c r="B272" t="s">
        <v>6776</v>
      </c>
      <c r="C272" t="s">
        <v>6777</v>
      </c>
      <c r="D272" t="s">
        <v>6778</v>
      </c>
      <c r="F272" t="s">
        <v>272</v>
      </c>
      <c r="G272">
        <v>4</v>
      </c>
      <c r="H272">
        <v>5</v>
      </c>
      <c r="I272" s="722" t="s">
        <v>410</v>
      </c>
      <c r="J272">
        <v>5</v>
      </c>
      <c r="K272" t="s">
        <v>457</v>
      </c>
      <c r="L272" t="s">
        <v>6985</v>
      </c>
      <c r="M272" s="490">
        <v>0</v>
      </c>
      <c r="N272" s="490">
        <v>0</v>
      </c>
      <c r="O272" s="490">
        <v>0</v>
      </c>
      <c r="P272" s="490">
        <v>0</v>
      </c>
      <c r="Q272" s="490">
        <v>0</v>
      </c>
      <c r="R272">
        <f t="shared" si="12"/>
        <v>0</v>
      </c>
    </row>
    <row r="273" spans="2:18" customFormat="1" ht="14">
      <c r="B273" s="480" t="s">
        <v>7042</v>
      </c>
      <c r="C273" t="s">
        <v>6627</v>
      </c>
      <c r="D273" t="s">
        <v>6628</v>
      </c>
      <c r="F273" t="s">
        <v>272</v>
      </c>
      <c r="G273">
        <v>6</v>
      </c>
      <c r="H273">
        <v>7</v>
      </c>
      <c r="I273" s="722" t="s">
        <v>410</v>
      </c>
      <c r="J273">
        <v>6</v>
      </c>
      <c r="K273" s="312" t="s">
        <v>3239</v>
      </c>
      <c r="L273" t="s">
        <v>6985</v>
      </c>
      <c r="M273" s="475">
        <v>0</v>
      </c>
      <c r="N273" s="475">
        <v>0</v>
      </c>
      <c r="O273" s="475">
        <v>0</v>
      </c>
      <c r="P273" s="475">
        <v>0</v>
      </c>
      <c r="Q273" s="475">
        <v>0</v>
      </c>
      <c r="R273">
        <f t="shared" ref="R273:R278" si="13">SUBTOTAL(9,M273:Q273)</f>
        <v>0</v>
      </c>
    </row>
    <row r="274" spans="2:18" customFormat="1" ht="14" hidden="1">
      <c r="B274" t="s">
        <v>6629</v>
      </c>
      <c r="C274" t="s">
        <v>6630</v>
      </c>
      <c r="D274" t="s">
        <v>6631</v>
      </c>
      <c r="F274" t="s">
        <v>272</v>
      </c>
      <c r="G274">
        <v>4</v>
      </c>
      <c r="H274">
        <v>4</v>
      </c>
      <c r="I274" s="722" t="s">
        <v>410</v>
      </c>
      <c r="J274">
        <v>6</v>
      </c>
      <c r="K274" t="s">
        <v>457</v>
      </c>
      <c r="L274" t="s">
        <v>6985</v>
      </c>
      <c r="M274" s="490">
        <v>0</v>
      </c>
      <c r="N274" s="490">
        <v>0</v>
      </c>
      <c r="O274" s="490">
        <v>0</v>
      </c>
      <c r="P274" s="490">
        <v>0</v>
      </c>
      <c r="Q274" s="490">
        <v>0</v>
      </c>
      <c r="R274">
        <f t="shared" si="13"/>
        <v>0</v>
      </c>
    </row>
    <row r="275" spans="2:18" customFormat="1" ht="14">
      <c r="B275" s="480" t="s">
        <v>7046</v>
      </c>
      <c r="C275" t="s">
        <v>6894</v>
      </c>
      <c r="D275" t="s">
        <v>6895</v>
      </c>
      <c r="F275" t="s">
        <v>272</v>
      </c>
      <c r="G275">
        <v>4</v>
      </c>
      <c r="H275">
        <v>5</v>
      </c>
      <c r="I275" s="722" t="s">
        <v>410</v>
      </c>
      <c r="J275">
        <v>6</v>
      </c>
      <c r="K275" s="312" t="s">
        <v>3239</v>
      </c>
      <c r="L275" t="s">
        <v>6985</v>
      </c>
      <c r="M275">
        <v>1</v>
      </c>
      <c r="N275">
        <v>1</v>
      </c>
      <c r="O275">
        <v>1</v>
      </c>
      <c r="P275">
        <v>1</v>
      </c>
      <c r="Q275" s="475">
        <v>0</v>
      </c>
      <c r="R275">
        <f t="shared" si="13"/>
        <v>4</v>
      </c>
    </row>
    <row r="276" spans="2:18" customFormat="1" ht="14" hidden="1">
      <c r="B276" t="s">
        <v>6767</v>
      </c>
      <c r="C276" t="s">
        <v>6768</v>
      </c>
      <c r="D276" t="s">
        <v>6769</v>
      </c>
      <c r="E276" t="s">
        <v>5132</v>
      </c>
      <c r="F276" t="s">
        <v>272</v>
      </c>
      <c r="G276">
        <v>8</v>
      </c>
      <c r="H276">
        <v>8</v>
      </c>
      <c r="I276" s="722" t="s">
        <v>410</v>
      </c>
      <c r="J276">
        <v>8</v>
      </c>
      <c r="K276" t="s">
        <v>457</v>
      </c>
      <c r="L276" t="s">
        <v>6985</v>
      </c>
      <c r="M276" s="490">
        <v>0</v>
      </c>
      <c r="N276" s="490">
        <v>0</v>
      </c>
      <c r="O276" s="490">
        <v>0</v>
      </c>
      <c r="P276" s="490">
        <v>0</v>
      </c>
      <c r="Q276" s="490">
        <v>0</v>
      </c>
      <c r="R276">
        <f t="shared" si="13"/>
        <v>0</v>
      </c>
    </row>
    <row r="277" spans="2:18" customFormat="1" ht="14">
      <c r="B277" s="480" t="s">
        <v>7038</v>
      </c>
      <c r="C277" t="s">
        <v>6902</v>
      </c>
      <c r="D277" t="s">
        <v>6903</v>
      </c>
      <c r="F277" t="s">
        <v>272</v>
      </c>
      <c r="G277">
        <v>7</v>
      </c>
      <c r="H277">
        <v>7</v>
      </c>
      <c r="I277" s="722" t="s">
        <v>410</v>
      </c>
      <c r="J277">
        <v>8</v>
      </c>
      <c r="K277" s="312" t="s">
        <v>3239</v>
      </c>
      <c r="L277" t="s">
        <v>6985</v>
      </c>
      <c r="M277" s="475">
        <v>0</v>
      </c>
      <c r="N277">
        <v>1</v>
      </c>
      <c r="O277" s="475">
        <v>0</v>
      </c>
      <c r="P277" s="475">
        <v>0</v>
      </c>
      <c r="Q277">
        <v>1</v>
      </c>
      <c r="R277">
        <f t="shared" si="13"/>
        <v>2</v>
      </c>
    </row>
    <row r="278" spans="2:18" customFormat="1" ht="14">
      <c r="B278" t="s">
        <v>6650</v>
      </c>
      <c r="C278" t="s">
        <v>6651</v>
      </c>
      <c r="D278" t="s">
        <v>6652</v>
      </c>
      <c r="F278" t="s">
        <v>272</v>
      </c>
      <c r="G278">
        <v>5</v>
      </c>
      <c r="H278">
        <v>4</v>
      </c>
      <c r="I278" s="722" t="s">
        <v>410</v>
      </c>
      <c r="J278">
        <v>10</v>
      </c>
      <c r="K278" s="312" t="s">
        <v>3249</v>
      </c>
      <c r="L278" s="480" t="s">
        <v>7123</v>
      </c>
      <c r="M278" s="475">
        <v>0</v>
      </c>
      <c r="N278" s="475">
        <v>0</v>
      </c>
      <c r="O278" s="475">
        <v>0</v>
      </c>
      <c r="P278" s="475">
        <v>0</v>
      </c>
      <c r="Q278" s="475">
        <v>0</v>
      </c>
      <c r="R278">
        <f t="shared" si="13"/>
        <v>0</v>
      </c>
    </row>
    <row r="279" spans="2:18" customFormat="1" ht="14">
      <c r="B279" t="s">
        <v>7376</v>
      </c>
      <c r="C279" s="480" t="s">
        <v>7480</v>
      </c>
      <c r="D279" t="s">
        <v>7377</v>
      </c>
      <c r="E279" t="s">
        <v>5610</v>
      </c>
      <c r="F279" t="s">
        <v>272</v>
      </c>
      <c r="G279">
        <v>8</v>
      </c>
      <c r="H279">
        <v>8</v>
      </c>
      <c r="I279" t="s">
        <v>410</v>
      </c>
      <c r="J279">
        <v>8</v>
      </c>
      <c r="K279" t="s">
        <v>499</v>
      </c>
      <c r="L279" s="480" t="s">
        <v>7078</v>
      </c>
      <c r="M279" s="475">
        <v>0</v>
      </c>
      <c r="N279" s="475">
        <v>0</v>
      </c>
      <c r="O279" s="475">
        <v>0</v>
      </c>
      <c r="P279" s="475">
        <v>0</v>
      </c>
      <c r="Q279" s="475">
        <v>0</v>
      </c>
    </row>
    <row r="280" spans="2:18" customFormat="1" ht="14">
      <c r="B280" t="s">
        <v>7378</v>
      </c>
      <c r="C280" t="s">
        <v>7379</v>
      </c>
      <c r="D280" t="s">
        <v>7380</v>
      </c>
      <c r="E280" t="s">
        <v>5352</v>
      </c>
      <c r="F280" t="s">
        <v>272</v>
      </c>
      <c r="G280">
        <v>2</v>
      </c>
      <c r="H280">
        <v>3</v>
      </c>
      <c r="I280" t="s">
        <v>344</v>
      </c>
      <c r="J280">
        <v>3</v>
      </c>
      <c r="K280" t="s">
        <v>499</v>
      </c>
      <c r="L280" s="480" t="s">
        <v>7481</v>
      </c>
      <c r="M280" s="475">
        <v>0</v>
      </c>
      <c r="N280" s="475">
        <v>0</v>
      </c>
      <c r="O280" s="475">
        <v>0</v>
      </c>
      <c r="P280" s="475">
        <v>0</v>
      </c>
      <c r="Q280" s="475">
        <v>0</v>
      </c>
    </row>
    <row r="281" spans="2:18" customFormat="1" ht="14">
      <c r="B281" t="s">
        <v>7381</v>
      </c>
      <c r="C281" t="s">
        <v>7382</v>
      </c>
      <c r="D281" t="s">
        <v>7383</v>
      </c>
      <c r="E281" t="s">
        <v>5741</v>
      </c>
      <c r="F281" t="s">
        <v>272</v>
      </c>
      <c r="G281">
        <v>4</v>
      </c>
      <c r="H281">
        <v>4</v>
      </c>
      <c r="I281" t="s">
        <v>327</v>
      </c>
      <c r="J281">
        <v>4</v>
      </c>
      <c r="K281" t="s">
        <v>499</v>
      </c>
      <c r="L281" s="480" t="s">
        <v>7482</v>
      </c>
      <c r="M281" s="475">
        <v>0</v>
      </c>
      <c r="N281" s="475">
        <v>0</v>
      </c>
      <c r="O281" s="475">
        <v>0</v>
      </c>
      <c r="P281" s="475">
        <v>0</v>
      </c>
      <c r="Q281" s="475">
        <v>0</v>
      </c>
    </row>
    <row r="282" spans="2:18" customFormat="1" ht="14">
      <c r="B282" t="s">
        <v>7384</v>
      </c>
      <c r="C282" t="s">
        <v>7385</v>
      </c>
      <c r="D282" t="s">
        <v>7386</v>
      </c>
      <c r="E282" t="s">
        <v>5741</v>
      </c>
      <c r="F282" t="s">
        <v>272</v>
      </c>
      <c r="G282">
        <v>6</v>
      </c>
      <c r="H282">
        <v>5</v>
      </c>
      <c r="I282" t="s">
        <v>410</v>
      </c>
      <c r="J282">
        <v>6</v>
      </c>
      <c r="K282" t="s">
        <v>499</v>
      </c>
      <c r="L282" s="480" t="s">
        <v>7483</v>
      </c>
      <c r="M282" s="475">
        <v>0</v>
      </c>
      <c r="N282" s="475">
        <v>0</v>
      </c>
      <c r="O282" s="475">
        <v>0</v>
      </c>
      <c r="P282" s="475">
        <v>0</v>
      </c>
      <c r="Q282" s="475">
        <v>0</v>
      </c>
    </row>
    <row r="283" spans="2:18" customFormat="1" ht="14">
      <c r="B283" t="s">
        <v>7387</v>
      </c>
      <c r="C283" t="s">
        <v>7388</v>
      </c>
      <c r="D283" t="s">
        <v>7389</v>
      </c>
      <c r="F283" t="s">
        <v>272</v>
      </c>
      <c r="G283">
        <v>9</v>
      </c>
      <c r="H283">
        <v>8</v>
      </c>
      <c r="I283" t="s">
        <v>410</v>
      </c>
      <c r="J283">
        <v>8</v>
      </c>
      <c r="K283" t="s">
        <v>493</v>
      </c>
      <c r="L283" s="480" t="s">
        <v>7484</v>
      </c>
      <c r="M283" s="475">
        <v>0</v>
      </c>
      <c r="N283" s="475">
        <v>0</v>
      </c>
      <c r="O283" s="475">
        <v>0</v>
      </c>
      <c r="P283" s="475">
        <v>0</v>
      </c>
      <c r="Q283" s="475">
        <v>0</v>
      </c>
    </row>
    <row r="284" spans="2:18" customFormat="1" ht="14">
      <c r="B284" t="s">
        <v>7390</v>
      </c>
      <c r="C284" t="s">
        <v>7391</v>
      </c>
      <c r="D284" t="s">
        <v>7392</v>
      </c>
      <c r="E284" t="s">
        <v>5741</v>
      </c>
      <c r="F284" t="s">
        <v>272</v>
      </c>
      <c r="G284">
        <v>3</v>
      </c>
      <c r="H284">
        <v>4</v>
      </c>
      <c r="I284" t="s">
        <v>410</v>
      </c>
      <c r="J284">
        <v>4</v>
      </c>
      <c r="K284" t="s">
        <v>476</v>
      </c>
      <c r="L284" s="480" t="s">
        <v>7485</v>
      </c>
      <c r="M284" s="475">
        <v>0</v>
      </c>
      <c r="N284" s="475">
        <v>0</v>
      </c>
      <c r="O284" s="475">
        <v>0</v>
      </c>
      <c r="P284" s="475">
        <v>0</v>
      </c>
      <c r="Q284" s="475">
        <v>0</v>
      </c>
    </row>
    <row r="285" spans="2:18" customFormat="1" ht="14">
      <c r="B285" t="s">
        <v>7393</v>
      </c>
      <c r="C285" t="s">
        <v>7394</v>
      </c>
      <c r="D285" t="s">
        <v>7395</v>
      </c>
      <c r="F285" t="s">
        <v>253</v>
      </c>
      <c r="I285" t="s">
        <v>275</v>
      </c>
      <c r="J285">
        <v>5</v>
      </c>
      <c r="K285" t="s">
        <v>476</v>
      </c>
      <c r="L285" s="480" t="s">
        <v>7486</v>
      </c>
      <c r="M285" s="475">
        <v>0</v>
      </c>
      <c r="N285" s="475">
        <v>0</v>
      </c>
      <c r="O285" s="475">
        <v>0</v>
      </c>
      <c r="P285" s="475">
        <v>0</v>
      </c>
      <c r="Q285" s="475">
        <v>0</v>
      </c>
    </row>
    <row r="286" spans="2:18" customFormat="1" ht="14">
      <c r="B286" t="s">
        <v>7396</v>
      </c>
      <c r="C286" t="s">
        <v>7397</v>
      </c>
      <c r="D286" t="s">
        <v>7398</v>
      </c>
      <c r="E286" t="s">
        <v>5741</v>
      </c>
      <c r="F286" t="s">
        <v>272</v>
      </c>
      <c r="G286">
        <v>3</v>
      </c>
      <c r="H286">
        <v>4</v>
      </c>
      <c r="I286" t="s">
        <v>275</v>
      </c>
      <c r="J286">
        <v>4</v>
      </c>
      <c r="K286" t="s">
        <v>476</v>
      </c>
      <c r="L286" s="480" t="s">
        <v>7487</v>
      </c>
      <c r="M286" s="475">
        <v>0</v>
      </c>
      <c r="N286" s="475">
        <v>0</v>
      </c>
      <c r="O286" s="475">
        <v>0</v>
      </c>
      <c r="P286" s="475">
        <v>0</v>
      </c>
      <c r="Q286" s="475">
        <v>0</v>
      </c>
    </row>
    <row r="287" spans="2:18" customFormat="1" ht="14">
      <c r="B287" t="s">
        <v>7399</v>
      </c>
      <c r="C287" t="s">
        <v>7400</v>
      </c>
      <c r="D287" t="s">
        <v>7401</v>
      </c>
      <c r="E287" t="s">
        <v>5197</v>
      </c>
      <c r="F287" t="s">
        <v>272</v>
      </c>
      <c r="G287">
        <v>3</v>
      </c>
      <c r="H287">
        <v>4</v>
      </c>
      <c r="I287" t="s">
        <v>311</v>
      </c>
      <c r="J287">
        <v>3</v>
      </c>
      <c r="K287" t="s">
        <v>476</v>
      </c>
      <c r="L287" s="480" t="s">
        <v>7488</v>
      </c>
      <c r="M287" s="475">
        <v>0</v>
      </c>
      <c r="N287" s="475">
        <v>0</v>
      </c>
      <c r="O287" s="475">
        <v>0</v>
      </c>
      <c r="P287" s="475">
        <v>0</v>
      </c>
      <c r="Q287" s="475">
        <v>0</v>
      </c>
    </row>
    <row r="288" spans="2:18" customFormat="1" ht="14">
      <c r="B288" t="s">
        <v>7402</v>
      </c>
      <c r="C288" t="s">
        <v>7403</v>
      </c>
      <c r="D288" t="s">
        <v>7404</v>
      </c>
      <c r="E288" t="s">
        <v>5741</v>
      </c>
      <c r="F288" t="s">
        <v>272</v>
      </c>
      <c r="G288">
        <v>3</v>
      </c>
      <c r="H288">
        <v>6</v>
      </c>
      <c r="I288" t="s">
        <v>344</v>
      </c>
      <c r="J288">
        <v>4</v>
      </c>
      <c r="K288" t="s">
        <v>476</v>
      </c>
      <c r="L288" s="480" t="s">
        <v>7489</v>
      </c>
      <c r="M288" s="475">
        <v>0</v>
      </c>
      <c r="N288" s="475">
        <v>0</v>
      </c>
      <c r="O288" s="475">
        <v>0</v>
      </c>
      <c r="P288" s="475">
        <v>0</v>
      </c>
      <c r="Q288" s="475">
        <v>0</v>
      </c>
    </row>
    <row r="289" spans="2:17" customFormat="1" ht="14">
      <c r="B289" t="s">
        <v>7405</v>
      </c>
      <c r="C289" t="s">
        <v>7406</v>
      </c>
      <c r="D289" t="s">
        <v>7407</v>
      </c>
      <c r="F289" t="s">
        <v>253</v>
      </c>
      <c r="I289" t="s">
        <v>5080</v>
      </c>
      <c r="J289">
        <v>6</v>
      </c>
      <c r="K289" t="s">
        <v>476</v>
      </c>
      <c r="L289" s="480" t="s">
        <v>7490</v>
      </c>
      <c r="M289" s="475">
        <v>0</v>
      </c>
      <c r="N289" s="475">
        <v>0</v>
      </c>
      <c r="O289" s="475">
        <v>0</v>
      </c>
      <c r="P289" s="475">
        <v>0</v>
      </c>
      <c r="Q289" s="475">
        <v>0</v>
      </c>
    </row>
    <row r="290" spans="2:17" customFormat="1" ht="14">
      <c r="B290" t="s">
        <v>7408</v>
      </c>
      <c r="C290" t="s">
        <v>7409</v>
      </c>
      <c r="D290" t="s">
        <v>7410</v>
      </c>
      <c r="E290" t="s">
        <v>5132</v>
      </c>
      <c r="F290" t="s">
        <v>272</v>
      </c>
      <c r="G290">
        <v>4</v>
      </c>
      <c r="H290">
        <v>3</v>
      </c>
      <c r="I290" t="s">
        <v>381</v>
      </c>
      <c r="J290">
        <v>4</v>
      </c>
      <c r="K290" t="s">
        <v>476</v>
      </c>
      <c r="L290" s="480" t="s">
        <v>7491</v>
      </c>
      <c r="M290" s="475">
        <v>0</v>
      </c>
      <c r="N290" s="475">
        <v>0</v>
      </c>
      <c r="O290" s="475">
        <v>0</v>
      </c>
      <c r="P290" s="475">
        <v>0</v>
      </c>
      <c r="Q290" s="475">
        <v>0</v>
      </c>
    </row>
    <row r="291" spans="2:17" customFormat="1" ht="14">
      <c r="B291" t="s">
        <v>7411</v>
      </c>
      <c r="C291" t="s">
        <v>7412</v>
      </c>
      <c r="D291" t="s">
        <v>7413</v>
      </c>
      <c r="F291" t="s">
        <v>253</v>
      </c>
      <c r="I291" t="s">
        <v>296</v>
      </c>
      <c r="J291">
        <v>2</v>
      </c>
      <c r="K291" t="s">
        <v>476</v>
      </c>
      <c r="L291" s="480" t="s">
        <v>7492</v>
      </c>
      <c r="M291" s="475">
        <v>0</v>
      </c>
      <c r="N291" s="475">
        <v>0</v>
      </c>
      <c r="O291" s="475">
        <v>0</v>
      </c>
      <c r="P291" s="475">
        <v>0</v>
      </c>
      <c r="Q291" s="475">
        <v>0</v>
      </c>
    </row>
    <row r="292" spans="2:17" customFormat="1" ht="14">
      <c r="B292" t="s">
        <v>7414</v>
      </c>
      <c r="C292" t="s">
        <v>7415</v>
      </c>
      <c r="D292" t="s">
        <v>7416</v>
      </c>
      <c r="F292" t="s">
        <v>253</v>
      </c>
      <c r="I292" t="s">
        <v>327</v>
      </c>
      <c r="J292">
        <v>1</v>
      </c>
      <c r="K292" t="s">
        <v>476</v>
      </c>
      <c r="L292" s="480" t="s">
        <v>7493</v>
      </c>
      <c r="M292" s="475">
        <v>0</v>
      </c>
      <c r="N292" s="475">
        <v>0</v>
      </c>
      <c r="O292" s="475">
        <v>0</v>
      </c>
      <c r="P292" s="475">
        <v>0</v>
      </c>
      <c r="Q292" s="475">
        <v>0</v>
      </c>
    </row>
    <row r="293" spans="2:17" customFormat="1" ht="14">
      <c r="B293" t="s">
        <v>7417</v>
      </c>
      <c r="C293" t="s">
        <v>7418</v>
      </c>
      <c r="D293" t="s">
        <v>7419</v>
      </c>
      <c r="F293" t="s">
        <v>253</v>
      </c>
      <c r="I293" t="s">
        <v>363</v>
      </c>
      <c r="J293">
        <v>3</v>
      </c>
      <c r="K293" t="s">
        <v>476</v>
      </c>
      <c r="L293" s="480" t="s">
        <v>7494</v>
      </c>
      <c r="M293" s="475">
        <v>0</v>
      </c>
      <c r="N293" s="475">
        <v>0</v>
      </c>
      <c r="O293" s="475">
        <v>0</v>
      </c>
      <c r="P293" s="475">
        <v>0</v>
      </c>
      <c r="Q293" s="475">
        <v>0</v>
      </c>
    </row>
    <row r="294" spans="2:17" customFormat="1" ht="14">
      <c r="B294" t="s">
        <v>7420</v>
      </c>
      <c r="C294" t="s">
        <v>7421</v>
      </c>
      <c r="D294" t="s">
        <v>7422</v>
      </c>
      <c r="E294" t="s">
        <v>5741</v>
      </c>
      <c r="F294" t="s">
        <v>272</v>
      </c>
      <c r="G294">
        <v>2</v>
      </c>
      <c r="H294">
        <v>1</v>
      </c>
      <c r="I294" t="s">
        <v>254</v>
      </c>
      <c r="J294">
        <v>2</v>
      </c>
      <c r="K294" t="s">
        <v>476</v>
      </c>
      <c r="L294" s="480" t="s">
        <v>7495</v>
      </c>
      <c r="M294" s="475">
        <v>0</v>
      </c>
      <c r="N294" s="475">
        <v>0</v>
      </c>
      <c r="O294" s="475">
        <v>0</v>
      </c>
      <c r="P294" s="475">
        <v>0</v>
      </c>
      <c r="Q294" s="475">
        <v>0</v>
      </c>
    </row>
    <row r="295" spans="2:17" customFormat="1" ht="14">
      <c r="B295" t="s">
        <v>7423</v>
      </c>
      <c r="C295" t="s">
        <v>7424</v>
      </c>
      <c r="D295" t="s">
        <v>7425</v>
      </c>
      <c r="F295" t="s">
        <v>253</v>
      </c>
      <c r="I295" t="s">
        <v>254</v>
      </c>
      <c r="J295">
        <v>2</v>
      </c>
      <c r="K295" t="s">
        <v>476</v>
      </c>
      <c r="L295" s="480" t="s">
        <v>7496</v>
      </c>
      <c r="M295" s="475">
        <v>0</v>
      </c>
      <c r="N295" s="475">
        <v>0</v>
      </c>
      <c r="O295" s="475">
        <v>0</v>
      </c>
      <c r="P295" s="475">
        <v>0</v>
      </c>
      <c r="Q295" s="475">
        <v>0</v>
      </c>
    </row>
    <row r="296" spans="2:17" customFormat="1" ht="14">
      <c r="B296" t="s">
        <v>7426</v>
      </c>
      <c r="C296" t="s">
        <v>7427</v>
      </c>
      <c r="D296" t="s">
        <v>7428</v>
      </c>
      <c r="E296" t="s">
        <v>5741</v>
      </c>
      <c r="F296" t="s">
        <v>272</v>
      </c>
      <c r="G296">
        <v>2</v>
      </c>
      <c r="H296">
        <v>8</v>
      </c>
      <c r="I296" t="s">
        <v>363</v>
      </c>
      <c r="J296">
        <v>5</v>
      </c>
      <c r="K296" t="s">
        <v>476</v>
      </c>
      <c r="L296" s="480" t="s">
        <v>7497</v>
      </c>
      <c r="M296" s="475">
        <v>0</v>
      </c>
      <c r="N296" s="475">
        <v>0</v>
      </c>
      <c r="O296" s="475">
        <v>0</v>
      </c>
      <c r="P296" s="475">
        <v>0</v>
      </c>
      <c r="Q296" s="475">
        <v>0</v>
      </c>
    </row>
    <row r="297" spans="2:17" customFormat="1" ht="14">
      <c r="B297" t="s">
        <v>7429</v>
      </c>
      <c r="C297" t="s">
        <v>7430</v>
      </c>
      <c r="D297" t="s">
        <v>7431</v>
      </c>
      <c r="F297" t="s">
        <v>5153</v>
      </c>
      <c r="G297">
        <v>5</v>
      </c>
      <c r="I297" t="s">
        <v>398</v>
      </c>
      <c r="J297">
        <v>4</v>
      </c>
      <c r="K297" t="s">
        <v>476</v>
      </c>
      <c r="L297" s="480" t="s">
        <v>7498</v>
      </c>
      <c r="M297" s="475">
        <v>0</v>
      </c>
      <c r="N297" s="475">
        <v>0</v>
      </c>
      <c r="O297" s="475">
        <v>0</v>
      </c>
      <c r="P297" s="475">
        <v>0</v>
      </c>
      <c r="Q297" s="475">
        <v>0</v>
      </c>
    </row>
    <row r="298" spans="2:17" customFormat="1" ht="14" hidden="1">
      <c r="B298" t="s">
        <v>7432</v>
      </c>
      <c r="C298" t="s">
        <v>7433</v>
      </c>
      <c r="D298" t="s">
        <v>7434</v>
      </c>
      <c r="E298" t="s">
        <v>5741</v>
      </c>
      <c r="F298" t="s">
        <v>272</v>
      </c>
      <c r="G298">
        <v>2</v>
      </c>
      <c r="H298">
        <v>3</v>
      </c>
      <c r="I298" t="s">
        <v>410</v>
      </c>
      <c r="J298">
        <v>3</v>
      </c>
      <c r="K298" t="s">
        <v>457</v>
      </c>
      <c r="L298" s="480" t="s">
        <v>7499</v>
      </c>
      <c r="M298" s="475">
        <v>0</v>
      </c>
      <c r="N298" s="475">
        <v>0</v>
      </c>
      <c r="O298" s="475">
        <v>0</v>
      </c>
      <c r="P298" s="475">
        <v>0</v>
      </c>
      <c r="Q298" s="475">
        <v>0</v>
      </c>
    </row>
    <row r="299" spans="2:17" customFormat="1" ht="14" hidden="1">
      <c r="B299" t="s">
        <v>7435</v>
      </c>
      <c r="C299" t="s">
        <v>7436</v>
      </c>
      <c r="D299" t="s">
        <v>7437</v>
      </c>
      <c r="E299" t="s">
        <v>5741</v>
      </c>
      <c r="F299" t="s">
        <v>272</v>
      </c>
      <c r="G299">
        <v>3</v>
      </c>
      <c r="H299">
        <v>3</v>
      </c>
      <c r="I299" t="s">
        <v>398</v>
      </c>
      <c r="J299">
        <v>3</v>
      </c>
      <c r="K299" t="s">
        <v>457</v>
      </c>
      <c r="L299" s="480" t="s">
        <v>7500</v>
      </c>
      <c r="M299" s="475">
        <v>0</v>
      </c>
      <c r="N299" s="475">
        <v>0</v>
      </c>
      <c r="O299" s="475">
        <v>0</v>
      </c>
      <c r="P299" s="475">
        <v>0</v>
      </c>
      <c r="Q299" s="475">
        <v>0</v>
      </c>
    </row>
    <row r="300" spans="2:17" customFormat="1" ht="14" hidden="1">
      <c r="B300" t="s">
        <v>7438</v>
      </c>
      <c r="C300" t="s">
        <v>7439</v>
      </c>
      <c r="D300" t="s">
        <v>7440</v>
      </c>
      <c r="F300" t="s">
        <v>253</v>
      </c>
      <c r="I300" t="s">
        <v>398</v>
      </c>
      <c r="J300">
        <v>2</v>
      </c>
      <c r="K300" t="s">
        <v>457</v>
      </c>
      <c r="L300" s="480" t="s">
        <v>7501</v>
      </c>
      <c r="M300" s="475">
        <v>0</v>
      </c>
      <c r="N300" s="475">
        <v>0</v>
      </c>
      <c r="O300" s="475">
        <v>0</v>
      </c>
      <c r="P300" s="475">
        <v>0</v>
      </c>
      <c r="Q300" s="475">
        <v>0</v>
      </c>
    </row>
    <row r="301" spans="2:17" customFormat="1" ht="14" hidden="1">
      <c r="B301" t="s">
        <v>7441</v>
      </c>
      <c r="C301" t="s">
        <v>7442</v>
      </c>
      <c r="D301" t="s">
        <v>7443</v>
      </c>
      <c r="E301" t="s">
        <v>5197</v>
      </c>
      <c r="F301" t="s">
        <v>272</v>
      </c>
      <c r="G301">
        <v>6</v>
      </c>
      <c r="H301">
        <v>6</v>
      </c>
      <c r="I301" t="s">
        <v>275</v>
      </c>
      <c r="J301">
        <v>8</v>
      </c>
      <c r="K301" t="s">
        <v>457</v>
      </c>
      <c r="L301" s="480" t="s">
        <v>7502</v>
      </c>
      <c r="M301" s="475">
        <v>0</v>
      </c>
      <c r="N301" s="475">
        <v>0</v>
      </c>
      <c r="O301" s="475">
        <v>0</v>
      </c>
      <c r="P301" s="475">
        <v>0</v>
      </c>
      <c r="Q301" s="475">
        <v>0</v>
      </c>
    </row>
    <row r="302" spans="2:17" customFormat="1" ht="14" hidden="1">
      <c r="B302" t="s">
        <v>7444</v>
      </c>
      <c r="C302" t="s">
        <v>7445</v>
      </c>
      <c r="D302" t="s">
        <v>7446</v>
      </c>
      <c r="E302" t="s">
        <v>5741</v>
      </c>
      <c r="F302" t="s">
        <v>272</v>
      </c>
      <c r="G302">
        <v>3</v>
      </c>
      <c r="H302">
        <v>2</v>
      </c>
      <c r="I302" t="s">
        <v>311</v>
      </c>
      <c r="J302">
        <v>2</v>
      </c>
      <c r="K302" t="s">
        <v>457</v>
      </c>
      <c r="L302" s="480" t="s">
        <v>7503</v>
      </c>
      <c r="M302" s="475">
        <v>0</v>
      </c>
      <c r="N302" s="475">
        <v>0</v>
      </c>
      <c r="O302" s="475">
        <v>0</v>
      </c>
      <c r="P302" s="475">
        <v>0</v>
      </c>
      <c r="Q302" s="475">
        <v>0</v>
      </c>
    </row>
    <row r="303" spans="2:17" customFormat="1" ht="14" hidden="1">
      <c r="B303" t="s">
        <v>7447</v>
      </c>
      <c r="C303" t="s">
        <v>7448</v>
      </c>
      <c r="D303" t="s">
        <v>7449</v>
      </c>
      <c r="F303" t="s">
        <v>253</v>
      </c>
      <c r="I303" t="s">
        <v>311</v>
      </c>
      <c r="J303">
        <v>3</v>
      </c>
      <c r="K303" t="s">
        <v>457</v>
      </c>
      <c r="L303" s="480" t="s">
        <v>7504</v>
      </c>
      <c r="M303" s="475">
        <v>0</v>
      </c>
      <c r="N303" s="475">
        <v>0</v>
      </c>
      <c r="O303" s="475">
        <v>0</v>
      </c>
      <c r="P303" s="475">
        <v>0</v>
      </c>
      <c r="Q303" s="475">
        <v>0</v>
      </c>
    </row>
    <row r="304" spans="2:17" customFormat="1" ht="14" hidden="1">
      <c r="B304" t="s">
        <v>7450</v>
      </c>
      <c r="C304" t="s">
        <v>7451</v>
      </c>
      <c r="D304" t="s">
        <v>7452</v>
      </c>
      <c r="E304" t="s">
        <v>5197</v>
      </c>
      <c r="F304" t="s">
        <v>272</v>
      </c>
      <c r="G304">
        <v>3</v>
      </c>
      <c r="H304">
        <v>3</v>
      </c>
      <c r="I304" t="s">
        <v>344</v>
      </c>
      <c r="J304">
        <v>3</v>
      </c>
      <c r="K304" t="s">
        <v>457</v>
      </c>
      <c r="L304" s="480" t="s">
        <v>7505</v>
      </c>
      <c r="M304" s="475">
        <v>0</v>
      </c>
      <c r="N304" s="475">
        <v>0</v>
      </c>
      <c r="O304" s="475">
        <v>0</v>
      </c>
      <c r="P304" s="475">
        <v>0</v>
      </c>
      <c r="Q304" s="475">
        <v>0</v>
      </c>
    </row>
    <row r="305" spans="2:18" customFormat="1" ht="14" hidden="1">
      <c r="B305" t="s">
        <v>7453</v>
      </c>
      <c r="C305" t="s">
        <v>7454</v>
      </c>
      <c r="D305" t="s">
        <v>7455</v>
      </c>
      <c r="E305" t="s">
        <v>5132</v>
      </c>
      <c r="F305" t="s">
        <v>272</v>
      </c>
      <c r="G305">
        <v>2</v>
      </c>
      <c r="H305">
        <v>2</v>
      </c>
      <c r="I305" t="s">
        <v>5080</v>
      </c>
      <c r="J305">
        <v>3</v>
      </c>
      <c r="K305" t="s">
        <v>457</v>
      </c>
      <c r="L305" s="480" t="s">
        <v>7506</v>
      </c>
      <c r="M305" s="475">
        <v>0</v>
      </c>
      <c r="N305" s="475">
        <v>0</v>
      </c>
      <c r="O305" s="475">
        <v>0</v>
      </c>
      <c r="P305" s="475">
        <v>0</v>
      </c>
      <c r="Q305" s="475">
        <v>0</v>
      </c>
    </row>
    <row r="306" spans="2:18" customFormat="1" ht="14" hidden="1">
      <c r="B306" t="s">
        <v>7456</v>
      </c>
      <c r="C306" t="s">
        <v>7457</v>
      </c>
      <c r="D306" t="s">
        <v>7458</v>
      </c>
      <c r="F306" t="s">
        <v>253</v>
      </c>
      <c r="I306" t="s">
        <v>5080</v>
      </c>
      <c r="J306">
        <v>5</v>
      </c>
      <c r="K306" t="s">
        <v>457</v>
      </c>
      <c r="L306" s="480" t="s">
        <v>7507</v>
      </c>
      <c r="M306" s="475">
        <v>0</v>
      </c>
      <c r="N306" s="475">
        <v>0</v>
      </c>
      <c r="O306" s="475">
        <v>0</v>
      </c>
      <c r="P306" s="475">
        <v>0</v>
      </c>
      <c r="Q306" s="475">
        <v>0</v>
      </c>
    </row>
    <row r="307" spans="2:18" customFormat="1" ht="14" hidden="1">
      <c r="B307" t="s">
        <v>7459</v>
      </c>
      <c r="C307" t="s">
        <v>7460</v>
      </c>
      <c r="D307" t="s">
        <v>7461</v>
      </c>
      <c r="F307" t="s">
        <v>253</v>
      </c>
      <c r="I307" t="s">
        <v>381</v>
      </c>
      <c r="J307">
        <v>1</v>
      </c>
      <c r="K307" t="s">
        <v>457</v>
      </c>
      <c r="L307" s="480" t="s">
        <v>7508</v>
      </c>
      <c r="M307" s="475">
        <v>0</v>
      </c>
      <c r="N307" s="475">
        <v>0</v>
      </c>
      <c r="O307" s="475">
        <v>0</v>
      </c>
      <c r="P307" s="475">
        <v>0</v>
      </c>
      <c r="Q307" s="475">
        <v>0</v>
      </c>
    </row>
    <row r="308" spans="2:18" customFormat="1" ht="14" hidden="1">
      <c r="B308" t="s">
        <v>7462</v>
      </c>
      <c r="C308" t="s">
        <v>7463</v>
      </c>
      <c r="D308" t="s">
        <v>7464</v>
      </c>
      <c r="E308" t="s">
        <v>5741</v>
      </c>
      <c r="F308" t="s">
        <v>272</v>
      </c>
      <c r="G308">
        <v>2</v>
      </c>
      <c r="H308">
        <v>1</v>
      </c>
      <c r="I308" t="s">
        <v>381</v>
      </c>
      <c r="J308">
        <v>1</v>
      </c>
      <c r="K308" t="s">
        <v>457</v>
      </c>
      <c r="L308" s="480" t="s">
        <v>7509</v>
      </c>
      <c r="M308" s="475">
        <v>0</v>
      </c>
      <c r="N308" s="475">
        <v>0</v>
      </c>
      <c r="O308" s="475">
        <v>0</v>
      </c>
      <c r="P308" s="475">
        <v>0</v>
      </c>
      <c r="Q308" s="475">
        <v>0</v>
      </c>
    </row>
    <row r="309" spans="2:18" customFormat="1" ht="14" hidden="1">
      <c r="B309" t="s">
        <v>7465</v>
      </c>
      <c r="C309" t="s">
        <v>7466</v>
      </c>
      <c r="D309" t="s">
        <v>7467</v>
      </c>
      <c r="E309" t="s">
        <v>5197</v>
      </c>
      <c r="F309" t="s">
        <v>272</v>
      </c>
      <c r="G309">
        <v>3</v>
      </c>
      <c r="H309">
        <v>4</v>
      </c>
      <c r="I309" t="s">
        <v>296</v>
      </c>
      <c r="J309">
        <v>4</v>
      </c>
      <c r="K309" t="s">
        <v>457</v>
      </c>
      <c r="L309" s="480" t="s">
        <v>7510</v>
      </c>
      <c r="M309" s="475">
        <v>0</v>
      </c>
      <c r="N309" s="475">
        <v>0</v>
      </c>
      <c r="O309" s="475">
        <v>0</v>
      </c>
      <c r="P309" s="475">
        <v>0</v>
      </c>
      <c r="Q309" s="475">
        <v>0</v>
      </c>
    </row>
    <row r="310" spans="2:18" customFormat="1" ht="14" hidden="1">
      <c r="B310" t="s">
        <v>7468</v>
      </c>
      <c r="C310" t="s">
        <v>7469</v>
      </c>
      <c r="D310" t="s">
        <v>7470</v>
      </c>
      <c r="E310" t="s">
        <v>5741</v>
      </c>
      <c r="F310" t="s">
        <v>272</v>
      </c>
      <c r="G310">
        <v>3</v>
      </c>
      <c r="H310">
        <v>2</v>
      </c>
      <c r="I310" t="s">
        <v>296</v>
      </c>
      <c r="J310">
        <v>5</v>
      </c>
      <c r="K310" t="s">
        <v>457</v>
      </c>
      <c r="L310" s="480" t="s">
        <v>7511</v>
      </c>
      <c r="M310" s="475">
        <v>0</v>
      </c>
      <c r="N310" s="475">
        <v>0</v>
      </c>
      <c r="O310" s="475">
        <v>0</v>
      </c>
      <c r="P310" s="475">
        <v>0</v>
      </c>
      <c r="Q310" s="475">
        <v>0</v>
      </c>
    </row>
    <row r="311" spans="2:18" customFormat="1" ht="14" hidden="1">
      <c r="B311" t="s">
        <v>7471</v>
      </c>
      <c r="C311" t="s">
        <v>7472</v>
      </c>
      <c r="D311" t="s">
        <v>7473</v>
      </c>
      <c r="F311" t="s">
        <v>5153</v>
      </c>
      <c r="G311">
        <v>2</v>
      </c>
      <c r="I311" t="s">
        <v>327</v>
      </c>
      <c r="J311">
        <v>1</v>
      </c>
      <c r="K311" t="s">
        <v>457</v>
      </c>
      <c r="L311" s="480" t="s">
        <v>7512</v>
      </c>
      <c r="M311" s="475">
        <v>0</v>
      </c>
      <c r="N311" s="475">
        <v>0</v>
      </c>
      <c r="O311" s="475">
        <v>0</v>
      </c>
      <c r="P311" s="475">
        <v>0</v>
      </c>
      <c r="Q311" s="475">
        <v>0</v>
      </c>
    </row>
    <row r="312" spans="2:18" customFormat="1" ht="14" hidden="1">
      <c r="B312" t="s">
        <v>7474</v>
      </c>
      <c r="C312" t="s">
        <v>7475</v>
      </c>
      <c r="D312" t="s">
        <v>7476</v>
      </c>
      <c r="E312" t="s">
        <v>5197</v>
      </c>
      <c r="F312" t="s">
        <v>272</v>
      </c>
      <c r="G312">
        <v>3</v>
      </c>
      <c r="H312">
        <v>4</v>
      </c>
      <c r="I312" t="s">
        <v>363</v>
      </c>
      <c r="J312">
        <v>4</v>
      </c>
      <c r="K312" t="s">
        <v>457</v>
      </c>
      <c r="L312" s="480" t="s">
        <v>7513</v>
      </c>
      <c r="M312" s="475">
        <v>0</v>
      </c>
      <c r="N312" s="475">
        <v>0</v>
      </c>
      <c r="O312" s="475">
        <v>0</v>
      </c>
      <c r="P312" s="475">
        <v>0</v>
      </c>
      <c r="Q312" s="475">
        <v>0</v>
      </c>
    </row>
    <row r="313" spans="2:18" customFormat="1" ht="14" hidden="1">
      <c r="B313" t="s">
        <v>7477</v>
      </c>
      <c r="C313" t="s">
        <v>7478</v>
      </c>
      <c r="D313" t="s">
        <v>7479</v>
      </c>
      <c r="F313" t="s">
        <v>272</v>
      </c>
      <c r="G313">
        <v>1</v>
      </c>
      <c r="H313">
        <v>1</v>
      </c>
      <c r="I313" t="s">
        <v>254</v>
      </c>
      <c r="J313">
        <v>1</v>
      </c>
      <c r="K313" t="s">
        <v>457</v>
      </c>
      <c r="L313" s="480" t="s">
        <v>7514</v>
      </c>
      <c r="M313" s="475">
        <v>0</v>
      </c>
      <c r="N313" s="475">
        <v>0</v>
      </c>
      <c r="O313" s="475">
        <v>0</v>
      </c>
      <c r="P313" s="475">
        <v>0</v>
      </c>
      <c r="Q313" s="475">
        <v>0</v>
      </c>
    </row>
    <row r="314" spans="2:18" customFormat="1" ht="14" hidden="1">
      <c r="B314" t="s">
        <v>6136</v>
      </c>
      <c r="C314" t="s">
        <v>6137</v>
      </c>
      <c r="D314" t="s">
        <v>6138</v>
      </c>
      <c r="F314" t="s">
        <v>253</v>
      </c>
      <c r="I314" s="309" t="s">
        <v>3237</v>
      </c>
      <c r="J314">
        <v>2</v>
      </c>
      <c r="K314" t="s">
        <v>457</v>
      </c>
      <c r="L314" s="480" t="s">
        <v>6432</v>
      </c>
      <c r="M314" s="475">
        <v>0</v>
      </c>
      <c r="N314" s="475">
        <v>0</v>
      </c>
      <c r="O314" s="475">
        <v>0</v>
      </c>
      <c r="P314" s="475">
        <v>0</v>
      </c>
      <c r="Q314" s="475">
        <v>0</v>
      </c>
    </row>
    <row r="315" spans="2:18" customFormat="1" ht="14">
      <c r="B315" t="s">
        <v>6285</v>
      </c>
      <c r="C315" t="s">
        <v>6286</v>
      </c>
      <c r="D315" s="480" t="s">
        <v>6411</v>
      </c>
      <c r="F315" t="s">
        <v>272</v>
      </c>
      <c r="G315">
        <v>2</v>
      </c>
      <c r="H315">
        <v>3</v>
      </c>
      <c r="I315" s="309" t="s">
        <v>3237</v>
      </c>
      <c r="J315">
        <v>2</v>
      </c>
      <c r="K315" s="312" t="s">
        <v>3249</v>
      </c>
      <c r="L315" s="480" t="s">
        <v>6519</v>
      </c>
      <c r="M315" s="490">
        <v>0</v>
      </c>
      <c r="N315" s="490">
        <v>0</v>
      </c>
      <c r="O315" s="490">
        <v>0</v>
      </c>
      <c r="P315" s="490">
        <v>0</v>
      </c>
      <c r="Q315" s="490">
        <v>0</v>
      </c>
    </row>
    <row r="316" spans="2:18" customFormat="1" ht="14">
      <c r="B316" t="s">
        <v>6317</v>
      </c>
      <c r="C316" t="s">
        <v>6318</v>
      </c>
      <c r="D316" t="s">
        <v>6319</v>
      </c>
      <c r="F316" t="s">
        <v>253</v>
      </c>
      <c r="I316" s="309" t="s">
        <v>3237</v>
      </c>
      <c r="J316">
        <v>2</v>
      </c>
      <c r="K316" s="312" t="s">
        <v>3249</v>
      </c>
      <c r="L316" s="480" t="s">
        <v>6519</v>
      </c>
      <c r="M316" s="490">
        <v>0</v>
      </c>
      <c r="N316" s="606">
        <v>0</v>
      </c>
      <c r="O316" s="606">
        <v>0</v>
      </c>
      <c r="P316" s="606">
        <v>0</v>
      </c>
      <c r="Q316" s="606">
        <v>0</v>
      </c>
    </row>
    <row r="317" spans="2:18" customFormat="1" ht="14">
      <c r="B317" t="s">
        <v>6320</v>
      </c>
      <c r="C317" t="s">
        <v>6321</v>
      </c>
      <c r="D317" t="s">
        <v>6322</v>
      </c>
      <c r="F317" t="s">
        <v>253</v>
      </c>
      <c r="I317" s="309" t="s">
        <v>3237</v>
      </c>
      <c r="J317">
        <v>2</v>
      </c>
      <c r="K317" s="312" t="s">
        <v>3249</v>
      </c>
      <c r="L317" s="480" t="s">
        <v>7127</v>
      </c>
      <c r="M317" s="490">
        <v>0</v>
      </c>
      <c r="N317" s="490">
        <v>0</v>
      </c>
      <c r="O317" s="490">
        <v>0</v>
      </c>
      <c r="P317" s="490">
        <v>0</v>
      </c>
      <c r="Q317" s="490">
        <v>0</v>
      </c>
    </row>
    <row r="318" spans="2:18" customFormat="1" ht="14">
      <c r="B318" s="480" t="s">
        <v>6426</v>
      </c>
      <c r="C318" t="s">
        <v>6282</v>
      </c>
      <c r="D318" s="480" t="s">
        <v>6412</v>
      </c>
      <c r="F318" t="s">
        <v>272</v>
      </c>
      <c r="G318">
        <v>2</v>
      </c>
      <c r="H318">
        <v>4</v>
      </c>
      <c r="I318" s="309" t="s">
        <v>3237</v>
      </c>
      <c r="J318">
        <v>3</v>
      </c>
      <c r="K318" s="312" t="s">
        <v>3239</v>
      </c>
      <c r="L318" t="s">
        <v>6432</v>
      </c>
      <c r="M318" s="475">
        <v>0</v>
      </c>
      <c r="N318" s="475">
        <v>0</v>
      </c>
      <c r="O318">
        <v>1</v>
      </c>
      <c r="P318" s="475">
        <v>0</v>
      </c>
      <c r="Q318">
        <v>1</v>
      </c>
      <c r="R318">
        <f>SUBTOTAL(9,M318:Q318)</f>
        <v>2</v>
      </c>
    </row>
    <row r="319" spans="2:18" customFormat="1" ht="14" hidden="1">
      <c r="B319" t="s">
        <v>6130</v>
      </c>
      <c r="C319" t="s">
        <v>6131</v>
      </c>
      <c r="D319" t="s">
        <v>6132</v>
      </c>
      <c r="E319" t="s">
        <v>5197</v>
      </c>
      <c r="F319" t="s">
        <v>272</v>
      </c>
      <c r="G319">
        <v>3</v>
      </c>
      <c r="H319">
        <v>5</v>
      </c>
      <c r="I319" s="309" t="s">
        <v>3237</v>
      </c>
      <c r="J319">
        <v>4</v>
      </c>
      <c r="K319" t="s">
        <v>457</v>
      </c>
      <c r="L319" t="s">
        <v>6432</v>
      </c>
      <c r="M319" s="475">
        <v>0</v>
      </c>
      <c r="N319" s="475">
        <v>0</v>
      </c>
      <c r="O319" s="475">
        <v>0</v>
      </c>
      <c r="P319" s="475">
        <v>0</v>
      </c>
      <c r="Q319" s="475">
        <v>0</v>
      </c>
    </row>
    <row r="320" spans="2:18" customFormat="1" ht="14" hidden="1">
      <c r="B320" t="s">
        <v>6133</v>
      </c>
      <c r="C320" t="s">
        <v>6134</v>
      </c>
      <c r="D320" t="s">
        <v>6135</v>
      </c>
      <c r="F320" t="s">
        <v>253</v>
      </c>
      <c r="I320" s="309" t="s">
        <v>3237</v>
      </c>
      <c r="J320">
        <v>4</v>
      </c>
      <c r="K320" t="s">
        <v>457</v>
      </c>
      <c r="L320" t="s">
        <v>6432</v>
      </c>
      <c r="M320" s="475">
        <v>0</v>
      </c>
      <c r="N320" s="475">
        <v>0</v>
      </c>
      <c r="O320" s="475">
        <v>0</v>
      </c>
      <c r="P320" s="475">
        <v>0</v>
      </c>
      <c r="Q320" s="475">
        <v>0</v>
      </c>
    </row>
    <row r="321" spans="2:34" customFormat="1" ht="14">
      <c r="B321" s="480" t="s">
        <v>6428</v>
      </c>
      <c r="C321" t="s">
        <v>6283</v>
      </c>
      <c r="D321" t="s">
        <v>6284</v>
      </c>
      <c r="F321" t="s">
        <v>272</v>
      </c>
      <c r="G321">
        <v>3</v>
      </c>
      <c r="H321">
        <v>4</v>
      </c>
      <c r="I321" s="309" t="s">
        <v>3237</v>
      </c>
      <c r="J321">
        <v>4</v>
      </c>
      <c r="K321" s="312" t="s">
        <v>3239</v>
      </c>
      <c r="L321" t="s">
        <v>6432</v>
      </c>
      <c r="M321">
        <v>1</v>
      </c>
      <c r="N321">
        <v>1</v>
      </c>
      <c r="O321">
        <v>1</v>
      </c>
      <c r="P321" s="475">
        <v>0</v>
      </c>
      <c r="Q321" s="475">
        <v>0</v>
      </c>
      <c r="R321">
        <f t="shared" ref="R321:R323" si="14">SUBTOTAL(9,M321:Q321)</f>
        <v>3</v>
      </c>
    </row>
    <row r="322" spans="2:34" customFormat="1" ht="14">
      <c r="B322" s="480" t="s">
        <v>7197</v>
      </c>
      <c r="C322" t="s">
        <v>6128</v>
      </c>
      <c r="D322" t="s">
        <v>6129</v>
      </c>
      <c r="F322" t="s">
        <v>253</v>
      </c>
      <c r="I322" s="309" t="s">
        <v>3237</v>
      </c>
      <c r="J322">
        <v>7</v>
      </c>
      <c r="K322" s="312" t="s">
        <v>3256</v>
      </c>
      <c r="L322" t="s">
        <v>6432</v>
      </c>
      <c r="M322" s="475">
        <v>0</v>
      </c>
      <c r="N322">
        <v>1</v>
      </c>
      <c r="O322">
        <v>1</v>
      </c>
      <c r="P322">
        <v>1</v>
      </c>
      <c r="Q322">
        <v>1</v>
      </c>
      <c r="R322">
        <f t="shared" si="14"/>
        <v>4</v>
      </c>
    </row>
    <row r="323" spans="2:34" customFormat="1" ht="14">
      <c r="B323" t="s">
        <v>6391</v>
      </c>
      <c r="C323" t="s">
        <v>6392</v>
      </c>
      <c r="D323" t="s">
        <v>6393</v>
      </c>
      <c r="E323" t="s">
        <v>5197</v>
      </c>
      <c r="F323" t="s">
        <v>272</v>
      </c>
      <c r="G323">
        <v>7</v>
      </c>
      <c r="H323">
        <v>6</v>
      </c>
      <c r="I323" s="309" t="s">
        <v>3237</v>
      </c>
      <c r="J323">
        <v>7</v>
      </c>
      <c r="K323" s="312" t="s">
        <v>3256</v>
      </c>
      <c r="L323" t="s">
        <v>6432</v>
      </c>
      <c r="M323">
        <v>2</v>
      </c>
      <c r="N323">
        <v>2</v>
      </c>
      <c r="O323">
        <v>2</v>
      </c>
      <c r="P323">
        <v>2</v>
      </c>
      <c r="Q323">
        <v>1</v>
      </c>
      <c r="R323">
        <f t="shared" si="14"/>
        <v>9</v>
      </c>
    </row>
    <row r="324" spans="2:34" customFormat="1" ht="14">
      <c r="B324" t="s">
        <v>6279</v>
      </c>
      <c r="C324" t="s">
        <v>6280</v>
      </c>
      <c r="D324" t="s">
        <v>6281</v>
      </c>
      <c r="F324" t="s">
        <v>253</v>
      </c>
      <c r="I324" s="711" t="s">
        <v>5080</v>
      </c>
      <c r="J324">
        <v>0</v>
      </c>
      <c r="K324" s="312" t="s">
        <v>3249</v>
      </c>
      <c r="L324" s="480" t="s">
        <v>7127</v>
      </c>
      <c r="M324" s="490">
        <v>0</v>
      </c>
      <c r="N324" s="606">
        <v>0</v>
      </c>
      <c r="O324" s="606">
        <v>0</v>
      </c>
      <c r="P324" s="606">
        <v>0</v>
      </c>
      <c r="Q324" s="606">
        <v>0</v>
      </c>
    </row>
    <row r="325" spans="2:34" customFormat="1" ht="14" hidden="1">
      <c r="B325" t="s">
        <v>6038</v>
      </c>
      <c r="C325" t="s">
        <v>6039</v>
      </c>
      <c r="D325" t="s">
        <v>6040</v>
      </c>
      <c r="F325" t="s">
        <v>253</v>
      </c>
      <c r="I325" s="711" t="s">
        <v>5080</v>
      </c>
      <c r="J325">
        <v>1</v>
      </c>
      <c r="K325" t="s">
        <v>457</v>
      </c>
      <c r="L325" t="s">
        <v>6432</v>
      </c>
      <c r="M325" s="475">
        <v>0</v>
      </c>
      <c r="N325" s="475">
        <v>0</v>
      </c>
      <c r="O325" s="475">
        <v>0</v>
      </c>
      <c r="P325" s="475">
        <v>0</v>
      </c>
      <c r="Q325" s="475">
        <v>0</v>
      </c>
    </row>
    <row r="326" spans="2:34" customFormat="1" ht="14">
      <c r="B326" t="s">
        <v>6070</v>
      </c>
      <c r="C326" t="s">
        <v>6071</v>
      </c>
      <c r="D326" t="s">
        <v>6072</v>
      </c>
      <c r="F326" t="s">
        <v>5153</v>
      </c>
      <c r="G326">
        <v>1</v>
      </c>
      <c r="I326" s="711" t="s">
        <v>5080</v>
      </c>
      <c r="J326">
        <v>1</v>
      </c>
      <c r="K326" s="312" t="s">
        <v>3249</v>
      </c>
      <c r="L326" s="480" t="s">
        <v>6518</v>
      </c>
      <c r="M326" s="490">
        <v>0</v>
      </c>
      <c r="N326" s="606">
        <v>0</v>
      </c>
      <c r="O326" s="606">
        <v>0</v>
      </c>
      <c r="P326" s="606">
        <v>0</v>
      </c>
      <c r="Q326" s="606">
        <v>0</v>
      </c>
    </row>
    <row r="327" spans="2:34" customFormat="1" ht="14" hidden="1">
      <c r="B327" t="s">
        <v>6088</v>
      </c>
      <c r="C327" t="s">
        <v>6089</v>
      </c>
      <c r="D327" t="s">
        <v>6090</v>
      </c>
      <c r="E327" t="s">
        <v>5197</v>
      </c>
      <c r="F327" t="s">
        <v>272</v>
      </c>
      <c r="G327">
        <v>2</v>
      </c>
      <c r="H327">
        <v>2</v>
      </c>
      <c r="I327" s="711" t="s">
        <v>5080</v>
      </c>
      <c r="J327">
        <v>2</v>
      </c>
      <c r="K327" t="s">
        <v>457</v>
      </c>
      <c r="L327" t="s">
        <v>6432</v>
      </c>
      <c r="M327" s="475">
        <v>0</v>
      </c>
      <c r="N327" s="475">
        <v>0</v>
      </c>
      <c r="O327" s="475">
        <v>0</v>
      </c>
      <c r="P327" s="475">
        <v>0</v>
      </c>
      <c r="Q327" s="475">
        <v>0</v>
      </c>
    </row>
    <row r="328" spans="2:34" customFormat="1" ht="14">
      <c r="B328" t="s">
        <v>6358</v>
      </c>
      <c r="C328" t="s">
        <v>6359</v>
      </c>
      <c r="D328" t="s">
        <v>6360</v>
      </c>
      <c r="F328" t="s">
        <v>253</v>
      </c>
      <c r="I328" s="711" t="s">
        <v>5080</v>
      </c>
      <c r="J328">
        <v>2</v>
      </c>
      <c r="K328" s="312" t="s">
        <v>3256</v>
      </c>
      <c r="L328" t="s">
        <v>6432</v>
      </c>
      <c r="M328">
        <v>2</v>
      </c>
      <c r="N328">
        <v>2</v>
      </c>
      <c r="O328">
        <v>2</v>
      </c>
      <c r="P328">
        <v>0</v>
      </c>
      <c r="Q328">
        <v>2</v>
      </c>
      <c r="R328">
        <f>SUBTOTAL(9,M328:Q328)</f>
        <v>8</v>
      </c>
    </row>
    <row r="329" spans="2:34" customFormat="1" ht="14" hidden="1">
      <c r="B329" t="s">
        <v>6085</v>
      </c>
      <c r="C329" t="s">
        <v>6086</v>
      </c>
      <c r="D329" t="s">
        <v>6087</v>
      </c>
      <c r="F329" t="s">
        <v>253</v>
      </c>
      <c r="I329" s="711" t="s">
        <v>5080</v>
      </c>
      <c r="J329">
        <v>3</v>
      </c>
      <c r="K329" t="s">
        <v>457</v>
      </c>
      <c r="L329" t="s">
        <v>6432</v>
      </c>
      <c r="M329" s="475">
        <v>0</v>
      </c>
      <c r="N329" s="475">
        <v>0</v>
      </c>
      <c r="O329" s="475">
        <v>0</v>
      </c>
      <c r="P329" s="475">
        <v>0</v>
      </c>
      <c r="Q329" s="475">
        <v>0</v>
      </c>
    </row>
    <row r="330" spans="2:34" customFormat="1" ht="14">
      <c r="B330" t="s">
        <v>6363</v>
      </c>
      <c r="C330" t="s">
        <v>6364</v>
      </c>
      <c r="D330" t="s">
        <v>6365</v>
      </c>
      <c r="F330" t="s">
        <v>272</v>
      </c>
      <c r="G330">
        <v>3</v>
      </c>
      <c r="H330">
        <v>3</v>
      </c>
      <c r="I330" s="711" t="s">
        <v>5080</v>
      </c>
      <c r="J330">
        <v>3</v>
      </c>
      <c r="K330" s="312" t="s">
        <v>3249</v>
      </c>
      <c r="L330" t="s">
        <v>6432</v>
      </c>
      <c r="M330" s="490">
        <v>0</v>
      </c>
      <c r="N330" s="606">
        <v>0</v>
      </c>
      <c r="O330" s="606">
        <v>0</v>
      </c>
      <c r="P330" s="606">
        <v>1</v>
      </c>
      <c r="Q330" s="606">
        <v>0</v>
      </c>
    </row>
    <row r="331" spans="2:34" customFormat="1" ht="14">
      <c r="B331" t="s">
        <v>6276</v>
      </c>
      <c r="C331" t="s">
        <v>6277</v>
      </c>
      <c r="D331" t="s">
        <v>6278</v>
      </c>
      <c r="F331" t="s">
        <v>272</v>
      </c>
      <c r="G331">
        <v>4</v>
      </c>
      <c r="H331">
        <v>4</v>
      </c>
      <c r="I331" s="711" t="s">
        <v>5080</v>
      </c>
      <c r="J331">
        <v>4</v>
      </c>
      <c r="K331" s="312" t="s">
        <v>3256</v>
      </c>
      <c r="L331" t="s">
        <v>6432</v>
      </c>
      <c r="M331">
        <v>2</v>
      </c>
      <c r="N331">
        <v>2</v>
      </c>
      <c r="O331">
        <v>2</v>
      </c>
      <c r="P331">
        <v>2</v>
      </c>
      <c r="Q331">
        <v>2</v>
      </c>
      <c r="R331">
        <f t="shared" ref="R331:R333" si="15">SUBTOTAL(9,M331:Q331)</f>
        <v>10</v>
      </c>
      <c r="AH331" s="480" t="s">
        <v>6437</v>
      </c>
    </row>
    <row r="332" spans="2:34" customFormat="1" ht="14">
      <c r="B332" s="480" t="s">
        <v>6424</v>
      </c>
      <c r="C332" t="s">
        <v>6361</v>
      </c>
      <c r="D332" t="s">
        <v>6362</v>
      </c>
      <c r="F332" t="s">
        <v>272</v>
      </c>
      <c r="G332">
        <v>3</v>
      </c>
      <c r="H332">
        <v>4</v>
      </c>
      <c r="I332" s="711" t="s">
        <v>5080</v>
      </c>
      <c r="J332">
        <v>4</v>
      </c>
      <c r="K332" s="312" t="s">
        <v>3239</v>
      </c>
      <c r="L332" t="s">
        <v>6432</v>
      </c>
      <c r="M332">
        <v>1</v>
      </c>
      <c r="N332" s="475">
        <v>0</v>
      </c>
      <c r="O332">
        <v>1</v>
      </c>
      <c r="P332">
        <v>1</v>
      </c>
      <c r="Q332">
        <v>1</v>
      </c>
      <c r="R332">
        <f t="shared" si="15"/>
        <v>4</v>
      </c>
    </row>
    <row r="333" spans="2:34" customFormat="1" ht="14">
      <c r="B333" t="s">
        <v>6270</v>
      </c>
      <c r="C333" t="s">
        <v>6271</v>
      </c>
      <c r="D333" t="s">
        <v>6272</v>
      </c>
      <c r="F333" t="s">
        <v>272</v>
      </c>
      <c r="G333">
        <v>3</v>
      </c>
      <c r="H333">
        <v>6</v>
      </c>
      <c r="I333" s="711" t="s">
        <v>5080</v>
      </c>
      <c r="J333">
        <v>7</v>
      </c>
      <c r="K333" s="312" t="s">
        <v>3239</v>
      </c>
      <c r="L333" t="s">
        <v>6432</v>
      </c>
      <c r="M333">
        <v>1</v>
      </c>
      <c r="N333">
        <v>1</v>
      </c>
      <c r="O333">
        <v>1</v>
      </c>
      <c r="P333">
        <v>1</v>
      </c>
      <c r="Q333">
        <v>1</v>
      </c>
      <c r="R333">
        <f t="shared" si="15"/>
        <v>5</v>
      </c>
    </row>
    <row r="334" spans="2:34" customFormat="1" ht="14">
      <c r="B334" t="s">
        <v>6326</v>
      </c>
      <c r="C334" t="s">
        <v>6327</v>
      </c>
      <c r="D334" t="s">
        <v>6328</v>
      </c>
      <c r="F334" t="s">
        <v>253</v>
      </c>
      <c r="I334" s="718" t="s">
        <v>275</v>
      </c>
      <c r="J334">
        <v>0</v>
      </c>
      <c r="K334" s="312" t="s">
        <v>3249</v>
      </c>
      <c r="L334" s="480" t="s">
        <v>6432</v>
      </c>
      <c r="M334" s="490">
        <v>0</v>
      </c>
      <c r="N334" s="606">
        <v>0</v>
      </c>
      <c r="O334" s="606">
        <v>0</v>
      </c>
      <c r="P334" s="606">
        <v>0</v>
      </c>
      <c r="Q334" s="606">
        <v>0</v>
      </c>
    </row>
    <row r="335" spans="2:34" customFormat="1" ht="14">
      <c r="B335" t="s">
        <v>6115</v>
      </c>
      <c r="C335" t="s">
        <v>6116</v>
      </c>
      <c r="D335" t="s">
        <v>6117</v>
      </c>
      <c r="F335" t="s">
        <v>253</v>
      </c>
      <c r="I335" s="718" t="s">
        <v>275</v>
      </c>
      <c r="J335">
        <v>2</v>
      </c>
      <c r="K335" s="312" t="s">
        <v>3256</v>
      </c>
      <c r="L335" t="s">
        <v>6432</v>
      </c>
      <c r="M335">
        <v>2</v>
      </c>
      <c r="N335">
        <v>1</v>
      </c>
      <c r="O335">
        <v>2</v>
      </c>
      <c r="P335">
        <v>2</v>
      </c>
      <c r="Q335">
        <v>2</v>
      </c>
      <c r="R335">
        <f>SUBTOTAL(9,M335:Q335)</f>
        <v>9</v>
      </c>
    </row>
    <row r="336" spans="2:34" customFormat="1" ht="14" hidden="1">
      <c r="B336" t="s">
        <v>6124</v>
      </c>
      <c r="C336" t="s">
        <v>6125</v>
      </c>
      <c r="D336" t="s">
        <v>6126</v>
      </c>
      <c r="F336" t="s">
        <v>253</v>
      </c>
      <c r="I336" s="718" t="s">
        <v>275</v>
      </c>
      <c r="J336">
        <v>2</v>
      </c>
      <c r="K336" t="s">
        <v>457</v>
      </c>
      <c r="L336" t="s">
        <v>6432</v>
      </c>
      <c r="M336" s="475">
        <v>0</v>
      </c>
      <c r="N336" s="475">
        <v>0</v>
      </c>
      <c r="O336" s="475">
        <v>0</v>
      </c>
      <c r="P336" s="475">
        <v>0</v>
      </c>
      <c r="Q336" s="475">
        <v>0</v>
      </c>
    </row>
    <row r="337" spans="2:18" customFormat="1" ht="14" hidden="1">
      <c r="B337" t="s">
        <v>6041</v>
      </c>
      <c r="C337" t="s">
        <v>6042</v>
      </c>
      <c r="D337" t="s">
        <v>6043</v>
      </c>
      <c r="F337" t="s">
        <v>253</v>
      </c>
      <c r="I337" s="718" t="s">
        <v>275</v>
      </c>
      <c r="J337">
        <v>3</v>
      </c>
      <c r="K337" t="s">
        <v>457</v>
      </c>
      <c r="L337" t="s">
        <v>6432</v>
      </c>
      <c r="M337" s="475">
        <v>0</v>
      </c>
      <c r="N337" s="475">
        <v>0</v>
      </c>
      <c r="O337" s="475">
        <v>0</v>
      </c>
      <c r="P337" s="475">
        <v>0</v>
      </c>
      <c r="Q337" s="475">
        <v>0</v>
      </c>
    </row>
    <row r="338" spans="2:18" customFormat="1" ht="14">
      <c r="B338" t="s">
        <v>6103</v>
      </c>
      <c r="C338" t="s">
        <v>6104</v>
      </c>
      <c r="D338" t="s">
        <v>6105</v>
      </c>
      <c r="F338" t="s">
        <v>272</v>
      </c>
      <c r="G338">
        <v>3</v>
      </c>
      <c r="H338">
        <v>4</v>
      </c>
      <c r="I338" s="718" t="s">
        <v>275</v>
      </c>
      <c r="J338">
        <v>3</v>
      </c>
      <c r="K338" s="312" t="s">
        <v>3249</v>
      </c>
      <c r="L338" t="s">
        <v>6432</v>
      </c>
      <c r="M338" s="490">
        <v>0</v>
      </c>
      <c r="N338" s="606">
        <v>0</v>
      </c>
      <c r="O338" s="606">
        <v>0</v>
      </c>
      <c r="P338" s="606">
        <v>1</v>
      </c>
      <c r="Q338" s="606">
        <v>0</v>
      </c>
    </row>
    <row r="339" spans="2:18" customFormat="1" ht="14">
      <c r="B339" t="s">
        <v>6118</v>
      </c>
      <c r="C339" t="s">
        <v>6119</v>
      </c>
      <c r="D339" t="s">
        <v>6120</v>
      </c>
      <c r="E339" t="s">
        <v>5327</v>
      </c>
      <c r="F339" t="s">
        <v>272</v>
      </c>
      <c r="G339">
        <v>4</v>
      </c>
      <c r="H339">
        <v>3</v>
      </c>
      <c r="I339" s="718" t="s">
        <v>275</v>
      </c>
      <c r="J339">
        <v>3</v>
      </c>
      <c r="K339" s="312" t="s">
        <v>3256</v>
      </c>
      <c r="L339" t="s">
        <v>6432</v>
      </c>
      <c r="M339">
        <v>1</v>
      </c>
      <c r="N339">
        <v>2</v>
      </c>
      <c r="O339">
        <v>1</v>
      </c>
      <c r="P339">
        <v>2</v>
      </c>
      <c r="Q339">
        <v>1</v>
      </c>
      <c r="R339">
        <f>SUBTOTAL(9,M339:Q339)</f>
        <v>7</v>
      </c>
    </row>
    <row r="340" spans="2:18" customFormat="1" ht="14" hidden="1">
      <c r="B340" t="s">
        <v>6121</v>
      </c>
      <c r="C340" t="s">
        <v>6122</v>
      </c>
      <c r="D340" t="s">
        <v>6123</v>
      </c>
      <c r="F340" t="s">
        <v>253</v>
      </c>
      <c r="I340" s="718" t="s">
        <v>275</v>
      </c>
      <c r="J340">
        <v>4</v>
      </c>
      <c r="K340" t="s">
        <v>457</v>
      </c>
      <c r="L340" t="s">
        <v>6432</v>
      </c>
      <c r="M340" s="475">
        <v>0</v>
      </c>
      <c r="N340" s="475">
        <v>0</v>
      </c>
      <c r="O340" s="475">
        <v>0</v>
      </c>
      <c r="P340" s="475">
        <v>0</v>
      </c>
      <c r="Q340" s="475">
        <v>0</v>
      </c>
    </row>
    <row r="341" spans="2:18" customFormat="1" ht="14">
      <c r="B341" s="480" t="s">
        <v>6433</v>
      </c>
      <c r="C341" t="s">
        <v>6295</v>
      </c>
      <c r="D341" s="480" t="s">
        <v>6434</v>
      </c>
      <c r="F341" t="s">
        <v>272</v>
      </c>
      <c r="G341">
        <v>3</v>
      </c>
      <c r="H341">
        <v>3</v>
      </c>
      <c r="I341" s="718" t="s">
        <v>275</v>
      </c>
      <c r="J341">
        <v>4</v>
      </c>
      <c r="K341" s="312" t="s">
        <v>3239</v>
      </c>
      <c r="L341" t="s">
        <v>6432</v>
      </c>
      <c r="M341" s="475">
        <v>0</v>
      </c>
      <c r="N341" s="475">
        <v>0</v>
      </c>
      <c r="O341" s="475">
        <v>0</v>
      </c>
      <c r="P341" s="475">
        <v>0</v>
      </c>
      <c r="Q341">
        <v>1</v>
      </c>
      <c r="R341">
        <f>SUBTOTAL(9,M341:Q341)</f>
        <v>1</v>
      </c>
    </row>
    <row r="342" spans="2:18" customFormat="1" ht="14">
      <c r="B342" t="s">
        <v>6368</v>
      </c>
      <c r="C342" t="s">
        <v>6369</v>
      </c>
      <c r="D342" t="s">
        <v>6370</v>
      </c>
      <c r="F342" t="s">
        <v>272</v>
      </c>
      <c r="G342">
        <v>3</v>
      </c>
      <c r="H342">
        <v>5</v>
      </c>
      <c r="I342" s="718" t="s">
        <v>275</v>
      </c>
      <c r="J342">
        <v>4</v>
      </c>
      <c r="K342" s="312" t="s">
        <v>3249</v>
      </c>
      <c r="L342" s="480" t="s">
        <v>6518</v>
      </c>
      <c r="M342" s="490">
        <v>0</v>
      </c>
      <c r="N342" s="606">
        <v>0</v>
      </c>
      <c r="O342" s="606">
        <v>0</v>
      </c>
      <c r="P342" s="606">
        <v>0</v>
      </c>
      <c r="Q342" s="606">
        <v>0</v>
      </c>
    </row>
    <row r="343" spans="2:18" customFormat="1" ht="14">
      <c r="B343" s="480" t="s">
        <v>6417</v>
      </c>
      <c r="C343" t="s">
        <v>6366</v>
      </c>
      <c r="D343" t="s">
        <v>6367</v>
      </c>
      <c r="F343" t="s">
        <v>272</v>
      </c>
      <c r="G343">
        <v>10</v>
      </c>
      <c r="H343">
        <v>10</v>
      </c>
      <c r="I343" s="718" t="s">
        <v>275</v>
      </c>
      <c r="J343">
        <v>10</v>
      </c>
      <c r="K343" s="312" t="s">
        <v>3239</v>
      </c>
      <c r="L343" t="s">
        <v>6432</v>
      </c>
      <c r="M343" s="475">
        <v>0</v>
      </c>
      <c r="N343">
        <v>1</v>
      </c>
      <c r="O343">
        <v>1</v>
      </c>
      <c r="P343">
        <v>1</v>
      </c>
      <c r="Q343">
        <v>1</v>
      </c>
      <c r="R343">
        <f>SUBTOTAL(9,M343:Q343)</f>
        <v>4</v>
      </c>
    </row>
    <row r="344" spans="2:18" customFormat="1" ht="14" hidden="1">
      <c r="B344" t="s">
        <v>6079</v>
      </c>
      <c r="C344" t="s">
        <v>6080</v>
      </c>
      <c r="D344" t="s">
        <v>6081</v>
      </c>
      <c r="F344" t="s">
        <v>253</v>
      </c>
      <c r="I344" s="719" t="s">
        <v>296</v>
      </c>
      <c r="J344">
        <v>1</v>
      </c>
      <c r="K344" t="s">
        <v>457</v>
      </c>
      <c r="L344" t="s">
        <v>6432</v>
      </c>
      <c r="M344" s="475">
        <v>0</v>
      </c>
      <c r="N344" s="475">
        <v>0</v>
      </c>
      <c r="O344" s="475">
        <v>0</v>
      </c>
      <c r="P344" s="475">
        <v>0</v>
      </c>
      <c r="Q344" s="475">
        <v>0</v>
      </c>
    </row>
    <row r="345" spans="2:18" customFormat="1" ht="14">
      <c r="B345" t="s">
        <v>6397</v>
      </c>
      <c r="C345" t="s">
        <v>6398</v>
      </c>
      <c r="D345" t="s">
        <v>6399</v>
      </c>
      <c r="E345" t="s">
        <v>5197</v>
      </c>
      <c r="F345" t="s">
        <v>272</v>
      </c>
      <c r="G345">
        <v>1</v>
      </c>
      <c r="H345">
        <v>3</v>
      </c>
      <c r="I345" s="719" t="s">
        <v>296</v>
      </c>
      <c r="J345">
        <v>1</v>
      </c>
      <c r="K345" s="312" t="s">
        <v>3249</v>
      </c>
      <c r="L345" t="s">
        <v>6432</v>
      </c>
      <c r="M345" s="490">
        <v>0</v>
      </c>
      <c r="N345" s="606">
        <v>0</v>
      </c>
      <c r="O345" s="606">
        <v>0</v>
      </c>
      <c r="P345" s="606">
        <v>0</v>
      </c>
      <c r="Q345" s="606">
        <v>0</v>
      </c>
    </row>
    <row r="346" spans="2:18" customFormat="1" ht="14">
      <c r="B346" t="s">
        <v>6172</v>
      </c>
      <c r="C346" t="s">
        <v>6173</v>
      </c>
      <c r="D346" t="s">
        <v>6174</v>
      </c>
      <c r="F346" t="s">
        <v>272</v>
      </c>
      <c r="G346">
        <v>1</v>
      </c>
      <c r="H346">
        <v>3</v>
      </c>
      <c r="I346" s="719" t="s">
        <v>296</v>
      </c>
      <c r="J346">
        <v>2</v>
      </c>
      <c r="K346" s="312" t="s">
        <v>3249</v>
      </c>
      <c r="L346" t="s">
        <v>6432</v>
      </c>
      <c r="M346" s="490">
        <v>0</v>
      </c>
      <c r="N346" s="606">
        <v>0</v>
      </c>
      <c r="O346" s="606">
        <v>0</v>
      </c>
      <c r="P346" s="606">
        <v>0</v>
      </c>
      <c r="Q346" s="606">
        <v>0</v>
      </c>
    </row>
    <row r="347" spans="2:18" customFormat="1" ht="14">
      <c r="B347" t="s">
        <v>6329</v>
      </c>
      <c r="C347" t="s">
        <v>6330</v>
      </c>
      <c r="D347" t="s">
        <v>6331</v>
      </c>
      <c r="F347" t="s">
        <v>272</v>
      </c>
      <c r="G347">
        <v>2</v>
      </c>
      <c r="H347">
        <v>3</v>
      </c>
      <c r="I347" s="719" t="s">
        <v>296</v>
      </c>
      <c r="J347">
        <v>2</v>
      </c>
      <c r="K347" s="312" t="s">
        <v>3256</v>
      </c>
      <c r="L347" t="s">
        <v>6432</v>
      </c>
      <c r="M347">
        <v>2</v>
      </c>
      <c r="N347">
        <v>2</v>
      </c>
      <c r="O347">
        <v>1</v>
      </c>
      <c r="P347">
        <v>2</v>
      </c>
      <c r="Q347">
        <v>2</v>
      </c>
      <c r="R347">
        <f>SUBTOTAL(9,M347:Q347)</f>
        <v>9</v>
      </c>
    </row>
    <row r="348" spans="2:18" customFormat="1" ht="14">
      <c r="B348" t="s">
        <v>6341</v>
      </c>
      <c r="C348" t="s">
        <v>6342</v>
      </c>
      <c r="D348" t="s">
        <v>6343</v>
      </c>
      <c r="F348" t="s">
        <v>253</v>
      </c>
      <c r="I348" s="719" t="s">
        <v>296</v>
      </c>
      <c r="J348">
        <v>2</v>
      </c>
      <c r="K348" s="312" t="s">
        <v>3249</v>
      </c>
      <c r="L348" s="480" t="s">
        <v>6518</v>
      </c>
      <c r="M348" s="490">
        <v>0</v>
      </c>
      <c r="N348" s="606">
        <v>0</v>
      </c>
      <c r="O348" s="606">
        <v>0</v>
      </c>
      <c r="P348" s="606">
        <v>0</v>
      </c>
      <c r="Q348" s="606">
        <v>0</v>
      </c>
    </row>
    <row r="349" spans="2:18" customFormat="1" ht="14" hidden="1">
      <c r="B349" t="s">
        <v>6178</v>
      </c>
      <c r="C349" t="s">
        <v>6179</v>
      </c>
      <c r="D349" t="s">
        <v>6180</v>
      </c>
      <c r="E349" t="s">
        <v>5197</v>
      </c>
      <c r="F349" t="s">
        <v>272</v>
      </c>
      <c r="G349">
        <v>3</v>
      </c>
      <c r="H349">
        <v>3</v>
      </c>
      <c r="I349" s="719" t="s">
        <v>296</v>
      </c>
      <c r="J349">
        <v>3</v>
      </c>
      <c r="K349" t="s">
        <v>457</v>
      </c>
      <c r="L349" t="s">
        <v>6432</v>
      </c>
      <c r="M349" s="475">
        <v>0</v>
      </c>
      <c r="N349" s="475">
        <v>0</v>
      </c>
      <c r="O349" s="475">
        <v>0</v>
      </c>
      <c r="P349" s="475">
        <v>0</v>
      </c>
      <c r="Q349" s="475">
        <v>0</v>
      </c>
    </row>
    <row r="350" spans="2:18" customFormat="1" ht="14">
      <c r="B350" s="480" t="s">
        <v>6418</v>
      </c>
      <c r="C350" t="s">
        <v>6310</v>
      </c>
      <c r="D350" t="s">
        <v>6311</v>
      </c>
      <c r="F350" t="s">
        <v>272</v>
      </c>
      <c r="G350">
        <v>2</v>
      </c>
      <c r="H350">
        <v>5</v>
      </c>
      <c r="I350" s="719" t="s">
        <v>296</v>
      </c>
      <c r="J350">
        <v>3</v>
      </c>
      <c r="K350" s="312" t="s">
        <v>3239</v>
      </c>
      <c r="L350" t="s">
        <v>6432</v>
      </c>
      <c r="M350">
        <v>1</v>
      </c>
      <c r="N350">
        <v>1</v>
      </c>
      <c r="O350">
        <v>1</v>
      </c>
      <c r="P350">
        <v>1</v>
      </c>
      <c r="Q350" s="475">
        <v>0</v>
      </c>
      <c r="R350">
        <f t="shared" ref="R350:R351" si="16">SUBTOTAL(9,M350:Q350)</f>
        <v>4</v>
      </c>
    </row>
    <row r="351" spans="2:18" customFormat="1" ht="14">
      <c r="B351" t="s">
        <v>6106</v>
      </c>
      <c r="C351" t="s">
        <v>6107</v>
      </c>
      <c r="D351" t="s">
        <v>6108</v>
      </c>
      <c r="F351" t="s">
        <v>272</v>
      </c>
      <c r="G351">
        <v>3</v>
      </c>
      <c r="H351">
        <v>4</v>
      </c>
      <c r="I351" s="719" t="s">
        <v>296</v>
      </c>
      <c r="J351">
        <v>4</v>
      </c>
      <c r="K351" s="312" t="s">
        <v>3256</v>
      </c>
      <c r="L351" t="s">
        <v>6432</v>
      </c>
      <c r="M351">
        <v>1</v>
      </c>
      <c r="N351">
        <v>0</v>
      </c>
      <c r="O351">
        <v>2</v>
      </c>
      <c r="P351">
        <v>2</v>
      </c>
      <c r="Q351">
        <v>2</v>
      </c>
      <c r="R351">
        <f t="shared" si="16"/>
        <v>7</v>
      </c>
    </row>
    <row r="352" spans="2:18" customFormat="1" ht="14" hidden="1">
      <c r="B352" t="s">
        <v>6175</v>
      </c>
      <c r="C352" t="s">
        <v>6176</v>
      </c>
      <c r="D352" t="s">
        <v>6177</v>
      </c>
      <c r="F352" t="s">
        <v>253</v>
      </c>
      <c r="I352" s="719" t="s">
        <v>296</v>
      </c>
      <c r="J352">
        <v>4</v>
      </c>
      <c r="K352" t="s">
        <v>457</v>
      </c>
      <c r="L352" t="s">
        <v>6432</v>
      </c>
      <c r="M352" s="475">
        <v>0</v>
      </c>
      <c r="N352" s="475">
        <v>0</v>
      </c>
      <c r="O352" s="475">
        <v>0</v>
      </c>
      <c r="P352" s="475">
        <v>0</v>
      </c>
      <c r="Q352" s="475">
        <v>0</v>
      </c>
    </row>
    <row r="353" spans="2:18" customFormat="1" ht="14">
      <c r="B353" s="480" t="s">
        <v>6421</v>
      </c>
      <c r="C353" t="s">
        <v>6347</v>
      </c>
      <c r="D353" t="s">
        <v>6348</v>
      </c>
      <c r="F353" t="s">
        <v>272</v>
      </c>
      <c r="G353">
        <v>3</v>
      </c>
      <c r="H353">
        <v>5</v>
      </c>
      <c r="I353" s="719" t="s">
        <v>296</v>
      </c>
      <c r="J353">
        <v>5</v>
      </c>
      <c r="K353" s="312" t="s">
        <v>3239</v>
      </c>
      <c r="L353" t="s">
        <v>6432</v>
      </c>
      <c r="M353">
        <v>1</v>
      </c>
      <c r="N353" s="475">
        <v>0</v>
      </c>
      <c r="O353">
        <v>1</v>
      </c>
      <c r="P353">
        <v>1</v>
      </c>
      <c r="Q353" s="475">
        <v>0</v>
      </c>
      <c r="R353">
        <f>SUBTOTAL(9,M353:Q353)</f>
        <v>3</v>
      </c>
    </row>
    <row r="354" spans="2:18" customFormat="1" ht="14" hidden="1">
      <c r="B354" t="s">
        <v>6394</v>
      </c>
      <c r="C354" t="s">
        <v>6395</v>
      </c>
      <c r="D354" t="s">
        <v>6396</v>
      </c>
      <c r="F354" t="s">
        <v>253</v>
      </c>
      <c r="I354" s="720" t="s">
        <v>311</v>
      </c>
      <c r="J354">
        <v>0</v>
      </c>
      <c r="K354" t="s">
        <v>457</v>
      </c>
      <c r="L354" t="s">
        <v>6432</v>
      </c>
      <c r="M354" s="475">
        <v>0</v>
      </c>
      <c r="N354" s="475">
        <v>0</v>
      </c>
      <c r="O354" s="475">
        <v>0</v>
      </c>
      <c r="P354" s="475">
        <v>0</v>
      </c>
      <c r="Q354" s="475">
        <v>0</v>
      </c>
    </row>
    <row r="355" spans="2:18" customFormat="1" ht="14">
      <c r="B355" t="s">
        <v>6160</v>
      </c>
      <c r="C355" t="s">
        <v>6161</v>
      </c>
      <c r="D355" t="s">
        <v>6162</v>
      </c>
      <c r="F355" t="s">
        <v>272</v>
      </c>
      <c r="G355">
        <v>1</v>
      </c>
      <c r="H355">
        <v>3</v>
      </c>
      <c r="I355" s="720" t="s">
        <v>311</v>
      </c>
      <c r="J355">
        <v>2</v>
      </c>
      <c r="K355" s="312" t="s">
        <v>3249</v>
      </c>
      <c r="L355" t="s">
        <v>6432</v>
      </c>
      <c r="M355" s="490">
        <v>0</v>
      </c>
      <c r="N355" s="606">
        <v>0</v>
      </c>
      <c r="O355" s="606">
        <v>0</v>
      </c>
      <c r="P355" s="606">
        <v>0</v>
      </c>
      <c r="Q355" s="606">
        <v>0</v>
      </c>
    </row>
    <row r="356" spans="2:18" customFormat="1" ht="14">
      <c r="B356" t="s">
        <v>6245</v>
      </c>
      <c r="C356" t="s">
        <v>6246</v>
      </c>
      <c r="D356" t="s">
        <v>6247</v>
      </c>
      <c r="F356" t="s">
        <v>272</v>
      </c>
      <c r="G356">
        <v>1</v>
      </c>
      <c r="H356">
        <v>1</v>
      </c>
      <c r="I356" s="720" t="s">
        <v>311</v>
      </c>
      <c r="J356">
        <v>2</v>
      </c>
      <c r="K356" s="312" t="s">
        <v>3239</v>
      </c>
      <c r="L356" t="s">
        <v>6432</v>
      </c>
      <c r="M356">
        <v>1</v>
      </c>
      <c r="N356">
        <v>1</v>
      </c>
      <c r="O356">
        <v>1</v>
      </c>
      <c r="P356">
        <v>1</v>
      </c>
      <c r="Q356">
        <v>1</v>
      </c>
      <c r="R356">
        <f t="shared" ref="R356:R357" si="17">SUBTOTAL(9,M356:Q356)</f>
        <v>5</v>
      </c>
    </row>
    <row r="357" spans="2:18" customFormat="1" ht="14">
      <c r="B357" t="s">
        <v>6352</v>
      </c>
      <c r="C357" t="s">
        <v>6353</v>
      </c>
      <c r="D357" t="s">
        <v>6354</v>
      </c>
      <c r="F357" t="s">
        <v>253</v>
      </c>
      <c r="I357" s="720" t="s">
        <v>311</v>
      </c>
      <c r="J357">
        <v>2</v>
      </c>
      <c r="K357" s="312" t="s">
        <v>3256</v>
      </c>
      <c r="L357" t="s">
        <v>6432</v>
      </c>
      <c r="M357">
        <v>0</v>
      </c>
      <c r="N357">
        <v>2</v>
      </c>
      <c r="O357">
        <v>1</v>
      </c>
      <c r="P357">
        <v>2</v>
      </c>
      <c r="Q357">
        <v>1</v>
      </c>
      <c r="R357">
        <f t="shared" si="17"/>
        <v>6</v>
      </c>
    </row>
    <row r="358" spans="2:18" customFormat="1" ht="14" hidden="1">
      <c r="B358" t="s">
        <v>6163</v>
      </c>
      <c r="C358" t="s">
        <v>6164</v>
      </c>
      <c r="D358" t="s">
        <v>6165</v>
      </c>
      <c r="F358" t="s">
        <v>253</v>
      </c>
      <c r="I358" s="720" t="s">
        <v>311</v>
      </c>
      <c r="J358">
        <v>3</v>
      </c>
      <c r="K358" t="s">
        <v>457</v>
      </c>
      <c r="L358" t="s">
        <v>6432</v>
      </c>
      <c r="M358" s="475">
        <v>0</v>
      </c>
      <c r="N358" s="475">
        <v>0</v>
      </c>
      <c r="O358" s="475">
        <v>0</v>
      </c>
      <c r="P358" s="475">
        <v>0</v>
      </c>
      <c r="Q358" s="475">
        <v>0</v>
      </c>
    </row>
    <row r="359" spans="2:18" customFormat="1" ht="14">
      <c r="B359" t="s">
        <v>6169</v>
      </c>
      <c r="C359" t="s">
        <v>6170</v>
      </c>
      <c r="D359" t="s">
        <v>6171</v>
      </c>
      <c r="F359" t="s">
        <v>272</v>
      </c>
      <c r="G359">
        <v>3</v>
      </c>
      <c r="H359">
        <v>4</v>
      </c>
      <c r="I359" s="720" t="s">
        <v>311</v>
      </c>
      <c r="J359">
        <v>4</v>
      </c>
      <c r="K359" s="312" t="s">
        <v>3249</v>
      </c>
      <c r="L359" t="s">
        <v>6432</v>
      </c>
      <c r="M359" s="490">
        <v>0</v>
      </c>
      <c r="N359" s="606">
        <v>1</v>
      </c>
      <c r="O359" s="606">
        <v>0</v>
      </c>
      <c r="P359" s="606">
        <v>0</v>
      </c>
      <c r="Q359" s="606">
        <v>0</v>
      </c>
    </row>
    <row r="360" spans="2:18" customFormat="1" ht="14">
      <c r="B360" s="480" t="s">
        <v>6485</v>
      </c>
      <c r="C360" t="s">
        <v>6255</v>
      </c>
      <c r="D360" t="s">
        <v>6256</v>
      </c>
      <c r="F360" t="s">
        <v>272</v>
      </c>
      <c r="G360">
        <v>4</v>
      </c>
      <c r="H360">
        <v>4</v>
      </c>
      <c r="I360" s="720" t="s">
        <v>311</v>
      </c>
      <c r="J360">
        <v>4</v>
      </c>
      <c r="K360" s="312" t="s">
        <v>3239</v>
      </c>
      <c r="L360" t="s">
        <v>6432</v>
      </c>
      <c r="M360" s="475">
        <v>0</v>
      </c>
      <c r="N360">
        <v>1</v>
      </c>
      <c r="O360">
        <v>1</v>
      </c>
      <c r="P360">
        <v>1</v>
      </c>
      <c r="Q360">
        <v>1</v>
      </c>
      <c r="R360">
        <f t="shared" ref="R360:R361" si="18">SUBTOTAL(9,M360:Q360)</f>
        <v>4</v>
      </c>
    </row>
    <row r="361" spans="2:18" customFormat="1" ht="14">
      <c r="B361" t="s">
        <v>6323</v>
      </c>
      <c r="C361" t="s">
        <v>6324</v>
      </c>
      <c r="D361" t="s">
        <v>6325</v>
      </c>
      <c r="F361" t="s">
        <v>272</v>
      </c>
      <c r="G361">
        <v>5</v>
      </c>
      <c r="H361">
        <v>5</v>
      </c>
      <c r="I361" s="720" t="s">
        <v>311</v>
      </c>
      <c r="J361">
        <v>5</v>
      </c>
      <c r="K361" s="312" t="s">
        <v>3256</v>
      </c>
      <c r="L361" s="480" t="s">
        <v>6432</v>
      </c>
      <c r="M361">
        <v>2</v>
      </c>
      <c r="N361">
        <v>1</v>
      </c>
      <c r="O361">
        <v>1</v>
      </c>
      <c r="P361">
        <v>2</v>
      </c>
      <c r="Q361">
        <v>2</v>
      </c>
      <c r="R361">
        <f t="shared" si="18"/>
        <v>8</v>
      </c>
    </row>
    <row r="362" spans="2:18" customFormat="1" ht="14">
      <c r="B362" t="s">
        <v>6355</v>
      </c>
      <c r="C362" t="s">
        <v>6356</v>
      </c>
      <c r="D362" t="s">
        <v>6357</v>
      </c>
      <c r="E362" t="s">
        <v>5327</v>
      </c>
      <c r="F362" t="s">
        <v>272</v>
      </c>
      <c r="G362">
        <v>6</v>
      </c>
      <c r="H362">
        <v>6</v>
      </c>
      <c r="I362" s="720" t="s">
        <v>311</v>
      </c>
      <c r="J362">
        <v>6</v>
      </c>
      <c r="K362" s="312" t="s">
        <v>3249</v>
      </c>
      <c r="L362" t="s">
        <v>6432</v>
      </c>
      <c r="M362" s="490">
        <v>0</v>
      </c>
      <c r="N362" s="606">
        <v>1</v>
      </c>
      <c r="O362" s="606">
        <v>0</v>
      </c>
      <c r="P362" s="606">
        <v>0</v>
      </c>
      <c r="Q362" s="606">
        <v>0</v>
      </c>
    </row>
    <row r="363" spans="2:18" customFormat="1" ht="14" hidden="1">
      <c r="B363" t="s">
        <v>6166</v>
      </c>
      <c r="C363" t="s">
        <v>6167</v>
      </c>
      <c r="D363" t="s">
        <v>6168</v>
      </c>
      <c r="F363" t="s">
        <v>253</v>
      </c>
      <c r="I363" s="720" t="s">
        <v>311</v>
      </c>
      <c r="J363">
        <v>8</v>
      </c>
      <c r="K363" t="s">
        <v>457</v>
      </c>
      <c r="L363" t="s">
        <v>6432</v>
      </c>
      <c r="M363" s="475">
        <v>0</v>
      </c>
      <c r="N363" s="475">
        <v>0</v>
      </c>
      <c r="O363" s="475">
        <v>0</v>
      </c>
      <c r="P363" s="475">
        <v>0</v>
      </c>
      <c r="Q363" s="475">
        <v>0</v>
      </c>
    </row>
    <row r="364" spans="2:18" customFormat="1" ht="14">
      <c r="B364" t="s">
        <v>6290</v>
      </c>
      <c r="C364" t="s">
        <v>6291</v>
      </c>
      <c r="D364" t="s">
        <v>6292</v>
      </c>
      <c r="F364" t="s">
        <v>253</v>
      </c>
      <c r="I364" s="309" t="s">
        <v>3306</v>
      </c>
      <c r="J364">
        <v>1</v>
      </c>
      <c r="K364" s="312" t="s">
        <v>3249</v>
      </c>
      <c r="L364" t="s">
        <v>6432</v>
      </c>
      <c r="M364" s="490">
        <v>0</v>
      </c>
      <c r="N364" s="606">
        <v>0</v>
      </c>
      <c r="O364" s="606">
        <v>0</v>
      </c>
      <c r="P364" s="606">
        <v>0</v>
      </c>
      <c r="Q364" s="606">
        <v>0</v>
      </c>
    </row>
    <row r="365" spans="2:18" customFormat="1" ht="14">
      <c r="B365" t="s">
        <v>6338</v>
      </c>
      <c r="C365" t="s">
        <v>6339</v>
      </c>
      <c r="D365" t="s">
        <v>6340</v>
      </c>
      <c r="F365" t="s">
        <v>253</v>
      </c>
      <c r="I365" s="309" t="s">
        <v>3306</v>
      </c>
      <c r="J365">
        <v>1</v>
      </c>
      <c r="K365" s="312" t="s">
        <v>3256</v>
      </c>
      <c r="L365" t="s">
        <v>6432</v>
      </c>
      <c r="M365">
        <v>2</v>
      </c>
      <c r="N365">
        <v>2</v>
      </c>
      <c r="O365">
        <v>1</v>
      </c>
      <c r="P365">
        <v>2</v>
      </c>
      <c r="Q365">
        <v>1</v>
      </c>
      <c r="R365">
        <f>SUBTOTAL(9,M365:Q365)</f>
        <v>8</v>
      </c>
    </row>
    <row r="366" spans="2:18" customFormat="1" ht="14" hidden="1">
      <c r="B366" t="s">
        <v>6148</v>
      </c>
      <c r="C366" t="s">
        <v>6149</v>
      </c>
      <c r="D366" t="s">
        <v>6150</v>
      </c>
      <c r="E366" t="s">
        <v>5610</v>
      </c>
      <c r="F366" t="s">
        <v>272</v>
      </c>
      <c r="G366">
        <v>1</v>
      </c>
      <c r="H366">
        <v>4</v>
      </c>
      <c r="I366" s="309" t="s">
        <v>3306</v>
      </c>
      <c r="J366">
        <v>2</v>
      </c>
      <c r="K366" t="s">
        <v>457</v>
      </c>
      <c r="L366" t="s">
        <v>6432</v>
      </c>
      <c r="M366" s="475">
        <v>0</v>
      </c>
      <c r="N366" s="475">
        <v>0</v>
      </c>
      <c r="O366" s="475">
        <v>0</v>
      </c>
      <c r="P366" s="475">
        <v>0</v>
      </c>
      <c r="Q366" s="475">
        <v>0</v>
      </c>
    </row>
    <row r="367" spans="2:18" customFormat="1" ht="14" hidden="1">
      <c r="B367" t="s">
        <v>6151</v>
      </c>
      <c r="C367" t="s">
        <v>6152</v>
      </c>
      <c r="D367" t="s">
        <v>6153</v>
      </c>
      <c r="F367" t="s">
        <v>253</v>
      </c>
      <c r="I367" s="309" t="s">
        <v>3306</v>
      </c>
      <c r="J367">
        <v>2</v>
      </c>
      <c r="K367" t="s">
        <v>457</v>
      </c>
      <c r="L367" t="s">
        <v>6432</v>
      </c>
      <c r="M367" s="475">
        <v>0</v>
      </c>
      <c r="N367" s="475">
        <v>0</v>
      </c>
      <c r="O367" s="475">
        <v>0</v>
      </c>
      <c r="P367" s="475">
        <v>0</v>
      </c>
      <c r="Q367" s="475">
        <v>0</v>
      </c>
    </row>
    <row r="368" spans="2:18" customFormat="1" ht="14" hidden="1">
      <c r="B368" t="s">
        <v>6154</v>
      </c>
      <c r="C368" t="s">
        <v>6155</v>
      </c>
      <c r="D368" t="s">
        <v>6156</v>
      </c>
      <c r="F368" t="s">
        <v>253</v>
      </c>
      <c r="I368" s="309" t="s">
        <v>3306</v>
      </c>
      <c r="J368">
        <v>2</v>
      </c>
      <c r="K368" t="s">
        <v>457</v>
      </c>
      <c r="L368" t="s">
        <v>6432</v>
      </c>
      <c r="M368" s="475">
        <v>0</v>
      </c>
      <c r="N368" s="475">
        <v>0</v>
      </c>
      <c r="O368" s="475">
        <v>0</v>
      </c>
      <c r="P368" s="475">
        <v>0</v>
      </c>
      <c r="Q368" s="475">
        <v>0</v>
      </c>
    </row>
    <row r="369" spans="2:18" customFormat="1" ht="14">
      <c r="B369" t="s">
        <v>6157</v>
      </c>
      <c r="C369" t="s">
        <v>6158</v>
      </c>
      <c r="D369" t="s">
        <v>6159</v>
      </c>
      <c r="F369" t="s">
        <v>272</v>
      </c>
      <c r="G369">
        <v>3</v>
      </c>
      <c r="H369">
        <v>2</v>
      </c>
      <c r="I369" s="309" t="s">
        <v>3306</v>
      </c>
      <c r="J369">
        <v>3</v>
      </c>
      <c r="K369" s="312" t="s">
        <v>3249</v>
      </c>
      <c r="L369" s="480" t="s">
        <v>6518</v>
      </c>
      <c r="M369" s="490">
        <v>0</v>
      </c>
      <c r="N369" s="606">
        <v>0</v>
      </c>
      <c r="O369" s="606">
        <v>0</v>
      </c>
      <c r="P369" s="606">
        <v>0</v>
      </c>
      <c r="Q369" s="606">
        <v>0</v>
      </c>
    </row>
    <row r="370" spans="2:18" customFormat="1" ht="14">
      <c r="B370" t="s">
        <v>6250</v>
      </c>
      <c r="C370" t="s">
        <v>6251</v>
      </c>
      <c r="D370" t="s">
        <v>6252</v>
      </c>
      <c r="F370" t="s">
        <v>5153</v>
      </c>
      <c r="G370">
        <v>2</v>
      </c>
      <c r="I370" s="309" t="s">
        <v>3306</v>
      </c>
      <c r="J370">
        <v>3</v>
      </c>
      <c r="K370" s="312" t="s">
        <v>3256</v>
      </c>
      <c r="L370" t="s">
        <v>6432</v>
      </c>
      <c r="M370">
        <v>1</v>
      </c>
      <c r="N370">
        <v>2</v>
      </c>
      <c r="O370">
        <v>1</v>
      </c>
      <c r="P370">
        <v>1</v>
      </c>
      <c r="Q370">
        <v>2</v>
      </c>
      <c r="R370">
        <f t="shared" ref="R370:R372" si="19">SUBTOTAL(9,M370:Q370)</f>
        <v>7</v>
      </c>
    </row>
    <row r="371" spans="2:18" customFormat="1" ht="14">
      <c r="B371" s="480" t="s">
        <v>6416</v>
      </c>
      <c r="C371" t="s">
        <v>6243</v>
      </c>
      <c r="D371" t="s">
        <v>6244</v>
      </c>
      <c r="F371" t="s">
        <v>272</v>
      </c>
      <c r="G371">
        <v>3</v>
      </c>
      <c r="H371">
        <v>2</v>
      </c>
      <c r="I371" s="309" t="s">
        <v>3306</v>
      </c>
      <c r="J371">
        <v>4</v>
      </c>
      <c r="K371" s="312" t="s">
        <v>3239</v>
      </c>
      <c r="L371" t="s">
        <v>6432</v>
      </c>
      <c r="M371" s="475">
        <v>0</v>
      </c>
      <c r="N371" s="475">
        <v>0</v>
      </c>
      <c r="O371" s="475">
        <v>0</v>
      </c>
      <c r="P371">
        <v>1</v>
      </c>
      <c r="Q371">
        <v>1</v>
      </c>
      <c r="R371">
        <f t="shared" si="19"/>
        <v>2</v>
      </c>
    </row>
    <row r="372" spans="2:18" customFormat="1" ht="14">
      <c r="B372" s="480" t="s">
        <v>6419</v>
      </c>
      <c r="C372" t="s">
        <v>6248</v>
      </c>
      <c r="D372" t="s">
        <v>6249</v>
      </c>
      <c r="F372" t="s">
        <v>272</v>
      </c>
      <c r="G372">
        <v>3</v>
      </c>
      <c r="H372">
        <v>3</v>
      </c>
      <c r="I372" s="309" t="s">
        <v>3306</v>
      </c>
      <c r="J372">
        <v>4</v>
      </c>
      <c r="K372" s="312" t="s">
        <v>3239</v>
      </c>
      <c r="L372" t="s">
        <v>6432</v>
      </c>
      <c r="M372">
        <v>1</v>
      </c>
      <c r="N372">
        <v>1</v>
      </c>
      <c r="O372">
        <v>1</v>
      </c>
      <c r="P372">
        <v>1</v>
      </c>
      <c r="Q372" s="475">
        <v>0</v>
      </c>
      <c r="R372">
        <f t="shared" si="19"/>
        <v>4</v>
      </c>
    </row>
    <row r="373" spans="2:18" customFormat="1" ht="14">
      <c r="B373" t="s">
        <v>6335</v>
      </c>
      <c r="C373" t="s">
        <v>6336</v>
      </c>
      <c r="D373" t="s">
        <v>6337</v>
      </c>
      <c r="F373" t="s">
        <v>272</v>
      </c>
      <c r="G373">
        <v>4</v>
      </c>
      <c r="H373">
        <v>4</v>
      </c>
      <c r="I373" s="309" t="s">
        <v>3306</v>
      </c>
      <c r="J373">
        <v>4</v>
      </c>
      <c r="K373" s="312" t="s">
        <v>3249</v>
      </c>
      <c r="L373" t="s">
        <v>6432</v>
      </c>
      <c r="M373" s="490">
        <v>0</v>
      </c>
      <c r="N373" s="606">
        <v>0</v>
      </c>
      <c r="O373" s="606">
        <v>0</v>
      </c>
      <c r="P373" s="606">
        <v>0</v>
      </c>
      <c r="Q373" s="606">
        <v>1</v>
      </c>
    </row>
    <row r="374" spans="2:18" customFormat="1" ht="14" hidden="1">
      <c r="B374" t="s">
        <v>6044</v>
      </c>
      <c r="C374" t="s">
        <v>6045</v>
      </c>
      <c r="D374" t="s">
        <v>6046</v>
      </c>
      <c r="E374" t="s">
        <v>5352</v>
      </c>
      <c r="F374" t="s">
        <v>272</v>
      </c>
      <c r="G374">
        <v>1</v>
      </c>
      <c r="H374">
        <v>2</v>
      </c>
      <c r="I374" s="309" t="s">
        <v>3324</v>
      </c>
      <c r="J374">
        <v>1</v>
      </c>
      <c r="K374" t="s">
        <v>457</v>
      </c>
      <c r="L374" t="s">
        <v>6432</v>
      </c>
      <c r="M374" s="475">
        <v>0</v>
      </c>
      <c r="N374" s="475">
        <v>0</v>
      </c>
      <c r="O374" s="475">
        <v>0</v>
      </c>
      <c r="P374" s="475">
        <v>0</v>
      </c>
      <c r="Q374" s="475">
        <v>0</v>
      </c>
    </row>
    <row r="375" spans="2:18" customFormat="1" ht="14">
      <c r="B375" t="s">
        <v>6112</v>
      </c>
      <c r="C375" t="s">
        <v>6113</v>
      </c>
      <c r="D375" t="s">
        <v>6114</v>
      </c>
      <c r="F375" t="s">
        <v>272</v>
      </c>
      <c r="G375">
        <v>1</v>
      </c>
      <c r="H375">
        <v>3</v>
      </c>
      <c r="I375" s="309" t="s">
        <v>3324</v>
      </c>
      <c r="J375">
        <v>2</v>
      </c>
      <c r="K375" s="312" t="s">
        <v>3249</v>
      </c>
      <c r="L375" t="s">
        <v>6432</v>
      </c>
      <c r="M375" s="490">
        <v>0</v>
      </c>
      <c r="N375" s="606">
        <v>0</v>
      </c>
      <c r="O375" s="606">
        <v>0</v>
      </c>
      <c r="P375" s="606">
        <v>0</v>
      </c>
      <c r="Q375" s="606">
        <v>0</v>
      </c>
    </row>
    <row r="376" spans="2:18" customFormat="1" ht="14" hidden="1">
      <c r="B376" t="s">
        <v>6211</v>
      </c>
      <c r="C376" t="s">
        <v>6212</v>
      </c>
      <c r="D376" t="s">
        <v>6213</v>
      </c>
      <c r="E376" t="s">
        <v>5352</v>
      </c>
      <c r="F376" t="s">
        <v>272</v>
      </c>
      <c r="G376">
        <v>3</v>
      </c>
      <c r="H376">
        <v>2</v>
      </c>
      <c r="I376" s="309" t="s">
        <v>3324</v>
      </c>
      <c r="J376">
        <v>2</v>
      </c>
      <c r="K376" t="s">
        <v>457</v>
      </c>
      <c r="L376" t="s">
        <v>6432</v>
      </c>
      <c r="M376" s="475">
        <v>0</v>
      </c>
      <c r="N376" s="475">
        <v>0</v>
      </c>
      <c r="O376" s="475">
        <v>0</v>
      </c>
      <c r="P376" s="475">
        <v>0</v>
      </c>
      <c r="Q376" s="475">
        <v>0</v>
      </c>
    </row>
    <row r="377" spans="2:18" customFormat="1" ht="14">
      <c r="B377" s="480" t="s">
        <v>6436</v>
      </c>
      <c r="C377" t="s">
        <v>6293</v>
      </c>
      <c r="D377" t="s">
        <v>6294</v>
      </c>
      <c r="E377" t="s">
        <v>5352</v>
      </c>
      <c r="F377" t="s">
        <v>272</v>
      </c>
      <c r="G377">
        <v>2</v>
      </c>
      <c r="H377">
        <v>3</v>
      </c>
      <c r="I377" s="309" t="s">
        <v>3324</v>
      </c>
      <c r="J377">
        <v>2</v>
      </c>
      <c r="K377" s="312" t="s">
        <v>3239</v>
      </c>
      <c r="L377" t="s">
        <v>6432</v>
      </c>
      <c r="M377">
        <v>1</v>
      </c>
      <c r="N377">
        <v>1</v>
      </c>
      <c r="O377" s="475">
        <v>0</v>
      </c>
      <c r="P377">
        <v>1</v>
      </c>
      <c r="Q377" s="475">
        <v>0</v>
      </c>
      <c r="R377">
        <f t="shared" ref="R377:R378" si="20">SUBTOTAL(9,M377:Q377)</f>
        <v>3</v>
      </c>
    </row>
    <row r="378" spans="2:18" customFormat="1" ht="14">
      <c r="B378" t="s">
        <v>6388</v>
      </c>
      <c r="C378" t="s">
        <v>6389</v>
      </c>
      <c r="D378" t="s">
        <v>6390</v>
      </c>
      <c r="F378" t="s">
        <v>253</v>
      </c>
      <c r="I378" s="309" t="s">
        <v>3324</v>
      </c>
      <c r="J378">
        <v>2</v>
      </c>
      <c r="K378" s="312" t="s">
        <v>3256</v>
      </c>
      <c r="L378" t="s">
        <v>6432</v>
      </c>
      <c r="M378">
        <v>1</v>
      </c>
      <c r="N378">
        <v>2</v>
      </c>
      <c r="O378">
        <v>1</v>
      </c>
      <c r="P378">
        <v>1</v>
      </c>
      <c r="Q378">
        <v>2</v>
      </c>
      <c r="R378">
        <f t="shared" si="20"/>
        <v>7</v>
      </c>
    </row>
    <row r="379" spans="2:18" customFormat="1" ht="14" hidden="1">
      <c r="B379" t="s">
        <v>6109</v>
      </c>
      <c r="C379" t="s">
        <v>6110</v>
      </c>
      <c r="D379" t="s">
        <v>6111</v>
      </c>
      <c r="E379" t="s">
        <v>5327</v>
      </c>
      <c r="F379" t="s">
        <v>272</v>
      </c>
      <c r="G379">
        <v>2</v>
      </c>
      <c r="H379">
        <v>5</v>
      </c>
      <c r="I379" s="309" t="s">
        <v>3324</v>
      </c>
      <c r="J379">
        <v>3</v>
      </c>
      <c r="K379" t="s">
        <v>457</v>
      </c>
      <c r="L379" t="s">
        <v>6432</v>
      </c>
      <c r="M379" s="475">
        <v>0</v>
      </c>
      <c r="N379" s="475">
        <v>0</v>
      </c>
      <c r="O379" s="475">
        <v>0</v>
      </c>
      <c r="P379" s="475">
        <v>0</v>
      </c>
      <c r="Q379" s="475">
        <v>0</v>
      </c>
    </row>
    <row r="380" spans="2:18" customFormat="1" ht="14">
      <c r="B380" t="s">
        <v>6332</v>
      </c>
      <c r="C380" t="s">
        <v>6333</v>
      </c>
      <c r="D380" t="s">
        <v>6334</v>
      </c>
      <c r="F380" t="s">
        <v>253</v>
      </c>
      <c r="I380" s="309" t="s">
        <v>3324</v>
      </c>
      <c r="J380">
        <v>3</v>
      </c>
      <c r="K380" s="312" t="s">
        <v>3249</v>
      </c>
      <c r="L380" t="s">
        <v>6432</v>
      </c>
      <c r="M380" s="490">
        <v>0</v>
      </c>
      <c r="N380" s="606">
        <v>0</v>
      </c>
      <c r="O380" s="606">
        <v>0</v>
      </c>
      <c r="P380" s="606">
        <v>0</v>
      </c>
      <c r="Q380" s="606">
        <v>0</v>
      </c>
    </row>
    <row r="381" spans="2:18" customFormat="1" ht="14">
      <c r="B381" t="s">
        <v>6047</v>
      </c>
      <c r="C381" t="s">
        <v>6048</v>
      </c>
      <c r="D381" t="s">
        <v>6049</v>
      </c>
      <c r="E381" t="s">
        <v>5327</v>
      </c>
      <c r="F381" t="s">
        <v>272</v>
      </c>
      <c r="G381">
        <v>2</v>
      </c>
      <c r="H381">
        <v>6</v>
      </c>
      <c r="I381" s="309" t="s">
        <v>3324</v>
      </c>
      <c r="J381">
        <v>4</v>
      </c>
      <c r="K381" s="312" t="s">
        <v>3249</v>
      </c>
      <c r="L381" t="s">
        <v>6432</v>
      </c>
      <c r="M381" s="490">
        <v>0</v>
      </c>
      <c r="N381" s="606">
        <v>0</v>
      </c>
      <c r="O381" s="606">
        <v>0</v>
      </c>
      <c r="P381" s="606">
        <v>0</v>
      </c>
      <c r="Q381" s="606">
        <v>0</v>
      </c>
    </row>
    <row r="382" spans="2:18" customFormat="1" ht="14">
      <c r="B382" s="480" t="s">
        <v>6430</v>
      </c>
      <c r="C382" t="s">
        <v>6386</v>
      </c>
      <c r="D382" t="s">
        <v>6387</v>
      </c>
      <c r="F382" t="s">
        <v>272</v>
      </c>
      <c r="G382">
        <v>5</v>
      </c>
      <c r="H382">
        <v>4</v>
      </c>
      <c r="I382" s="309" t="s">
        <v>3324</v>
      </c>
      <c r="J382">
        <v>4</v>
      </c>
      <c r="K382" s="312" t="s">
        <v>3239</v>
      </c>
      <c r="L382" t="s">
        <v>6432</v>
      </c>
      <c r="M382">
        <v>1</v>
      </c>
      <c r="N382">
        <v>1</v>
      </c>
      <c r="O382">
        <v>1</v>
      </c>
      <c r="P382" s="475">
        <v>0</v>
      </c>
      <c r="Q382" s="475">
        <v>0</v>
      </c>
      <c r="R382">
        <f t="shared" ref="R382:R383" si="21">SUBTOTAL(9,M382:Q382)</f>
        <v>3</v>
      </c>
    </row>
    <row r="383" spans="2:18" customFormat="1" ht="14">
      <c r="B383" s="480" t="s">
        <v>6525</v>
      </c>
      <c r="C383" t="s">
        <v>6059</v>
      </c>
      <c r="D383" t="s">
        <v>6060</v>
      </c>
      <c r="E383" t="s">
        <v>5327</v>
      </c>
      <c r="F383" t="s">
        <v>272</v>
      </c>
      <c r="G383">
        <v>4</v>
      </c>
      <c r="H383">
        <v>5</v>
      </c>
      <c r="I383" s="309" t="s">
        <v>3324</v>
      </c>
      <c r="J383">
        <v>5</v>
      </c>
      <c r="K383" s="312" t="s">
        <v>3256</v>
      </c>
      <c r="L383" t="s">
        <v>6432</v>
      </c>
      <c r="M383" s="475">
        <v>0</v>
      </c>
      <c r="N383">
        <v>2</v>
      </c>
      <c r="O383">
        <v>2</v>
      </c>
      <c r="P383">
        <v>2</v>
      </c>
      <c r="Q383">
        <v>2</v>
      </c>
      <c r="R383">
        <f t="shared" si="21"/>
        <v>8</v>
      </c>
    </row>
    <row r="384" spans="2:18" customFormat="1" ht="14" hidden="1">
      <c r="B384" t="s">
        <v>6056</v>
      </c>
      <c r="C384" t="s">
        <v>6057</v>
      </c>
      <c r="D384" t="s">
        <v>6058</v>
      </c>
      <c r="F384" t="s">
        <v>253</v>
      </c>
      <c r="I384" s="547" t="s">
        <v>3339</v>
      </c>
      <c r="J384">
        <v>1</v>
      </c>
      <c r="K384" t="s">
        <v>457</v>
      </c>
      <c r="L384" t="s">
        <v>6432</v>
      </c>
      <c r="M384" s="475">
        <v>0</v>
      </c>
      <c r="N384" s="475">
        <v>0</v>
      </c>
      <c r="O384" s="475">
        <v>0</v>
      </c>
      <c r="P384" s="475">
        <v>0</v>
      </c>
      <c r="Q384" s="475">
        <v>0</v>
      </c>
    </row>
    <row r="385" spans="2:18" customFormat="1" ht="14" hidden="1">
      <c r="B385" t="s">
        <v>6145</v>
      </c>
      <c r="C385" t="s">
        <v>6146</v>
      </c>
      <c r="D385" t="s">
        <v>6147</v>
      </c>
      <c r="F385" t="s">
        <v>272</v>
      </c>
      <c r="G385">
        <v>1</v>
      </c>
      <c r="H385">
        <v>1</v>
      </c>
      <c r="I385" s="547" t="s">
        <v>3339</v>
      </c>
      <c r="J385">
        <v>1</v>
      </c>
      <c r="K385" t="s">
        <v>457</v>
      </c>
      <c r="L385" t="s">
        <v>6432</v>
      </c>
      <c r="M385" s="475">
        <v>0</v>
      </c>
      <c r="N385" s="475">
        <v>0</v>
      </c>
      <c r="O385" s="475">
        <v>0</v>
      </c>
      <c r="P385" s="475">
        <v>0</v>
      </c>
      <c r="Q385" s="475">
        <v>0</v>
      </c>
    </row>
    <row r="386" spans="2:18" customFormat="1" ht="14">
      <c r="B386" t="s">
        <v>6259</v>
      </c>
      <c r="C386" t="s">
        <v>6260</v>
      </c>
      <c r="D386" t="s">
        <v>6261</v>
      </c>
      <c r="F386" t="s">
        <v>253</v>
      </c>
      <c r="I386" s="547" t="s">
        <v>3339</v>
      </c>
      <c r="J386">
        <v>1</v>
      </c>
      <c r="K386" s="312" t="s">
        <v>3256</v>
      </c>
      <c r="L386" t="s">
        <v>6432</v>
      </c>
      <c r="M386">
        <v>2</v>
      </c>
      <c r="N386">
        <v>1</v>
      </c>
      <c r="O386">
        <v>0</v>
      </c>
      <c r="P386">
        <v>1</v>
      </c>
      <c r="Q386">
        <v>1</v>
      </c>
      <c r="R386">
        <f>SUBTOTAL(9,M386:Q386)</f>
        <v>5</v>
      </c>
    </row>
    <row r="387" spans="2:18" customFormat="1" ht="14">
      <c r="B387" t="s">
        <v>6035</v>
      </c>
      <c r="C387" t="s">
        <v>6036</v>
      </c>
      <c r="D387" t="s">
        <v>6037</v>
      </c>
      <c r="F387" t="s">
        <v>272</v>
      </c>
      <c r="G387">
        <v>1</v>
      </c>
      <c r="H387">
        <v>3</v>
      </c>
      <c r="I387" s="547" t="s">
        <v>3339</v>
      </c>
      <c r="J387">
        <v>2</v>
      </c>
      <c r="K387" s="312" t="s">
        <v>3249</v>
      </c>
      <c r="L387" s="480" t="s">
        <v>6518</v>
      </c>
      <c r="M387" s="490">
        <v>0</v>
      </c>
      <c r="N387" s="606">
        <v>0</v>
      </c>
      <c r="O387" s="606">
        <v>0</v>
      </c>
      <c r="P387" s="606">
        <v>0</v>
      </c>
      <c r="Q387" s="606">
        <v>0</v>
      </c>
    </row>
    <row r="388" spans="2:18" customFormat="1" ht="14">
      <c r="B388" t="s">
        <v>6232</v>
      </c>
      <c r="C388" t="s">
        <v>6233</v>
      </c>
      <c r="D388" t="s">
        <v>6234</v>
      </c>
      <c r="F388" t="s">
        <v>5153</v>
      </c>
      <c r="G388">
        <v>1</v>
      </c>
      <c r="I388" s="547" t="s">
        <v>3339</v>
      </c>
      <c r="J388">
        <v>2</v>
      </c>
      <c r="K388" s="312" t="s">
        <v>3249</v>
      </c>
      <c r="L388" t="s">
        <v>6432</v>
      </c>
      <c r="M388" s="490">
        <v>0</v>
      </c>
      <c r="N388" s="606">
        <v>0</v>
      </c>
      <c r="O388" s="606">
        <v>0</v>
      </c>
      <c r="P388" s="606">
        <v>0</v>
      </c>
      <c r="Q388" s="606">
        <v>0</v>
      </c>
    </row>
    <row r="389" spans="2:18" customFormat="1" ht="14">
      <c r="B389" t="s">
        <v>6142</v>
      </c>
      <c r="C389" t="s">
        <v>6143</v>
      </c>
      <c r="D389" t="s">
        <v>6144</v>
      </c>
      <c r="F389" t="s">
        <v>272</v>
      </c>
      <c r="G389">
        <v>3</v>
      </c>
      <c r="H389">
        <v>4</v>
      </c>
      <c r="I389" s="547" t="s">
        <v>3339</v>
      </c>
      <c r="J389">
        <v>3</v>
      </c>
      <c r="K389" s="312" t="s">
        <v>3249</v>
      </c>
      <c r="L389" t="s">
        <v>6432</v>
      </c>
      <c r="M389" s="490">
        <v>0</v>
      </c>
      <c r="N389" s="606">
        <v>0</v>
      </c>
      <c r="O389" s="606">
        <v>0</v>
      </c>
      <c r="P389" s="606">
        <v>0</v>
      </c>
      <c r="Q389" s="606">
        <v>0</v>
      </c>
    </row>
    <row r="390" spans="2:18" customFormat="1" ht="14" hidden="1">
      <c r="B390" t="s">
        <v>6307</v>
      </c>
      <c r="C390" t="s">
        <v>6308</v>
      </c>
      <c r="D390" t="s">
        <v>6309</v>
      </c>
      <c r="F390" t="s">
        <v>253</v>
      </c>
      <c r="I390" s="547" t="s">
        <v>3339</v>
      </c>
      <c r="J390">
        <v>4</v>
      </c>
      <c r="K390" t="s">
        <v>457</v>
      </c>
      <c r="L390" t="s">
        <v>6432</v>
      </c>
      <c r="M390" s="475">
        <v>0</v>
      </c>
      <c r="N390" s="475">
        <v>0</v>
      </c>
      <c r="O390" s="475">
        <v>0</v>
      </c>
      <c r="P390" s="475">
        <v>0</v>
      </c>
      <c r="Q390" s="475">
        <v>0</v>
      </c>
    </row>
    <row r="391" spans="2:18" customFormat="1" ht="14">
      <c r="B391" s="480" t="s">
        <v>6422</v>
      </c>
      <c r="C391" t="s">
        <v>6312</v>
      </c>
      <c r="D391" t="s">
        <v>6313</v>
      </c>
      <c r="F391" t="s">
        <v>272</v>
      </c>
      <c r="G391">
        <v>4</v>
      </c>
      <c r="H391">
        <v>3</v>
      </c>
      <c r="I391" s="547" t="s">
        <v>3339</v>
      </c>
      <c r="J391">
        <v>4</v>
      </c>
      <c r="K391" s="312" t="s">
        <v>3239</v>
      </c>
      <c r="L391" t="s">
        <v>6432</v>
      </c>
      <c r="M391" s="475">
        <v>0</v>
      </c>
      <c r="N391">
        <v>1</v>
      </c>
      <c r="O391">
        <v>1</v>
      </c>
      <c r="P391">
        <v>1</v>
      </c>
      <c r="Q391" s="475">
        <v>0</v>
      </c>
      <c r="R391">
        <f t="shared" ref="R391:R394" si="22">SUBTOTAL(9,M391:Q391)</f>
        <v>3</v>
      </c>
    </row>
    <row r="392" spans="2:18" customFormat="1" ht="14">
      <c r="B392" t="s">
        <v>6314</v>
      </c>
      <c r="C392" t="s">
        <v>6315</v>
      </c>
      <c r="D392" t="s">
        <v>6316</v>
      </c>
      <c r="F392" t="s">
        <v>272</v>
      </c>
      <c r="G392">
        <v>3</v>
      </c>
      <c r="H392">
        <v>5</v>
      </c>
      <c r="I392" s="547" t="s">
        <v>3339</v>
      </c>
      <c r="J392">
        <v>4</v>
      </c>
      <c r="K392" s="312" t="s">
        <v>3256</v>
      </c>
      <c r="L392" t="s">
        <v>6432</v>
      </c>
      <c r="M392">
        <v>2</v>
      </c>
      <c r="N392">
        <v>0</v>
      </c>
      <c r="O392">
        <v>2</v>
      </c>
      <c r="P392">
        <v>2</v>
      </c>
      <c r="Q392">
        <v>1</v>
      </c>
      <c r="R392">
        <f t="shared" si="22"/>
        <v>7</v>
      </c>
    </row>
    <row r="393" spans="2:18" customFormat="1" ht="14">
      <c r="B393" s="480" t="s">
        <v>6423</v>
      </c>
      <c r="C393" t="s">
        <v>6374</v>
      </c>
      <c r="D393" t="s">
        <v>6375</v>
      </c>
      <c r="F393" t="s">
        <v>272</v>
      </c>
      <c r="G393">
        <v>4</v>
      </c>
      <c r="H393">
        <v>4</v>
      </c>
      <c r="I393" s="547" t="s">
        <v>3339</v>
      </c>
      <c r="J393">
        <v>5</v>
      </c>
      <c r="K393" s="312" t="s">
        <v>3239</v>
      </c>
      <c r="L393" t="s">
        <v>6432</v>
      </c>
      <c r="M393">
        <v>1</v>
      </c>
      <c r="N393">
        <v>1</v>
      </c>
      <c r="O393">
        <v>1</v>
      </c>
      <c r="P393" s="475">
        <v>0</v>
      </c>
      <c r="Q393" s="475">
        <v>0</v>
      </c>
      <c r="R393">
        <f t="shared" si="22"/>
        <v>3</v>
      </c>
    </row>
    <row r="394" spans="2:18" customFormat="1" ht="14">
      <c r="B394" t="s">
        <v>6237</v>
      </c>
      <c r="C394" t="s">
        <v>6238</v>
      </c>
      <c r="D394" t="s">
        <v>6239</v>
      </c>
      <c r="F394" t="s">
        <v>253</v>
      </c>
      <c r="I394" s="309" t="s">
        <v>3356</v>
      </c>
      <c r="J394">
        <v>1</v>
      </c>
      <c r="K394" s="312" t="s">
        <v>3256</v>
      </c>
      <c r="L394" t="s">
        <v>6432</v>
      </c>
      <c r="M394">
        <v>2</v>
      </c>
      <c r="N394">
        <v>1</v>
      </c>
      <c r="O394">
        <v>1</v>
      </c>
      <c r="P394">
        <v>2</v>
      </c>
      <c r="Q394">
        <v>0</v>
      </c>
      <c r="R394">
        <f t="shared" si="22"/>
        <v>6</v>
      </c>
    </row>
    <row r="395" spans="2:18" customFormat="1" ht="14" hidden="1">
      <c r="B395" t="s">
        <v>6304</v>
      </c>
      <c r="C395" t="s">
        <v>6305</v>
      </c>
      <c r="D395" t="s">
        <v>6306</v>
      </c>
      <c r="F395" t="s">
        <v>253</v>
      </c>
      <c r="I395" s="309" t="s">
        <v>3356</v>
      </c>
      <c r="J395">
        <v>1</v>
      </c>
      <c r="K395" t="s">
        <v>457</v>
      </c>
      <c r="L395" t="s">
        <v>6432</v>
      </c>
      <c r="M395" s="475">
        <v>0</v>
      </c>
      <c r="N395" s="475">
        <v>0</v>
      </c>
      <c r="O395" s="475">
        <v>0</v>
      </c>
      <c r="P395" s="475">
        <v>0</v>
      </c>
      <c r="Q395" s="475">
        <v>0</v>
      </c>
    </row>
    <row r="396" spans="2:18" customFormat="1" ht="14">
      <c r="B396" t="s">
        <v>6082</v>
      </c>
      <c r="C396" t="s">
        <v>6083</v>
      </c>
      <c r="D396" t="s">
        <v>6084</v>
      </c>
      <c r="F396" t="s">
        <v>272</v>
      </c>
      <c r="G396">
        <v>1</v>
      </c>
      <c r="H396">
        <v>3</v>
      </c>
      <c r="I396" s="309" t="s">
        <v>3356</v>
      </c>
      <c r="J396">
        <v>2</v>
      </c>
      <c r="K396" s="312" t="s">
        <v>3249</v>
      </c>
      <c r="L396" t="s">
        <v>6432</v>
      </c>
      <c r="M396" s="490">
        <v>0</v>
      </c>
      <c r="N396" s="606">
        <v>0</v>
      </c>
      <c r="O396" s="606">
        <v>0</v>
      </c>
      <c r="P396" s="606">
        <v>0</v>
      </c>
      <c r="Q396" s="606">
        <v>0</v>
      </c>
    </row>
    <row r="397" spans="2:18" customFormat="1" ht="14" hidden="1">
      <c r="B397" t="s">
        <v>6383</v>
      </c>
      <c r="C397" t="s">
        <v>6384</v>
      </c>
      <c r="D397" t="s">
        <v>6385</v>
      </c>
      <c r="F397" t="s">
        <v>253</v>
      </c>
      <c r="I397" s="309" t="s">
        <v>3356</v>
      </c>
      <c r="J397">
        <v>2</v>
      </c>
      <c r="K397" t="s">
        <v>457</v>
      </c>
      <c r="L397" t="s">
        <v>6432</v>
      </c>
      <c r="M397" s="475">
        <v>0</v>
      </c>
      <c r="N397" s="475">
        <v>0</v>
      </c>
      <c r="O397" s="475">
        <v>0</v>
      </c>
      <c r="P397" s="475">
        <v>0</v>
      </c>
      <c r="Q397" s="475">
        <v>0</v>
      </c>
    </row>
    <row r="398" spans="2:18" customFormat="1" ht="14" hidden="1">
      <c r="B398" t="s">
        <v>6076</v>
      </c>
      <c r="C398" t="s">
        <v>6077</v>
      </c>
      <c r="D398" t="s">
        <v>6078</v>
      </c>
      <c r="F398" t="s">
        <v>272</v>
      </c>
      <c r="G398">
        <v>3</v>
      </c>
      <c r="H398">
        <v>3</v>
      </c>
      <c r="I398" s="309" t="s">
        <v>3356</v>
      </c>
      <c r="J398">
        <v>3</v>
      </c>
      <c r="K398" t="s">
        <v>457</v>
      </c>
      <c r="L398" t="s">
        <v>6432</v>
      </c>
      <c r="M398" s="475">
        <v>0</v>
      </c>
      <c r="N398" s="475">
        <v>0</v>
      </c>
      <c r="O398" s="475">
        <v>0</v>
      </c>
      <c r="P398" s="475">
        <v>0</v>
      </c>
      <c r="Q398" s="475">
        <v>0</v>
      </c>
    </row>
    <row r="399" spans="2:18" customFormat="1" ht="14">
      <c r="B399" s="480" t="s">
        <v>6524</v>
      </c>
      <c r="C399" t="s">
        <v>6296</v>
      </c>
      <c r="D399" t="s">
        <v>6297</v>
      </c>
      <c r="F399" t="s">
        <v>272</v>
      </c>
      <c r="G399">
        <v>1</v>
      </c>
      <c r="H399">
        <v>3</v>
      </c>
      <c r="I399" s="309" t="s">
        <v>3356</v>
      </c>
      <c r="J399">
        <v>3</v>
      </c>
      <c r="K399" s="312" t="s">
        <v>3239</v>
      </c>
      <c r="L399" t="s">
        <v>6432</v>
      </c>
      <c r="M399">
        <v>1</v>
      </c>
      <c r="N399">
        <v>1</v>
      </c>
      <c r="O399">
        <v>1</v>
      </c>
      <c r="P399" s="475">
        <v>0</v>
      </c>
      <c r="Q399">
        <v>1</v>
      </c>
      <c r="R399">
        <f>SUBTOTAL(9,M399:Q399)</f>
        <v>4</v>
      </c>
    </row>
    <row r="400" spans="2:18" customFormat="1" ht="14">
      <c r="B400" t="s">
        <v>6298</v>
      </c>
      <c r="C400" t="s">
        <v>6299</v>
      </c>
      <c r="D400" t="s">
        <v>6300</v>
      </c>
      <c r="F400" t="s">
        <v>272</v>
      </c>
      <c r="G400">
        <v>3</v>
      </c>
      <c r="H400">
        <v>3</v>
      </c>
      <c r="I400" s="309" t="s">
        <v>3356</v>
      </c>
      <c r="J400">
        <v>3</v>
      </c>
      <c r="K400" s="312" t="s">
        <v>3249</v>
      </c>
      <c r="L400" t="s">
        <v>6432</v>
      </c>
      <c r="M400" s="490">
        <v>0</v>
      </c>
      <c r="N400" s="606">
        <v>0</v>
      </c>
      <c r="O400" s="606">
        <v>0</v>
      </c>
      <c r="P400" s="606">
        <v>1</v>
      </c>
      <c r="Q400" s="606">
        <v>0</v>
      </c>
    </row>
    <row r="401" spans="2:18" customFormat="1" ht="14">
      <c r="B401" t="s">
        <v>6301</v>
      </c>
      <c r="C401" t="s">
        <v>6302</v>
      </c>
      <c r="D401" t="s">
        <v>6303</v>
      </c>
      <c r="F401" t="s">
        <v>253</v>
      </c>
      <c r="I401" s="309" t="s">
        <v>3356</v>
      </c>
      <c r="J401">
        <v>4</v>
      </c>
      <c r="K401" s="312" t="s">
        <v>3249</v>
      </c>
      <c r="L401" s="480" t="s">
        <v>6518</v>
      </c>
      <c r="M401" s="490">
        <v>0</v>
      </c>
      <c r="N401" s="606">
        <v>0</v>
      </c>
      <c r="O401" s="606">
        <v>0</v>
      </c>
      <c r="P401" s="606">
        <v>0</v>
      </c>
      <c r="Q401" s="606">
        <v>0</v>
      </c>
    </row>
    <row r="402" spans="2:18" customFormat="1" ht="14">
      <c r="B402" s="480" t="s">
        <v>6427</v>
      </c>
      <c r="C402" t="s">
        <v>6235</v>
      </c>
      <c r="D402" t="s">
        <v>6236</v>
      </c>
      <c r="F402" t="s">
        <v>272</v>
      </c>
      <c r="G402">
        <v>5</v>
      </c>
      <c r="H402">
        <v>5</v>
      </c>
      <c r="I402" s="309" t="s">
        <v>3356</v>
      </c>
      <c r="J402">
        <v>5</v>
      </c>
      <c r="K402" s="312" t="s">
        <v>3239</v>
      </c>
      <c r="L402" t="s">
        <v>6432</v>
      </c>
      <c r="M402" s="475">
        <v>0</v>
      </c>
      <c r="N402" s="475">
        <v>0</v>
      </c>
      <c r="O402" s="475">
        <v>0</v>
      </c>
      <c r="P402" s="475">
        <v>0</v>
      </c>
      <c r="Q402">
        <v>1</v>
      </c>
      <c r="R402">
        <f t="shared" ref="R402:R403" si="23">SUBTOTAL(9,M402:Q402)</f>
        <v>1</v>
      </c>
    </row>
    <row r="403" spans="2:18" customFormat="1" ht="14">
      <c r="B403" t="s">
        <v>6073</v>
      </c>
      <c r="C403" t="s">
        <v>6074</v>
      </c>
      <c r="D403" t="s">
        <v>6075</v>
      </c>
      <c r="F403" t="s">
        <v>272</v>
      </c>
      <c r="G403">
        <v>6</v>
      </c>
      <c r="H403">
        <v>6</v>
      </c>
      <c r="I403" s="309" t="s">
        <v>3356</v>
      </c>
      <c r="J403">
        <v>6</v>
      </c>
      <c r="K403" s="312" t="s">
        <v>3256</v>
      </c>
      <c r="L403" t="s">
        <v>6432</v>
      </c>
      <c r="M403">
        <v>1</v>
      </c>
      <c r="N403">
        <v>2</v>
      </c>
      <c r="O403">
        <v>2</v>
      </c>
      <c r="P403">
        <v>1</v>
      </c>
      <c r="Q403">
        <v>1</v>
      </c>
      <c r="R403">
        <f t="shared" si="23"/>
        <v>7</v>
      </c>
    </row>
    <row r="404" spans="2:18" customFormat="1" ht="14">
      <c r="B404" t="s">
        <v>6287</v>
      </c>
      <c r="C404" t="s">
        <v>6288</v>
      </c>
      <c r="D404" t="s">
        <v>6289</v>
      </c>
      <c r="F404" t="s">
        <v>272</v>
      </c>
      <c r="G404">
        <v>1</v>
      </c>
      <c r="H404">
        <v>3</v>
      </c>
      <c r="I404" s="309" t="s">
        <v>3370</v>
      </c>
      <c r="J404">
        <v>1</v>
      </c>
      <c r="K404" s="312" t="s">
        <v>3249</v>
      </c>
      <c r="L404" t="s">
        <v>6432</v>
      </c>
      <c r="M404" s="490">
        <v>0</v>
      </c>
      <c r="N404" s="606">
        <v>0</v>
      </c>
      <c r="O404" s="606">
        <v>0</v>
      </c>
      <c r="P404" s="606">
        <v>0</v>
      </c>
      <c r="Q404" s="606">
        <v>0</v>
      </c>
    </row>
    <row r="405" spans="2:18" customFormat="1" ht="14" hidden="1">
      <c r="B405" t="s">
        <v>6091</v>
      </c>
      <c r="C405" t="s">
        <v>6092</v>
      </c>
      <c r="D405" t="s">
        <v>6093</v>
      </c>
      <c r="F405" t="s">
        <v>253</v>
      </c>
      <c r="I405" s="309" t="s">
        <v>3370</v>
      </c>
      <c r="J405">
        <v>2</v>
      </c>
      <c r="K405" t="s">
        <v>457</v>
      </c>
      <c r="L405" t="s">
        <v>6432</v>
      </c>
      <c r="M405" s="475">
        <v>0</v>
      </c>
      <c r="N405" s="475">
        <v>0</v>
      </c>
      <c r="O405" s="475">
        <v>0</v>
      </c>
      <c r="P405" s="475">
        <v>0</v>
      </c>
      <c r="Q405" s="475">
        <v>0</v>
      </c>
    </row>
    <row r="406" spans="2:18" customFormat="1" ht="14">
      <c r="B406" t="s">
        <v>6240</v>
      </c>
      <c r="C406" t="s">
        <v>6241</v>
      </c>
      <c r="D406" t="s">
        <v>6242</v>
      </c>
      <c r="F406" t="s">
        <v>253</v>
      </c>
      <c r="I406" s="309" t="s">
        <v>3370</v>
      </c>
      <c r="J406">
        <v>2</v>
      </c>
      <c r="K406" s="312" t="s">
        <v>3249</v>
      </c>
      <c r="L406" t="s">
        <v>6432</v>
      </c>
      <c r="M406" s="490">
        <v>0</v>
      </c>
      <c r="N406" s="606">
        <v>0</v>
      </c>
      <c r="O406" s="606">
        <v>0</v>
      </c>
      <c r="P406" s="606">
        <v>1</v>
      </c>
      <c r="Q406" s="606">
        <v>0</v>
      </c>
    </row>
    <row r="407" spans="2:18" customFormat="1" ht="14">
      <c r="B407" s="480" t="s">
        <v>6415</v>
      </c>
      <c r="C407" t="s">
        <v>6257</v>
      </c>
      <c r="D407" t="s">
        <v>6258</v>
      </c>
      <c r="F407" t="s">
        <v>272</v>
      </c>
      <c r="G407">
        <v>2</v>
      </c>
      <c r="H407">
        <v>3</v>
      </c>
      <c r="I407" s="309" t="s">
        <v>3370</v>
      </c>
      <c r="J407">
        <v>3</v>
      </c>
      <c r="K407" s="312" t="s">
        <v>3239</v>
      </c>
      <c r="L407" t="s">
        <v>6432</v>
      </c>
      <c r="M407" s="475">
        <v>0</v>
      </c>
      <c r="N407">
        <v>1</v>
      </c>
      <c r="O407">
        <v>1</v>
      </c>
      <c r="P407" s="475">
        <v>0</v>
      </c>
      <c r="Q407" s="475">
        <v>0</v>
      </c>
      <c r="R407">
        <f>SUBTOTAL(9,M407:Q407)</f>
        <v>2</v>
      </c>
    </row>
    <row r="408" spans="2:18" customFormat="1" ht="14" hidden="1">
      <c r="B408" t="s">
        <v>6094</v>
      </c>
      <c r="C408" t="s">
        <v>6095</v>
      </c>
      <c r="D408" t="s">
        <v>6096</v>
      </c>
      <c r="F408" t="s">
        <v>272</v>
      </c>
      <c r="G408">
        <v>2</v>
      </c>
      <c r="H408">
        <v>6</v>
      </c>
      <c r="I408" s="309" t="s">
        <v>3370</v>
      </c>
      <c r="J408">
        <v>4</v>
      </c>
      <c r="K408" t="s">
        <v>457</v>
      </c>
      <c r="L408" t="s">
        <v>6432</v>
      </c>
      <c r="M408" s="475">
        <v>0</v>
      </c>
      <c r="N408" s="475">
        <v>0</v>
      </c>
      <c r="O408" s="475">
        <v>0</v>
      </c>
      <c r="P408" s="475">
        <v>0</v>
      </c>
      <c r="Q408" s="475">
        <v>0</v>
      </c>
    </row>
    <row r="409" spans="2:18" customFormat="1" ht="14">
      <c r="B409" t="s">
        <v>6097</v>
      </c>
      <c r="C409" t="s">
        <v>6098</v>
      </c>
      <c r="D409" t="s">
        <v>6099</v>
      </c>
      <c r="F409" t="s">
        <v>253</v>
      </c>
      <c r="I409" s="309" t="s">
        <v>3370</v>
      </c>
      <c r="J409">
        <v>4</v>
      </c>
      <c r="K409" s="312" t="s">
        <v>3256</v>
      </c>
      <c r="L409" t="s">
        <v>6432</v>
      </c>
      <c r="M409">
        <v>2</v>
      </c>
      <c r="N409">
        <v>2</v>
      </c>
      <c r="O409">
        <v>2</v>
      </c>
      <c r="P409">
        <v>2</v>
      </c>
      <c r="Q409">
        <v>1</v>
      </c>
      <c r="R409">
        <f>SUBTOTAL(9,M409:Q409)</f>
        <v>9</v>
      </c>
    </row>
    <row r="410" spans="2:18" customFormat="1" ht="14">
      <c r="B410" t="s">
        <v>6100</v>
      </c>
      <c r="C410" t="s">
        <v>6101</v>
      </c>
      <c r="D410" t="s">
        <v>6102</v>
      </c>
      <c r="F410" t="s">
        <v>5153</v>
      </c>
      <c r="G410">
        <v>3</v>
      </c>
      <c r="I410" s="309" t="s">
        <v>3370</v>
      </c>
      <c r="J410">
        <v>4</v>
      </c>
      <c r="K410" s="312" t="s">
        <v>3249</v>
      </c>
      <c r="L410" t="s">
        <v>6432</v>
      </c>
      <c r="M410" s="490">
        <v>0</v>
      </c>
      <c r="N410" s="606">
        <v>0</v>
      </c>
      <c r="O410" s="606">
        <v>0</v>
      </c>
      <c r="P410" s="606">
        <v>0</v>
      </c>
      <c r="Q410" s="606">
        <v>0</v>
      </c>
    </row>
    <row r="411" spans="2:18" customFormat="1" ht="14" hidden="1">
      <c r="B411" t="s">
        <v>6032</v>
      </c>
      <c r="C411" t="s">
        <v>6033</v>
      </c>
      <c r="D411" t="s">
        <v>6034</v>
      </c>
      <c r="E411" t="s">
        <v>5741</v>
      </c>
      <c r="F411" t="s">
        <v>272</v>
      </c>
      <c r="G411">
        <v>4</v>
      </c>
      <c r="H411">
        <v>5</v>
      </c>
      <c r="I411" s="309" t="s">
        <v>3370</v>
      </c>
      <c r="J411">
        <v>5</v>
      </c>
      <c r="K411" t="s">
        <v>457</v>
      </c>
      <c r="L411" t="s">
        <v>6432</v>
      </c>
      <c r="M411" s="475">
        <v>0</v>
      </c>
      <c r="N411" s="475">
        <v>0</v>
      </c>
      <c r="O411" s="475">
        <v>0</v>
      </c>
      <c r="P411" s="475">
        <v>0</v>
      </c>
      <c r="Q411" s="475">
        <v>0</v>
      </c>
    </row>
    <row r="412" spans="2:18" customFormat="1" ht="14">
      <c r="B412" t="s">
        <v>6349</v>
      </c>
      <c r="C412" t="s">
        <v>6350</v>
      </c>
      <c r="D412" t="s">
        <v>6351</v>
      </c>
      <c r="F412" t="s">
        <v>272</v>
      </c>
      <c r="G412">
        <v>4</v>
      </c>
      <c r="H412">
        <v>4</v>
      </c>
      <c r="I412" s="309" t="s">
        <v>3370</v>
      </c>
      <c r="J412">
        <v>5</v>
      </c>
      <c r="K412" s="312" t="s">
        <v>3256</v>
      </c>
      <c r="L412" t="s">
        <v>6432</v>
      </c>
      <c r="M412">
        <v>2</v>
      </c>
      <c r="N412">
        <v>2</v>
      </c>
      <c r="O412">
        <v>1</v>
      </c>
      <c r="P412">
        <v>0</v>
      </c>
      <c r="Q412">
        <v>2</v>
      </c>
      <c r="R412">
        <f t="shared" ref="R412:R413" si="24">SUBTOTAL(9,M412:Q412)</f>
        <v>7</v>
      </c>
    </row>
    <row r="413" spans="2:18" customFormat="1" ht="14">
      <c r="B413" s="480" t="s">
        <v>6425</v>
      </c>
      <c r="C413" t="s">
        <v>6253</v>
      </c>
      <c r="D413" t="s">
        <v>6254</v>
      </c>
      <c r="F413" t="s">
        <v>272</v>
      </c>
      <c r="G413">
        <v>5</v>
      </c>
      <c r="H413">
        <v>4</v>
      </c>
      <c r="I413" s="309" t="s">
        <v>3370</v>
      </c>
      <c r="J413">
        <v>7</v>
      </c>
      <c r="K413" s="312" t="s">
        <v>3239</v>
      </c>
      <c r="L413" t="s">
        <v>6432</v>
      </c>
      <c r="M413">
        <v>1</v>
      </c>
      <c r="N413" s="475">
        <v>0</v>
      </c>
      <c r="O413">
        <v>1</v>
      </c>
      <c r="P413" s="475">
        <v>0</v>
      </c>
      <c r="Q413">
        <v>1</v>
      </c>
      <c r="R413">
        <f t="shared" si="24"/>
        <v>3</v>
      </c>
    </row>
    <row r="414" spans="2:18" customFormat="1" ht="14" hidden="1">
      <c r="B414" t="s">
        <v>6061</v>
      </c>
      <c r="C414" t="s">
        <v>6062</v>
      </c>
      <c r="D414" t="s">
        <v>6063</v>
      </c>
      <c r="E414" t="s">
        <v>5327</v>
      </c>
      <c r="F414" t="s">
        <v>272</v>
      </c>
      <c r="G414">
        <v>1</v>
      </c>
      <c r="H414">
        <v>2</v>
      </c>
      <c r="I414" s="722" t="s">
        <v>410</v>
      </c>
      <c r="J414">
        <v>1</v>
      </c>
      <c r="K414" t="s">
        <v>457</v>
      </c>
      <c r="L414" t="s">
        <v>6432</v>
      </c>
      <c r="M414" s="475">
        <v>0</v>
      </c>
      <c r="N414" s="475">
        <v>0</v>
      </c>
      <c r="O414" s="475">
        <v>0</v>
      </c>
      <c r="P414" s="475">
        <v>0</v>
      </c>
      <c r="Q414" s="475">
        <v>0</v>
      </c>
    </row>
    <row r="415" spans="2:18" customFormat="1" ht="14">
      <c r="B415" t="s">
        <v>6064</v>
      </c>
      <c r="C415" t="s">
        <v>6065</v>
      </c>
      <c r="D415" t="s">
        <v>6066</v>
      </c>
      <c r="E415" t="s">
        <v>5197</v>
      </c>
      <c r="F415" t="s">
        <v>272</v>
      </c>
      <c r="G415">
        <v>2</v>
      </c>
      <c r="H415">
        <v>4</v>
      </c>
      <c r="I415" s="722" t="s">
        <v>410</v>
      </c>
      <c r="J415">
        <v>2</v>
      </c>
      <c r="K415" s="312" t="s">
        <v>3249</v>
      </c>
      <c r="L415" t="s">
        <v>6432</v>
      </c>
      <c r="M415" s="490">
        <v>0</v>
      </c>
      <c r="N415" s="606">
        <v>0</v>
      </c>
      <c r="O415" s="606">
        <v>1</v>
      </c>
      <c r="P415" s="606">
        <v>0</v>
      </c>
      <c r="Q415" s="606">
        <v>0</v>
      </c>
    </row>
    <row r="416" spans="2:18" customFormat="1" ht="14" hidden="1">
      <c r="B416" t="s">
        <v>6067</v>
      </c>
      <c r="C416" t="s">
        <v>6068</v>
      </c>
      <c r="D416" t="s">
        <v>6069</v>
      </c>
      <c r="E416" t="s">
        <v>5197</v>
      </c>
      <c r="F416" t="s">
        <v>272</v>
      </c>
      <c r="G416">
        <v>2</v>
      </c>
      <c r="H416">
        <v>2</v>
      </c>
      <c r="I416" s="722" t="s">
        <v>410</v>
      </c>
      <c r="J416">
        <v>2</v>
      </c>
      <c r="K416" t="s">
        <v>457</v>
      </c>
      <c r="L416" t="s">
        <v>6432</v>
      </c>
      <c r="M416" s="475">
        <v>0</v>
      </c>
      <c r="N416" s="475">
        <v>0</v>
      </c>
      <c r="O416" s="475">
        <v>0</v>
      </c>
      <c r="P416" s="475">
        <v>0</v>
      </c>
      <c r="Q416" s="475">
        <v>0</v>
      </c>
    </row>
    <row r="417" spans="2:18" customFormat="1" ht="14" hidden="1">
      <c r="B417" t="s">
        <v>6190</v>
      </c>
      <c r="C417" t="s">
        <v>6191</v>
      </c>
      <c r="D417" t="s">
        <v>6192</v>
      </c>
      <c r="E417" t="s">
        <v>5197</v>
      </c>
      <c r="F417" t="s">
        <v>272</v>
      </c>
      <c r="G417">
        <v>2</v>
      </c>
      <c r="H417">
        <v>3</v>
      </c>
      <c r="I417" s="722" t="s">
        <v>410</v>
      </c>
      <c r="J417">
        <v>2</v>
      </c>
      <c r="K417" t="s">
        <v>457</v>
      </c>
      <c r="L417" t="s">
        <v>6432</v>
      </c>
      <c r="M417" s="475">
        <v>0</v>
      </c>
      <c r="N417" s="475">
        <v>0</v>
      </c>
      <c r="O417" s="475">
        <v>0</v>
      </c>
      <c r="P417" s="475">
        <v>0</v>
      </c>
      <c r="Q417" s="475">
        <v>0</v>
      </c>
    </row>
    <row r="418" spans="2:18" customFormat="1" ht="14" hidden="1">
      <c r="B418" t="s">
        <v>6196</v>
      </c>
      <c r="C418" t="s">
        <v>6197</v>
      </c>
      <c r="D418" t="s">
        <v>6198</v>
      </c>
      <c r="F418" t="s">
        <v>272</v>
      </c>
      <c r="G418">
        <v>2</v>
      </c>
      <c r="H418">
        <v>4</v>
      </c>
      <c r="I418" s="722" t="s">
        <v>410</v>
      </c>
      <c r="J418">
        <v>2</v>
      </c>
      <c r="K418" t="s">
        <v>457</v>
      </c>
      <c r="L418" t="s">
        <v>6432</v>
      </c>
      <c r="M418" s="475">
        <v>0</v>
      </c>
      <c r="N418" s="475">
        <v>0</v>
      </c>
      <c r="O418" s="475">
        <v>0</v>
      </c>
      <c r="P418" s="475">
        <v>0</v>
      </c>
      <c r="Q418" s="475">
        <v>0</v>
      </c>
    </row>
    <row r="419" spans="2:18" customFormat="1" ht="14" hidden="1">
      <c r="B419" t="s">
        <v>6217</v>
      </c>
      <c r="C419" t="s">
        <v>6218</v>
      </c>
      <c r="D419" t="s">
        <v>6219</v>
      </c>
      <c r="F419" t="s">
        <v>272</v>
      </c>
      <c r="G419">
        <v>1</v>
      </c>
      <c r="H419">
        <v>3</v>
      </c>
      <c r="I419" s="722" t="s">
        <v>410</v>
      </c>
      <c r="J419">
        <v>2</v>
      </c>
      <c r="K419" t="s">
        <v>457</v>
      </c>
      <c r="L419" t="s">
        <v>6432</v>
      </c>
      <c r="M419" s="475">
        <v>0</v>
      </c>
      <c r="N419" s="475">
        <v>0</v>
      </c>
      <c r="O419" s="475">
        <v>0</v>
      </c>
      <c r="P419" s="475">
        <v>0</v>
      </c>
      <c r="Q419" s="475">
        <v>0</v>
      </c>
    </row>
    <row r="420" spans="2:18" customFormat="1" ht="14" hidden="1">
      <c r="B420" t="s">
        <v>6220</v>
      </c>
      <c r="C420" t="s">
        <v>6221</v>
      </c>
      <c r="D420" t="s">
        <v>6222</v>
      </c>
      <c r="E420" t="s">
        <v>5352</v>
      </c>
      <c r="F420" t="s">
        <v>272</v>
      </c>
      <c r="G420">
        <v>1</v>
      </c>
      <c r="H420">
        <v>3</v>
      </c>
      <c r="I420" s="722" t="s">
        <v>410</v>
      </c>
      <c r="J420">
        <v>2</v>
      </c>
      <c r="K420" t="s">
        <v>457</v>
      </c>
      <c r="L420" t="s">
        <v>6432</v>
      </c>
      <c r="M420" s="475">
        <v>0</v>
      </c>
      <c r="N420" s="475">
        <v>0</v>
      </c>
      <c r="O420" s="475">
        <v>0</v>
      </c>
      <c r="P420" s="475">
        <v>0</v>
      </c>
      <c r="Q420" s="475">
        <v>0</v>
      </c>
    </row>
    <row r="421" spans="2:18" customFormat="1" ht="14" hidden="1">
      <c r="B421" t="s">
        <v>6223</v>
      </c>
      <c r="C421" t="s">
        <v>6224</v>
      </c>
      <c r="D421" t="s">
        <v>6225</v>
      </c>
      <c r="E421" t="s">
        <v>5352</v>
      </c>
      <c r="F421" t="s">
        <v>272</v>
      </c>
      <c r="G421">
        <v>3</v>
      </c>
      <c r="H421">
        <v>2</v>
      </c>
      <c r="I421" s="722" t="s">
        <v>410</v>
      </c>
      <c r="J421">
        <v>2</v>
      </c>
      <c r="K421" t="s">
        <v>457</v>
      </c>
      <c r="L421" t="s">
        <v>6432</v>
      </c>
      <c r="M421" s="475">
        <v>0</v>
      </c>
      <c r="N421" s="475">
        <v>0</v>
      </c>
      <c r="O421" s="475">
        <v>0</v>
      </c>
      <c r="P421" s="475">
        <v>0</v>
      </c>
      <c r="Q421" s="475">
        <v>0</v>
      </c>
    </row>
    <row r="422" spans="2:18" customFormat="1" ht="14" hidden="1">
      <c r="B422" t="s">
        <v>6400</v>
      </c>
      <c r="C422" t="s">
        <v>6401</v>
      </c>
      <c r="D422" t="s">
        <v>6402</v>
      </c>
      <c r="F422" t="s">
        <v>272</v>
      </c>
      <c r="G422">
        <v>2</v>
      </c>
      <c r="H422">
        <v>3</v>
      </c>
      <c r="I422" s="722" t="s">
        <v>410</v>
      </c>
      <c r="J422">
        <v>2</v>
      </c>
      <c r="K422" t="s">
        <v>457</v>
      </c>
      <c r="L422" t="s">
        <v>6432</v>
      </c>
      <c r="M422" s="475">
        <v>0</v>
      </c>
      <c r="N422" s="475">
        <v>0</v>
      </c>
      <c r="O422" s="475">
        <v>0</v>
      </c>
      <c r="P422" s="475">
        <v>0</v>
      </c>
      <c r="Q422" s="475">
        <v>0</v>
      </c>
    </row>
    <row r="423" spans="2:18" customFormat="1" ht="14" hidden="1">
      <c r="B423" t="s">
        <v>6050</v>
      </c>
      <c r="C423" t="s">
        <v>6051</v>
      </c>
      <c r="D423" t="s">
        <v>6052</v>
      </c>
      <c r="F423" t="s">
        <v>272</v>
      </c>
      <c r="G423">
        <v>2</v>
      </c>
      <c r="H423">
        <v>4</v>
      </c>
      <c r="I423" s="722" t="s">
        <v>410</v>
      </c>
      <c r="J423">
        <v>3</v>
      </c>
      <c r="K423" t="s">
        <v>457</v>
      </c>
      <c r="L423" t="s">
        <v>6432</v>
      </c>
      <c r="M423" s="475">
        <v>0</v>
      </c>
      <c r="N423" s="475">
        <v>0</v>
      </c>
      <c r="O423" s="475">
        <v>0</v>
      </c>
      <c r="P423" s="475">
        <v>0</v>
      </c>
      <c r="Q423" s="475">
        <v>0</v>
      </c>
    </row>
    <row r="424" spans="2:18" customFormat="1" ht="14" hidden="1">
      <c r="B424" t="s">
        <v>6139</v>
      </c>
      <c r="C424" t="s">
        <v>6140</v>
      </c>
      <c r="D424" t="s">
        <v>6141</v>
      </c>
      <c r="F424" t="s">
        <v>272</v>
      </c>
      <c r="G424">
        <v>4</v>
      </c>
      <c r="H424">
        <v>3</v>
      </c>
      <c r="I424" s="722" t="s">
        <v>410</v>
      </c>
      <c r="J424">
        <v>3</v>
      </c>
      <c r="K424" t="s">
        <v>457</v>
      </c>
      <c r="L424" t="s">
        <v>6432</v>
      </c>
      <c r="M424" s="475">
        <v>0</v>
      </c>
      <c r="N424" s="475">
        <v>0</v>
      </c>
      <c r="O424" s="475">
        <v>0</v>
      </c>
      <c r="P424" s="475">
        <v>0</v>
      </c>
      <c r="Q424" s="475">
        <v>0</v>
      </c>
    </row>
    <row r="425" spans="2:18" customFormat="1" ht="14" hidden="1">
      <c r="B425" t="s">
        <v>6184</v>
      </c>
      <c r="C425" t="s">
        <v>6185</v>
      </c>
      <c r="D425" t="s">
        <v>6186</v>
      </c>
      <c r="F425" t="s">
        <v>272</v>
      </c>
      <c r="G425">
        <v>2</v>
      </c>
      <c r="H425">
        <v>4</v>
      </c>
      <c r="I425" s="722" t="s">
        <v>410</v>
      </c>
      <c r="J425">
        <v>3</v>
      </c>
      <c r="K425" t="s">
        <v>457</v>
      </c>
      <c r="L425" t="s">
        <v>6432</v>
      </c>
      <c r="M425" s="475">
        <v>0</v>
      </c>
      <c r="N425" s="475">
        <v>0</v>
      </c>
      <c r="O425" s="475">
        <v>0</v>
      </c>
      <c r="P425" s="475">
        <v>0</v>
      </c>
      <c r="Q425" s="475">
        <v>0</v>
      </c>
    </row>
    <row r="426" spans="2:18" customFormat="1" ht="14" hidden="1">
      <c r="B426" t="s">
        <v>6187</v>
      </c>
      <c r="C426" t="s">
        <v>6188</v>
      </c>
      <c r="D426" t="s">
        <v>6189</v>
      </c>
      <c r="F426" t="s">
        <v>272</v>
      </c>
      <c r="G426">
        <v>3</v>
      </c>
      <c r="H426">
        <v>4</v>
      </c>
      <c r="I426" s="722" t="s">
        <v>410</v>
      </c>
      <c r="J426">
        <v>3</v>
      </c>
      <c r="K426" t="s">
        <v>457</v>
      </c>
      <c r="L426" t="s">
        <v>6432</v>
      </c>
      <c r="M426" s="475">
        <v>0</v>
      </c>
      <c r="N426" s="475">
        <v>0</v>
      </c>
      <c r="O426" s="475">
        <v>0</v>
      </c>
      <c r="P426" s="475">
        <v>0</v>
      </c>
      <c r="Q426" s="475">
        <v>0</v>
      </c>
    </row>
    <row r="427" spans="2:18" customFormat="1" ht="14" hidden="1">
      <c r="B427" t="s">
        <v>6214</v>
      </c>
      <c r="C427" t="s">
        <v>6215</v>
      </c>
      <c r="D427" t="s">
        <v>6216</v>
      </c>
      <c r="E427" t="s">
        <v>5197</v>
      </c>
      <c r="F427" t="s">
        <v>272</v>
      </c>
      <c r="G427">
        <v>1</v>
      </c>
      <c r="H427">
        <v>3</v>
      </c>
      <c r="I427" s="722" t="s">
        <v>410</v>
      </c>
      <c r="J427">
        <v>3</v>
      </c>
      <c r="K427" t="s">
        <v>457</v>
      </c>
      <c r="L427" t="s">
        <v>6432</v>
      </c>
      <c r="M427" s="475">
        <v>0</v>
      </c>
      <c r="N427" s="475">
        <v>0</v>
      </c>
      <c r="O427" s="475">
        <v>0</v>
      </c>
      <c r="P427" s="475">
        <v>0</v>
      </c>
      <c r="Q427" s="475">
        <v>0</v>
      </c>
    </row>
    <row r="428" spans="2:18" customFormat="1" ht="14" hidden="1">
      <c r="B428" t="s">
        <v>6226</v>
      </c>
      <c r="C428" t="s">
        <v>6227</v>
      </c>
      <c r="D428" t="s">
        <v>6228</v>
      </c>
      <c r="E428" t="s">
        <v>5741</v>
      </c>
      <c r="F428" t="s">
        <v>272</v>
      </c>
      <c r="G428">
        <v>4</v>
      </c>
      <c r="H428">
        <v>3</v>
      </c>
      <c r="I428" s="722" t="s">
        <v>410</v>
      </c>
      <c r="J428">
        <v>3</v>
      </c>
      <c r="K428" t="s">
        <v>457</v>
      </c>
      <c r="L428" t="s">
        <v>6432</v>
      </c>
      <c r="M428" s="475">
        <v>0</v>
      </c>
      <c r="N428" s="475">
        <v>0</v>
      </c>
      <c r="O428" s="475">
        <v>0</v>
      </c>
      <c r="P428" s="475">
        <v>0</v>
      </c>
      <c r="Q428" s="475">
        <v>0</v>
      </c>
    </row>
    <row r="429" spans="2:18" customFormat="1" ht="14" hidden="1">
      <c r="B429" t="s">
        <v>6229</v>
      </c>
      <c r="C429" t="s">
        <v>6230</v>
      </c>
      <c r="D429" t="s">
        <v>6231</v>
      </c>
      <c r="F429" t="s">
        <v>272</v>
      </c>
      <c r="G429">
        <v>3</v>
      </c>
      <c r="H429">
        <v>2</v>
      </c>
      <c r="I429" s="722" t="s">
        <v>410</v>
      </c>
      <c r="J429">
        <v>3</v>
      </c>
      <c r="K429" t="s">
        <v>457</v>
      </c>
      <c r="L429" t="s">
        <v>6432</v>
      </c>
      <c r="M429" s="475">
        <v>0</v>
      </c>
      <c r="N429" s="475">
        <v>0</v>
      </c>
      <c r="O429" s="475">
        <v>0</v>
      </c>
      <c r="P429" s="475">
        <v>0</v>
      </c>
      <c r="Q429" s="475">
        <v>0</v>
      </c>
    </row>
    <row r="430" spans="2:18" customFormat="1" ht="14">
      <c r="B430" t="s">
        <v>6265</v>
      </c>
      <c r="C430" t="s">
        <v>6266</v>
      </c>
      <c r="D430" t="s">
        <v>6267</v>
      </c>
      <c r="F430" t="s">
        <v>272</v>
      </c>
      <c r="G430">
        <v>3</v>
      </c>
      <c r="H430">
        <v>5</v>
      </c>
      <c r="I430" s="722" t="s">
        <v>410</v>
      </c>
      <c r="J430">
        <v>3</v>
      </c>
      <c r="K430" s="312" t="s">
        <v>3249</v>
      </c>
      <c r="L430" t="s">
        <v>6432</v>
      </c>
      <c r="M430" s="490">
        <v>0</v>
      </c>
      <c r="N430" s="606">
        <v>0</v>
      </c>
      <c r="O430" s="606">
        <v>0</v>
      </c>
      <c r="P430" s="606">
        <v>0</v>
      </c>
      <c r="Q430" s="606">
        <v>1</v>
      </c>
    </row>
    <row r="431" spans="2:18" customFormat="1" ht="14">
      <c r="B431" t="s">
        <v>6344</v>
      </c>
      <c r="C431" t="s">
        <v>6345</v>
      </c>
      <c r="D431" t="s">
        <v>6346</v>
      </c>
      <c r="F431" t="s">
        <v>272</v>
      </c>
      <c r="G431">
        <v>3</v>
      </c>
      <c r="H431">
        <v>4</v>
      </c>
      <c r="I431" s="722" t="s">
        <v>410</v>
      </c>
      <c r="J431">
        <v>3</v>
      </c>
      <c r="K431" s="312" t="s">
        <v>3249</v>
      </c>
      <c r="L431" t="s">
        <v>6432</v>
      </c>
      <c r="M431" s="490">
        <v>0</v>
      </c>
      <c r="N431" s="606">
        <v>0</v>
      </c>
      <c r="O431" s="606">
        <v>0</v>
      </c>
      <c r="P431" s="606">
        <v>0</v>
      </c>
      <c r="Q431" s="606">
        <v>2</v>
      </c>
    </row>
    <row r="432" spans="2:18" customFormat="1" ht="14">
      <c r="B432" s="480" t="s">
        <v>6440</v>
      </c>
      <c r="C432" t="s">
        <v>6378</v>
      </c>
      <c r="D432" t="s">
        <v>6379</v>
      </c>
      <c r="F432" t="s">
        <v>272</v>
      </c>
      <c r="G432">
        <v>3</v>
      </c>
      <c r="H432">
        <v>4</v>
      </c>
      <c r="I432" s="722" t="s">
        <v>410</v>
      </c>
      <c r="J432">
        <v>3</v>
      </c>
      <c r="K432" s="312" t="s">
        <v>3239</v>
      </c>
      <c r="L432" s="480" t="s">
        <v>6527</v>
      </c>
      <c r="M432" s="475">
        <v>0</v>
      </c>
      <c r="N432" s="475">
        <v>0</v>
      </c>
      <c r="O432" s="475">
        <v>0</v>
      </c>
      <c r="P432" s="475">
        <v>0</v>
      </c>
      <c r="Q432" s="475">
        <v>0</v>
      </c>
      <c r="R432">
        <f t="shared" ref="R432:R433" si="25">SUBTOTAL(9,M432:Q432)</f>
        <v>0</v>
      </c>
    </row>
    <row r="433" spans="2:18" customFormat="1" ht="14">
      <c r="B433" t="s">
        <v>6053</v>
      </c>
      <c r="C433" t="s">
        <v>6054</v>
      </c>
      <c r="D433" t="s">
        <v>6055</v>
      </c>
      <c r="E433" t="s">
        <v>5741</v>
      </c>
      <c r="F433" t="s">
        <v>272</v>
      </c>
      <c r="G433">
        <v>5</v>
      </c>
      <c r="H433">
        <v>5</v>
      </c>
      <c r="I433" s="722" t="s">
        <v>410</v>
      </c>
      <c r="J433">
        <v>4</v>
      </c>
      <c r="K433" s="312" t="s">
        <v>3256</v>
      </c>
      <c r="L433" t="s">
        <v>6432</v>
      </c>
      <c r="M433">
        <v>2</v>
      </c>
      <c r="N433">
        <v>2</v>
      </c>
      <c r="O433">
        <v>2</v>
      </c>
      <c r="P433">
        <v>1</v>
      </c>
      <c r="Q433">
        <v>2</v>
      </c>
      <c r="R433">
        <f t="shared" si="25"/>
        <v>9</v>
      </c>
    </row>
    <row r="434" spans="2:18" customFormat="1" ht="14" hidden="1">
      <c r="B434" t="s">
        <v>6181</v>
      </c>
      <c r="C434" t="s">
        <v>6182</v>
      </c>
      <c r="D434" t="s">
        <v>6183</v>
      </c>
      <c r="F434" t="s">
        <v>272</v>
      </c>
      <c r="G434">
        <v>5</v>
      </c>
      <c r="H434">
        <v>7</v>
      </c>
      <c r="I434" s="722" t="s">
        <v>410</v>
      </c>
      <c r="J434">
        <v>4</v>
      </c>
      <c r="K434" t="s">
        <v>457</v>
      </c>
      <c r="L434" t="s">
        <v>6432</v>
      </c>
      <c r="M434" s="475">
        <v>0</v>
      </c>
      <c r="N434" s="475">
        <v>0</v>
      </c>
      <c r="O434" s="475">
        <v>0</v>
      </c>
      <c r="P434" s="475">
        <v>0</v>
      </c>
      <c r="Q434" s="475">
        <v>0</v>
      </c>
    </row>
    <row r="435" spans="2:18" customFormat="1" ht="14" hidden="1">
      <c r="B435" t="s">
        <v>6205</v>
      </c>
      <c r="C435" t="s">
        <v>6206</v>
      </c>
      <c r="D435" t="s">
        <v>6207</v>
      </c>
      <c r="F435" t="s">
        <v>272</v>
      </c>
      <c r="G435">
        <v>3</v>
      </c>
      <c r="H435">
        <v>3</v>
      </c>
      <c r="I435" s="722" t="s">
        <v>410</v>
      </c>
      <c r="J435">
        <v>4</v>
      </c>
      <c r="K435" t="s">
        <v>457</v>
      </c>
      <c r="L435" t="s">
        <v>6432</v>
      </c>
      <c r="M435" s="475">
        <v>0</v>
      </c>
      <c r="N435" s="475">
        <v>0</v>
      </c>
      <c r="O435" s="475">
        <v>0</v>
      </c>
      <c r="P435" s="475">
        <v>0</v>
      </c>
      <c r="Q435" s="475">
        <v>0</v>
      </c>
    </row>
    <row r="436" spans="2:18" customFormat="1" ht="14" hidden="1">
      <c r="B436" t="s">
        <v>6208</v>
      </c>
      <c r="C436" t="s">
        <v>6209</v>
      </c>
      <c r="D436" t="s">
        <v>6210</v>
      </c>
      <c r="F436" t="s">
        <v>272</v>
      </c>
      <c r="G436">
        <v>5</v>
      </c>
      <c r="H436">
        <v>10</v>
      </c>
      <c r="I436" s="722" t="s">
        <v>410</v>
      </c>
      <c r="J436">
        <v>4</v>
      </c>
      <c r="K436" t="s">
        <v>457</v>
      </c>
      <c r="L436" t="s">
        <v>6432</v>
      </c>
      <c r="M436" s="475">
        <v>0</v>
      </c>
      <c r="N436" s="475">
        <v>0</v>
      </c>
      <c r="O436" s="475">
        <v>0</v>
      </c>
      <c r="P436" s="475">
        <v>0</v>
      </c>
      <c r="Q436" s="475">
        <v>0</v>
      </c>
    </row>
    <row r="437" spans="2:18" customFormat="1" ht="14">
      <c r="B437" s="480" t="s">
        <v>7180</v>
      </c>
      <c r="C437" t="s">
        <v>6268</v>
      </c>
      <c r="D437" t="s">
        <v>6269</v>
      </c>
      <c r="F437" t="s">
        <v>272</v>
      </c>
      <c r="G437">
        <v>4</v>
      </c>
      <c r="H437">
        <v>6</v>
      </c>
      <c r="I437" s="722" t="s">
        <v>410</v>
      </c>
      <c r="J437">
        <v>4</v>
      </c>
      <c r="K437" s="312" t="s">
        <v>3256</v>
      </c>
      <c r="L437" t="s">
        <v>6432</v>
      </c>
      <c r="M437" s="475">
        <v>0</v>
      </c>
      <c r="N437">
        <v>2</v>
      </c>
      <c r="O437">
        <v>1</v>
      </c>
      <c r="P437">
        <v>2</v>
      </c>
      <c r="Q437" s="475">
        <v>0</v>
      </c>
      <c r="R437">
        <f t="shared" ref="R437:R440" si="26">SUBTOTAL(9,M437:Q437)</f>
        <v>5</v>
      </c>
    </row>
    <row r="438" spans="2:18" customFormat="1" ht="14">
      <c r="B438" s="480" t="s">
        <v>6420</v>
      </c>
      <c r="C438" t="s">
        <v>6376</v>
      </c>
      <c r="D438" t="s">
        <v>6377</v>
      </c>
      <c r="F438" t="s">
        <v>272</v>
      </c>
      <c r="G438">
        <v>3</v>
      </c>
      <c r="H438">
        <v>3</v>
      </c>
      <c r="I438" s="722" t="s">
        <v>410</v>
      </c>
      <c r="J438">
        <v>4</v>
      </c>
      <c r="K438" s="312" t="s">
        <v>3239</v>
      </c>
      <c r="L438" t="s">
        <v>6432</v>
      </c>
      <c r="M438">
        <v>1</v>
      </c>
      <c r="N438" s="475">
        <v>0</v>
      </c>
      <c r="O438" s="475">
        <v>0</v>
      </c>
      <c r="P438">
        <v>1</v>
      </c>
      <c r="Q438" s="475">
        <v>0</v>
      </c>
      <c r="R438">
        <f t="shared" si="26"/>
        <v>2</v>
      </c>
    </row>
    <row r="439" spans="2:18" customFormat="1" ht="14">
      <c r="B439" t="s">
        <v>6380</v>
      </c>
      <c r="C439" t="s">
        <v>6381</v>
      </c>
      <c r="D439" t="s">
        <v>6382</v>
      </c>
      <c r="F439" t="s">
        <v>272</v>
      </c>
      <c r="G439">
        <v>3</v>
      </c>
      <c r="H439">
        <v>6</v>
      </c>
      <c r="I439" s="722" t="s">
        <v>410</v>
      </c>
      <c r="J439">
        <v>4</v>
      </c>
      <c r="K439" s="312" t="s">
        <v>3256</v>
      </c>
      <c r="L439" t="s">
        <v>6432</v>
      </c>
      <c r="M439">
        <v>1</v>
      </c>
      <c r="N439">
        <v>0</v>
      </c>
      <c r="O439">
        <v>2</v>
      </c>
      <c r="P439">
        <v>2</v>
      </c>
      <c r="Q439">
        <v>2</v>
      </c>
      <c r="R439">
        <f t="shared" si="26"/>
        <v>7</v>
      </c>
    </row>
    <row r="440" spans="2:18" customFormat="1" ht="14">
      <c r="B440" s="480" t="s">
        <v>6429</v>
      </c>
      <c r="C440" t="s">
        <v>6406</v>
      </c>
      <c r="D440" t="s">
        <v>6407</v>
      </c>
      <c r="F440" t="s">
        <v>272</v>
      </c>
      <c r="G440">
        <v>1</v>
      </c>
      <c r="H440">
        <v>6</v>
      </c>
      <c r="I440" s="722" t="s">
        <v>410</v>
      </c>
      <c r="J440">
        <v>4</v>
      </c>
      <c r="K440" s="312" t="s">
        <v>3239</v>
      </c>
      <c r="L440" t="s">
        <v>6432</v>
      </c>
      <c r="M440" s="475">
        <v>0</v>
      </c>
      <c r="N440" s="475">
        <v>0</v>
      </c>
      <c r="O440">
        <v>1</v>
      </c>
      <c r="P440" s="475">
        <v>0</v>
      </c>
      <c r="Q440" s="475">
        <v>0</v>
      </c>
      <c r="R440">
        <f t="shared" si="26"/>
        <v>1</v>
      </c>
    </row>
    <row r="441" spans="2:18" customFormat="1" ht="14" hidden="1">
      <c r="B441" t="s">
        <v>6193</v>
      </c>
      <c r="C441" t="s">
        <v>6194</v>
      </c>
      <c r="D441" t="s">
        <v>6195</v>
      </c>
      <c r="F441" t="s">
        <v>272</v>
      </c>
      <c r="G441">
        <v>3</v>
      </c>
      <c r="H441">
        <v>7</v>
      </c>
      <c r="I441" s="722" t="s">
        <v>410</v>
      </c>
      <c r="J441">
        <v>5</v>
      </c>
      <c r="K441" t="s">
        <v>457</v>
      </c>
      <c r="L441" t="s">
        <v>6432</v>
      </c>
      <c r="M441" s="475">
        <v>0</v>
      </c>
      <c r="N441" s="475">
        <v>0</v>
      </c>
      <c r="O441" s="475">
        <v>0</v>
      </c>
      <c r="P441" s="475">
        <v>0</v>
      </c>
      <c r="Q441" s="475">
        <v>0</v>
      </c>
    </row>
    <row r="442" spans="2:18" customFormat="1" ht="14">
      <c r="B442" t="s">
        <v>6199</v>
      </c>
      <c r="C442" t="s">
        <v>6200</v>
      </c>
      <c r="D442" t="s">
        <v>6201</v>
      </c>
      <c r="F442" t="s">
        <v>272</v>
      </c>
      <c r="G442">
        <v>1</v>
      </c>
      <c r="H442">
        <v>1</v>
      </c>
      <c r="I442" s="722" t="s">
        <v>410</v>
      </c>
      <c r="J442">
        <v>5</v>
      </c>
      <c r="K442" s="312" t="s">
        <v>3249</v>
      </c>
      <c r="L442" t="s">
        <v>6432</v>
      </c>
      <c r="M442" s="490">
        <v>0</v>
      </c>
      <c r="N442" s="606">
        <v>0</v>
      </c>
      <c r="O442" s="606">
        <v>0</v>
      </c>
      <c r="P442" s="606">
        <v>0</v>
      </c>
      <c r="Q442" s="606">
        <v>0</v>
      </c>
    </row>
    <row r="443" spans="2:18" customFormat="1" ht="14">
      <c r="B443" t="s">
        <v>6273</v>
      </c>
      <c r="C443" t="s">
        <v>6274</v>
      </c>
      <c r="D443" t="s">
        <v>6275</v>
      </c>
      <c r="F443" t="s">
        <v>272</v>
      </c>
      <c r="G443">
        <v>3</v>
      </c>
      <c r="H443">
        <v>5</v>
      </c>
      <c r="I443" s="722" t="s">
        <v>410</v>
      </c>
      <c r="J443">
        <v>5</v>
      </c>
      <c r="K443" s="312" t="s">
        <v>3256</v>
      </c>
      <c r="L443" t="s">
        <v>6432</v>
      </c>
      <c r="M443">
        <v>1</v>
      </c>
      <c r="N443">
        <v>1</v>
      </c>
      <c r="O443">
        <v>1</v>
      </c>
      <c r="P443">
        <v>1</v>
      </c>
      <c r="Q443">
        <v>1</v>
      </c>
      <c r="R443">
        <f>SUBTOTAL(9,M443:Q443)</f>
        <v>5</v>
      </c>
    </row>
    <row r="444" spans="2:18" customFormat="1" ht="14" hidden="1">
      <c r="B444" t="s">
        <v>6403</v>
      </c>
      <c r="C444" t="s">
        <v>6404</v>
      </c>
      <c r="D444" t="s">
        <v>6405</v>
      </c>
      <c r="F444" t="s">
        <v>272</v>
      </c>
      <c r="G444">
        <v>5</v>
      </c>
      <c r="H444">
        <v>6</v>
      </c>
      <c r="I444" s="722" t="s">
        <v>410</v>
      </c>
      <c r="J444">
        <v>5</v>
      </c>
      <c r="K444" t="s">
        <v>457</v>
      </c>
      <c r="L444" t="s">
        <v>6432</v>
      </c>
      <c r="M444" s="475">
        <v>0</v>
      </c>
      <c r="N444" s="475">
        <v>0</v>
      </c>
      <c r="O444" s="475">
        <v>0</v>
      </c>
      <c r="P444" s="475">
        <v>0</v>
      </c>
      <c r="Q444" s="475">
        <v>0</v>
      </c>
    </row>
    <row r="445" spans="2:18" customFormat="1" ht="14">
      <c r="B445" t="s">
        <v>6408</v>
      </c>
      <c r="C445" t="s">
        <v>6409</v>
      </c>
      <c r="D445" t="s">
        <v>6410</v>
      </c>
      <c r="F445" t="s">
        <v>272</v>
      </c>
      <c r="G445">
        <v>3</v>
      </c>
      <c r="H445">
        <v>6</v>
      </c>
      <c r="I445" s="722" t="s">
        <v>410</v>
      </c>
      <c r="J445">
        <v>5</v>
      </c>
      <c r="K445" s="312" t="s">
        <v>3239</v>
      </c>
      <c r="L445" t="s">
        <v>6432</v>
      </c>
      <c r="M445">
        <v>1</v>
      </c>
      <c r="N445">
        <v>1</v>
      </c>
      <c r="O445">
        <v>1</v>
      </c>
      <c r="P445">
        <v>1</v>
      </c>
      <c r="Q445">
        <v>1</v>
      </c>
      <c r="R445">
        <f>SUBTOTAL(9,M445:Q445)</f>
        <v>5</v>
      </c>
    </row>
    <row r="446" spans="2:18" customFormat="1" ht="14">
      <c r="B446" t="s">
        <v>6202</v>
      </c>
      <c r="C446" t="s">
        <v>6203</v>
      </c>
      <c r="D446" t="s">
        <v>6204</v>
      </c>
      <c r="F446" t="s">
        <v>272</v>
      </c>
      <c r="G446">
        <v>4</v>
      </c>
      <c r="H446">
        <v>8</v>
      </c>
      <c r="I446" s="722" t="s">
        <v>410</v>
      </c>
      <c r="J446">
        <v>6</v>
      </c>
      <c r="K446" s="312" t="s">
        <v>3249</v>
      </c>
      <c r="L446" s="480" t="s">
        <v>6518</v>
      </c>
      <c r="M446" s="490">
        <v>0</v>
      </c>
      <c r="N446" s="490">
        <v>0</v>
      </c>
      <c r="O446" s="490">
        <v>0</v>
      </c>
      <c r="P446" s="490">
        <v>0</v>
      </c>
      <c r="Q446" s="490">
        <v>0</v>
      </c>
    </row>
    <row r="447" spans="2:18" customFormat="1" ht="14">
      <c r="B447" t="s">
        <v>6262</v>
      </c>
      <c r="C447" t="s">
        <v>6263</v>
      </c>
      <c r="D447" t="s">
        <v>6264</v>
      </c>
      <c r="F447" t="s">
        <v>272</v>
      </c>
      <c r="G447">
        <v>5</v>
      </c>
      <c r="H447">
        <v>5</v>
      </c>
      <c r="I447" s="722" t="s">
        <v>410</v>
      </c>
      <c r="J447">
        <v>7</v>
      </c>
      <c r="K447" s="312" t="s">
        <v>3239</v>
      </c>
      <c r="L447" t="s">
        <v>6432</v>
      </c>
      <c r="M447">
        <v>1</v>
      </c>
      <c r="N447">
        <v>1</v>
      </c>
      <c r="O447">
        <v>1</v>
      </c>
      <c r="P447">
        <v>1</v>
      </c>
      <c r="Q447">
        <v>1</v>
      </c>
      <c r="R447">
        <f t="shared" ref="R447:R449" si="27">SUBTOTAL(9,M447:Q447)</f>
        <v>5</v>
      </c>
    </row>
    <row r="448" spans="2:18" customFormat="1" ht="14">
      <c r="B448" t="s">
        <v>6371</v>
      </c>
      <c r="C448" t="s">
        <v>6372</v>
      </c>
      <c r="D448" t="s">
        <v>6373</v>
      </c>
      <c r="E448" t="s">
        <v>5327</v>
      </c>
      <c r="F448" t="s">
        <v>272</v>
      </c>
      <c r="G448">
        <v>6</v>
      </c>
      <c r="H448">
        <v>6</v>
      </c>
      <c r="I448" s="722" t="s">
        <v>410</v>
      </c>
      <c r="J448">
        <v>8</v>
      </c>
      <c r="K448" s="312" t="s">
        <v>3256</v>
      </c>
      <c r="L448" s="480" t="s">
        <v>6518</v>
      </c>
      <c r="M448">
        <v>0</v>
      </c>
      <c r="N448">
        <v>0</v>
      </c>
      <c r="O448">
        <v>0</v>
      </c>
      <c r="P448">
        <v>0</v>
      </c>
      <c r="Q448">
        <v>0</v>
      </c>
      <c r="R448">
        <f t="shared" si="27"/>
        <v>0</v>
      </c>
    </row>
    <row r="449" spans="2:23" customFormat="1" ht="14">
      <c r="B449" s="480" t="s">
        <v>6435</v>
      </c>
      <c r="C449" t="s">
        <v>5950</v>
      </c>
      <c r="D449" t="s">
        <v>5951</v>
      </c>
      <c r="F449" t="s">
        <v>253</v>
      </c>
      <c r="I449" s="309" t="s">
        <v>3237</v>
      </c>
      <c r="J449">
        <v>2</v>
      </c>
      <c r="K449" s="312" t="s">
        <v>3256</v>
      </c>
      <c r="L449" s="480" t="s">
        <v>5970</v>
      </c>
      <c r="M449" s="475">
        <v>1</v>
      </c>
      <c r="N449">
        <v>1</v>
      </c>
      <c r="O449">
        <v>2</v>
      </c>
      <c r="P449">
        <v>2</v>
      </c>
      <c r="Q449">
        <v>2</v>
      </c>
      <c r="R449">
        <f t="shared" si="27"/>
        <v>8</v>
      </c>
      <c r="S449" s="260"/>
      <c r="T449" s="260"/>
      <c r="U449" s="260"/>
      <c r="V449" s="260"/>
      <c r="W449" s="260"/>
    </row>
    <row r="450" spans="2:23" customFormat="1" ht="14" hidden="1">
      <c r="B450" t="s">
        <v>5957</v>
      </c>
      <c r="C450" t="s">
        <v>5958</v>
      </c>
      <c r="D450" t="s">
        <v>5959</v>
      </c>
      <c r="F450" t="s">
        <v>253</v>
      </c>
      <c r="I450" s="309" t="s">
        <v>3237</v>
      </c>
      <c r="J450">
        <v>2</v>
      </c>
      <c r="K450" t="s">
        <v>457</v>
      </c>
      <c r="L450" t="s">
        <v>5969</v>
      </c>
      <c r="M450" s="475">
        <v>0</v>
      </c>
      <c r="N450" s="475">
        <v>0</v>
      </c>
      <c r="O450" s="475">
        <v>0</v>
      </c>
      <c r="P450" s="475">
        <v>0</v>
      </c>
      <c r="Q450" s="475">
        <v>0</v>
      </c>
      <c r="S450" s="260"/>
      <c r="T450" s="260"/>
      <c r="U450" s="260"/>
      <c r="V450" s="260"/>
      <c r="W450" s="260"/>
    </row>
    <row r="451" spans="2:23" customFormat="1" ht="14" hidden="1">
      <c r="B451" t="s">
        <v>5960</v>
      </c>
      <c r="C451" t="s">
        <v>5961</v>
      </c>
      <c r="D451" t="s">
        <v>5962</v>
      </c>
      <c r="F451" t="s">
        <v>253</v>
      </c>
      <c r="I451" s="309" t="s">
        <v>3237</v>
      </c>
      <c r="J451">
        <v>2</v>
      </c>
      <c r="K451" t="s">
        <v>457</v>
      </c>
      <c r="L451" t="s">
        <v>5969</v>
      </c>
      <c r="M451" s="475">
        <v>0</v>
      </c>
      <c r="N451" s="475">
        <v>0</v>
      </c>
      <c r="O451" s="475">
        <v>0</v>
      </c>
      <c r="P451" s="475">
        <v>0</v>
      </c>
      <c r="Q451" s="475">
        <v>0</v>
      </c>
      <c r="S451" s="260"/>
      <c r="T451" s="260"/>
      <c r="U451" s="260"/>
      <c r="V451" s="260"/>
      <c r="W451" s="260"/>
    </row>
    <row r="452" spans="2:23" customFormat="1" ht="14" hidden="1">
      <c r="B452" t="s">
        <v>5697</v>
      </c>
      <c r="C452" t="s">
        <v>5698</v>
      </c>
      <c r="D452" t="s">
        <v>5699</v>
      </c>
      <c r="F452" t="s">
        <v>272</v>
      </c>
      <c r="G452">
        <v>2</v>
      </c>
      <c r="H452">
        <v>2</v>
      </c>
      <c r="I452" s="309" t="s">
        <v>3237</v>
      </c>
      <c r="J452">
        <v>3</v>
      </c>
      <c r="K452" t="s">
        <v>457</v>
      </c>
      <c r="L452" t="s">
        <v>5969</v>
      </c>
      <c r="M452" s="475">
        <v>0</v>
      </c>
      <c r="N452" s="475">
        <v>0</v>
      </c>
      <c r="O452" s="475">
        <v>0</v>
      </c>
      <c r="P452" s="475">
        <v>0</v>
      </c>
      <c r="Q452" s="475">
        <v>0</v>
      </c>
      <c r="S452" s="260"/>
      <c r="T452" s="260"/>
      <c r="U452" s="260"/>
      <c r="V452" s="260"/>
      <c r="W452" s="260"/>
    </row>
    <row r="453" spans="2:23" customFormat="1" ht="14">
      <c r="B453" t="s">
        <v>5694</v>
      </c>
      <c r="C453" t="s">
        <v>5695</v>
      </c>
      <c r="D453" t="s">
        <v>5696</v>
      </c>
      <c r="F453" t="s">
        <v>253</v>
      </c>
      <c r="I453" s="309" t="s">
        <v>3237</v>
      </c>
      <c r="J453">
        <v>3</v>
      </c>
      <c r="K453" s="312" t="s">
        <v>3249</v>
      </c>
      <c r="L453" t="s">
        <v>5969</v>
      </c>
      <c r="M453" s="475">
        <v>0</v>
      </c>
      <c r="N453" s="475">
        <v>0</v>
      </c>
      <c r="O453" s="475">
        <v>0</v>
      </c>
      <c r="P453" s="475">
        <v>0</v>
      </c>
      <c r="Q453" s="475">
        <v>0</v>
      </c>
      <c r="S453" s="260"/>
      <c r="T453" s="260"/>
      <c r="U453" s="260"/>
      <c r="V453" s="260"/>
      <c r="W453" s="260"/>
    </row>
    <row r="454" spans="2:23" customFormat="1" ht="14">
      <c r="B454" s="480" t="s">
        <v>6002</v>
      </c>
      <c r="C454" t="s">
        <v>5955</v>
      </c>
      <c r="D454" t="s">
        <v>5956</v>
      </c>
      <c r="F454" t="s">
        <v>272</v>
      </c>
      <c r="G454">
        <v>2</v>
      </c>
      <c r="H454">
        <v>2</v>
      </c>
      <c r="I454" s="309" t="s">
        <v>3237</v>
      </c>
      <c r="J454">
        <v>4</v>
      </c>
      <c r="K454" s="312" t="s">
        <v>3239</v>
      </c>
      <c r="L454" s="480" t="s">
        <v>5970</v>
      </c>
      <c r="M454" s="475">
        <v>0</v>
      </c>
      <c r="N454" s="475">
        <v>0</v>
      </c>
      <c r="O454">
        <v>1</v>
      </c>
      <c r="P454">
        <v>1</v>
      </c>
      <c r="Q454">
        <v>1</v>
      </c>
      <c r="R454">
        <f t="shared" ref="R454:R455" si="28">SUBTOTAL(9,M454:Q454)</f>
        <v>3</v>
      </c>
      <c r="S454" s="260"/>
      <c r="T454" s="260"/>
      <c r="U454" s="260"/>
      <c r="V454" s="260"/>
      <c r="W454" s="260"/>
    </row>
    <row r="455" spans="2:23" customFormat="1" ht="14">
      <c r="B455" s="480" t="s">
        <v>5983</v>
      </c>
      <c r="C455" t="s">
        <v>5863</v>
      </c>
      <c r="D455" t="s">
        <v>5864</v>
      </c>
      <c r="F455" t="s">
        <v>272</v>
      </c>
      <c r="G455">
        <v>4</v>
      </c>
      <c r="H455">
        <v>6</v>
      </c>
      <c r="I455" s="309" t="s">
        <v>3237</v>
      </c>
      <c r="J455">
        <v>5</v>
      </c>
      <c r="K455" s="312" t="s">
        <v>3239</v>
      </c>
      <c r="L455" s="480" t="s">
        <v>5970</v>
      </c>
      <c r="M455" s="475">
        <v>0</v>
      </c>
      <c r="N455">
        <v>1</v>
      </c>
      <c r="O455">
        <v>1</v>
      </c>
      <c r="P455">
        <v>1</v>
      </c>
      <c r="Q455" s="475">
        <v>0</v>
      </c>
      <c r="R455">
        <f t="shared" si="28"/>
        <v>3</v>
      </c>
      <c r="S455" s="260"/>
      <c r="T455" s="260"/>
      <c r="U455" s="260"/>
      <c r="V455" s="260"/>
      <c r="W455" s="260"/>
    </row>
    <row r="456" spans="2:23" customFormat="1" ht="14">
      <c r="B456" t="s">
        <v>5700</v>
      </c>
      <c r="C456" t="s">
        <v>5701</v>
      </c>
      <c r="D456" t="s">
        <v>5702</v>
      </c>
      <c r="E456" t="s">
        <v>5197</v>
      </c>
      <c r="F456" t="s">
        <v>272</v>
      </c>
      <c r="G456">
        <v>4</v>
      </c>
      <c r="H456">
        <v>4</v>
      </c>
      <c r="I456" s="309" t="s">
        <v>3237</v>
      </c>
      <c r="J456">
        <v>7</v>
      </c>
      <c r="K456" s="312" t="s">
        <v>3249</v>
      </c>
      <c r="L456" t="s">
        <v>5969</v>
      </c>
      <c r="M456" s="475">
        <v>0</v>
      </c>
      <c r="N456" s="475">
        <v>0</v>
      </c>
      <c r="O456" s="475">
        <v>0</v>
      </c>
      <c r="P456" s="475">
        <v>0</v>
      </c>
      <c r="Q456" s="475">
        <v>0</v>
      </c>
      <c r="S456" s="260"/>
      <c r="T456" s="260"/>
      <c r="U456" s="260"/>
      <c r="V456" s="260"/>
      <c r="W456" s="260"/>
    </row>
    <row r="457" spans="2:23" customFormat="1" ht="14">
      <c r="B457" t="s">
        <v>5850</v>
      </c>
      <c r="C457" t="s">
        <v>5851</v>
      </c>
      <c r="D457" t="s">
        <v>5852</v>
      </c>
      <c r="F457" t="s">
        <v>253</v>
      </c>
      <c r="I457" s="309" t="s">
        <v>3237</v>
      </c>
      <c r="J457">
        <v>8</v>
      </c>
      <c r="K457" s="312" t="s">
        <v>3256</v>
      </c>
      <c r="L457" t="s">
        <v>5969</v>
      </c>
      <c r="M457">
        <v>0</v>
      </c>
      <c r="N457">
        <v>1</v>
      </c>
      <c r="O457">
        <v>2</v>
      </c>
      <c r="P457">
        <v>2</v>
      </c>
      <c r="Q457">
        <v>2</v>
      </c>
      <c r="R457" s="480" t="s">
        <v>6007</v>
      </c>
      <c r="S457" s="260"/>
      <c r="T457" s="260"/>
      <c r="U457" s="260"/>
      <c r="V457" s="260"/>
      <c r="W457" s="260"/>
    </row>
    <row r="458" spans="2:23" customFormat="1" ht="14">
      <c r="B458" t="s">
        <v>5815</v>
      </c>
      <c r="C458" t="s">
        <v>5816</v>
      </c>
      <c r="D458" t="s">
        <v>5817</v>
      </c>
      <c r="E458" t="s">
        <v>5327</v>
      </c>
      <c r="F458" t="s">
        <v>272</v>
      </c>
      <c r="G458">
        <v>10</v>
      </c>
      <c r="H458">
        <v>10</v>
      </c>
      <c r="I458" s="309" t="s">
        <v>3237</v>
      </c>
      <c r="J458">
        <v>9</v>
      </c>
      <c r="K458" s="312" t="s">
        <v>3249</v>
      </c>
      <c r="L458" t="s">
        <v>5969</v>
      </c>
      <c r="M458" s="475">
        <v>0</v>
      </c>
      <c r="N458" s="475">
        <v>0</v>
      </c>
      <c r="O458" s="475">
        <v>0</v>
      </c>
      <c r="P458" s="475">
        <v>0</v>
      </c>
      <c r="Q458" s="475">
        <v>0</v>
      </c>
      <c r="S458" s="260"/>
      <c r="T458" s="260"/>
      <c r="U458" s="260"/>
      <c r="V458" s="260"/>
      <c r="W458" s="260"/>
    </row>
    <row r="459" spans="2:23" customFormat="1" ht="14">
      <c r="B459" t="s">
        <v>5794</v>
      </c>
      <c r="C459" t="s">
        <v>5795</v>
      </c>
      <c r="D459" t="s">
        <v>5796</v>
      </c>
      <c r="F459" t="s">
        <v>253</v>
      </c>
      <c r="I459" s="711" t="s">
        <v>5080</v>
      </c>
      <c r="J459">
        <v>1</v>
      </c>
      <c r="K459" s="312" t="s">
        <v>3249</v>
      </c>
      <c r="L459" t="s">
        <v>5969</v>
      </c>
      <c r="M459" s="475">
        <v>0</v>
      </c>
      <c r="N459" s="475">
        <v>0</v>
      </c>
      <c r="O459" s="475">
        <v>0</v>
      </c>
      <c r="P459" s="475">
        <v>0</v>
      </c>
      <c r="Q459" s="475">
        <v>0</v>
      </c>
      <c r="S459" s="260"/>
      <c r="T459" s="260"/>
      <c r="U459" s="260"/>
      <c r="V459" s="260"/>
      <c r="W459" s="260"/>
    </row>
    <row r="460" spans="2:23" customFormat="1" ht="14" hidden="1">
      <c r="B460" t="s">
        <v>5800</v>
      </c>
      <c r="C460" t="s">
        <v>5801</v>
      </c>
      <c r="D460" t="s">
        <v>5802</v>
      </c>
      <c r="F460" t="s">
        <v>253</v>
      </c>
      <c r="I460" s="711" t="s">
        <v>5080</v>
      </c>
      <c r="J460">
        <v>1</v>
      </c>
      <c r="K460" t="s">
        <v>457</v>
      </c>
      <c r="L460" t="s">
        <v>5969</v>
      </c>
      <c r="M460" s="475">
        <v>0</v>
      </c>
      <c r="N460" s="475">
        <v>0</v>
      </c>
      <c r="O460" s="475">
        <v>0</v>
      </c>
      <c r="P460" s="475">
        <v>0</v>
      </c>
      <c r="Q460" s="475">
        <v>0</v>
      </c>
      <c r="S460" s="260"/>
      <c r="T460" s="260"/>
      <c r="U460" s="260"/>
      <c r="V460" s="260"/>
      <c r="W460" s="260"/>
    </row>
    <row r="461" spans="2:23" customFormat="1" ht="14" hidden="1">
      <c r="B461" t="s">
        <v>5797</v>
      </c>
      <c r="C461" t="s">
        <v>5798</v>
      </c>
      <c r="D461" t="s">
        <v>5799</v>
      </c>
      <c r="F461" t="s">
        <v>272</v>
      </c>
      <c r="G461">
        <v>2</v>
      </c>
      <c r="H461">
        <v>3</v>
      </c>
      <c r="I461" s="711" t="s">
        <v>5080</v>
      </c>
      <c r="J461">
        <v>2</v>
      </c>
      <c r="K461" t="s">
        <v>457</v>
      </c>
      <c r="L461" t="s">
        <v>5969</v>
      </c>
      <c r="M461" s="475">
        <v>0</v>
      </c>
      <c r="N461" s="475">
        <v>0</v>
      </c>
      <c r="O461" s="475">
        <v>0</v>
      </c>
      <c r="P461" s="475">
        <v>0</v>
      </c>
      <c r="Q461" s="475">
        <v>0</v>
      </c>
      <c r="S461" s="260"/>
      <c r="T461" s="260"/>
      <c r="U461" s="260"/>
      <c r="V461" s="260"/>
      <c r="W461" s="260"/>
    </row>
    <row r="462" spans="2:23" customFormat="1" ht="14">
      <c r="B462" s="480" t="s">
        <v>5989</v>
      </c>
      <c r="C462" t="s">
        <v>5918</v>
      </c>
      <c r="D462" t="s">
        <v>5919</v>
      </c>
      <c r="F462" t="s">
        <v>272</v>
      </c>
      <c r="G462">
        <v>4</v>
      </c>
      <c r="H462">
        <v>1</v>
      </c>
      <c r="I462" s="711" t="s">
        <v>5080</v>
      </c>
      <c r="J462">
        <v>3</v>
      </c>
      <c r="K462" s="312" t="s">
        <v>3256</v>
      </c>
      <c r="L462" t="s">
        <v>5969</v>
      </c>
      <c r="M462" s="475">
        <v>0</v>
      </c>
      <c r="N462">
        <v>2</v>
      </c>
      <c r="O462" s="475">
        <v>0</v>
      </c>
      <c r="P462">
        <v>1</v>
      </c>
      <c r="Q462" s="475">
        <v>0</v>
      </c>
      <c r="S462" s="260"/>
      <c r="T462" s="260"/>
      <c r="U462" s="260"/>
      <c r="V462" s="260"/>
      <c r="W462" s="260"/>
    </row>
    <row r="463" spans="2:23" customFormat="1" ht="14">
      <c r="B463" t="s">
        <v>5840</v>
      </c>
      <c r="C463" t="s">
        <v>5841</v>
      </c>
      <c r="D463" t="s">
        <v>5842</v>
      </c>
      <c r="E463" t="s">
        <v>5327</v>
      </c>
      <c r="F463" t="s">
        <v>272</v>
      </c>
      <c r="G463">
        <v>4</v>
      </c>
      <c r="H463">
        <v>3</v>
      </c>
      <c r="I463" s="711" t="s">
        <v>5080</v>
      </c>
      <c r="J463">
        <v>3</v>
      </c>
      <c r="K463" s="312" t="s">
        <v>3256</v>
      </c>
      <c r="L463" t="s">
        <v>5969</v>
      </c>
      <c r="M463">
        <v>1</v>
      </c>
      <c r="N463">
        <v>2</v>
      </c>
      <c r="O463" s="475">
        <v>0</v>
      </c>
      <c r="P463">
        <v>2</v>
      </c>
      <c r="Q463">
        <v>1</v>
      </c>
      <c r="S463" s="260"/>
      <c r="T463" s="260"/>
      <c r="U463" s="260"/>
      <c r="V463" s="260"/>
      <c r="W463" s="260"/>
    </row>
    <row r="464" spans="2:23" customFormat="1" ht="14" hidden="1">
      <c r="B464" t="s">
        <v>5806</v>
      </c>
      <c r="C464" t="s">
        <v>5807</v>
      </c>
      <c r="D464" t="s">
        <v>5808</v>
      </c>
      <c r="F464" t="s">
        <v>272</v>
      </c>
      <c r="G464">
        <v>3</v>
      </c>
      <c r="H464">
        <v>4</v>
      </c>
      <c r="I464" s="711" t="s">
        <v>5080</v>
      </c>
      <c r="J464">
        <v>3</v>
      </c>
      <c r="K464" t="s">
        <v>457</v>
      </c>
      <c r="L464" t="s">
        <v>5969</v>
      </c>
      <c r="M464" s="475">
        <v>0</v>
      </c>
      <c r="N464" s="475">
        <v>0</v>
      </c>
      <c r="O464" s="475">
        <v>0</v>
      </c>
      <c r="P464" s="475">
        <v>0</v>
      </c>
      <c r="Q464" s="475">
        <v>0</v>
      </c>
      <c r="S464" s="260"/>
      <c r="T464" s="260"/>
      <c r="U464" s="260"/>
      <c r="V464" s="260"/>
      <c r="W464" s="260"/>
    </row>
    <row r="465" spans="2:23" customFormat="1" ht="14" hidden="1">
      <c r="B465" t="s">
        <v>5843</v>
      </c>
      <c r="C465" t="s">
        <v>5844</v>
      </c>
      <c r="D465" t="s">
        <v>5845</v>
      </c>
      <c r="E465" t="s">
        <v>5132</v>
      </c>
      <c r="F465" t="s">
        <v>272</v>
      </c>
      <c r="G465">
        <v>2</v>
      </c>
      <c r="H465">
        <v>5</v>
      </c>
      <c r="I465" s="711" t="s">
        <v>5080</v>
      </c>
      <c r="J465">
        <v>3</v>
      </c>
      <c r="K465" t="s">
        <v>457</v>
      </c>
      <c r="L465" t="s">
        <v>5969</v>
      </c>
      <c r="M465" s="475">
        <v>0</v>
      </c>
      <c r="N465" s="475">
        <v>0</v>
      </c>
      <c r="O465" s="475">
        <v>0</v>
      </c>
      <c r="P465" s="475">
        <v>0</v>
      </c>
      <c r="Q465" s="475">
        <v>0</v>
      </c>
      <c r="S465" s="260"/>
      <c r="T465" s="260"/>
      <c r="U465" s="260"/>
      <c r="V465" s="260"/>
      <c r="W465" s="260"/>
    </row>
    <row r="466" spans="2:23" customFormat="1" ht="14" hidden="1">
      <c r="B466" t="s">
        <v>5720</v>
      </c>
      <c r="C466" t="s">
        <v>5721</v>
      </c>
      <c r="D466" t="s">
        <v>5722</v>
      </c>
      <c r="F466" t="s">
        <v>253</v>
      </c>
      <c r="I466" s="711" t="s">
        <v>5080</v>
      </c>
      <c r="J466">
        <v>3</v>
      </c>
      <c r="K466" t="s">
        <v>457</v>
      </c>
      <c r="L466" t="s">
        <v>5969</v>
      </c>
      <c r="M466" s="475">
        <v>0</v>
      </c>
      <c r="N466" s="475">
        <v>0</v>
      </c>
      <c r="O466" s="475">
        <v>0</v>
      </c>
      <c r="P466" s="475">
        <v>0</v>
      </c>
      <c r="Q466" s="475">
        <v>0</v>
      </c>
      <c r="S466" s="260"/>
      <c r="T466" s="260"/>
      <c r="U466" s="260"/>
      <c r="V466" s="260"/>
      <c r="W466" s="260"/>
    </row>
    <row r="467" spans="2:23" customFormat="1" ht="14" hidden="1">
      <c r="B467" t="s">
        <v>5791</v>
      </c>
      <c r="C467" t="s">
        <v>5792</v>
      </c>
      <c r="D467" t="s">
        <v>5793</v>
      </c>
      <c r="F467" t="s">
        <v>5153</v>
      </c>
      <c r="G467">
        <v>3</v>
      </c>
      <c r="I467" s="711" t="s">
        <v>5080</v>
      </c>
      <c r="J467">
        <v>3</v>
      </c>
      <c r="K467" t="s">
        <v>457</v>
      </c>
      <c r="L467" t="s">
        <v>5969</v>
      </c>
      <c r="M467" s="475">
        <v>0</v>
      </c>
      <c r="N467" s="475">
        <v>0</v>
      </c>
      <c r="O467" s="475">
        <v>0</v>
      </c>
      <c r="P467" s="475">
        <v>0</v>
      </c>
      <c r="Q467" s="475">
        <v>0</v>
      </c>
      <c r="S467" s="260"/>
      <c r="T467" s="260"/>
      <c r="U467" s="260"/>
      <c r="V467" s="260"/>
      <c r="W467" s="260"/>
    </row>
    <row r="468" spans="2:23" customFormat="1" ht="14" hidden="1">
      <c r="B468" t="s">
        <v>5803</v>
      </c>
      <c r="C468" t="s">
        <v>5804</v>
      </c>
      <c r="D468" t="s">
        <v>5805</v>
      </c>
      <c r="F468" t="s">
        <v>253</v>
      </c>
      <c r="I468" s="711" t="s">
        <v>5080</v>
      </c>
      <c r="J468">
        <v>3</v>
      </c>
      <c r="K468" t="s">
        <v>457</v>
      </c>
      <c r="L468" t="s">
        <v>5969</v>
      </c>
      <c r="M468" s="475">
        <v>0</v>
      </c>
      <c r="N468" s="475">
        <v>0</v>
      </c>
      <c r="O468" s="475">
        <v>0</v>
      </c>
      <c r="P468" s="475">
        <v>0</v>
      </c>
      <c r="Q468" s="475">
        <v>0</v>
      </c>
      <c r="S468" s="260"/>
      <c r="T468" s="260"/>
      <c r="U468" s="260"/>
      <c r="V468" s="260"/>
      <c r="W468" s="260"/>
    </row>
    <row r="469" spans="2:23" customFormat="1" ht="14" hidden="1">
      <c r="B469" t="s">
        <v>5942</v>
      </c>
      <c r="C469" t="s">
        <v>5943</v>
      </c>
      <c r="D469" t="s">
        <v>5944</v>
      </c>
      <c r="F469" t="s">
        <v>272</v>
      </c>
      <c r="G469">
        <v>3</v>
      </c>
      <c r="H469">
        <v>3</v>
      </c>
      <c r="I469" s="711" t="s">
        <v>5080</v>
      </c>
      <c r="J469">
        <v>4</v>
      </c>
      <c r="K469" t="s">
        <v>457</v>
      </c>
      <c r="L469" t="s">
        <v>5969</v>
      </c>
      <c r="M469" s="475">
        <v>0</v>
      </c>
      <c r="N469" s="475">
        <v>0</v>
      </c>
      <c r="O469" s="475">
        <v>0</v>
      </c>
      <c r="P469" s="475">
        <v>0</v>
      </c>
      <c r="Q469" s="475">
        <v>0</v>
      </c>
      <c r="S469" s="260"/>
      <c r="T469" s="260"/>
      <c r="U469" s="260"/>
      <c r="V469" s="260"/>
      <c r="W469" s="260"/>
    </row>
    <row r="470" spans="2:23" customFormat="1" ht="14">
      <c r="B470" s="480" t="s">
        <v>5975</v>
      </c>
      <c r="C470" t="s">
        <v>5937</v>
      </c>
      <c r="D470" t="s">
        <v>5938</v>
      </c>
      <c r="F470" t="s">
        <v>272</v>
      </c>
      <c r="G470">
        <v>2</v>
      </c>
      <c r="H470">
        <v>6</v>
      </c>
      <c r="I470" s="711" t="s">
        <v>5080</v>
      </c>
      <c r="J470">
        <v>4</v>
      </c>
      <c r="K470" s="312" t="s">
        <v>3239</v>
      </c>
      <c r="L470" t="s">
        <v>5969</v>
      </c>
      <c r="M470">
        <v>1</v>
      </c>
      <c r="N470">
        <v>1</v>
      </c>
      <c r="O470">
        <v>1</v>
      </c>
      <c r="P470" s="475">
        <v>0</v>
      </c>
      <c r="Q470">
        <v>1</v>
      </c>
      <c r="S470" s="260"/>
      <c r="T470" s="260"/>
      <c r="U470" s="260"/>
      <c r="V470" s="260"/>
      <c r="W470" s="260"/>
    </row>
    <row r="471" spans="2:23" customFormat="1" ht="14">
      <c r="B471" s="480" t="s">
        <v>5991</v>
      </c>
      <c r="C471" t="s">
        <v>5877</v>
      </c>
      <c r="D471" t="s">
        <v>5878</v>
      </c>
      <c r="F471" t="s">
        <v>272</v>
      </c>
      <c r="G471">
        <v>5</v>
      </c>
      <c r="H471">
        <v>3</v>
      </c>
      <c r="I471" s="711" t="s">
        <v>5080</v>
      </c>
      <c r="J471">
        <v>5</v>
      </c>
      <c r="K471" s="312" t="s">
        <v>3239</v>
      </c>
      <c r="L471" t="s">
        <v>5969</v>
      </c>
      <c r="M471">
        <v>1</v>
      </c>
      <c r="N471" s="475">
        <v>0</v>
      </c>
      <c r="O471">
        <v>1</v>
      </c>
      <c r="P471">
        <v>1</v>
      </c>
      <c r="Q471">
        <v>1</v>
      </c>
      <c r="S471" s="260"/>
      <c r="T471" s="260"/>
      <c r="U471" s="260"/>
      <c r="V471" s="260"/>
      <c r="W471" s="260"/>
    </row>
    <row r="472" spans="2:23" customFormat="1" ht="14">
      <c r="B472" t="s">
        <v>5882</v>
      </c>
      <c r="C472" t="s">
        <v>5883</v>
      </c>
      <c r="D472" t="s">
        <v>5884</v>
      </c>
      <c r="E472" t="s">
        <v>5132</v>
      </c>
      <c r="F472" t="s">
        <v>272</v>
      </c>
      <c r="G472">
        <v>6</v>
      </c>
      <c r="H472">
        <v>6</v>
      </c>
      <c r="I472" s="711" t="s">
        <v>5080</v>
      </c>
      <c r="J472">
        <v>6</v>
      </c>
      <c r="K472" s="312" t="s">
        <v>3249</v>
      </c>
      <c r="L472" t="s">
        <v>5969</v>
      </c>
      <c r="M472" s="475">
        <v>0</v>
      </c>
      <c r="N472" s="475">
        <v>0</v>
      </c>
      <c r="O472" s="475">
        <v>0</v>
      </c>
      <c r="P472" s="475">
        <v>0</v>
      </c>
      <c r="Q472" s="475">
        <v>0</v>
      </c>
      <c r="S472" s="260"/>
      <c r="T472" s="260"/>
      <c r="U472" s="260"/>
      <c r="V472" s="260"/>
      <c r="W472" s="260"/>
    </row>
    <row r="473" spans="2:23" customFormat="1" ht="14">
      <c r="B473" t="s">
        <v>5939</v>
      </c>
      <c r="C473" t="s">
        <v>5940</v>
      </c>
      <c r="D473" t="s">
        <v>5941</v>
      </c>
      <c r="F473" t="s">
        <v>253</v>
      </c>
      <c r="I473" s="711" t="s">
        <v>5080</v>
      </c>
      <c r="J473">
        <v>7</v>
      </c>
      <c r="K473" s="312" t="s">
        <v>3256</v>
      </c>
      <c r="L473" t="s">
        <v>5969</v>
      </c>
      <c r="M473" s="475">
        <v>0</v>
      </c>
      <c r="N473">
        <v>1</v>
      </c>
      <c r="O473">
        <v>1</v>
      </c>
      <c r="P473">
        <v>0</v>
      </c>
      <c r="Q473">
        <v>2</v>
      </c>
      <c r="S473" s="260"/>
      <c r="T473" s="260"/>
      <c r="U473" s="260"/>
      <c r="V473" s="260"/>
      <c r="W473" s="260"/>
    </row>
    <row r="474" spans="2:23" customFormat="1" ht="14" hidden="1">
      <c r="B474" t="s">
        <v>5779</v>
      </c>
      <c r="C474" t="s">
        <v>5780</v>
      </c>
      <c r="D474" t="s">
        <v>5781</v>
      </c>
      <c r="E474" t="s">
        <v>5327</v>
      </c>
      <c r="F474" t="s">
        <v>272</v>
      </c>
      <c r="G474">
        <v>3</v>
      </c>
      <c r="H474">
        <v>2</v>
      </c>
      <c r="I474" s="718" t="s">
        <v>275</v>
      </c>
      <c r="J474">
        <v>2</v>
      </c>
      <c r="K474" t="s">
        <v>457</v>
      </c>
      <c r="L474" t="s">
        <v>5969</v>
      </c>
      <c r="M474" s="475">
        <v>0</v>
      </c>
      <c r="N474" s="475">
        <v>0</v>
      </c>
      <c r="O474" s="475">
        <v>0</v>
      </c>
      <c r="P474" s="475">
        <v>0</v>
      </c>
      <c r="Q474" s="475">
        <v>0</v>
      </c>
      <c r="S474" s="260"/>
      <c r="T474" s="260"/>
      <c r="U474" s="260"/>
      <c r="V474" s="260"/>
      <c r="W474" s="260"/>
    </row>
    <row r="475" spans="2:23" customFormat="1" ht="14" hidden="1">
      <c r="B475" t="s">
        <v>5773</v>
      </c>
      <c r="C475" t="s">
        <v>5774</v>
      </c>
      <c r="D475" t="s">
        <v>5775</v>
      </c>
      <c r="F475" t="s">
        <v>272</v>
      </c>
      <c r="G475">
        <v>2</v>
      </c>
      <c r="H475">
        <v>3</v>
      </c>
      <c r="I475" s="718" t="s">
        <v>275</v>
      </c>
      <c r="J475">
        <v>2</v>
      </c>
      <c r="K475" t="s">
        <v>457</v>
      </c>
      <c r="L475" t="s">
        <v>5969</v>
      </c>
      <c r="M475" s="475">
        <v>0</v>
      </c>
      <c r="N475" s="475">
        <v>0</v>
      </c>
      <c r="O475" s="475">
        <v>0</v>
      </c>
      <c r="P475" s="475">
        <v>0</v>
      </c>
      <c r="Q475" s="475">
        <v>0</v>
      </c>
      <c r="S475" s="260"/>
      <c r="T475" s="260"/>
      <c r="U475" s="260"/>
      <c r="V475" s="260"/>
      <c r="W475" s="260"/>
    </row>
    <row r="476" spans="2:23" customFormat="1" ht="14">
      <c r="B476" s="480" t="s">
        <v>5987</v>
      </c>
      <c r="C476" t="s">
        <v>5861</v>
      </c>
      <c r="D476" t="s">
        <v>5862</v>
      </c>
      <c r="F476" t="s">
        <v>253</v>
      </c>
      <c r="I476" s="718" t="s">
        <v>275</v>
      </c>
      <c r="J476">
        <v>2</v>
      </c>
      <c r="K476" s="312" t="s">
        <v>3239</v>
      </c>
      <c r="L476" t="s">
        <v>5969</v>
      </c>
      <c r="M476" s="475">
        <v>0</v>
      </c>
      <c r="N476" s="475">
        <v>0</v>
      </c>
      <c r="O476">
        <v>1</v>
      </c>
      <c r="P476" s="475">
        <v>0</v>
      </c>
      <c r="Q476" s="475">
        <v>0</v>
      </c>
      <c r="S476" s="260"/>
      <c r="T476" s="260"/>
      <c r="U476" s="260"/>
      <c r="V476" s="260"/>
      <c r="W476" s="260"/>
    </row>
    <row r="477" spans="2:23" customFormat="1" ht="14">
      <c r="B477" t="s">
        <v>5892</v>
      </c>
      <c r="C477" t="s">
        <v>5893</v>
      </c>
      <c r="D477" t="s">
        <v>5894</v>
      </c>
      <c r="F477" t="s">
        <v>253</v>
      </c>
      <c r="I477" s="718" t="s">
        <v>275</v>
      </c>
      <c r="J477">
        <v>3</v>
      </c>
      <c r="K477" s="312" t="s">
        <v>3256</v>
      </c>
      <c r="L477" t="s">
        <v>5969</v>
      </c>
      <c r="M477">
        <v>1</v>
      </c>
      <c r="N477">
        <v>2</v>
      </c>
      <c r="O477">
        <v>1</v>
      </c>
      <c r="P477">
        <v>2</v>
      </c>
      <c r="Q477">
        <v>2</v>
      </c>
      <c r="S477" s="260"/>
      <c r="T477" s="260"/>
      <c r="U477" s="260"/>
      <c r="V477" s="260"/>
      <c r="W477" s="260"/>
    </row>
    <row r="478" spans="2:23" customFormat="1" ht="14">
      <c r="B478" t="s">
        <v>5885</v>
      </c>
      <c r="C478" t="s">
        <v>5886</v>
      </c>
      <c r="D478" t="s">
        <v>5887</v>
      </c>
      <c r="F478" t="s">
        <v>272</v>
      </c>
      <c r="G478">
        <v>4</v>
      </c>
      <c r="H478">
        <v>4</v>
      </c>
      <c r="I478" s="718" t="s">
        <v>275</v>
      </c>
      <c r="J478">
        <v>4</v>
      </c>
      <c r="K478" s="312" t="s">
        <v>3256</v>
      </c>
      <c r="L478" t="s">
        <v>5969</v>
      </c>
      <c r="M478">
        <v>2</v>
      </c>
      <c r="N478">
        <v>2</v>
      </c>
      <c r="O478">
        <v>0</v>
      </c>
      <c r="P478">
        <v>2</v>
      </c>
      <c r="Q478">
        <v>2</v>
      </c>
      <c r="S478" s="260"/>
      <c r="T478" s="260"/>
      <c r="U478" s="260"/>
      <c r="V478" s="260"/>
      <c r="W478" s="260"/>
    </row>
    <row r="479" spans="2:23" customFormat="1" ht="14">
      <c r="B479" t="s">
        <v>5929</v>
      </c>
      <c r="C479" t="s">
        <v>5930</v>
      </c>
      <c r="D479" t="s">
        <v>5931</v>
      </c>
      <c r="F479" t="s">
        <v>253</v>
      </c>
      <c r="I479" s="718" t="s">
        <v>275</v>
      </c>
      <c r="J479">
        <v>4</v>
      </c>
      <c r="K479" s="312" t="s">
        <v>3249</v>
      </c>
      <c r="L479" t="s">
        <v>5969</v>
      </c>
      <c r="M479" s="475">
        <v>0</v>
      </c>
      <c r="N479" s="475">
        <v>0</v>
      </c>
      <c r="O479" s="475">
        <v>0</v>
      </c>
      <c r="P479" s="475">
        <v>0</v>
      </c>
      <c r="Q479" s="475">
        <v>0</v>
      </c>
      <c r="S479" s="260"/>
      <c r="T479" s="260"/>
      <c r="U479" s="260"/>
      <c r="V479" s="260"/>
      <c r="W479" s="260"/>
    </row>
    <row r="480" spans="2:23" customFormat="1" ht="14" hidden="1">
      <c r="B480" t="s">
        <v>5776</v>
      </c>
      <c r="C480" t="s">
        <v>5777</v>
      </c>
      <c r="D480" t="s">
        <v>5778</v>
      </c>
      <c r="E480" t="s">
        <v>5327</v>
      </c>
      <c r="F480" t="s">
        <v>272</v>
      </c>
      <c r="G480">
        <v>3</v>
      </c>
      <c r="H480">
        <v>5</v>
      </c>
      <c r="I480" s="718" t="s">
        <v>275</v>
      </c>
      <c r="J480">
        <v>5</v>
      </c>
      <c r="K480" t="s">
        <v>457</v>
      </c>
      <c r="L480" t="s">
        <v>5969</v>
      </c>
      <c r="M480" s="475">
        <v>0</v>
      </c>
      <c r="N480" s="475">
        <v>0</v>
      </c>
      <c r="O480" s="475">
        <v>0</v>
      </c>
      <c r="P480" s="475">
        <v>0</v>
      </c>
      <c r="Q480" s="475">
        <v>0</v>
      </c>
      <c r="S480" s="260"/>
      <c r="T480" s="260"/>
      <c r="U480" s="260"/>
      <c r="V480" s="260"/>
      <c r="W480" s="260"/>
    </row>
    <row r="481" spans="2:23" customFormat="1" ht="14">
      <c r="B481" s="480" t="s">
        <v>5990</v>
      </c>
      <c r="C481" t="s">
        <v>5859</v>
      </c>
      <c r="D481" t="s">
        <v>5860</v>
      </c>
      <c r="F481" t="s">
        <v>272</v>
      </c>
      <c r="G481">
        <v>5</v>
      </c>
      <c r="H481">
        <v>5</v>
      </c>
      <c r="I481" s="718" t="s">
        <v>275</v>
      </c>
      <c r="J481">
        <v>6</v>
      </c>
      <c r="K481" s="312" t="s">
        <v>3239</v>
      </c>
      <c r="L481" t="s">
        <v>5969</v>
      </c>
      <c r="M481">
        <v>1</v>
      </c>
      <c r="N481" s="475">
        <v>0</v>
      </c>
      <c r="O481">
        <v>1</v>
      </c>
      <c r="P481">
        <v>1</v>
      </c>
      <c r="Q481" s="475">
        <v>0</v>
      </c>
      <c r="S481" s="260"/>
      <c r="T481" s="260"/>
      <c r="U481" s="260"/>
      <c r="V481" s="260"/>
      <c r="W481" s="260"/>
    </row>
    <row r="482" spans="2:23" customFormat="1" ht="14">
      <c r="B482" t="s">
        <v>5770</v>
      </c>
      <c r="C482" t="s">
        <v>5771</v>
      </c>
      <c r="D482" t="s">
        <v>5772</v>
      </c>
      <c r="F482" t="s">
        <v>253</v>
      </c>
      <c r="I482" s="718" t="s">
        <v>275</v>
      </c>
      <c r="J482">
        <v>7</v>
      </c>
      <c r="K482" s="312" t="s">
        <v>3249</v>
      </c>
      <c r="L482" t="s">
        <v>5969</v>
      </c>
      <c r="M482" s="475">
        <v>0</v>
      </c>
      <c r="N482" s="475">
        <v>0</v>
      </c>
      <c r="O482" s="475">
        <v>0</v>
      </c>
      <c r="P482" s="475">
        <v>0</v>
      </c>
      <c r="Q482" s="475">
        <v>0</v>
      </c>
      <c r="S482" s="260"/>
      <c r="T482" s="260"/>
      <c r="U482" s="260"/>
      <c r="V482" s="260"/>
      <c r="W482" s="260"/>
    </row>
    <row r="483" spans="2:23" customFormat="1" ht="14">
      <c r="B483" t="s">
        <v>5809</v>
      </c>
      <c r="C483" t="s">
        <v>5810</v>
      </c>
      <c r="D483" t="s">
        <v>5811</v>
      </c>
      <c r="F483" t="s">
        <v>253</v>
      </c>
      <c r="I483" s="718" t="s">
        <v>275</v>
      </c>
      <c r="J483">
        <v>8</v>
      </c>
      <c r="K483" s="312" t="s">
        <v>3249</v>
      </c>
      <c r="L483" t="s">
        <v>5969</v>
      </c>
      <c r="M483" s="475">
        <v>0</v>
      </c>
      <c r="N483" s="475">
        <v>0</v>
      </c>
      <c r="O483" s="475">
        <v>0</v>
      </c>
      <c r="P483" s="475">
        <v>0</v>
      </c>
      <c r="Q483" s="475">
        <v>0</v>
      </c>
      <c r="S483" s="260"/>
      <c r="T483" s="260"/>
      <c r="U483" s="260"/>
      <c r="V483" s="260"/>
      <c r="W483" s="260"/>
    </row>
    <row r="484" spans="2:23" customFormat="1" ht="14" hidden="1">
      <c r="B484" t="s">
        <v>5688</v>
      </c>
      <c r="C484" t="s">
        <v>5689</v>
      </c>
      <c r="D484" t="s">
        <v>5690</v>
      </c>
      <c r="F484" t="s">
        <v>272</v>
      </c>
      <c r="G484">
        <v>1</v>
      </c>
      <c r="H484">
        <v>1</v>
      </c>
      <c r="I484" s="719" t="s">
        <v>296</v>
      </c>
      <c r="J484">
        <v>1</v>
      </c>
      <c r="K484" t="s">
        <v>457</v>
      </c>
      <c r="L484" t="s">
        <v>5969</v>
      </c>
      <c r="M484" s="475">
        <v>0</v>
      </c>
      <c r="N484" s="475">
        <v>0</v>
      </c>
      <c r="O484" s="475">
        <v>0</v>
      </c>
      <c r="P484" s="475">
        <v>0</v>
      </c>
      <c r="Q484" s="475">
        <v>0</v>
      </c>
      <c r="S484" s="260"/>
      <c r="T484" s="260"/>
      <c r="U484" s="260"/>
      <c r="V484" s="260"/>
      <c r="W484" s="260"/>
    </row>
    <row r="485" spans="2:23" customFormat="1" ht="14" hidden="1">
      <c r="B485" t="s">
        <v>5691</v>
      </c>
      <c r="C485" t="s">
        <v>5692</v>
      </c>
      <c r="D485" t="s">
        <v>5693</v>
      </c>
      <c r="E485" t="s">
        <v>5197</v>
      </c>
      <c r="F485" t="s">
        <v>272</v>
      </c>
      <c r="G485">
        <v>1</v>
      </c>
      <c r="H485">
        <v>5</v>
      </c>
      <c r="I485" s="719" t="s">
        <v>296</v>
      </c>
      <c r="J485">
        <v>2</v>
      </c>
      <c r="K485" t="s">
        <v>457</v>
      </c>
      <c r="L485" t="s">
        <v>5969</v>
      </c>
      <c r="M485" s="475">
        <v>0</v>
      </c>
      <c r="N485" s="475">
        <v>0</v>
      </c>
      <c r="O485" s="475">
        <v>0</v>
      </c>
      <c r="P485" s="475">
        <v>0</v>
      </c>
      <c r="Q485" s="475">
        <v>0</v>
      </c>
      <c r="S485" s="260"/>
      <c r="T485" s="260"/>
      <c r="U485" s="260"/>
      <c r="V485" s="260"/>
      <c r="W485" s="260"/>
    </row>
    <row r="486" spans="2:23" customFormat="1" ht="14" hidden="1">
      <c r="B486" t="s">
        <v>5685</v>
      </c>
      <c r="C486" t="s">
        <v>5686</v>
      </c>
      <c r="D486" t="s">
        <v>5687</v>
      </c>
      <c r="F486" t="s">
        <v>253</v>
      </c>
      <c r="I486" s="719" t="s">
        <v>296</v>
      </c>
      <c r="J486">
        <v>2</v>
      </c>
      <c r="K486" t="s">
        <v>457</v>
      </c>
      <c r="L486" t="s">
        <v>5969</v>
      </c>
      <c r="M486" s="475">
        <v>0</v>
      </c>
      <c r="N486" s="475">
        <v>0</v>
      </c>
      <c r="O486" s="475">
        <v>0</v>
      </c>
      <c r="P486" s="475">
        <v>0</v>
      </c>
      <c r="Q486" s="475">
        <v>0</v>
      </c>
      <c r="S486" s="260"/>
      <c r="T486" s="260"/>
      <c r="U486" s="260"/>
      <c r="V486" s="260"/>
      <c r="W486" s="260"/>
    </row>
    <row r="487" spans="2:23" customFormat="1" ht="14">
      <c r="B487" t="s">
        <v>5923</v>
      </c>
      <c r="C487" t="s">
        <v>5924</v>
      </c>
      <c r="D487" t="s">
        <v>5925</v>
      </c>
      <c r="F487" t="s">
        <v>253</v>
      </c>
      <c r="I487" s="719" t="s">
        <v>296</v>
      </c>
      <c r="J487">
        <v>2</v>
      </c>
      <c r="K487" s="312" t="s">
        <v>3256</v>
      </c>
      <c r="L487" t="s">
        <v>5969</v>
      </c>
      <c r="M487">
        <v>2</v>
      </c>
      <c r="N487">
        <v>2</v>
      </c>
      <c r="O487">
        <v>1</v>
      </c>
      <c r="P487">
        <v>2</v>
      </c>
      <c r="Q487">
        <v>2</v>
      </c>
      <c r="S487" s="260"/>
      <c r="T487" s="260"/>
      <c r="U487" s="260"/>
      <c r="V487" s="260"/>
      <c r="W487" s="260"/>
    </row>
    <row r="488" spans="2:23" customFormat="1" ht="14">
      <c r="B488" t="s">
        <v>5926</v>
      </c>
      <c r="C488" t="s">
        <v>5927</v>
      </c>
      <c r="D488" t="s">
        <v>5928</v>
      </c>
      <c r="F488" t="s">
        <v>253</v>
      </c>
      <c r="I488" s="719" t="s">
        <v>296</v>
      </c>
      <c r="J488">
        <v>3</v>
      </c>
      <c r="K488" s="312" t="s">
        <v>3249</v>
      </c>
      <c r="L488" t="s">
        <v>5969</v>
      </c>
      <c r="M488" s="475">
        <v>0</v>
      </c>
      <c r="N488" s="475">
        <v>0</v>
      </c>
      <c r="O488" s="475">
        <v>0</v>
      </c>
      <c r="P488" s="475">
        <v>0</v>
      </c>
      <c r="Q488" s="475">
        <v>0</v>
      </c>
      <c r="S488" s="260"/>
      <c r="T488" s="260"/>
      <c r="U488" s="260"/>
      <c r="V488" s="260"/>
      <c r="W488" s="260"/>
    </row>
    <row r="489" spans="2:23" customFormat="1" ht="14">
      <c r="B489" s="480" t="s">
        <v>6004</v>
      </c>
      <c r="C489" t="s">
        <v>5865</v>
      </c>
      <c r="D489" t="s">
        <v>5866</v>
      </c>
      <c r="F489" t="s">
        <v>5153</v>
      </c>
      <c r="G489">
        <v>2</v>
      </c>
      <c r="I489" s="719" t="s">
        <v>296</v>
      </c>
      <c r="J489">
        <v>4</v>
      </c>
      <c r="K489" s="312" t="s">
        <v>3239</v>
      </c>
      <c r="L489" t="s">
        <v>5969</v>
      </c>
      <c r="M489">
        <v>1</v>
      </c>
      <c r="N489">
        <v>1</v>
      </c>
      <c r="O489" s="715">
        <v>0</v>
      </c>
      <c r="P489" s="715">
        <v>0</v>
      </c>
      <c r="Q489">
        <v>1</v>
      </c>
      <c r="S489" s="260"/>
      <c r="T489" s="260"/>
      <c r="U489" s="260"/>
      <c r="V489" s="260"/>
      <c r="W489" s="260"/>
    </row>
    <row r="490" spans="2:23" customFormat="1" ht="14">
      <c r="B490" t="s">
        <v>5682</v>
      </c>
      <c r="C490" t="s">
        <v>5683</v>
      </c>
      <c r="D490" t="s">
        <v>5684</v>
      </c>
      <c r="E490" t="s">
        <v>5197</v>
      </c>
      <c r="F490" t="s">
        <v>272</v>
      </c>
      <c r="G490">
        <v>5</v>
      </c>
      <c r="H490">
        <v>5</v>
      </c>
      <c r="I490" s="719" t="s">
        <v>296</v>
      </c>
      <c r="J490">
        <v>5</v>
      </c>
      <c r="K490" s="312" t="s">
        <v>3249</v>
      </c>
      <c r="L490" t="s">
        <v>5969</v>
      </c>
      <c r="M490" s="475">
        <v>0</v>
      </c>
      <c r="N490" s="475">
        <v>0</v>
      </c>
      <c r="O490" s="475">
        <v>0</v>
      </c>
      <c r="P490" s="475">
        <v>0</v>
      </c>
      <c r="Q490" s="475">
        <v>0</v>
      </c>
      <c r="S490" s="260"/>
      <c r="T490" s="260"/>
      <c r="U490" s="260"/>
      <c r="V490" s="260"/>
      <c r="W490" s="260"/>
    </row>
    <row r="491" spans="2:23" customFormat="1" ht="14">
      <c r="B491" s="480" t="s">
        <v>5981</v>
      </c>
      <c r="C491" t="s">
        <v>5945</v>
      </c>
      <c r="D491" t="s">
        <v>5946</v>
      </c>
      <c r="F491" t="s">
        <v>272</v>
      </c>
      <c r="G491">
        <v>4</v>
      </c>
      <c r="H491">
        <v>4</v>
      </c>
      <c r="I491" s="719" t="s">
        <v>296</v>
      </c>
      <c r="J491">
        <v>6</v>
      </c>
      <c r="K491" s="312" t="s">
        <v>3239</v>
      </c>
      <c r="L491" t="s">
        <v>5969</v>
      </c>
      <c r="M491">
        <v>1</v>
      </c>
      <c r="N491">
        <v>1</v>
      </c>
      <c r="O491" s="715">
        <v>0</v>
      </c>
      <c r="P491" s="475">
        <v>0</v>
      </c>
      <c r="Q491">
        <v>1</v>
      </c>
      <c r="S491" s="260"/>
      <c r="T491" s="260"/>
      <c r="U491" s="260"/>
      <c r="V491" s="260"/>
      <c r="W491" s="260"/>
    </row>
    <row r="492" spans="2:23" customFormat="1" ht="14">
      <c r="B492" t="s">
        <v>5947</v>
      </c>
      <c r="C492" t="s">
        <v>5948</v>
      </c>
      <c r="D492" t="s">
        <v>5949</v>
      </c>
      <c r="E492" t="s">
        <v>5610</v>
      </c>
      <c r="F492" t="s">
        <v>272</v>
      </c>
      <c r="G492">
        <v>8</v>
      </c>
      <c r="H492">
        <v>5</v>
      </c>
      <c r="I492" s="719" t="s">
        <v>296</v>
      </c>
      <c r="J492">
        <v>7</v>
      </c>
      <c r="K492" s="312" t="s">
        <v>3249</v>
      </c>
      <c r="L492" t="s">
        <v>5969</v>
      </c>
      <c r="M492" s="475">
        <v>0</v>
      </c>
      <c r="N492" s="475">
        <v>0</v>
      </c>
      <c r="O492" s="475">
        <v>0</v>
      </c>
      <c r="P492" s="475">
        <v>0</v>
      </c>
      <c r="Q492" s="475">
        <v>0</v>
      </c>
      <c r="S492" s="260"/>
      <c r="T492" s="260"/>
      <c r="U492" s="260"/>
      <c r="V492" s="260"/>
      <c r="W492" s="260"/>
    </row>
    <row r="493" spans="2:23" customFormat="1" ht="14">
      <c r="B493" t="s">
        <v>5832</v>
      </c>
      <c r="C493" t="s">
        <v>5833</v>
      </c>
      <c r="D493" t="s">
        <v>5834</v>
      </c>
      <c r="F493" t="s">
        <v>253</v>
      </c>
      <c r="I493" s="719" t="s">
        <v>296</v>
      </c>
      <c r="J493">
        <v>8</v>
      </c>
      <c r="K493" s="312" t="s">
        <v>3256</v>
      </c>
      <c r="L493" t="s">
        <v>5969</v>
      </c>
      <c r="M493">
        <v>2</v>
      </c>
      <c r="N493">
        <v>1</v>
      </c>
      <c r="O493">
        <v>2</v>
      </c>
      <c r="P493">
        <v>2</v>
      </c>
      <c r="Q493">
        <v>1</v>
      </c>
      <c r="S493" s="260"/>
      <c r="T493" s="260"/>
      <c r="U493" s="260"/>
      <c r="V493" s="260"/>
      <c r="W493" s="260"/>
    </row>
    <row r="494" spans="2:23" customFormat="1" ht="14" hidden="1">
      <c r="B494" t="s">
        <v>5705</v>
      </c>
      <c r="C494" t="s">
        <v>5706</v>
      </c>
      <c r="D494" t="s">
        <v>5707</v>
      </c>
      <c r="F494" t="s">
        <v>253</v>
      </c>
      <c r="I494" s="720" t="s">
        <v>311</v>
      </c>
      <c r="J494">
        <v>2</v>
      </c>
      <c r="K494" t="s">
        <v>457</v>
      </c>
      <c r="L494" t="s">
        <v>5969</v>
      </c>
      <c r="M494" s="475">
        <v>0</v>
      </c>
      <c r="N494" s="475">
        <v>0</v>
      </c>
      <c r="O494" s="475">
        <v>0</v>
      </c>
      <c r="P494" s="475">
        <v>0</v>
      </c>
      <c r="Q494" s="475">
        <v>0</v>
      </c>
      <c r="S494" s="260"/>
      <c r="T494" s="260"/>
      <c r="U494" s="260"/>
      <c r="V494" s="260"/>
      <c r="W494" s="260"/>
    </row>
    <row r="495" spans="2:23" customFormat="1" ht="14" hidden="1">
      <c r="B495" t="s">
        <v>5723</v>
      </c>
      <c r="C495" t="s">
        <v>5724</v>
      </c>
      <c r="D495" t="s">
        <v>5725</v>
      </c>
      <c r="F495" t="s">
        <v>272</v>
      </c>
      <c r="G495">
        <v>4</v>
      </c>
      <c r="H495">
        <v>3</v>
      </c>
      <c r="I495" s="720" t="s">
        <v>311</v>
      </c>
      <c r="J495">
        <v>3</v>
      </c>
      <c r="K495" t="s">
        <v>457</v>
      </c>
      <c r="L495" t="s">
        <v>5969</v>
      </c>
      <c r="M495" s="475">
        <v>0</v>
      </c>
      <c r="N495" s="475">
        <v>0</v>
      </c>
      <c r="O495" s="475">
        <v>0</v>
      </c>
      <c r="P495" s="475">
        <v>0</v>
      </c>
      <c r="Q495" s="475">
        <v>0</v>
      </c>
      <c r="S495" s="260"/>
      <c r="T495" s="260"/>
      <c r="U495" s="260"/>
      <c r="V495" s="260"/>
      <c r="W495" s="260"/>
    </row>
    <row r="496" spans="2:23" customFormat="1" ht="14">
      <c r="B496" t="s">
        <v>5812</v>
      </c>
      <c r="C496" t="s">
        <v>5813</v>
      </c>
      <c r="D496" t="s">
        <v>5814</v>
      </c>
      <c r="F496" t="s">
        <v>272</v>
      </c>
      <c r="G496">
        <v>2</v>
      </c>
      <c r="H496">
        <v>5</v>
      </c>
      <c r="I496" s="720" t="s">
        <v>311</v>
      </c>
      <c r="J496">
        <v>3</v>
      </c>
      <c r="K496" s="312" t="s">
        <v>3249</v>
      </c>
      <c r="L496" t="s">
        <v>5969</v>
      </c>
      <c r="M496" s="475">
        <v>0</v>
      </c>
      <c r="N496" s="475">
        <v>0</v>
      </c>
      <c r="O496" s="475">
        <v>0</v>
      </c>
      <c r="P496" s="475">
        <v>0</v>
      </c>
      <c r="Q496" s="475">
        <v>0</v>
      </c>
      <c r="S496" s="260"/>
      <c r="T496" s="260"/>
      <c r="U496" s="260"/>
      <c r="V496" s="260"/>
      <c r="W496" s="260"/>
    </row>
    <row r="497" spans="2:23" customFormat="1" ht="14">
      <c r="B497" t="s">
        <v>5821</v>
      </c>
      <c r="C497" t="s">
        <v>5822</v>
      </c>
      <c r="D497" t="s">
        <v>5823</v>
      </c>
      <c r="F497" t="s">
        <v>253</v>
      </c>
      <c r="I497" s="720" t="s">
        <v>311</v>
      </c>
      <c r="J497">
        <v>3</v>
      </c>
      <c r="K497" s="312" t="s">
        <v>3249</v>
      </c>
      <c r="L497" t="s">
        <v>5969</v>
      </c>
      <c r="M497" s="475">
        <v>0</v>
      </c>
      <c r="N497" s="475">
        <v>0</v>
      </c>
      <c r="O497" s="475">
        <v>0</v>
      </c>
      <c r="P497" s="475">
        <v>0</v>
      </c>
      <c r="Q497" s="475">
        <v>0</v>
      </c>
      <c r="S497" s="260"/>
      <c r="T497" s="260"/>
      <c r="U497" s="260"/>
      <c r="V497" s="260"/>
      <c r="W497" s="260"/>
    </row>
    <row r="498" spans="2:23" customFormat="1" ht="14">
      <c r="B498" s="480" t="s">
        <v>5979</v>
      </c>
      <c r="C498" t="s">
        <v>5913</v>
      </c>
      <c r="D498" t="s">
        <v>5914</v>
      </c>
      <c r="F498" t="s">
        <v>272</v>
      </c>
      <c r="G498">
        <v>4</v>
      </c>
      <c r="H498">
        <v>4</v>
      </c>
      <c r="I498" s="720" t="s">
        <v>311</v>
      </c>
      <c r="J498">
        <v>4</v>
      </c>
      <c r="K498" s="312" t="s">
        <v>3239</v>
      </c>
      <c r="L498" t="s">
        <v>5969</v>
      </c>
      <c r="M498">
        <v>1</v>
      </c>
      <c r="N498" s="475">
        <v>0</v>
      </c>
      <c r="O498" s="475">
        <v>0</v>
      </c>
      <c r="P498">
        <v>1</v>
      </c>
      <c r="Q498">
        <v>1</v>
      </c>
      <c r="S498" s="260"/>
      <c r="T498" s="260"/>
      <c r="U498" s="260"/>
      <c r="V498" s="260"/>
      <c r="W498" s="260"/>
    </row>
    <row r="499" spans="2:23" customFormat="1" ht="14">
      <c r="B499" t="s">
        <v>5837</v>
      </c>
      <c r="C499" t="s">
        <v>5838</v>
      </c>
      <c r="D499" t="s">
        <v>5839</v>
      </c>
      <c r="F499" t="s">
        <v>253</v>
      </c>
      <c r="I499" s="720" t="s">
        <v>311</v>
      </c>
      <c r="J499">
        <v>4</v>
      </c>
      <c r="K499" s="312" t="s">
        <v>3249</v>
      </c>
      <c r="L499" t="s">
        <v>5969</v>
      </c>
      <c r="M499" s="475">
        <v>0</v>
      </c>
      <c r="N499" s="475">
        <v>0</v>
      </c>
      <c r="O499" s="475">
        <v>0</v>
      </c>
      <c r="P499" s="475">
        <v>0</v>
      </c>
      <c r="Q499" s="475">
        <v>0</v>
      </c>
      <c r="S499" s="260"/>
      <c r="T499" s="260"/>
      <c r="U499" s="260"/>
      <c r="V499" s="260"/>
      <c r="W499" s="260"/>
    </row>
    <row r="500" spans="2:23" customFormat="1" ht="14" hidden="1">
      <c r="B500" t="s">
        <v>5952</v>
      </c>
      <c r="C500" t="s">
        <v>5953</v>
      </c>
      <c r="D500" t="s">
        <v>5954</v>
      </c>
      <c r="E500" t="s">
        <v>5610</v>
      </c>
      <c r="F500" t="s">
        <v>272</v>
      </c>
      <c r="G500">
        <v>3</v>
      </c>
      <c r="H500">
        <v>3</v>
      </c>
      <c r="I500" s="720" t="s">
        <v>311</v>
      </c>
      <c r="J500">
        <v>5</v>
      </c>
      <c r="K500" t="s">
        <v>457</v>
      </c>
      <c r="L500" t="s">
        <v>5969</v>
      </c>
      <c r="M500" s="475">
        <v>0</v>
      </c>
      <c r="N500" s="475">
        <v>0</v>
      </c>
      <c r="O500" s="475">
        <v>0</v>
      </c>
      <c r="P500" s="475">
        <v>0</v>
      </c>
      <c r="Q500" s="475">
        <v>0</v>
      </c>
      <c r="S500" s="260"/>
      <c r="T500" s="260"/>
      <c r="U500" s="260"/>
      <c r="V500" s="260"/>
      <c r="W500" s="260"/>
    </row>
    <row r="501" spans="2:23" customFormat="1" ht="14">
      <c r="B501" s="480" t="s">
        <v>5974</v>
      </c>
      <c r="C501" t="s">
        <v>5703</v>
      </c>
      <c r="D501" t="s">
        <v>5704</v>
      </c>
      <c r="F501" t="s">
        <v>272</v>
      </c>
      <c r="G501">
        <v>8</v>
      </c>
      <c r="H501">
        <v>8</v>
      </c>
      <c r="I501" s="720" t="s">
        <v>311</v>
      </c>
      <c r="J501">
        <v>8</v>
      </c>
      <c r="K501" s="312" t="s">
        <v>3239</v>
      </c>
      <c r="L501" t="s">
        <v>5969</v>
      </c>
      <c r="M501" s="475">
        <v>0</v>
      </c>
      <c r="N501">
        <v>1</v>
      </c>
      <c r="O501">
        <v>1</v>
      </c>
      <c r="P501" s="475">
        <v>0</v>
      </c>
      <c r="Q501">
        <v>1</v>
      </c>
      <c r="S501" s="260"/>
      <c r="T501" s="260"/>
      <c r="U501" s="260"/>
      <c r="V501" s="260"/>
      <c r="W501" s="260"/>
    </row>
    <row r="502" spans="2:23" customFormat="1" ht="14">
      <c r="B502" t="s">
        <v>5818</v>
      </c>
      <c r="C502" t="s">
        <v>5819</v>
      </c>
      <c r="D502" t="s">
        <v>5820</v>
      </c>
      <c r="F502" t="s">
        <v>253</v>
      </c>
      <c r="I502" s="720" t="s">
        <v>311</v>
      </c>
      <c r="J502">
        <v>8</v>
      </c>
      <c r="K502" s="312" t="s">
        <v>3256</v>
      </c>
      <c r="L502" t="s">
        <v>5969</v>
      </c>
      <c r="M502" s="475">
        <v>0</v>
      </c>
      <c r="N502" s="475">
        <v>0</v>
      </c>
      <c r="O502" s="475">
        <v>0</v>
      </c>
      <c r="P502">
        <v>2</v>
      </c>
      <c r="Q502">
        <v>1</v>
      </c>
      <c r="S502" s="260"/>
      <c r="T502" s="260"/>
      <c r="U502" s="260"/>
      <c r="V502" s="260"/>
      <c r="W502" s="260"/>
    </row>
    <row r="503" spans="2:23" customFormat="1" ht="14">
      <c r="B503" t="s">
        <v>5708</v>
      </c>
      <c r="C503" t="s">
        <v>5709</v>
      </c>
      <c r="D503" t="s">
        <v>5710</v>
      </c>
      <c r="E503" t="s">
        <v>5327</v>
      </c>
      <c r="F503" t="s">
        <v>272</v>
      </c>
      <c r="G503">
        <v>8</v>
      </c>
      <c r="H503">
        <v>8</v>
      </c>
      <c r="I503" s="720" t="s">
        <v>311</v>
      </c>
      <c r="J503">
        <v>9</v>
      </c>
      <c r="K503" s="312" t="s">
        <v>3256</v>
      </c>
      <c r="L503" t="s">
        <v>5969</v>
      </c>
      <c r="M503">
        <v>2</v>
      </c>
      <c r="N503">
        <v>0</v>
      </c>
      <c r="O503">
        <v>0</v>
      </c>
      <c r="P503">
        <v>2</v>
      </c>
      <c r="Q503">
        <v>2</v>
      </c>
      <c r="S503" s="260"/>
      <c r="T503" s="260"/>
      <c r="U503" s="260"/>
      <c r="V503" s="260"/>
      <c r="W503" s="260"/>
    </row>
    <row r="504" spans="2:23" customFormat="1" ht="14">
      <c r="B504" t="s">
        <v>5934</v>
      </c>
      <c r="C504" t="s">
        <v>5935</v>
      </c>
      <c r="D504" t="s">
        <v>5936</v>
      </c>
      <c r="E504" t="s">
        <v>5741</v>
      </c>
      <c r="F504" t="s">
        <v>272</v>
      </c>
      <c r="G504">
        <v>2</v>
      </c>
      <c r="H504">
        <v>1</v>
      </c>
      <c r="I504" s="309" t="s">
        <v>3306</v>
      </c>
      <c r="J504">
        <v>1</v>
      </c>
      <c r="K504" s="312" t="s">
        <v>3249</v>
      </c>
      <c r="L504" t="s">
        <v>5969</v>
      </c>
      <c r="M504" s="475">
        <v>0</v>
      </c>
      <c r="N504" s="475">
        <v>0</v>
      </c>
      <c r="O504" s="475">
        <v>0</v>
      </c>
      <c r="P504" s="475">
        <v>0</v>
      </c>
      <c r="Q504" s="475">
        <v>0</v>
      </c>
      <c r="S504" s="260"/>
      <c r="T504" s="260"/>
      <c r="U504" s="260"/>
      <c r="V504" s="260"/>
      <c r="W504" s="260"/>
    </row>
    <row r="505" spans="2:23" customFormat="1" ht="14" hidden="1">
      <c r="B505" t="s">
        <v>5782</v>
      </c>
      <c r="C505" t="s">
        <v>5783</v>
      </c>
      <c r="D505" t="s">
        <v>5784</v>
      </c>
      <c r="F505" t="s">
        <v>272</v>
      </c>
      <c r="G505">
        <v>3</v>
      </c>
      <c r="H505">
        <v>2</v>
      </c>
      <c r="I505" s="309" t="s">
        <v>3306</v>
      </c>
      <c r="J505">
        <v>2</v>
      </c>
      <c r="K505" t="s">
        <v>457</v>
      </c>
      <c r="L505" t="s">
        <v>5969</v>
      </c>
      <c r="M505" s="475">
        <v>0</v>
      </c>
      <c r="N505" s="475">
        <v>0</v>
      </c>
      <c r="O505" s="475">
        <v>0</v>
      </c>
      <c r="P505" s="475">
        <v>0</v>
      </c>
      <c r="Q505" s="475">
        <v>0</v>
      </c>
      <c r="S505" s="260"/>
      <c r="T505" s="260"/>
      <c r="U505" s="260"/>
      <c r="V505" s="260"/>
      <c r="W505" s="260"/>
    </row>
    <row r="506" spans="2:23" customFormat="1" ht="14" hidden="1">
      <c r="B506" t="s">
        <v>5788</v>
      </c>
      <c r="C506" t="s">
        <v>5789</v>
      </c>
      <c r="D506" t="s">
        <v>5790</v>
      </c>
      <c r="F506" t="s">
        <v>272</v>
      </c>
      <c r="G506">
        <v>3</v>
      </c>
      <c r="H506">
        <v>2</v>
      </c>
      <c r="I506" s="309" t="s">
        <v>3306</v>
      </c>
      <c r="J506">
        <v>2</v>
      </c>
      <c r="K506" t="s">
        <v>457</v>
      </c>
      <c r="L506" t="s">
        <v>5969</v>
      </c>
      <c r="M506" s="475">
        <v>0</v>
      </c>
      <c r="N506" s="475">
        <v>0</v>
      </c>
      <c r="O506" s="475">
        <v>0</v>
      </c>
      <c r="P506" s="475">
        <v>0</v>
      </c>
      <c r="Q506" s="475">
        <v>0</v>
      </c>
      <c r="S506" s="260"/>
      <c r="T506" s="260"/>
      <c r="U506" s="260"/>
      <c r="V506" s="260"/>
      <c r="W506" s="260"/>
    </row>
    <row r="507" spans="2:23" customFormat="1" ht="14">
      <c r="B507" s="480" t="s">
        <v>7079</v>
      </c>
      <c r="C507" t="s">
        <v>5867</v>
      </c>
      <c r="D507" t="s">
        <v>5868</v>
      </c>
      <c r="F507" t="s">
        <v>272</v>
      </c>
      <c r="G507">
        <v>3</v>
      </c>
      <c r="H507">
        <v>2</v>
      </c>
      <c r="I507" s="309" t="s">
        <v>3306</v>
      </c>
      <c r="J507">
        <v>2</v>
      </c>
      <c r="K507" s="312" t="s">
        <v>3239</v>
      </c>
      <c r="L507" t="s">
        <v>5969</v>
      </c>
      <c r="M507">
        <v>1</v>
      </c>
      <c r="N507" s="475">
        <v>0</v>
      </c>
      <c r="O507">
        <v>1</v>
      </c>
      <c r="P507">
        <v>1</v>
      </c>
      <c r="Q507">
        <v>1</v>
      </c>
      <c r="S507" s="260"/>
      <c r="T507" s="260"/>
      <c r="U507" s="260"/>
      <c r="V507" s="260"/>
      <c r="W507" s="260"/>
    </row>
    <row r="508" spans="2:23" customFormat="1" ht="14" hidden="1">
      <c r="B508" t="s">
        <v>5785</v>
      </c>
      <c r="C508" t="s">
        <v>5786</v>
      </c>
      <c r="D508" t="s">
        <v>5787</v>
      </c>
      <c r="F508" t="s">
        <v>253</v>
      </c>
      <c r="I508" s="309" t="s">
        <v>3306</v>
      </c>
      <c r="J508">
        <v>2</v>
      </c>
      <c r="K508" t="s">
        <v>457</v>
      </c>
      <c r="L508" t="s">
        <v>5969</v>
      </c>
      <c r="M508" s="475">
        <v>0</v>
      </c>
      <c r="N508" s="475">
        <v>0</v>
      </c>
      <c r="O508" s="475">
        <v>0</v>
      </c>
      <c r="P508" s="475">
        <v>0</v>
      </c>
      <c r="Q508" s="475">
        <v>0</v>
      </c>
      <c r="S508" s="260"/>
      <c r="T508" s="260"/>
      <c r="U508" s="260"/>
      <c r="V508" s="260"/>
      <c r="W508" s="260"/>
    </row>
    <row r="509" spans="2:23" customFormat="1" ht="14">
      <c r="B509" t="s">
        <v>5856</v>
      </c>
      <c r="C509" t="s">
        <v>5857</v>
      </c>
      <c r="D509" t="s">
        <v>5858</v>
      </c>
      <c r="F509" t="s">
        <v>253</v>
      </c>
      <c r="I509" s="309" t="s">
        <v>3306</v>
      </c>
      <c r="J509">
        <v>2</v>
      </c>
      <c r="K509" s="312" t="s">
        <v>3249</v>
      </c>
      <c r="L509" t="s">
        <v>5969</v>
      </c>
      <c r="M509" s="475">
        <v>0</v>
      </c>
      <c r="N509" s="475">
        <v>0</v>
      </c>
      <c r="O509" s="475">
        <v>0</v>
      </c>
      <c r="P509" s="475">
        <v>0</v>
      </c>
      <c r="Q509" s="475">
        <v>0</v>
      </c>
      <c r="S509" s="260"/>
      <c r="T509" s="260"/>
      <c r="U509" s="260"/>
      <c r="V509" s="260"/>
      <c r="W509" s="260"/>
    </row>
    <row r="510" spans="2:23" customFormat="1" ht="14">
      <c r="B510" t="s">
        <v>5915</v>
      </c>
      <c r="C510" t="s">
        <v>5916</v>
      </c>
      <c r="D510" t="s">
        <v>5917</v>
      </c>
      <c r="F510" t="s">
        <v>272</v>
      </c>
      <c r="G510">
        <v>4</v>
      </c>
      <c r="H510">
        <v>3</v>
      </c>
      <c r="I510" s="309" t="s">
        <v>3306</v>
      </c>
      <c r="J510">
        <v>3</v>
      </c>
      <c r="K510" s="312" t="s">
        <v>3249</v>
      </c>
      <c r="L510" t="s">
        <v>5969</v>
      </c>
      <c r="M510" s="475">
        <v>0</v>
      </c>
      <c r="N510" s="475">
        <v>0</v>
      </c>
      <c r="O510" s="475">
        <v>0</v>
      </c>
      <c r="P510" s="475">
        <v>0</v>
      </c>
      <c r="Q510" s="475">
        <v>0</v>
      </c>
      <c r="S510" s="260"/>
      <c r="T510" s="260"/>
      <c r="U510" s="260"/>
      <c r="V510" s="260"/>
      <c r="W510" s="260"/>
    </row>
    <row r="511" spans="2:23" customFormat="1" ht="14">
      <c r="B511" t="s">
        <v>5824</v>
      </c>
      <c r="C511" t="s">
        <v>5825</v>
      </c>
      <c r="D511" t="s">
        <v>5826</v>
      </c>
      <c r="F511" t="s">
        <v>253</v>
      </c>
      <c r="I511" s="309" t="s">
        <v>3306</v>
      </c>
      <c r="J511">
        <v>3</v>
      </c>
      <c r="K511" s="312" t="s">
        <v>3256</v>
      </c>
      <c r="L511" t="s">
        <v>5969</v>
      </c>
      <c r="M511">
        <v>2</v>
      </c>
      <c r="N511">
        <v>1</v>
      </c>
      <c r="O511">
        <v>2</v>
      </c>
      <c r="P511">
        <v>1</v>
      </c>
      <c r="Q511">
        <v>1</v>
      </c>
      <c r="S511" s="260"/>
      <c r="T511" s="260"/>
      <c r="U511" s="260"/>
      <c r="V511" s="260"/>
      <c r="W511" s="260"/>
    </row>
    <row r="512" spans="2:23" customFormat="1" ht="14">
      <c r="B512" t="s">
        <v>5874</v>
      </c>
      <c r="C512" t="s">
        <v>5875</v>
      </c>
      <c r="D512" t="s">
        <v>5876</v>
      </c>
      <c r="F512" t="s">
        <v>253</v>
      </c>
      <c r="I512" s="309" t="s">
        <v>3306</v>
      </c>
      <c r="J512">
        <v>5</v>
      </c>
      <c r="K512" s="312" t="s">
        <v>3256</v>
      </c>
      <c r="L512" t="s">
        <v>5969</v>
      </c>
      <c r="M512" s="475">
        <v>0</v>
      </c>
      <c r="N512">
        <v>0</v>
      </c>
      <c r="O512">
        <v>2</v>
      </c>
      <c r="P512">
        <v>2</v>
      </c>
      <c r="Q512">
        <v>1</v>
      </c>
      <c r="S512" s="260"/>
      <c r="T512" s="260"/>
      <c r="U512" s="260"/>
      <c r="V512" s="260"/>
      <c r="W512" s="260"/>
    </row>
    <row r="513" spans="2:23" customFormat="1" ht="14">
      <c r="B513" s="480" t="s">
        <v>6483</v>
      </c>
      <c r="C513" t="s">
        <v>5890</v>
      </c>
      <c r="D513" t="s">
        <v>5891</v>
      </c>
      <c r="F513" t="s">
        <v>272</v>
      </c>
      <c r="G513">
        <v>5</v>
      </c>
      <c r="H513">
        <v>7</v>
      </c>
      <c r="I513" s="309" t="s">
        <v>3306</v>
      </c>
      <c r="J513">
        <v>6</v>
      </c>
      <c r="K513" s="312" t="s">
        <v>3239</v>
      </c>
      <c r="L513" t="s">
        <v>5969</v>
      </c>
      <c r="M513" s="475">
        <v>0</v>
      </c>
      <c r="N513">
        <v>1</v>
      </c>
      <c r="O513">
        <v>1</v>
      </c>
      <c r="P513" s="475">
        <v>0</v>
      </c>
      <c r="Q513">
        <v>1</v>
      </c>
      <c r="S513" s="260"/>
      <c r="T513" s="260"/>
      <c r="U513" s="260"/>
      <c r="V513" s="260"/>
      <c r="W513" s="260"/>
    </row>
    <row r="514" spans="2:23" customFormat="1" ht="14" hidden="1">
      <c r="B514" t="s">
        <v>5756</v>
      </c>
      <c r="C514" t="s">
        <v>5757</v>
      </c>
      <c r="D514" t="s">
        <v>5758</v>
      </c>
      <c r="F514" t="s">
        <v>253</v>
      </c>
      <c r="I514" s="309" t="s">
        <v>3324</v>
      </c>
      <c r="J514">
        <v>1</v>
      </c>
      <c r="K514" t="s">
        <v>457</v>
      </c>
      <c r="L514" t="s">
        <v>5969</v>
      </c>
      <c r="M514" s="475">
        <v>0</v>
      </c>
      <c r="N514" s="475">
        <v>0</v>
      </c>
      <c r="O514" s="475">
        <v>0</v>
      </c>
      <c r="P514" s="475">
        <v>0</v>
      </c>
      <c r="Q514" s="475">
        <v>0</v>
      </c>
      <c r="S514" s="260"/>
      <c r="T514" s="260"/>
      <c r="U514" s="260"/>
      <c r="V514" s="260"/>
      <c r="W514" s="260"/>
    </row>
    <row r="515" spans="2:23" customFormat="1" ht="14" hidden="1">
      <c r="B515" t="s">
        <v>5747</v>
      </c>
      <c r="C515" t="s">
        <v>5748</v>
      </c>
      <c r="D515" t="s">
        <v>5749</v>
      </c>
      <c r="E515" t="s">
        <v>5327</v>
      </c>
      <c r="F515" t="s">
        <v>272</v>
      </c>
      <c r="G515">
        <v>2</v>
      </c>
      <c r="H515">
        <v>2</v>
      </c>
      <c r="I515" s="309" t="s">
        <v>3324</v>
      </c>
      <c r="J515">
        <v>2</v>
      </c>
      <c r="K515" t="s">
        <v>457</v>
      </c>
      <c r="L515" t="s">
        <v>5969</v>
      </c>
      <c r="M515" s="475">
        <v>0</v>
      </c>
      <c r="N515" s="475">
        <v>0</v>
      </c>
      <c r="O515" s="475">
        <v>0</v>
      </c>
      <c r="P515" s="475">
        <v>0</v>
      </c>
      <c r="Q515" s="475">
        <v>0</v>
      </c>
      <c r="S515" s="260"/>
      <c r="T515" s="260"/>
      <c r="U515" s="260"/>
      <c r="V515" s="260"/>
      <c r="W515" s="260"/>
    </row>
    <row r="516" spans="2:23" customFormat="1" ht="14">
      <c r="B516" t="s">
        <v>5853</v>
      </c>
      <c r="C516" t="s">
        <v>5854</v>
      </c>
      <c r="D516" t="s">
        <v>5855</v>
      </c>
      <c r="F516" t="s">
        <v>253</v>
      </c>
      <c r="I516" s="309" t="s">
        <v>3324</v>
      </c>
      <c r="J516">
        <v>2</v>
      </c>
      <c r="K516" s="312" t="s">
        <v>3256</v>
      </c>
      <c r="L516" t="s">
        <v>5969</v>
      </c>
      <c r="M516">
        <v>2</v>
      </c>
      <c r="N516">
        <v>1</v>
      </c>
      <c r="O516" s="475">
        <v>0</v>
      </c>
      <c r="P516">
        <v>1</v>
      </c>
      <c r="Q516">
        <v>1</v>
      </c>
      <c r="S516" s="260"/>
      <c r="T516" s="260"/>
      <c r="U516" s="260"/>
      <c r="V516" s="260"/>
      <c r="W516" s="260"/>
    </row>
    <row r="517" spans="2:23" customFormat="1" ht="14">
      <c r="B517" t="s">
        <v>5750</v>
      </c>
      <c r="C517" t="s">
        <v>5751</v>
      </c>
      <c r="D517" t="s">
        <v>5752</v>
      </c>
      <c r="F517" t="s">
        <v>272</v>
      </c>
      <c r="G517">
        <v>1</v>
      </c>
      <c r="H517">
        <v>2</v>
      </c>
      <c r="I517" s="309" t="s">
        <v>3324</v>
      </c>
      <c r="J517">
        <v>3</v>
      </c>
      <c r="K517" s="312" t="s">
        <v>3249</v>
      </c>
      <c r="L517" t="s">
        <v>5969</v>
      </c>
      <c r="M517" s="475">
        <v>0</v>
      </c>
      <c r="N517" s="475">
        <v>0</v>
      </c>
      <c r="O517" s="475">
        <v>0</v>
      </c>
      <c r="P517" s="475">
        <v>0</v>
      </c>
      <c r="Q517" s="475">
        <v>0</v>
      </c>
      <c r="S517" s="260"/>
      <c r="T517" s="260"/>
      <c r="U517" s="260"/>
      <c r="V517" s="260"/>
      <c r="W517" s="260"/>
    </row>
    <row r="518" spans="2:23" customFormat="1" ht="14">
      <c r="B518" t="s">
        <v>5827</v>
      </c>
      <c r="C518" t="s">
        <v>5828</v>
      </c>
      <c r="D518" t="s">
        <v>5829</v>
      </c>
      <c r="E518" t="s">
        <v>5352</v>
      </c>
      <c r="F518" t="s">
        <v>272</v>
      </c>
      <c r="G518">
        <v>3</v>
      </c>
      <c r="H518">
        <v>4</v>
      </c>
      <c r="I518" s="309" t="s">
        <v>3324</v>
      </c>
      <c r="J518">
        <v>3</v>
      </c>
      <c r="K518" s="312" t="s">
        <v>3256</v>
      </c>
      <c r="L518" t="s">
        <v>5969</v>
      </c>
      <c r="M518">
        <v>1</v>
      </c>
      <c r="N518">
        <v>0</v>
      </c>
      <c r="O518">
        <v>2</v>
      </c>
      <c r="P518">
        <v>2</v>
      </c>
      <c r="Q518">
        <v>2</v>
      </c>
      <c r="S518" s="260"/>
      <c r="T518" s="260"/>
      <c r="U518" s="260"/>
      <c r="V518" s="260"/>
      <c r="W518" s="260"/>
    </row>
    <row r="519" spans="2:23" customFormat="1" ht="14">
      <c r="B519" s="480" t="s">
        <v>5978</v>
      </c>
      <c r="C519" t="s">
        <v>5848</v>
      </c>
      <c r="D519" t="s">
        <v>5849</v>
      </c>
      <c r="E519" t="s">
        <v>5213</v>
      </c>
      <c r="F519" t="s">
        <v>272</v>
      </c>
      <c r="G519">
        <v>0</v>
      </c>
      <c r="H519">
        <v>4</v>
      </c>
      <c r="I519" s="309" t="s">
        <v>3324</v>
      </c>
      <c r="J519">
        <v>3</v>
      </c>
      <c r="K519" s="312" t="s">
        <v>3239</v>
      </c>
      <c r="L519" t="s">
        <v>5969</v>
      </c>
      <c r="M519" s="475">
        <v>0</v>
      </c>
      <c r="N519" s="475">
        <v>0</v>
      </c>
      <c r="O519" s="475">
        <v>0</v>
      </c>
      <c r="P519">
        <v>1</v>
      </c>
      <c r="Q519">
        <v>1</v>
      </c>
      <c r="S519" s="260"/>
      <c r="T519" s="260"/>
      <c r="U519" s="260"/>
      <c r="V519" s="260"/>
      <c r="W519" s="260"/>
    </row>
    <row r="520" spans="2:23" customFormat="1" ht="14">
      <c r="B520" t="s">
        <v>5744</v>
      </c>
      <c r="C520" t="s">
        <v>5745</v>
      </c>
      <c r="D520" t="s">
        <v>5746</v>
      </c>
      <c r="F520" t="s">
        <v>5153</v>
      </c>
      <c r="G520">
        <v>3</v>
      </c>
      <c r="I520" s="309" t="s">
        <v>3324</v>
      </c>
      <c r="J520">
        <v>3</v>
      </c>
      <c r="K520" s="312" t="s">
        <v>3249</v>
      </c>
      <c r="L520" t="s">
        <v>5969</v>
      </c>
      <c r="M520" s="475">
        <v>0</v>
      </c>
      <c r="N520" s="475">
        <v>0</v>
      </c>
      <c r="O520" s="475">
        <v>0</v>
      </c>
      <c r="P520" s="475">
        <v>0</v>
      </c>
      <c r="Q520" s="475">
        <v>0</v>
      </c>
      <c r="S520" s="260"/>
      <c r="T520" s="260"/>
      <c r="U520" s="260"/>
      <c r="V520" s="260"/>
      <c r="W520" s="260"/>
    </row>
    <row r="521" spans="2:23" customFormat="1" ht="14" hidden="1">
      <c r="B521" t="s">
        <v>5753</v>
      </c>
      <c r="C521" t="s">
        <v>5754</v>
      </c>
      <c r="D521" t="s">
        <v>5755</v>
      </c>
      <c r="F521" t="s">
        <v>253</v>
      </c>
      <c r="I521" s="309" t="s">
        <v>3324</v>
      </c>
      <c r="J521">
        <v>3</v>
      </c>
      <c r="K521" t="s">
        <v>457</v>
      </c>
      <c r="L521" t="s">
        <v>5969</v>
      </c>
      <c r="M521" s="475">
        <v>0</v>
      </c>
      <c r="N521" s="475">
        <v>0</v>
      </c>
      <c r="O521" s="475">
        <v>0</v>
      </c>
      <c r="P521" s="475">
        <v>0</v>
      </c>
      <c r="Q521" s="475">
        <v>0</v>
      </c>
      <c r="S521" s="260"/>
      <c r="T521" s="260"/>
      <c r="U521" s="260"/>
      <c r="V521" s="260"/>
      <c r="W521" s="260"/>
    </row>
    <row r="522" spans="2:23" customFormat="1" ht="14">
      <c r="B522" t="s">
        <v>5963</v>
      </c>
      <c r="C522" t="s">
        <v>5964</v>
      </c>
      <c r="D522" t="s">
        <v>5965</v>
      </c>
      <c r="F522" t="s">
        <v>253</v>
      </c>
      <c r="I522" s="309" t="s">
        <v>3324</v>
      </c>
      <c r="J522">
        <v>4</v>
      </c>
      <c r="K522" s="312" t="s">
        <v>3249</v>
      </c>
      <c r="L522" t="s">
        <v>5969</v>
      </c>
      <c r="M522" s="475">
        <v>0</v>
      </c>
      <c r="N522" s="475">
        <v>0</v>
      </c>
      <c r="O522" s="475">
        <v>0</v>
      </c>
      <c r="P522" s="475">
        <v>0</v>
      </c>
      <c r="Q522" s="475">
        <v>0</v>
      </c>
      <c r="S522" s="260"/>
      <c r="T522" s="260"/>
      <c r="U522" s="260"/>
      <c r="V522" s="260"/>
      <c r="W522" s="260"/>
    </row>
    <row r="523" spans="2:23" customFormat="1" ht="14">
      <c r="B523" s="480" t="s">
        <v>5972</v>
      </c>
      <c r="C523" t="s">
        <v>5742</v>
      </c>
      <c r="D523" t="s">
        <v>5743</v>
      </c>
      <c r="F523" t="s">
        <v>272</v>
      </c>
      <c r="G523">
        <v>4</v>
      </c>
      <c r="H523">
        <v>5</v>
      </c>
      <c r="I523" s="309" t="s">
        <v>3324</v>
      </c>
      <c r="J523">
        <v>5</v>
      </c>
      <c r="K523" s="312" t="s">
        <v>3239</v>
      </c>
      <c r="L523" t="s">
        <v>5969</v>
      </c>
      <c r="M523" s="475">
        <v>0</v>
      </c>
      <c r="N523">
        <v>1</v>
      </c>
      <c r="O523">
        <v>1</v>
      </c>
      <c r="P523" s="475">
        <v>0</v>
      </c>
      <c r="Q523">
        <v>1</v>
      </c>
      <c r="S523" s="260"/>
      <c r="T523" s="260"/>
      <c r="U523" s="260"/>
      <c r="V523" s="260"/>
      <c r="W523" s="260"/>
    </row>
    <row r="524" spans="2:23" customFormat="1" ht="14">
      <c r="B524" s="480" t="s">
        <v>6492</v>
      </c>
      <c r="C524" t="s">
        <v>5830</v>
      </c>
      <c r="D524" t="s">
        <v>5831</v>
      </c>
      <c r="F524" t="s">
        <v>253</v>
      </c>
      <c r="I524" s="547" t="s">
        <v>3339</v>
      </c>
      <c r="J524">
        <v>1</v>
      </c>
      <c r="K524" s="312" t="s">
        <v>3256</v>
      </c>
      <c r="L524" t="s">
        <v>5969</v>
      </c>
      <c r="M524">
        <v>2</v>
      </c>
      <c r="N524" s="475">
        <v>0</v>
      </c>
      <c r="O524" s="475">
        <v>0</v>
      </c>
      <c r="P524">
        <v>2</v>
      </c>
      <c r="Q524">
        <v>0</v>
      </c>
      <c r="S524" s="260"/>
      <c r="T524" s="260"/>
      <c r="U524" s="260"/>
      <c r="V524" s="260"/>
      <c r="W524" s="260"/>
    </row>
    <row r="525" spans="2:23" customFormat="1" ht="14" hidden="1">
      <c r="B525" t="s">
        <v>5717</v>
      </c>
      <c r="C525" t="s">
        <v>5718</v>
      </c>
      <c r="D525" t="s">
        <v>5719</v>
      </c>
      <c r="E525" t="s">
        <v>5352</v>
      </c>
      <c r="F525" t="s">
        <v>272</v>
      </c>
      <c r="G525">
        <v>2</v>
      </c>
      <c r="H525">
        <v>3</v>
      </c>
      <c r="I525" s="547" t="s">
        <v>3339</v>
      </c>
      <c r="J525">
        <v>2</v>
      </c>
      <c r="K525" t="s">
        <v>457</v>
      </c>
      <c r="L525" t="s">
        <v>5969</v>
      </c>
      <c r="M525" s="475">
        <v>0</v>
      </c>
      <c r="N525" s="475">
        <v>0</v>
      </c>
      <c r="O525" s="475">
        <v>0</v>
      </c>
      <c r="P525" s="475">
        <v>0</v>
      </c>
      <c r="Q525" s="475">
        <v>0</v>
      </c>
      <c r="S525" s="260"/>
      <c r="T525" s="260"/>
      <c r="U525" s="260"/>
      <c r="V525" s="260"/>
      <c r="W525" s="260"/>
    </row>
    <row r="526" spans="2:23" customFormat="1" ht="14">
      <c r="B526" t="s">
        <v>5714</v>
      </c>
      <c r="C526" t="s">
        <v>5715</v>
      </c>
      <c r="D526" t="s">
        <v>5716</v>
      </c>
      <c r="F526" t="s">
        <v>253</v>
      </c>
      <c r="I526" s="547" t="s">
        <v>3339</v>
      </c>
      <c r="J526">
        <v>2</v>
      </c>
      <c r="K526" s="312" t="s">
        <v>3249</v>
      </c>
      <c r="L526" t="s">
        <v>5969</v>
      </c>
      <c r="M526" s="475">
        <v>0</v>
      </c>
      <c r="N526" s="475">
        <v>0</v>
      </c>
      <c r="O526" s="475">
        <v>0</v>
      </c>
      <c r="P526" s="475">
        <v>0</v>
      </c>
      <c r="Q526" s="475">
        <v>0</v>
      </c>
      <c r="S526" s="260"/>
      <c r="T526" s="260"/>
      <c r="U526" s="260"/>
      <c r="V526" s="260"/>
      <c r="W526" s="260"/>
    </row>
    <row r="527" spans="2:23" customFormat="1" ht="14">
      <c r="B527" t="s">
        <v>5767</v>
      </c>
      <c r="C527" t="s">
        <v>5768</v>
      </c>
      <c r="D527" t="s">
        <v>5769</v>
      </c>
      <c r="F527" t="s">
        <v>272</v>
      </c>
      <c r="G527">
        <v>3</v>
      </c>
      <c r="H527">
        <v>2</v>
      </c>
      <c r="I527" s="547" t="s">
        <v>3339</v>
      </c>
      <c r="J527">
        <v>3</v>
      </c>
      <c r="K527" s="312" t="s">
        <v>3249</v>
      </c>
      <c r="L527" t="s">
        <v>5969</v>
      </c>
      <c r="M527" s="475">
        <v>0</v>
      </c>
      <c r="N527" s="475">
        <v>0</v>
      </c>
      <c r="O527" s="475">
        <v>0</v>
      </c>
      <c r="P527" s="475">
        <v>0</v>
      </c>
      <c r="Q527" s="475">
        <v>0</v>
      </c>
      <c r="S527" s="260"/>
      <c r="T527" s="260"/>
      <c r="U527" s="260"/>
      <c r="V527" s="260"/>
      <c r="W527" s="260"/>
    </row>
    <row r="528" spans="2:23" customFormat="1" ht="14" hidden="1">
      <c r="B528" t="s">
        <v>5966</v>
      </c>
      <c r="C528" t="s">
        <v>5967</v>
      </c>
      <c r="D528" t="s">
        <v>5968</v>
      </c>
      <c r="F528" t="s">
        <v>253</v>
      </c>
      <c r="I528" s="547" t="s">
        <v>3339</v>
      </c>
      <c r="J528">
        <v>3</v>
      </c>
      <c r="K528" t="s">
        <v>457</v>
      </c>
      <c r="L528" t="s">
        <v>5969</v>
      </c>
      <c r="M528" s="475">
        <v>0</v>
      </c>
      <c r="N528" s="475">
        <v>0</v>
      </c>
      <c r="O528" s="475">
        <v>0</v>
      </c>
      <c r="P528" s="475">
        <v>0</v>
      </c>
      <c r="Q528" s="475">
        <v>0</v>
      </c>
      <c r="S528" s="260"/>
      <c r="T528" s="260"/>
      <c r="U528" s="260"/>
      <c r="V528" s="260"/>
      <c r="W528" s="260"/>
    </row>
    <row r="529" spans="2:23" customFormat="1" ht="14">
      <c r="B529" t="s">
        <v>5897</v>
      </c>
      <c r="C529" t="s">
        <v>5898</v>
      </c>
      <c r="D529" t="s">
        <v>5899</v>
      </c>
      <c r="F529" t="s">
        <v>272</v>
      </c>
      <c r="G529">
        <v>3</v>
      </c>
      <c r="H529">
        <v>5</v>
      </c>
      <c r="I529" s="547" t="s">
        <v>3339</v>
      </c>
      <c r="J529">
        <v>4</v>
      </c>
      <c r="K529" s="312" t="s">
        <v>3249</v>
      </c>
      <c r="L529" t="s">
        <v>5969</v>
      </c>
      <c r="M529" s="475">
        <v>0</v>
      </c>
      <c r="N529" s="475">
        <v>0</v>
      </c>
      <c r="O529" s="475">
        <v>0</v>
      </c>
      <c r="P529" s="475">
        <v>0</v>
      </c>
      <c r="Q529" s="475">
        <v>0</v>
      </c>
      <c r="S529" s="260"/>
      <c r="T529" s="260"/>
      <c r="U529" s="260"/>
      <c r="V529" s="260"/>
      <c r="W529" s="260"/>
    </row>
    <row r="530" spans="2:23" customFormat="1" ht="14">
      <c r="B530" t="s">
        <v>5871</v>
      </c>
      <c r="C530" t="s">
        <v>5872</v>
      </c>
      <c r="D530" t="s">
        <v>5873</v>
      </c>
      <c r="E530" t="s">
        <v>5132</v>
      </c>
      <c r="F530" t="s">
        <v>272</v>
      </c>
      <c r="G530">
        <v>5</v>
      </c>
      <c r="H530">
        <v>5</v>
      </c>
      <c r="I530" s="547" t="s">
        <v>3339</v>
      </c>
      <c r="J530">
        <v>5</v>
      </c>
      <c r="K530" s="312" t="s">
        <v>3239</v>
      </c>
      <c r="L530" t="s">
        <v>5969</v>
      </c>
      <c r="M530">
        <v>1</v>
      </c>
      <c r="N530">
        <v>1</v>
      </c>
      <c r="O530">
        <v>1</v>
      </c>
      <c r="P530">
        <v>1</v>
      </c>
      <c r="Q530">
        <v>1</v>
      </c>
      <c r="S530" s="260"/>
      <c r="T530" s="260"/>
      <c r="U530" s="260"/>
      <c r="V530" s="485" t="s">
        <v>5984</v>
      </c>
      <c r="W530" s="260"/>
    </row>
    <row r="531" spans="2:23" customFormat="1" ht="14" hidden="1">
      <c r="B531" t="s">
        <v>5908</v>
      </c>
      <c r="C531" t="s">
        <v>5909</v>
      </c>
      <c r="D531" t="s">
        <v>5910</v>
      </c>
      <c r="E531" t="s">
        <v>5610</v>
      </c>
      <c r="F531" t="s">
        <v>272</v>
      </c>
      <c r="G531">
        <v>5</v>
      </c>
      <c r="H531">
        <v>5</v>
      </c>
      <c r="I531" s="547" t="s">
        <v>3339</v>
      </c>
      <c r="J531">
        <v>5</v>
      </c>
      <c r="K531" t="s">
        <v>457</v>
      </c>
      <c r="L531" t="s">
        <v>5969</v>
      </c>
      <c r="M531" s="475">
        <v>0</v>
      </c>
      <c r="N531" s="475">
        <v>0</v>
      </c>
      <c r="O531" s="475">
        <v>0</v>
      </c>
      <c r="P531" s="475">
        <v>0</v>
      </c>
      <c r="Q531" s="475">
        <v>0</v>
      </c>
      <c r="S531" s="260"/>
      <c r="T531" s="260"/>
      <c r="U531" s="260"/>
      <c r="V531" s="260"/>
      <c r="W531" s="260"/>
    </row>
    <row r="532" spans="2:23" customFormat="1" ht="14">
      <c r="B532" s="480" t="s">
        <v>6493</v>
      </c>
      <c r="C532" t="s">
        <v>5932</v>
      </c>
      <c r="D532" t="s">
        <v>5933</v>
      </c>
      <c r="F532" t="s">
        <v>5153</v>
      </c>
      <c r="G532">
        <v>3</v>
      </c>
      <c r="I532" s="547" t="s">
        <v>3339</v>
      </c>
      <c r="J532">
        <v>6</v>
      </c>
      <c r="K532" s="312" t="s">
        <v>3256</v>
      </c>
      <c r="L532" t="s">
        <v>5969</v>
      </c>
      <c r="M532">
        <v>1</v>
      </c>
      <c r="N532">
        <v>1</v>
      </c>
      <c r="O532" s="480">
        <v>1</v>
      </c>
      <c r="P532">
        <v>1</v>
      </c>
      <c r="Q532">
        <v>2</v>
      </c>
      <c r="S532" s="260"/>
      <c r="T532" s="260"/>
      <c r="U532" s="260"/>
      <c r="V532" s="260"/>
      <c r="W532" s="260"/>
    </row>
    <row r="533" spans="2:23" customFormat="1" ht="14">
      <c r="B533" s="480" t="s">
        <v>5986</v>
      </c>
      <c r="C533" t="s">
        <v>5895</v>
      </c>
      <c r="D533" t="s">
        <v>5896</v>
      </c>
      <c r="F533" t="s">
        <v>272</v>
      </c>
      <c r="G533">
        <v>7</v>
      </c>
      <c r="H533">
        <v>5</v>
      </c>
      <c r="I533" s="547" t="s">
        <v>3339</v>
      </c>
      <c r="J533">
        <v>8</v>
      </c>
      <c r="K533" s="312" t="s">
        <v>3239</v>
      </c>
      <c r="L533" t="s">
        <v>5969</v>
      </c>
      <c r="M533">
        <v>1</v>
      </c>
      <c r="N533" s="475">
        <v>0</v>
      </c>
      <c r="O533" s="475">
        <v>0</v>
      </c>
      <c r="P533">
        <v>1</v>
      </c>
      <c r="Q533" s="475">
        <v>0</v>
      </c>
      <c r="S533" s="260"/>
      <c r="T533" s="260"/>
      <c r="U533" s="260"/>
      <c r="V533" s="260"/>
      <c r="W533" s="260"/>
    </row>
    <row r="534" spans="2:23" customFormat="1" ht="14">
      <c r="B534" t="s">
        <v>5905</v>
      </c>
      <c r="C534" t="s">
        <v>5906</v>
      </c>
      <c r="D534" t="s">
        <v>5907</v>
      </c>
      <c r="F534" t="s">
        <v>253</v>
      </c>
      <c r="I534" s="309" t="s">
        <v>3356</v>
      </c>
      <c r="J534">
        <v>1</v>
      </c>
      <c r="K534" s="312" t="s">
        <v>3249</v>
      </c>
      <c r="L534" t="s">
        <v>5969</v>
      </c>
      <c r="M534" s="475">
        <v>0</v>
      </c>
      <c r="N534" s="475">
        <v>0</v>
      </c>
      <c r="O534" s="475">
        <v>0</v>
      </c>
      <c r="P534" s="475">
        <v>0</v>
      </c>
      <c r="Q534" s="475">
        <v>0</v>
      </c>
      <c r="S534" s="260"/>
      <c r="T534" s="260"/>
      <c r="U534" s="260"/>
      <c r="V534" s="260"/>
      <c r="W534" s="260"/>
    </row>
    <row r="535" spans="2:23" customFormat="1" ht="14" hidden="1">
      <c r="B535" t="s">
        <v>5759</v>
      </c>
      <c r="C535" t="s">
        <v>5760</v>
      </c>
      <c r="D535" t="s">
        <v>5631</v>
      </c>
      <c r="E535" t="s">
        <v>5132</v>
      </c>
      <c r="F535" t="s">
        <v>272</v>
      </c>
      <c r="G535">
        <v>1</v>
      </c>
      <c r="H535">
        <v>5</v>
      </c>
      <c r="I535" s="309" t="s">
        <v>3356</v>
      </c>
      <c r="J535">
        <v>2</v>
      </c>
      <c r="K535" t="s">
        <v>457</v>
      </c>
      <c r="L535" t="s">
        <v>5969</v>
      </c>
      <c r="M535" s="475">
        <v>0</v>
      </c>
      <c r="N535" s="475">
        <v>0</v>
      </c>
      <c r="O535" s="475">
        <v>0</v>
      </c>
      <c r="P535" s="475">
        <v>0</v>
      </c>
      <c r="Q535" s="475">
        <v>0</v>
      </c>
      <c r="S535" s="260"/>
      <c r="T535" s="260"/>
      <c r="U535" s="260"/>
      <c r="V535" s="260"/>
      <c r="W535" s="260"/>
    </row>
    <row r="536" spans="2:23" customFormat="1" ht="14">
      <c r="B536" t="s">
        <v>5920</v>
      </c>
      <c r="C536" t="s">
        <v>5921</v>
      </c>
      <c r="D536" t="s">
        <v>5922</v>
      </c>
      <c r="F536" t="s">
        <v>272</v>
      </c>
      <c r="G536">
        <v>3</v>
      </c>
      <c r="H536">
        <v>3</v>
      </c>
      <c r="I536" s="309" t="s">
        <v>3356</v>
      </c>
      <c r="J536">
        <v>3</v>
      </c>
      <c r="K536" s="312" t="s">
        <v>3256</v>
      </c>
      <c r="L536" t="s">
        <v>5969</v>
      </c>
      <c r="M536">
        <v>2</v>
      </c>
      <c r="N536">
        <v>2</v>
      </c>
      <c r="O536" s="475">
        <v>0</v>
      </c>
      <c r="P536">
        <v>0</v>
      </c>
      <c r="Q536">
        <v>1</v>
      </c>
      <c r="S536" s="260"/>
      <c r="T536" s="260"/>
      <c r="U536" s="260"/>
      <c r="V536" s="260"/>
      <c r="W536" s="260"/>
    </row>
    <row r="537" spans="2:23" customFormat="1" ht="14" hidden="1">
      <c r="B537" t="s">
        <v>5764</v>
      </c>
      <c r="C537" t="s">
        <v>5765</v>
      </c>
      <c r="D537" t="s">
        <v>5766</v>
      </c>
      <c r="E537" t="s">
        <v>5132</v>
      </c>
      <c r="F537" t="s">
        <v>272</v>
      </c>
      <c r="G537">
        <v>3</v>
      </c>
      <c r="H537">
        <v>4</v>
      </c>
      <c r="I537" s="309" t="s">
        <v>3356</v>
      </c>
      <c r="J537">
        <v>3</v>
      </c>
      <c r="K537" t="s">
        <v>457</v>
      </c>
      <c r="L537" t="s">
        <v>5969</v>
      </c>
      <c r="M537" s="475">
        <v>0</v>
      </c>
      <c r="N537" s="475">
        <v>0</v>
      </c>
      <c r="O537" s="475">
        <v>0</v>
      </c>
      <c r="P537" s="475">
        <v>0</v>
      </c>
      <c r="Q537" s="475">
        <v>0</v>
      </c>
      <c r="S537" s="260"/>
      <c r="T537" s="260"/>
      <c r="U537" s="260"/>
      <c r="V537" s="260"/>
      <c r="W537" s="260"/>
    </row>
    <row r="538" spans="2:23" customFormat="1" ht="14">
      <c r="B538" t="s">
        <v>5761</v>
      </c>
      <c r="C538" t="s">
        <v>5762</v>
      </c>
      <c r="D538" t="s">
        <v>5763</v>
      </c>
      <c r="F538" t="s">
        <v>253</v>
      </c>
      <c r="I538" s="309" t="s">
        <v>3356</v>
      </c>
      <c r="J538">
        <v>3</v>
      </c>
      <c r="K538" s="312" t="s">
        <v>3249</v>
      </c>
      <c r="L538" t="s">
        <v>5969</v>
      </c>
      <c r="M538" s="475">
        <v>0</v>
      </c>
      <c r="N538" s="475">
        <v>0</v>
      </c>
      <c r="O538" s="475">
        <v>0</v>
      </c>
      <c r="P538" s="475">
        <v>0</v>
      </c>
      <c r="Q538" s="475">
        <v>0</v>
      </c>
      <c r="S538" s="260"/>
      <c r="T538" s="260"/>
      <c r="U538" s="260"/>
      <c r="V538" s="260"/>
      <c r="W538" s="260"/>
    </row>
    <row r="539" spans="2:23" customFormat="1" ht="14">
      <c r="B539" t="s">
        <v>5879</v>
      </c>
      <c r="C539" t="s">
        <v>5880</v>
      </c>
      <c r="D539" t="s">
        <v>5881</v>
      </c>
      <c r="E539" t="s">
        <v>5132</v>
      </c>
      <c r="F539" t="s">
        <v>272</v>
      </c>
      <c r="G539">
        <v>4</v>
      </c>
      <c r="H539">
        <v>3</v>
      </c>
      <c r="I539" s="309" t="s">
        <v>3356</v>
      </c>
      <c r="J539">
        <v>4</v>
      </c>
      <c r="K539" s="312" t="s">
        <v>3249</v>
      </c>
      <c r="L539" t="s">
        <v>5969</v>
      </c>
      <c r="M539" s="475">
        <v>0</v>
      </c>
      <c r="N539" s="475">
        <v>0</v>
      </c>
      <c r="O539" s="475">
        <v>0</v>
      </c>
      <c r="P539" s="475">
        <v>0</v>
      </c>
      <c r="Q539" s="475">
        <v>0</v>
      </c>
      <c r="S539" s="260"/>
      <c r="T539" s="260"/>
      <c r="U539" s="260"/>
      <c r="V539" s="260"/>
      <c r="W539" s="260"/>
    </row>
    <row r="540" spans="2:23" customFormat="1" ht="14">
      <c r="B540" s="480" t="s">
        <v>6499</v>
      </c>
      <c r="C540" t="s">
        <v>5846</v>
      </c>
      <c r="D540" t="s">
        <v>5847</v>
      </c>
      <c r="F540" t="s">
        <v>253</v>
      </c>
      <c r="I540" s="309" t="s">
        <v>3356</v>
      </c>
      <c r="J540">
        <v>4</v>
      </c>
      <c r="K540" s="312" t="s">
        <v>3256</v>
      </c>
      <c r="L540" t="s">
        <v>5969</v>
      </c>
      <c r="M540">
        <v>0</v>
      </c>
      <c r="N540">
        <v>2</v>
      </c>
      <c r="O540" s="475">
        <v>0</v>
      </c>
      <c r="P540">
        <v>2</v>
      </c>
      <c r="Q540">
        <v>1</v>
      </c>
      <c r="S540" s="260"/>
      <c r="T540" s="260"/>
      <c r="U540" s="260"/>
      <c r="V540" s="260"/>
      <c r="W540" s="260"/>
    </row>
    <row r="541" spans="2:23" customFormat="1" ht="14" hidden="1">
      <c r="B541" t="s">
        <v>5679</v>
      </c>
      <c r="C541" t="s">
        <v>5680</v>
      </c>
      <c r="D541" t="s">
        <v>5681</v>
      </c>
      <c r="E541" t="s">
        <v>5132</v>
      </c>
      <c r="F541" t="s">
        <v>272</v>
      </c>
      <c r="G541">
        <v>6</v>
      </c>
      <c r="H541">
        <v>4</v>
      </c>
      <c r="I541" s="309" t="s">
        <v>3356</v>
      </c>
      <c r="J541">
        <v>6</v>
      </c>
      <c r="K541" t="s">
        <v>457</v>
      </c>
      <c r="L541" t="s">
        <v>5969</v>
      </c>
      <c r="M541" s="475">
        <v>0</v>
      </c>
      <c r="N541" s="475">
        <v>0</v>
      </c>
      <c r="O541" s="475">
        <v>0</v>
      </c>
      <c r="P541" s="475">
        <v>0</v>
      </c>
      <c r="Q541" s="475">
        <v>0</v>
      </c>
      <c r="S541" s="260"/>
      <c r="T541" s="260"/>
      <c r="U541" s="260"/>
      <c r="V541" s="260"/>
      <c r="W541" s="260"/>
    </row>
    <row r="542" spans="2:23" customFormat="1" ht="14">
      <c r="B542" s="480" t="s">
        <v>5980</v>
      </c>
      <c r="C542" t="s">
        <v>5835</v>
      </c>
      <c r="D542" t="s">
        <v>5836</v>
      </c>
      <c r="E542" t="s">
        <v>5132</v>
      </c>
      <c r="F542" t="s">
        <v>272</v>
      </c>
      <c r="G542">
        <v>8</v>
      </c>
      <c r="H542">
        <v>8</v>
      </c>
      <c r="I542" s="309" t="s">
        <v>3356</v>
      </c>
      <c r="J542">
        <v>6</v>
      </c>
      <c r="K542" s="312" t="s">
        <v>3239</v>
      </c>
      <c r="L542" t="s">
        <v>5969</v>
      </c>
      <c r="M542" s="475">
        <v>0</v>
      </c>
      <c r="N542">
        <v>1</v>
      </c>
      <c r="O542" s="475">
        <v>0</v>
      </c>
      <c r="P542" s="475">
        <v>0</v>
      </c>
      <c r="Q542" s="475">
        <v>0</v>
      </c>
      <c r="S542" s="260"/>
      <c r="T542" s="260"/>
      <c r="U542" s="260"/>
      <c r="V542" s="260"/>
      <c r="W542" s="260"/>
    </row>
    <row r="543" spans="2:23" customFormat="1" ht="14">
      <c r="B543" s="480" t="s">
        <v>5988</v>
      </c>
      <c r="C543" t="s">
        <v>5869</v>
      </c>
      <c r="D543" t="s">
        <v>5870</v>
      </c>
      <c r="F543" t="s">
        <v>253</v>
      </c>
      <c r="I543" s="309" t="s">
        <v>3356</v>
      </c>
      <c r="J543">
        <v>6</v>
      </c>
      <c r="K543" s="312" t="s">
        <v>3239</v>
      </c>
      <c r="L543" t="s">
        <v>5969</v>
      </c>
      <c r="M543">
        <v>1</v>
      </c>
      <c r="N543">
        <v>1</v>
      </c>
      <c r="O543">
        <v>1</v>
      </c>
      <c r="P543">
        <v>1</v>
      </c>
      <c r="Q543" s="715">
        <v>0</v>
      </c>
      <c r="S543" s="260"/>
      <c r="T543" s="260"/>
      <c r="U543" s="260"/>
      <c r="V543" s="260"/>
      <c r="W543" s="260"/>
    </row>
    <row r="544" spans="2:23" customFormat="1" ht="14">
      <c r="B544" t="s">
        <v>5729</v>
      </c>
      <c r="C544" t="s">
        <v>5730</v>
      </c>
      <c r="D544" t="s">
        <v>5731</v>
      </c>
      <c r="F544" t="s">
        <v>253</v>
      </c>
      <c r="I544" s="309" t="s">
        <v>3370</v>
      </c>
      <c r="J544">
        <v>1</v>
      </c>
      <c r="K544" s="312" t="s">
        <v>3249</v>
      </c>
      <c r="L544" t="s">
        <v>5969</v>
      </c>
      <c r="M544" s="475">
        <v>0</v>
      </c>
      <c r="N544" s="475">
        <v>0</v>
      </c>
      <c r="O544" s="475">
        <v>0</v>
      </c>
      <c r="P544" s="475">
        <v>0</v>
      </c>
      <c r="Q544" s="475">
        <v>0</v>
      </c>
      <c r="S544" s="260"/>
      <c r="T544" s="260"/>
      <c r="U544" s="260"/>
      <c r="V544" s="260"/>
      <c r="W544" s="260"/>
    </row>
    <row r="545" spans="2:23" customFormat="1" ht="14" hidden="1">
      <c r="B545" t="s">
        <v>5711</v>
      </c>
      <c r="C545" t="s">
        <v>5712</v>
      </c>
      <c r="D545" t="s">
        <v>5713</v>
      </c>
      <c r="E545" t="s">
        <v>5610</v>
      </c>
      <c r="F545" t="s">
        <v>272</v>
      </c>
      <c r="G545">
        <v>3</v>
      </c>
      <c r="H545">
        <v>2</v>
      </c>
      <c r="I545" s="309" t="s">
        <v>3370</v>
      </c>
      <c r="J545">
        <v>2</v>
      </c>
      <c r="K545" t="s">
        <v>457</v>
      </c>
      <c r="L545" t="s">
        <v>5969</v>
      </c>
      <c r="M545" s="475">
        <v>0</v>
      </c>
      <c r="N545" s="475">
        <v>0</v>
      </c>
      <c r="O545" s="475">
        <v>0</v>
      </c>
      <c r="P545" s="475">
        <v>0</v>
      </c>
      <c r="Q545" s="475">
        <v>0</v>
      </c>
      <c r="S545" s="260"/>
      <c r="T545" s="260"/>
      <c r="U545" s="260"/>
      <c r="V545" s="260"/>
      <c r="W545" s="260"/>
    </row>
    <row r="546" spans="2:23" customFormat="1" ht="14">
      <c r="B546" t="s">
        <v>5732</v>
      </c>
      <c r="C546" t="s">
        <v>5733</v>
      </c>
      <c r="D546" t="s">
        <v>5734</v>
      </c>
      <c r="E546" t="s">
        <v>5610</v>
      </c>
      <c r="F546" t="s">
        <v>272</v>
      </c>
      <c r="G546">
        <v>1</v>
      </c>
      <c r="H546">
        <v>3</v>
      </c>
      <c r="I546" s="309" t="s">
        <v>3370</v>
      </c>
      <c r="J546">
        <v>2</v>
      </c>
      <c r="K546" s="312" t="s">
        <v>3249</v>
      </c>
      <c r="L546" t="s">
        <v>5969</v>
      </c>
      <c r="M546" s="475">
        <v>0</v>
      </c>
      <c r="N546" s="475">
        <v>0</v>
      </c>
      <c r="O546" s="475">
        <v>0</v>
      </c>
      <c r="P546" s="475">
        <v>0</v>
      </c>
      <c r="Q546" s="475">
        <v>0</v>
      </c>
      <c r="S546" s="260"/>
      <c r="T546" s="260"/>
      <c r="U546" s="260"/>
      <c r="V546" s="260"/>
      <c r="W546" s="260"/>
    </row>
    <row r="547" spans="2:23" customFormat="1" ht="14">
      <c r="B547" s="480" t="s">
        <v>6515</v>
      </c>
      <c r="C547" t="s">
        <v>5911</v>
      </c>
      <c r="D547" t="s">
        <v>5912</v>
      </c>
      <c r="F547" t="s">
        <v>272</v>
      </c>
      <c r="G547">
        <v>1</v>
      </c>
      <c r="H547">
        <v>4</v>
      </c>
      <c r="I547" s="309" t="s">
        <v>3370</v>
      </c>
      <c r="J547">
        <v>2</v>
      </c>
      <c r="K547" s="312" t="s">
        <v>3239</v>
      </c>
      <c r="L547" t="s">
        <v>5969</v>
      </c>
      <c r="M547" s="715">
        <v>0</v>
      </c>
      <c r="N547">
        <v>1</v>
      </c>
      <c r="O547">
        <v>1</v>
      </c>
      <c r="P547">
        <v>1</v>
      </c>
      <c r="Q547">
        <v>1</v>
      </c>
      <c r="S547" s="260"/>
      <c r="T547" s="260"/>
      <c r="U547" s="260"/>
      <c r="V547" s="260"/>
      <c r="W547" s="260"/>
    </row>
    <row r="548" spans="2:23" customFormat="1" ht="14" hidden="1">
      <c r="B548" t="s">
        <v>5735</v>
      </c>
      <c r="C548" t="s">
        <v>5736</v>
      </c>
      <c r="D548" t="s">
        <v>5737</v>
      </c>
      <c r="F548" t="s">
        <v>253</v>
      </c>
      <c r="I548" s="309" t="s">
        <v>3370</v>
      </c>
      <c r="J548">
        <v>2</v>
      </c>
      <c r="K548" t="s">
        <v>457</v>
      </c>
      <c r="L548" t="s">
        <v>5969</v>
      </c>
      <c r="M548" s="475">
        <v>0</v>
      </c>
      <c r="N548" s="475">
        <v>0</v>
      </c>
      <c r="O548" s="475">
        <v>0</v>
      </c>
      <c r="P548" s="475">
        <v>0</v>
      </c>
      <c r="Q548" s="475">
        <v>0</v>
      </c>
      <c r="S548" s="260"/>
      <c r="T548" s="260"/>
      <c r="U548" s="260"/>
      <c r="V548" s="260"/>
      <c r="W548" s="260"/>
    </row>
    <row r="549" spans="2:23" customFormat="1" ht="14">
      <c r="B549" t="s">
        <v>5902</v>
      </c>
      <c r="C549" t="s">
        <v>5903</v>
      </c>
      <c r="D549" t="s">
        <v>5904</v>
      </c>
      <c r="F549" t="s">
        <v>5153</v>
      </c>
      <c r="G549">
        <v>1</v>
      </c>
      <c r="I549" s="309" t="s">
        <v>3370</v>
      </c>
      <c r="J549">
        <v>2</v>
      </c>
      <c r="K549" s="312" t="s">
        <v>3256</v>
      </c>
      <c r="L549" t="s">
        <v>5969</v>
      </c>
      <c r="M549">
        <v>1</v>
      </c>
      <c r="N549">
        <v>1</v>
      </c>
      <c r="O549">
        <v>2</v>
      </c>
      <c r="P549">
        <v>2</v>
      </c>
      <c r="Q549">
        <v>2</v>
      </c>
      <c r="S549" s="260"/>
      <c r="T549" s="260"/>
      <c r="U549" s="260"/>
      <c r="V549" s="260"/>
      <c r="W549" s="260"/>
    </row>
    <row r="550" spans="2:23" customFormat="1" ht="14">
      <c r="B550" t="s">
        <v>5726</v>
      </c>
      <c r="C550" t="s">
        <v>5727</v>
      </c>
      <c r="D550" t="s">
        <v>5728</v>
      </c>
      <c r="F550" t="s">
        <v>253</v>
      </c>
      <c r="I550" s="309" t="s">
        <v>3370</v>
      </c>
      <c r="J550">
        <v>3</v>
      </c>
      <c r="K550" s="312" t="s">
        <v>3249</v>
      </c>
      <c r="L550" t="s">
        <v>5969</v>
      </c>
      <c r="M550" s="475">
        <v>0</v>
      </c>
      <c r="N550" s="475">
        <v>0</v>
      </c>
      <c r="O550" s="475">
        <v>0</v>
      </c>
      <c r="P550" s="475">
        <v>0</v>
      </c>
      <c r="Q550" s="475">
        <v>0</v>
      </c>
      <c r="S550" s="260"/>
      <c r="T550" s="260"/>
      <c r="U550" s="260"/>
      <c r="V550" s="260"/>
      <c r="W550" s="260"/>
    </row>
    <row r="551" spans="2:23" customFormat="1" ht="14" hidden="1">
      <c r="B551" t="s">
        <v>5738</v>
      </c>
      <c r="C551" t="s">
        <v>5739</v>
      </c>
      <c r="D551" t="s">
        <v>5740</v>
      </c>
      <c r="E551" t="s">
        <v>5741</v>
      </c>
      <c r="F551" t="s">
        <v>272</v>
      </c>
      <c r="G551">
        <v>2</v>
      </c>
      <c r="H551">
        <v>5</v>
      </c>
      <c r="I551" s="309" t="s">
        <v>3370</v>
      </c>
      <c r="J551">
        <v>4</v>
      </c>
      <c r="K551" t="s">
        <v>457</v>
      </c>
      <c r="L551" t="s">
        <v>5969</v>
      </c>
      <c r="M551" s="475">
        <v>0</v>
      </c>
      <c r="N551" s="475">
        <v>0</v>
      </c>
      <c r="O551" s="475">
        <v>0</v>
      </c>
      <c r="P551" s="475">
        <v>0</v>
      </c>
      <c r="Q551" s="475">
        <v>0</v>
      </c>
      <c r="S551" s="260"/>
      <c r="T551" s="260"/>
      <c r="U551" s="260"/>
      <c r="V551" s="260"/>
      <c r="W551" s="260"/>
    </row>
    <row r="552" spans="2:23" customFormat="1" ht="14">
      <c r="B552" s="480" t="s">
        <v>6516</v>
      </c>
      <c r="C552" t="s">
        <v>5888</v>
      </c>
      <c r="D552" t="s">
        <v>5889</v>
      </c>
      <c r="E552" t="s">
        <v>5343</v>
      </c>
      <c r="F552" t="s">
        <v>272</v>
      </c>
      <c r="G552">
        <v>5</v>
      </c>
      <c r="H552">
        <v>5</v>
      </c>
      <c r="I552" s="309" t="s">
        <v>3370</v>
      </c>
      <c r="J552">
        <v>5</v>
      </c>
      <c r="K552" s="312" t="s">
        <v>3256</v>
      </c>
      <c r="L552" t="s">
        <v>5969</v>
      </c>
      <c r="M552">
        <v>0</v>
      </c>
      <c r="N552">
        <v>2</v>
      </c>
      <c r="O552">
        <v>1</v>
      </c>
      <c r="P552">
        <v>1</v>
      </c>
      <c r="Q552">
        <v>1</v>
      </c>
      <c r="S552" s="260"/>
      <c r="T552" s="260"/>
      <c r="U552" s="260"/>
      <c r="V552" s="260"/>
      <c r="W552" s="260"/>
    </row>
    <row r="553" spans="2:23" customFormat="1" ht="14">
      <c r="B553" s="480" t="s">
        <v>5982</v>
      </c>
      <c r="C553" t="s">
        <v>5900</v>
      </c>
      <c r="D553" t="s">
        <v>5901</v>
      </c>
      <c r="F553" t="s">
        <v>272</v>
      </c>
      <c r="G553">
        <v>3</v>
      </c>
      <c r="H553">
        <v>5</v>
      </c>
      <c r="I553" s="309" t="s">
        <v>3370</v>
      </c>
      <c r="J553">
        <v>5</v>
      </c>
      <c r="K553" s="312" t="s">
        <v>3239</v>
      </c>
      <c r="L553" t="s">
        <v>5969</v>
      </c>
      <c r="M553">
        <v>1</v>
      </c>
      <c r="N553">
        <v>1</v>
      </c>
      <c r="O553" s="475">
        <v>0</v>
      </c>
      <c r="P553">
        <v>1</v>
      </c>
      <c r="Q553">
        <v>1</v>
      </c>
      <c r="S553" s="260"/>
      <c r="T553" s="260"/>
      <c r="U553" s="260"/>
      <c r="V553" s="260"/>
      <c r="W553" s="260"/>
    </row>
    <row r="554" spans="2:23" customFormat="1" ht="14">
      <c r="B554" t="s">
        <v>5592</v>
      </c>
      <c r="C554" t="s">
        <v>5593</v>
      </c>
      <c r="D554" t="s">
        <v>5594</v>
      </c>
      <c r="F554" t="s">
        <v>272</v>
      </c>
      <c r="G554">
        <v>1</v>
      </c>
      <c r="H554">
        <v>3</v>
      </c>
      <c r="I554" s="722" t="s">
        <v>410</v>
      </c>
      <c r="J554">
        <v>1</v>
      </c>
      <c r="K554" s="312" t="s">
        <v>3249</v>
      </c>
      <c r="L554" t="s">
        <v>5969</v>
      </c>
      <c r="M554" s="475">
        <v>0</v>
      </c>
      <c r="N554" s="475">
        <v>0</v>
      </c>
      <c r="O554" s="475">
        <v>0</v>
      </c>
      <c r="P554" s="475">
        <v>0</v>
      </c>
      <c r="Q554" s="475">
        <v>0</v>
      </c>
      <c r="S554" s="260"/>
      <c r="T554" s="260"/>
      <c r="U554" s="260"/>
      <c r="V554" s="260"/>
      <c r="W554" s="260"/>
    </row>
    <row r="555" spans="2:23" customFormat="1" ht="14" hidden="1">
      <c r="B555" t="s">
        <v>5595</v>
      </c>
      <c r="C555" t="s">
        <v>5596</v>
      </c>
      <c r="D555" t="s">
        <v>5597</v>
      </c>
      <c r="F555" t="s">
        <v>272</v>
      </c>
      <c r="G555">
        <v>2</v>
      </c>
      <c r="H555">
        <v>1</v>
      </c>
      <c r="I555" s="722" t="s">
        <v>410</v>
      </c>
      <c r="J555">
        <v>2</v>
      </c>
      <c r="K555" t="s">
        <v>457</v>
      </c>
      <c r="L555" t="s">
        <v>5969</v>
      </c>
      <c r="M555" s="475">
        <v>0</v>
      </c>
      <c r="N555" s="475">
        <v>0</v>
      </c>
      <c r="O555" s="475">
        <v>0</v>
      </c>
      <c r="P555" s="475">
        <v>0</v>
      </c>
      <c r="Q555" s="475">
        <v>0</v>
      </c>
      <c r="S555" s="260"/>
      <c r="T555" s="260"/>
      <c r="U555" s="260"/>
      <c r="V555" s="260"/>
      <c r="W555" s="260"/>
    </row>
    <row r="556" spans="2:23" customFormat="1" ht="14" hidden="1">
      <c r="B556" t="s">
        <v>5629</v>
      </c>
      <c r="C556" t="s">
        <v>5630</v>
      </c>
      <c r="D556" t="s">
        <v>5631</v>
      </c>
      <c r="E556" t="s">
        <v>5327</v>
      </c>
      <c r="F556" t="s">
        <v>272</v>
      </c>
      <c r="G556">
        <v>5</v>
      </c>
      <c r="H556">
        <v>1</v>
      </c>
      <c r="I556" s="722" t="s">
        <v>410</v>
      </c>
      <c r="J556">
        <v>2</v>
      </c>
      <c r="K556" t="s">
        <v>457</v>
      </c>
      <c r="L556" t="s">
        <v>5969</v>
      </c>
      <c r="M556" s="475">
        <v>0</v>
      </c>
      <c r="N556" s="475">
        <v>0</v>
      </c>
      <c r="O556" s="475">
        <v>0</v>
      </c>
      <c r="P556" s="475">
        <v>0</v>
      </c>
      <c r="Q556" s="475">
        <v>0</v>
      </c>
      <c r="S556" s="260"/>
      <c r="T556" s="260"/>
      <c r="U556" s="260"/>
      <c r="V556" s="260"/>
      <c r="W556" s="260"/>
    </row>
    <row r="557" spans="2:23" customFormat="1" ht="14" hidden="1">
      <c r="B557" t="s">
        <v>5620</v>
      </c>
      <c r="C557" t="s">
        <v>5621</v>
      </c>
      <c r="D557" t="s">
        <v>5622</v>
      </c>
      <c r="F557" t="s">
        <v>272</v>
      </c>
      <c r="G557">
        <v>3</v>
      </c>
      <c r="H557">
        <v>2</v>
      </c>
      <c r="I557" s="722" t="s">
        <v>410</v>
      </c>
      <c r="J557">
        <v>2</v>
      </c>
      <c r="K557" t="s">
        <v>457</v>
      </c>
      <c r="L557" t="s">
        <v>5969</v>
      </c>
      <c r="M557" s="475">
        <v>0</v>
      </c>
      <c r="N557" s="475">
        <v>0</v>
      </c>
      <c r="O557" s="475">
        <v>0</v>
      </c>
      <c r="P557" s="475">
        <v>0</v>
      </c>
      <c r="Q557" s="475">
        <v>0</v>
      </c>
      <c r="S557" s="260"/>
      <c r="T557" s="260"/>
      <c r="U557" s="260"/>
      <c r="V557" s="260"/>
      <c r="W557" s="260"/>
    </row>
    <row r="558" spans="2:23" customFormat="1" ht="14" hidden="1">
      <c r="B558" t="s">
        <v>5623</v>
      </c>
      <c r="C558" t="s">
        <v>5624</v>
      </c>
      <c r="D558" t="s">
        <v>5625</v>
      </c>
      <c r="F558" t="s">
        <v>272</v>
      </c>
      <c r="G558">
        <v>1</v>
      </c>
      <c r="H558">
        <v>2</v>
      </c>
      <c r="I558" s="722" t="s">
        <v>410</v>
      </c>
      <c r="J558">
        <v>2</v>
      </c>
      <c r="K558" t="s">
        <v>457</v>
      </c>
      <c r="L558" t="s">
        <v>5969</v>
      </c>
      <c r="M558" s="475">
        <v>0</v>
      </c>
      <c r="N558" s="475">
        <v>0</v>
      </c>
      <c r="O558" s="475">
        <v>0</v>
      </c>
      <c r="P558" s="475">
        <v>0</v>
      </c>
      <c r="Q558" s="475">
        <v>0</v>
      </c>
      <c r="S558" s="260"/>
      <c r="T558" s="260"/>
      <c r="U558" s="260"/>
      <c r="V558" s="260"/>
      <c r="W558" s="260"/>
    </row>
    <row r="559" spans="2:23" customFormat="1" ht="14">
      <c r="B559" t="s">
        <v>5660</v>
      </c>
      <c r="C559" t="s">
        <v>5661</v>
      </c>
      <c r="D559" t="s">
        <v>5662</v>
      </c>
      <c r="F559" t="s">
        <v>272</v>
      </c>
      <c r="G559">
        <v>2</v>
      </c>
      <c r="H559">
        <v>2</v>
      </c>
      <c r="I559" s="722" t="s">
        <v>410</v>
      </c>
      <c r="J559">
        <v>2</v>
      </c>
      <c r="K559" s="312" t="s">
        <v>3256</v>
      </c>
      <c r="L559" t="s">
        <v>5969</v>
      </c>
      <c r="M559">
        <v>1</v>
      </c>
      <c r="N559" s="475">
        <v>0</v>
      </c>
      <c r="O559">
        <v>1</v>
      </c>
      <c r="P559">
        <v>1</v>
      </c>
      <c r="Q559">
        <v>2</v>
      </c>
      <c r="S559" s="260"/>
      <c r="T559" s="260"/>
      <c r="U559" s="260"/>
      <c r="V559" s="260"/>
      <c r="W559" s="260"/>
    </row>
    <row r="560" spans="2:23" customFormat="1" ht="14" hidden="1">
      <c r="B560" t="s">
        <v>5611</v>
      </c>
      <c r="C560" t="s">
        <v>5612</v>
      </c>
      <c r="D560" t="s">
        <v>5613</v>
      </c>
      <c r="E560" t="s">
        <v>5352</v>
      </c>
      <c r="F560" t="s">
        <v>272</v>
      </c>
      <c r="G560">
        <v>2</v>
      </c>
      <c r="H560">
        <v>3</v>
      </c>
      <c r="I560" s="722" t="s">
        <v>410</v>
      </c>
      <c r="J560">
        <v>2</v>
      </c>
      <c r="K560" t="s">
        <v>457</v>
      </c>
      <c r="L560" t="s">
        <v>5969</v>
      </c>
      <c r="M560" s="475">
        <v>0</v>
      </c>
      <c r="N560" s="475">
        <v>0</v>
      </c>
      <c r="O560" s="475">
        <v>0</v>
      </c>
      <c r="P560" s="475">
        <v>0</v>
      </c>
      <c r="Q560" s="475">
        <v>0</v>
      </c>
      <c r="S560" s="260"/>
      <c r="T560" s="260"/>
      <c r="U560" s="260"/>
      <c r="V560" s="260"/>
      <c r="W560" s="260"/>
    </row>
    <row r="561" spans="2:23" customFormat="1" ht="14" hidden="1">
      <c r="B561" t="s">
        <v>5626</v>
      </c>
      <c r="C561" t="s">
        <v>5627</v>
      </c>
      <c r="D561" t="s">
        <v>5628</v>
      </c>
      <c r="F561" t="s">
        <v>272</v>
      </c>
      <c r="G561">
        <v>2</v>
      </c>
      <c r="H561">
        <v>3</v>
      </c>
      <c r="I561" s="722" t="s">
        <v>410</v>
      </c>
      <c r="J561">
        <v>2</v>
      </c>
      <c r="K561" t="s">
        <v>457</v>
      </c>
      <c r="L561" t="s">
        <v>5969</v>
      </c>
      <c r="M561" s="475">
        <v>0</v>
      </c>
      <c r="N561" s="475">
        <v>0</v>
      </c>
      <c r="O561" s="475">
        <v>0</v>
      </c>
      <c r="P561" s="475">
        <v>0</v>
      </c>
      <c r="Q561" s="475">
        <v>0</v>
      </c>
      <c r="S561" s="260"/>
      <c r="T561" s="260"/>
      <c r="U561" s="260"/>
      <c r="V561" s="260"/>
      <c r="W561" s="260"/>
    </row>
    <row r="562" spans="2:23" customFormat="1" ht="14" hidden="1">
      <c r="B562" t="s">
        <v>5604</v>
      </c>
      <c r="C562" t="s">
        <v>5605</v>
      </c>
      <c r="D562" t="s">
        <v>5606</v>
      </c>
      <c r="F562" t="s">
        <v>272</v>
      </c>
      <c r="G562">
        <v>2</v>
      </c>
      <c r="H562">
        <v>2</v>
      </c>
      <c r="I562" s="722" t="s">
        <v>410</v>
      </c>
      <c r="J562">
        <v>3</v>
      </c>
      <c r="K562" t="s">
        <v>457</v>
      </c>
      <c r="L562" t="s">
        <v>5969</v>
      </c>
      <c r="M562" s="475">
        <v>0</v>
      </c>
      <c r="N562" s="475">
        <v>0</v>
      </c>
      <c r="O562" s="475">
        <v>0</v>
      </c>
      <c r="P562" s="475">
        <v>0</v>
      </c>
      <c r="Q562" s="475">
        <v>0</v>
      </c>
      <c r="S562" s="260"/>
      <c r="T562" s="260"/>
      <c r="U562" s="260"/>
      <c r="V562" s="260"/>
      <c r="W562" s="260"/>
    </row>
    <row r="563" spans="2:23" customFormat="1" ht="14" hidden="1">
      <c r="B563" t="s">
        <v>5607</v>
      </c>
      <c r="C563" t="s">
        <v>5608</v>
      </c>
      <c r="D563" t="s">
        <v>5609</v>
      </c>
      <c r="E563" t="s">
        <v>5610</v>
      </c>
      <c r="F563" t="s">
        <v>272</v>
      </c>
      <c r="G563">
        <v>3</v>
      </c>
      <c r="H563">
        <v>2</v>
      </c>
      <c r="I563" s="722" t="s">
        <v>410</v>
      </c>
      <c r="J563">
        <v>3</v>
      </c>
      <c r="K563" t="s">
        <v>457</v>
      </c>
      <c r="L563" t="s">
        <v>5969</v>
      </c>
      <c r="M563" s="475">
        <v>0</v>
      </c>
      <c r="N563" s="475">
        <v>0</v>
      </c>
      <c r="O563" s="475">
        <v>0</v>
      </c>
      <c r="P563" s="475">
        <v>0</v>
      </c>
      <c r="Q563" s="475">
        <v>0</v>
      </c>
      <c r="S563" s="260"/>
      <c r="T563" s="260"/>
      <c r="U563" s="260"/>
      <c r="V563" s="260"/>
      <c r="W563" s="260"/>
    </row>
    <row r="564" spans="2:23" customFormat="1" ht="14" hidden="1">
      <c r="B564" t="s">
        <v>5617</v>
      </c>
      <c r="C564" t="s">
        <v>5618</v>
      </c>
      <c r="D564" t="s">
        <v>5619</v>
      </c>
      <c r="E564" t="s">
        <v>5327</v>
      </c>
      <c r="F564" t="s">
        <v>272</v>
      </c>
      <c r="G564">
        <v>3</v>
      </c>
      <c r="H564">
        <v>2</v>
      </c>
      <c r="I564" s="722" t="s">
        <v>410</v>
      </c>
      <c r="J564">
        <v>3</v>
      </c>
      <c r="K564" t="s">
        <v>457</v>
      </c>
      <c r="L564" t="s">
        <v>5969</v>
      </c>
      <c r="M564" s="475">
        <v>0</v>
      </c>
      <c r="N564" s="475">
        <v>0</v>
      </c>
      <c r="O564" s="475">
        <v>0</v>
      </c>
      <c r="P564" s="475">
        <v>0</v>
      </c>
      <c r="Q564" s="475">
        <v>0</v>
      </c>
      <c r="S564" s="260"/>
      <c r="T564" s="260"/>
      <c r="U564" s="260"/>
      <c r="V564" s="260"/>
      <c r="W564" s="260"/>
    </row>
    <row r="565" spans="2:23" customFormat="1" ht="14">
      <c r="B565" t="s">
        <v>5601</v>
      </c>
      <c r="C565" t="s">
        <v>5602</v>
      </c>
      <c r="D565" t="s">
        <v>5603</v>
      </c>
      <c r="F565" t="s">
        <v>272</v>
      </c>
      <c r="G565">
        <v>4</v>
      </c>
      <c r="H565">
        <v>4</v>
      </c>
      <c r="I565" s="722" t="s">
        <v>410</v>
      </c>
      <c r="J565">
        <v>3</v>
      </c>
      <c r="K565" s="312" t="s">
        <v>3249</v>
      </c>
      <c r="L565" t="s">
        <v>5969</v>
      </c>
      <c r="M565" s="475">
        <v>0</v>
      </c>
      <c r="N565" s="475">
        <v>0</v>
      </c>
      <c r="O565" s="475">
        <v>0</v>
      </c>
      <c r="P565" s="475">
        <v>0</v>
      </c>
      <c r="Q565" s="475">
        <v>0</v>
      </c>
      <c r="S565" s="260"/>
      <c r="T565" s="260"/>
      <c r="U565" s="260"/>
      <c r="V565" s="260"/>
      <c r="W565" s="260"/>
    </row>
    <row r="566" spans="2:23" customFormat="1" ht="14" hidden="1">
      <c r="B566" t="s">
        <v>5614</v>
      </c>
      <c r="C566" t="s">
        <v>5615</v>
      </c>
      <c r="D566" t="s">
        <v>5616</v>
      </c>
      <c r="F566" t="s">
        <v>272</v>
      </c>
      <c r="G566">
        <v>2</v>
      </c>
      <c r="H566">
        <v>4</v>
      </c>
      <c r="I566" s="722" t="s">
        <v>410</v>
      </c>
      <c r="J566">
        <v>3</v>
      </c>
      <c r="K566" t="s">
        <v>457</v>
      </c>
      <c r="L566" t="s">
        <v>5969</v>
      </c>
      <c r="M566" s="475">
        <v>0</v>
      </c>
      <c r="N566" s="475">
        <v>0</v>
      </c>
      <c r="O566" s="475">
        <v>0</v>
      </c>
      <c r="P566" s="475">
        <v>0</v>
      </c>
      <c r="Q566" s="475">
        <v>0</v>
      </c>
      <c r="S566" s="260"/>
      <c r="T566" s="260"/>
      <c r="U566" s="260"/>
      <c r="V566" s="260"/>
      <c r="W566" s="260"/>
    </row>
    <row r="567" spans="2:23" customFormat="1" ht="14" hidden="1">
      <c r="B567" t="s">
        <v>5598</v>
      </c>
      <c r="C567" t="s">
        <v>5599</v>
      </c>
      <c r="D567" t="s">
        <v>5600</v>
      </c>
      <c r="F567" t="s">
        <v>272</v>
      </c>
      <c r="G567">
        <v>0</v>
      </c>
      <c r="H567">
        <v>5</v>
      </c>
      <c r="I567" s="722" t="s">
        <v>410</v>
      </c>
      <c r="J567">
        <v>3</v>
      </c>
      <c r="K567" t="s">
        <v>457</v>
      </c>
      <c r="L567" t="s">
        <v>5969</v>
      </c>
      <c r="M567" s="475">
        <v>0</v>
      </c>
      <c r="N567" s="475">
        <v>0</v>
      </c>
      <c r="O567" s="475">
        <v>0</v>
      </c>
      <c r="P567" s="475">
        <v>0</v>
      </c>
      <c r="Q567" s="475">
        <v>0</v>
      </c>
      <c r="S567" s="260"/>
      <c r="T567" s="260"/>
      <c r="U567" s="260"/>
      <c r="V567" s="260"/>
      <c r="W567" s="260"/>
    </row>
    <row r="568" spans="2:23" customFormat="1" ht="14" hidden="1">
      <c r="B568" t="s">
        <v>5632</v>
      </c>
      <c r="C568" t="s">
        <v>5633</v>
      </c>
      <c r="D568" t="s">
        <v>5634</v>
      </c>
      <c r="F568" t="s">
        <v>272</v>
      </c>
      <c r="G568">
        <v>3</v>
      </c>
      <c r="H568">
        <v>4</v>
      </c>
      <c r="I568" s="722" t="s">
        <v>410</v>
      </c>
      <c r="J568">
        <v>4</v>
      </c>
      <c r="K568" t="s">
        <v>457</v>
      </c>
      <c r="L568" t="s">
        <v>5969</v>
      </c>
      <c r="M568" s="475">
        <v>0</v>
      </c>
      <c r="N568" s="475">
        <v>0</v>
      </c>
      <c r="O568" s="475">
        <v>0</v>
      </c>
      <c r="P568" s="475">
        <v>0</v>
      </c>
      <c r="Q568" s="475">
        <v>0</v>
      </c>
      <c r="S568" s="260"/>
      <c r="T568" s="260"/>
      <c r="U568" s="260"/>
      <c r="V568" s="260"/>
      <c r="W568" s="260"/>
    </row>
    <row r="569" spans="2:23" customFormat="1" ht="14" hidden="1">
      <c r="B569" t="s">
        <v>5642</v>
      </c>
      <c r="C569" t="s">
        <v>5643</v>
      </c>
      <c r="D569" t="s">
        <v>5644</v>
      </c>
      <c r="F569" t="s">
        <v>272</v>
      </c>
      <c r="G569">
        <v>3</v>
      </c>
      <c r="H569">
        <v>4</v>
      </c>
      <c r="I569" s="722" t="s">
        <v>410</v>
      </c>
      <c r="J569">
        <v>4</v>
      </c>
      <c r="K569" t="s">
        <v>457</v>
      </c>
      <c r="L569" t="s">
        <v>5969</v>
      </c>
      <c r="M569" s="475">
        <v>0</v>
      </c>
      <c r="N569" s="475">
        <v>0</v>
      </c>
      <c r="O569" s="475">
        <v>0</v>
      </c>
      <c r="P569" s="475">
        <v>0</v>
      </c>
      <c r="Q569" s="475">
        <v>0</v>
      </c>
      <c r="S569" s="260"/>
      <c r="T569" s="260"/>
      <c r="U569" s="260"/>
      <c r="V569" s="260"/>
      <c r="W569" s="260"/>
    </row>
    <row r="570" spans="2:23" customFormat="1" ht="14" hidden="1">
      <c r="B570" t="s">
        <v>5635</v>
      </c>
      <c r="C570" t="s">
        <v>5636</v>
      </c>
      <c r="D570" t="s">
        <v>5637</v>
      </c>
      <c r="E570" t="s">
        <v>5638</v>
      </c>
      <c r="F570" t="s">
        <v>272</v>
      </c>
      <c r="G570">
        <v>4</v>
      </c>
      <c r="H570">
        <v>5</v>
      </c>
      <c r="I570" s="722" t="s">
        <v>410</v>
      </c>
      <c r="J570">
        <v>4</v>
      </c>
      <c r="K570" t="s">
        <v>457</v>
      </c>
      <c r="L570" t="s">
        <v>5969</v>
      </c>
      <c r="M570" s="475">
        <v>0</v>
      </c>
      <c r="N570" s="475">
        <v>0</v>
      </c>
      <c r="O570" s="475">
        <v>0</v>
      </c>
      <c r="P570" s="475">
        <v>0</v>
      </c>
      <c r="Q570" s="475">
        <v>0</v>
      </c>
      <c r="S570" s="260"/>
      <c r="T570" s="260"/>
      <c r="U570" s="260"/>
      <c r="V570" s="260"/>
      <c r="W570" s="260"/>
    </row>
    <row r="571" spans="2:23" customFormat="1" ht="14" hidden="1">
      <c r="B571" t="s">
        <v>5639</v>
      </c>
      <c r="C571" t="s">
        <v>5640</v>
      </c>
      <c r="D571" t="s">
        <v>5641</v>
      </c>
      <c r="E571" t="s">
        <v>5327</v>
      </c>
      <c r="F571" t="s">
        <v>272</v>
      </c>
      <c r="G571">
        <v>3</v>
      </c>
      <c r="H571">
        <v>5</v>
      </c>
      <c r="I571" s="722" t="s">
        <v>410</v>
      </c>
      <c r="J571">
        <v>4</v>
      </c>
      <c r="K571" t="s">
        <v>457</v>
      </c>
      <c r="L571" t="s">
        <v>5969</v>
      </c>
      <c r="M571" s="475">
        <v>0</v>
      </c>
      <c r="N571" s="475">
        <v>0</v>
      </c>
      <c r="O571" s="475">
        <v>0</v>
      </c>
      <c r="P571" s="475">
        <v>0</v>
      </c>
      <c r="Q571" s="475">
        <v>0</v>
      </c>
      <c r="S571" s="260"/>
      <c r="T571" s="260"/>
      <c r="U571" s="260"/>
      <c r="V571" s="260"/>
      <c r="W571" s="260"/>
    </row>
    <row r="572" spans="2:23" customFormat="1" ht="14">
      <c r="B572" t="s">
        <v>5648</v>
      </c>
      <c r="C572" t="s">
        <v>5649</v>
      </c>
      <c r="D572" t="s">
        <v>5650</v>
      </c>
      <c r="F572" t="s">
        <v>272</v>
      </c>
      <c r="G572">
        <v>3</v>
      </c>
      <c r="H572">
        <v>2</v>
      </c>
      <c r="I572" s="722" t="s">
        <v>410</v>
      </c>
      <c r="J572">
        <v>5</v>
      </c>
      <c r="K572" s="312" t="s">
        <v>3249</v>
      </c>
      <c r="L572" t="s">
        <v>5969</v>
      </c>
      <c r="M572" s="475">
        <v>0</v>
      </c>
      <c r="N572" s="475">
        <v>0</v>
      </c>
      <c r="O572" s="475">
        <v>0</v>
      </c>
      <c r="P572" s="475">
        <v>0</v>
      </c>
      <c r="Q572" s="475">
        <v>0</v>
      </c>
      <c r="S572" s="260"/>
      <c r="T572" s="260"/>
      <c r="U572" s="260"/>
      <c r="V572" s="260"/>
      <c r="W572" s="260"/>
    </row>
    <row r="573" spans="2:23" customFormat="1" ht="14" hidden="1">
      <c r="B573" t="s">
        <v>5663</v>
      </c>
      <c r="C573" t="s">
        <v>5664</v>
      </c>
      <c r="D573" t="s">
        <v>5665</v>
      </c>
      <c r="E573" t="s">
        <v>5197</v>
      </c>
      <c r="F573" t="s">
        <v>272</v>
      </c>
      <c r="G573">
        <v>4</v>
      </c>
      <c r="H573">
        <v>4</v>
      </c>
      <c r="I573" s="722" t="s">
        <v>410</v>
      </c>
      <c r="J573">
        <v>5</v>
      </c>
      <c r="K573" t="s">
        <v>457</v>
      </c>
      <c r="L573" t="s">
        <v>5969</v>
      </c>
      <c r="M573" s="475">
        <v>0</v>
      </c>
      <c r="N573" s="475">
        <v>0</v>
      </c>
      <c r="O573" s="475">
        <v>0</v>
      </c>
      <c r="P573" s="475">
        <v>0</v>
      </c>
      <c r="Q573" s="475">
        <v>0</v>
      </c>
      <c r="S573" s="260"/>
      <c r="T573" s="260"/>
      <c r="U573" s="260"/>
      <c r="V573" s="260"/>
      <c r="W573" s="260"/>
    </row>
    <row r="574" spans="2:23" customFormat="1" ht="14" hidden="1">
      <c r="B574" t="s">
        <v>5657</v>
      </c>
      <c r="C574" t="s">
        <v>5658</v>
      </c>
      <c r="D574" t="s">
        <v>5659</v>
      </c>
      <c r="F574" t="s">
        <v>272</v>
      </c>
      <c r="G574">
        <v>6</v>
      </c>
      <c r="H574">
        <v>7</v>
      </c>
      <c r="I574" s="722" t="s">
        <v>410</v>
      </c>
      <c r="J574">
        <v>5</v>
      </c>
      <c r="K574" t="s">
        <v>457</v>
      </c>
      <c r="L574" t="s">
        <v>5969</v>
      </c>
      <c r="M574" s="475">
        <v>0</v>
      </c>
      <c r="N574" s="475">
        <v>0</v>
      </c>
      <c r="O574" s="475">
        <v>0</v>
      </c>
      <c r="P574" s="475">
        <v>0</v>
      </c>
      <c r="Q574" s="475">
        <v>0</v>
      </c>
      <c r="S574" s="260"/>
      <c r="T574" s="260"/>
      <c r="U574" s="260"/>
      <c r="V574" s="260"/>
      <c r="W574" s="260"/>
    </row>
    <row r="575" spans="2:23" customFormat="1" ht="14" hidden="1">
      <c r="B575" t="s">
        <v>5651</v>
      </c>
      <c r="C575" t="s">
        <v>5652</v>
      </c>
      <c r="D575" t="s">
        <v>5653</v>
      </c>
      <c r="E575" t="s">
        <v>5610</v>
      </c>
      <c r="F575" t="s">
        <v>272</v>
      </c>
      <c r="G575">
        <v>6</v>
      </c>
      <c r="H575">
        <v>3</v>
      </c>
      <c r="I575" s="722" t="s">
        <v>410</v>
      </c>
      <c r="J575">
        <v>6</v>
      </c>
      <c r="K575" t="s">
        <v>457</v>
      </c>
      <c r="L575" t="s">
        <v>5969</v>
      </c>
      <c r="M575" s="475">
        <v>0</v>
      </c>
      <c r="N575" s="475">
        <v>0</v>
      </c>
      <c r="O575" s="475">
        <v>0</v>
      </c>
      <c r="P575" s="475">
        <v>0</v>
      </c>
      <c r="Q575" s="475">
        <v>0</v>
      </c>
      <c r="S575" s="260"/>
      <c r="T575" s="260"/>
      <c r="U575" s="260"/>
      <c r="V575" s="260"/>
      <c r="W575" s="260"/>
    </row>
    <row r="576" spans="2:23" customFormat="1" ht="14">
      <c r="B576" s="480" t="s">
        <v>5971</v>
      </c>
      <c r="C576" t="s">
        <v>5666</v>
      </c>
      <c r="D576" t="s">
        <v>5667</v>
      </c>
      <c r="F576" t="s">
        <v>272</v>
      </c>
      <c r="G576">
        <v>4</v>
      </c>
      <c r="H576">
        <v>4</v>
      </c>
      <c r="I576" s="722" t="s">
        <v>410</v>
      </c>
      <c r="J576">
        <v>7</v>
      </c>
      <c r="K576" s="312" t="s">
        <v>3239</v>
      </c>
      <c r="L576" s="480" t="s">
        <v>5985</v>
      </c>
      <c r="M576" s="715">
        <v>0</v>
      </c>
      <c r="N576" s="715">
        <v>0</v>
      </c>
      <c r="O576" s="715">
        <v>0</v>
      </c>
      <c r="P576" s="715">
        <v>0</v>
      </c>
      <c r="Q576" s="715">
        <v>0</v>
      </c>
      <c r="S576" s="260"/>
      <c r="T576" s="260"/>
      <c r="U576" s="260"/>
      <c r="V576" s="260"/>
      <c r="W576" s="260"/>
    </row>
    <row r="577" spans="2:24" customFormat="1" ht="14" hidden="1">
      <c r="B577" t="s">
        <v>5654</v>
      </c>
      <c r="C577" t="s">
        <v>5655</v>
      </c>
      <c r="D577" t="s">
        <v>5656</v>
      </c>
      <c r="F577" t="s">
        <v>272</v>
      </c>
      <c r="G577">
        <v>6</v>
      </c>
      <c r="H577">
        <v>6</v>
      </c>
      <c r="I577" s="722" t="s">
        <v>410</v>
      </c>
      <c r="J577">
        <v>7</v>
      </c>
      <c r="K577" t="s">
        <v>457</v>
      </c>
      <c r="L577" t="s">
        <v>5969</v>
      </c>
      <c r="M577" s="475">
        <v>0</v>
      </c>
      <c r="N577" s="475">
        <v>0</v>
      </c>
      <c r="O577" s="475">
        <v>0</v>
      </c>
      <c r="P577" s="475">
        <v>0</v>
      </c>
      <c r="Q577" s="475">
        <v>0</v>
      </c>
      <c r="S577" s="260"/>
      <c r="T577" s="260"/>
      <c r="U577" s="260"/>
      <c r="V577" s="260"/>
      <c r="W577" s="260"/>
    </row>
    <row r="578" spans="2:24" customFormat="1" ht="14">
      <c r="B578" t="s">
        <v>5645</v>
      </c>
      <c r="C578" t="s">
        <v>5646</v>
      </c>
      <c r="D578" t="s">
        <v>5647</v>
      </c>
      <c r="F578" t="s">
        <v>272</v>
      </c>
      <c r="G578">
        <v>4</v>
      </c>
      <c r="H578">
        <v>4</v>
      </c>
      <c r="I578" s="722" t="s">
        <v>410</v>
      </c>
      <c r="J578">
        <v>9</v>
      </c>
      <c r="K578" s="312" t="s">
        <v>3256</v>
      </c>
      <c r="L578" t="s">
        <v>5969</v>
      </c>
      <c r="M578">
        <v>2</v>
      </c>
      <c r="N578">
        <v>2</v>
      </c>
      <c r="O578">
        <v>1</v>
      </c>
      <c r="P578">
        <v>2</v>
      </c>
      <c r="Q578">
        <v>0</v>
      </c>
      <c r="S578" s="260"/>
      <c r="T578" s="260"/>
      <c r="U578" s="260"/>
      <c r="V578" s="260"/>
      <c r="W578" s="260"/>
    </row>
    <row r="579" spans="2:24" customFormat="1" ht="14">
      <c r="B579" t="s">
        <v>5668</v>
      </c>
      <c r="C579" t="s">
        <v>5669</v>
      </c>
      <c r="D579" t="s">
        <v>5670</v>
      </c>
      <c r="E579" t="s">
        <v>5197</v>
      </c>
      <c r="F579" t="s">
        <v>272</v>
      </c>
      <c r="G579">
        <v>1</v>
      </c>
      <c r="H579">
        <v>1</v>
      </c>
      <c r="I579" s="722" t="s">
        <v>410</v>
      </c>
      <c r="J579">
        <v>10</v>
      </c>
      <c r="K579" s="312" t="s">
        <v>3256</v>
      </c>
      <c r="L579" t="s">
        <v>5969</v>
      </c>
      <c r="M579" s="475">
        <v>0</v>
      </c>
      <c r="N579">
        <v>1</v>
      </c>
      <c r="O579">
        <v>2</v>
      </c>
      <c r="P579">
        <v>2</v>
      </c>
      <c r="Q579">
        <v>0</v>
      </c>
      <c r="S579" s="260"/>
      <c r="T579" s="260"/>
      <c r="U579" s="260"/>
      <c r="V579" s="260"/>
      <c r="W579" s="260"/>
    </row>
    <row r="580" spans="2:24" customFormat="1" ht="14">
      <c r="B580" s="480" t="s">
        <v>5973</v>
      </c>
      <c r="C580" t="s">
        <v>5675</v>
      </c>
      <c r="D580" t="s">
        <v>5676</v>
      </c>
      <c r="F580" t="s">
        <v>272</v>
      </c>
      <c r="G580">
        <v>7</v>
      </c>
      <c r="H580">
        <v>5</v>
      </c>
      <c r="I580" s="722" t="s">
        <v>410</v>
      </c>
      <c r="J580">
        <v>10</v>
      </c>
      <c r="K580" s="312" t="s">
        <v>3239</v>
      </c>
      <c r="L580" t="s">
        <v>5969</v>
      </c>
      <c r="M580" s="715">
        <v>0</v>
      </c>
      <c r="N580">
        <v>1</v>
      </c>
      <c r="O580" s="715">
        <v>0</v>
      </c>
      <c r="P580">
        <v>1</v>
      </c>
      <c r="Q580">
        <v>1</v>
      </c>
      <c r="S580" s="260"/>
      <c r="T580" s="260"/>
      <c r="U580" s="260"/>
      <c r="V580" s="260"/>
      <c r="W580" s="260"/>
    </row>
    <row r="581" spans="2:24" customFormat="1" ht="14">
      <c r="B581" s="480" t="s">
        <v>6439</v>
      </c>
      <c r="C581" t="s">
        <v>5671</v>
      </c>
      <c r="D581" t="s">
        <v>5672</v>
      </c>
      <c r="F581" t="s">
        <v>272</v>
      </c>
      <c r="G581">
        <v>6</v>
      </c>
      <c r="H581">
        <v>6</v>
      </c>
      <c r="I581" s="722" t="s">
        <v>410</v>
      </c>
      <c r="J581">
        <v>10</v>
      </c>
      <c r="K581" s="312" t="s">
        <v>3239</v>
      </c>
      <c r="L581" t="s">
        <v>5969</v>
      </c>
      <c r="M581" s="715">
        <v>0</v>
      </c>
      <c r="N581" s="715">
        <v>0</v>
      </c>
      <c r="O581">
        <v>1</v>
      </c>
      <c r="P581">
        <v>1</v>
      </c>
      <c r="Q581" s="715">
        <v>0</v>
      </c>
      <c r="S581" s="260"/>
      <c r="T581" s="260"/>
      <c r="U581" s="260"/>
      <c r="V581" s="260"/>
      <c r="W581" s="260"/>
    </row>
    <row r="582" spans="2:24" customFormat="1" ht="14">
      <c r="B582" s="480" t="s">
        <v>5977</v>
      </c>
      <c r="C582" t="s">
        <v>5677</v>
      </c>
      <c r="D582" t="s">
        <v>5678</v>
      </c>
      <c r="F582" t="s">
        <v>272</v>
      </c>
      <c r="G582">
        <v>5</v>
      </c>
      <c r="H582">
        <v>7</v>
      </c>
      <c r="I582" s="722" t="s">
        <v>410</v>
      </c>
      <c r="J582">
        <v>10</v>
      </c>
      <c r="K582" s="312" t="s">
        <v>3239</v>
      </c>
      <c r="L582" t="s">
        <v>5969</v>
      </c>
      <c r="M582" s="715">
        <v>0</v>
      </c>
      <c r="N582">
        <v>1</v>
      </c>
      <c r="O582" s="715">
        <v>0</v>
      </c>
      <c r="P582">
        <v>1</v>
      </c>
      <c r="Q582">
        <v>1</v>
      </c>
      <c r="S582" s="260"/>
      <c r="T582" s="260"/>
      <c r="U582" s="260"/>
      <c r="V582" s="260"/>
      <c r="W582" s="260"/>
    </row>
    <row r="583" spans="2:24" customFormat="1" ht="14">
      <c r="B583" s="480" t="s">
        <v>7539</v>
      </c>
      <c r="C583" t="s">
        <v>5673</v>
      </c>
      <c r="D583" t="s">
        <v>5674</v>
      </c>
      <c r="F583" t="s">
        <v>272</v>
      </c>
      <c r="G583">
        <v>10</v>
      </c>
      <c r="H583">
        <v>10</v>
      </c>
      <c r="I583" s="722" t="s">
        <v>410</v>
      </c>
      <c r="J583">
        <v>10</v>
      </c>
      <c r="K583" s="312" t="s">
        <v>3239</v>
      </c>
      <c r="L583" t="s">
        <v>5969</v>
      </c>
      <c r="M583">
        <v>1</v>
      </c>
      <c r="N583">
        <v>1</v>
      </c>
      <c r="O583">
        <v>1</v>
      </c>
      <c r="P583" s="715">
        <v>0</v>
      </c>
      <c r="Q583">
        <v>1</v>
      </c>
      <c r="S583" s="260"/>
      <c r="T583" s="260"/>
      <c r="U583" s="260"/>
      <c r="V583" s="260"/>
      <c r="W583" s="260"/>
    </row>
    <row r="584" spans="2:24" ht="15" hidden="1" customHeight="1">
      <c r="B584" s="260" t="s">
        <v>5067</v>
      </c>
      <c r="C584" s="260" t="s">
        <v>5133</v>
      </c>
      <c r="D584" s="691" t="s">
        <v>5068</v>
      </c>
      <c r="F584" s="260" t="s">
        <v>253</v>
      </c>
      <c r="I584" s="711" t="s">
        <v>5080</v>
      </c>
      <c r="J584" s="260">
        <v>1</v>
      </c>
      <c r="K584" s="312" t="s">
        <v>5461</v>
      </c>
      <c r="L584" s="485" t="s">
        <v>5475</v>
      </c>
      <c r="M584" s="495">
        <v>0</v>
      </c>
      <c r="N584" s="495">
        <v>0</v>
      </c>
      <c r="O584" s="495">
        <v>0</v>
      </c>
      <c r="P584" s="495">
        <v>0</v>
      </c>
      <c r="Q584" s="495">
        <v>0</v>
      </c>
      <c r="R584" s="495"/>
      <c r="S584" s="485"/>
      <c r="T584" s="485"/>
      <c r="U584" s="485"/>
      <c r="V584" s="485"/>
      <c r="W584" s="485"/>
      <c r="X584" s="485"/>
    </row>
    <row r="585" spans="2:24" ht="15" customHeight="1">
      <c r="B585" s="260" t="s">
        <v>5077</v>
      </c>
      <c r="C585" s="260" t="s">
        <v>5273</v>
      </c>
      <c r="D585" s="691" t="s">
        <v>5274</v>
      </c>
      <c r="F585" s="260" t="s">
        <v>272</v>
      </c>
      <c r="G585" s="260">
        <v>3</v>
      </c>
      <c r="H585" s="260">
        <v>2</v>
      </c>
      <c r="I585" s="711" t="s">
        <v>5080</v>
      </c>
      <c r="J585" s="260">
        <v>3</v>
      </c>
      <c r="K585" s="312" t="s">
        <v>5462</v>
      </c>
      <c r="L585" s="485" t="s">
        <v>5475</v>
      </c>
      <c r="M585" s="495">
        <v>0</v>
      </c>
      <c r="N585" s="495">
        <v>0</v>
      </c>
      <c r="O585" s="495">
        <v>0</v>
      </c>
      <c r="P585" s="495">
        <v>0</v>
      </c>
      <c r="Q585" s="495">
        <v>0</v>
      </c>
      <c r="S585" s="485"/>
      <c r="T585" s="485"/>
      <c r="U585" s="485"/>
      <c r="V585" s="485"/>
      <c r="W585" s="485"/>
      <c r="X585" s="485"/>
    </row>
    <row r="586" spans="2:24" ht="15" customHeight="1">
      <c r="B586" s="260" t="s">
        <v>5078</v>
      </c>
      <c r="C586" s="260" t="s">
        <v>5275</v>
      </c>
      <c r="D586" s="691" t="s">
        <v>5079</v>
      </c>
      <c r="F586" s="260" t="s">
        <v>272</v>
      </c>
      <c r="G586" s="260">
        <v>2</v>
      </c>
      <c r="H586" s="260">
        <v>3</v>
      </c>
      <c r="I586" s="711" t="s">
        <v>5080</v>
      </c>
      <c r="J586" s="260">
        <v>3</v>
      </c>
      <c r="K586" s="312" t="s">
        <v>5462</v>
      </c>
      <c r="L586" s="485" t="s">
        <v>5475</v>
      </c>
      <c r="M586" s="495">
        <v>0</v>
      </c>
      <c r="N586" s="495">
        <v>0</v>
      </c>
      <c r="O586" s="495">
        <v>0</v>
      </c>
      <c r="P586" s="495">
        <v>0</v>
      </c>
      <c r="Q586" s="495">
        <v>0</v>
      </c>
      <c r="S586" s="485"/>
      <c r="T586" s="485"/>
      <c r="U586" s="485"/>
      <c r="V586" s="485"/>
      <c r="W586" s="485"/>
      <c r="X586" s="485"/>
    </row>
    <row r="587" spans="2:24" ht="15" hidden="1" customHeight="1">
      <c r="B587" s="260" t="s">
        <v>5082</v>
      </c>
      <c r="C587" s="260" t="s">
        <v>5306</v>
      </c>
      <c r="D587" s="691" t="s">
        <v>5083</v>
      </c>
      <c r="F587" s="260" t="s">
        <v>5153</v>
      </c>
      <c r="G587" s="260">
        <v>4</v>
      </c>
      <c r="I587" s="711" t="s">
        <v>5080</v>
      </c>
      <c r="J587" s="260">
        <v>4</v>
      </c>
      <c r="K587" s="312" t="s">
        <v>5461</v>
      </c>
      <c r="L587" s="485" t="s">
        <v>5475</v>
      </c>
      <c r="M587" s="495">
        <v>0</v>
      </c>
      <c r="N587" s="495">
        <v>0</v>
      </c>
      <c r="O587" s="495">
        <v>0</v>
      </c>
      <c r="P587" s="495">
        <v>0</v>
      </c>
      <c r="Q587" s="495">
        <v>0</v>
      </c>
      <c r="S587" s="485"/>
      <c r="T587" s="485"/>
      <c r="U587" s="485"/>
      <c r="V587" s="485"/>
      <c r="W587" s="485"/>
      <c r="X587" s="485"/>
    </row>
    <row r="588" spans="2:24" ht="15" customHeight="1">
      <c r="B588" s="260" t="s">
        <v>5084</v>
      </c>
      <c r="C588" s="260" t="s">
        <v>5320</v>
      </c>
      <c r="D588" s="691" t="s">
        <v>5085</v>
      </c>
      <c r="F588" s="260" t="s">
        <v>272</v>
      </c>
      <c r="G588" s="260">
        <v>4</v>
      </c>
      <c r="H588" s="260">
        <v>3</v>
      </c>
      <c r="I588" s="711" t="s">
        <v>5080</v>
      </c>
      <c r="J588" s="260">
        <v>4</v>
      </c>
      <c r="K588" s="312" t="s">
        <v>5459</v>
      </c>
      <c r="L588" s="260" t="s">
        <v>5465</v>
      </c>
      <c r="M588" s="260">
        <v>1</v>
      </c>
      <c r="N588" s="260">
        <v>1</v>
      </c>
      <c r="O588" s="260">
        <v>1</v>
      </c>
      <c r="P588" s="260">
        <v>1</v>
      </c>
      <c r="Q588" s="260">
        <v>1</v>
      </c>
      <c r="R588" s="260">
        <f>SUBTOTAL(9,M588:Q588)</f>
        <v>5</v>
      </c>
    </row>
    <row r="589" spans="2:24" ht="15" customHeight="1">
      <c r="B589" s="260" t="s">
        <v>5086</v>
      </c>
      <c r="C589" s="260" t="s">
        <v>5323</v>
      </c>
      <c r="D589" s="691" t="s">
        <v>5087</v>
      </c>
      <c r="F589" s="260" t="s">
        <v>253</v>
      </c>
      <c r="I589" s="711" t="s">
        <v>5080</v>
      </c>
      <c r="J589" s="260">
        <v>4</v>
      </c>
      <c r="K589" s="312" t="s">
        <v>5462</v>
      </c>
      <c r="L589" s="485" t="s">
        <v>5475</v>
      </c>
      <c r="M589" s="495">
        <v>0</v>
      </c>
      <c r="N589" s="495">
        <v>0</v>
      </c>
      <c r="O589" s="495">
        <v>0</v>
      </c>
      <c r="P589" s="495">
        <v>0</v>
      </c>
      <c r="Q589" s="495">
        <v>0</v>
      </c>
      <c r="S589" s="485"/>
      <c r="T589" s="485"/>
      <c r="U589" s="485"/>
      <c r="V589" s="485"/>
      <c r="W589" s="485"/>
      <c r="X589" s="485"/>
    </row>
    <row r="590" spans="2:24" ht="15" hidden="1" customHeight="1">
      <c r="B590" s="260" t="s">
        <v>5088</v>
      </c>
      <c r="C590" s="260" t="s">
        <v>5344</v>
      </c>
      <c r="D590" s="691" t="s">
        <v>5089</v>
      </c>
      <c r="F590" s="260" t="s">
        <v>272</v>
      </c>
      <c r="G590" s="260">
        <v>5</v>
      </c>
      <c r="H590" s="260">
        <v>4</v>
      </c>
      <c r="I590" s="711" t="s">
        <v>5080</v>
      </c>
      <c r="J590" s="260">
        <v>4</v>
      </c>
      <c r="K590" s="312" t="s">
        <v>5461</v>
      </c>
      <c r="L590" s="485" t="s">
        <v>5475</v>
      </c>
      <c r="M590" s="495">
        <v>0</v>
      </c>
      <c r="N590" s="495">
        <v>0</v>
      </c>
      <c r="O590" s="495">
        <v>0</v>
      </c>
      <c r="P590" s="495">
        <v>0</v>
      </c>
      <c r="Q590" s="495">
        <v>0</v>
      </c>
      <c r="S590" s="485"/>
      <c r="T590" s="485"/>
      <c r="U590" s="485"/>
      <c r="V590" s="485"/>
      <c r="W590" s="485"/>
      <c r="X590" s="485"/>
    </row>
    <row r="591" spans="2:24" ht="15" hidden="1" customHeight="1">
      <c r="B591" s="260" t="s">
        <v>5092</v>
      </c>
      <c r="C591" s="260" t="s">
        <v>5392</v>
      </c>
      <c r="D591" s="691" t="s">
        <v>5093</v>
      </c>
      <c r="F591" s="260" t="s">
        <v>272</v>
      </c>
      <c r="G591" s="260">
        <v>5</v>
      </c>
      <c r="H591" s="260">
        <v>5</v>
      </c>
      <c r="I591" s="711" t="s">
        <v>5080</v>
      </c>
      <c r="J591" s="260">
        <v>5</v>
      </c>
      <c r="K591" s="312" t="s">
        <v>5461</v>
      </c>
      <c r="L591" s="485" t="s">
        <v>5475</v>
      </c>
      <c r="M591" s="495">
        <v>0</v>
      </c>
      <c r="N591" s="495">
        <v>0</v>
      </c>
      <c r="O591" s="495">
        <v>0</v>
      </c>
      <c r="P591" s="495">
        <v>0</v>
      </c>
      <c r="Q591" s="495">
        <v>0</v>
      </c>
      <c r="S591" s="485"/>
      <c r="T591" s="485"/>
      <c r="U591" s="485"/>
      <c r="V591" s="485"/>
      <c r="W591" s="485"/>
      <c r="X591" s="485"/>
    </row>
    <row r="592" spans="2:24" ht="15" customHeight="1">
      <c r="B592" s="260" t="s">
        <v>5094</v>
      </c>
      <c r="C592" s="260" t="s">
        <v>5418</v>
      </c>
      <c r="D592" s="691" t="s">
        <v>5095</v>
      </c>
      <c r="F592" s="260" t="s">
        <v>253</v>
      </c>
      <c r="I592" s="711" t="s">
        <v>5080</v>
      </c>
      <c r="J592" s="260">
        <v>7</v>
      </c>
      <c r="K592" s="312" t="s">
        <v>5462</v>
      </c>
      <c r="L592" s="485" t="s">
        <v>5475</v>
      </c>
      <c r="M592" s="495">
        <v>0</v>
      </c>
      <c r="N592" s="495">
        <v>0</v>
      </c>
      <c r="O592" s="495">
        <v>0</v>
      </c>
      <c r="P592" s="495">
        <v>0</v>
      </c>
      <c r="Q592" s="495">
        <v>0</v>
      </c>
      <c r="S592" s="485"/>
      <c r="T592" s="485"/>
      <c r="U592" s="485"/>
      <c r="V592" s="485"/>
      <c r="W592" s="485"/>
      <c r="X592" s="485"/>
    </row>
    <row r="593" spans="2:24" ht="15" hidden="1" customHeight="1">
      <c r="B593" s="260" t="s">
        <v>5097</v>
      </c>
      <c r="C593" s="260" t="s">
        <v>5425</v>
      </c>
      <c r="D593" s="691" t="s">
        <v>5098</v>
      </c>
      <c r="F593" s="260" t="s">
        <v>253</v>
      </c>
      <c r="I593" s="711" t="s">
        <v>5080</v>
      </c>
      <c r="J593" s="260">
        <v>7</v>
      </c>
      <c r="K593" s="312" t="s">
        <v>5461</v>
      </c>
      <c r="L593" s="485" t="s">
        <v>5475</v>
      </c>
      <c r="M593" s="495">
        <v>0</v>
      </c>
      <c r="N593" s="495">
        <v>0</v>
      </c>
      <c r="O593" s="495">
        <v>0</v>
      </c>
      <c r="P593" s="495">
        <v>0</v>
      </c>
      <c r="Q593" s="495">
        <v>0</v>
      </c>
      <c r="S593" s="485"/>
      <c r="T593" s="485"/>
      <c r="U593" s="485"/>
      <c r="V593" s="485"/>
      <c r="W593" s="485"/>
      <c r="X593" s="485"/>
    </row>
    <row r="594" spans="2:24" ht="15" customHeight="1">
      <c r="B594" s="260" t="s">
        <v>5099</v>
      </c>
      <c r="C594" s="260" t="s">
        <v>5443</v>
      </c>
      <c r="D594" s="623" t="s">
        <v>5468</v>
      </c>
      <c r="E594" s="260" t="s">
        <v>5132</v>
      </c>
      <c r="F594" s="260" t="s">
        <v>272</v>
      </c>
      <c r="G594" s="260">
        <v>10</v>
      </c>
      <c r="H594" s="260">
        <v>10</v>
      </c>
      <c r="I594" s="711" t="s">
        <v>5080</v>
      </c>
      <c r="J594" s="260">
        <v>9</v>
      </c>
      <c r="K594" s="312" t="s">
        <v>5460</v>
      </c>
      <c r="L594" s="260" t="s">
        <v>5465</v>
      </c>
      <c r="M594" s="495">
        <v>0</v>
      </c>
      <c r="N594" s="260">
        <v>1</v>
      </c>
      <c r="O594" s="260">
        <v>0</v>
      </c>
      <c r="P594" s="260">
        <v>2</v>
      </c>
      <c r="Q594" s="260">
        <v>2</v>
      </c>
      <c r="R594" s="260">
        <f t="shared" ref="R594:R595" si="29">SUBTOTAL(9,M594:Q594)</f>
        <v>5</v>
      </c>
    </row>
    <row r="595" spans="2:24" ht="15" customHeight="1">
      <c r="B595" s="485" t="s">
        <v>5485</v>
      </c>
      <c r="C595" s="260" t="s">
        <v>5152</v>
      </c>
      <c r="D595" s="691" t="s">
        <v>5069</v>
      </c>
      <c r="F595" s="260" t="s">
        <v>5153</v>
      </c>
      <c r="G595" s="260">
        <v>1</v>
      </c>
      <c r="I595" s="711" t="s">
        <v>5154</v>
      </c>
      <c r="J595" s="260">
        <v>1</v>
      </c>
      <c r="K595" s="312" t="s">
        <v>5460</v>
      </c>
      <c r="L595" s="260" t="s">
        <v>5465</v>
      </c>
      <c r="M595" s="260">
        <v>1</v>
      </c>
      <c r="N595" s="495">
        <v>0</v>
      </c>
      <c r="O595" s="495">
        <v>0</v>
      </c>
      <c r="P595" s="260">
        <v>0</v>
      </c>
      <c r="Q595" s="260">
        <v>2</v>
      </c>
      <c r="R595" s="260">
        <f t="shared" si="29"/>
        <v>3</v>
      </c>
    </row>
    <row r="596" spans="2:24" ht="15" customHeight="1">
      <c r="B596" s="260" t="s">
        <v>5070</v>
      </c>
      <c r="C596" s="260" t="s">
        <v>5155</v>
      </c>
      <c r="D596" s="691" t="s">
        <v>5071</v>
      </c>
      <c r="F596" s="260" t="s">
        <v>253</v>
      </c>
      <c r="I596" s="711" t="s">
        <v>5154</v>
      </c>
      <c r="J596" s="260">
        <v>1</v>
      </c>
      <c r="K596" s="312" t="s">
        <v>5462</v>
      </c>
      <c r="L596" s="485" t="s">
        <v>5475</v>
      </c>
      <c r="M596" s="495">
        <v>0</v>
      </c>
      <c r="N596" s="495">
        <v>0</v>
      </c>
      <c r="O596" s="495">
        <v>0</v>
      </c>
      <c r="P596" s="495">
        <v>0</v>
      </c>
      <c r="Q596" s="495">
        <v>0</v>
      </c>
      <c r="S596" s="485"/>
      <c r="T596" s="485"/>
      <c r="U596" s="485"/>
      <c r="V596" s="485"/>
      <c r="W596" s="485"/>
      <c r="X596" s="485"/>
    </row>
    <row r="597" spans="2:24" ht="15" customHeight="1">
      <c r="B597" s="485" t="s">
        <v>5474</v>
      </c>
      <c r="C597" s="260" t="s">
        <v>5293</v>
      </c>
      <c r="D597" s="691" t="s">
        <v>5081</v>
      </c>
      <c r="F597" s="260" t="s">
        <v>272</v>
      </c>
      <c r="G597" s="260">
        <v>2</v>
      </c>
      <c r="H597" s="260">
        <v>4</v>
      </c>
      <c r="I597" s="711" t="s">
        <v>5154</v>
      </c>
      <c r="J597" s="260">
        <v>3</v>
      </c>
      <c r="K597" s="312" t="s">
        <v>5459</v>
      </c>
      <c r="L597" s="260" t="s">
        <v>5465</v>
      </c>
      <c r="M597" s="715">
        <v>0</v>
      </c>
      <c r="N597" s="715">
        <v>0</v>
      </c>
      <c r="O597" s="715">
        <v>0</v>
      </c>
      <c r="P597" s="715">
        <v>0</v>
      </c>
      <c r="Q597" s="260">
        <v>1</v>
      </c>
      <c r="R597" s="260">
        <f>SUBTOTAL(9,M597:Q597)</f>
        <v>1</v>
      </c>
    </row>
    <row r="598" spans="2:24" ht="15" hidden="1" customHeight="1">
      <c r="B598" s="260" t="s">
        <v>5090</v>
      </c>
      <c r="C598" s="260" t="s">
        <v>5364</v>
      </c>
      <c r="D598" s="691" t="s">
        <v>5091</v>
      </c>
      <c r="F598" s="260" t="s">
        <v>272</v>
      </c>
      <c r="G598" s="260">
        <v>1</v>
      </c>
      <c r="H598" s="260">
        <v>1</v>
      </c>
      <c r="I598" s="711" t="s">
        <v>5154</v>
      </c>
      <c r="J598" s="260">
        <v>5</v>
      </c>
      <c r="K598" s="312" t="s">
        <v>5461</v>
      </c>
      <c r="L598" s="485" t="s">
        <v>5475</v>
      </c>
      <c r="M598" s="495">
        <v>0</v>
      </c>
      <c r="N598" s="495">
        <v>0</v>
      </c>
      <c r="O598" s="495">
        <v>0</v>
      </c>
      <c r="P598" s="495">
        <v>0</v>
      </c>
      <c r="Q598" s="495">
        <v>0</v>
      </c>
      <c r="S598" s="485"/>
      <c r="T598" s="485"/>
      <c r="U598" s="485"/>
      <c r="V598" s="485"/>
      <c r="W598" s="485"/>
      <c r="X598" s="485"/>
    </row>
    <row r="599" spans="2:24" ht="15" hidden="1" customHeight="1">
      <c r="B599" s="260" t="s">
        <v>5072</v>
      </c>
      <c r="C599" s="260" t="s">
        <v>5180</v>
      </c>
      <c r="D599" s="691" t="s">
        <v>5073</v>
      </c>
      <c r="E599" s="260" t="s">
        <v>5132</v>
      </c>
      <c r="F599" s="260" t="s">
        <v>272</v>
      </c>
      <c r="G599" s="260">
        <v>1</v>
      </c>
      <c r="H599" s="260">
        <v>3</v>
      </c>
      <c r="I599" s="711" t="s">
        <v>5181</v>
      </c>
      <c r="J599" s="260">
        <v>1</v>
      </c>
      <c r="K599" s="312" t="s">
        <v>5461</v>
      </c>
      <c r="L599" s="485" t="s">
        <v>5475</v>
      </c>
      <c r="M599" s="495">
        <v>0</v>
      </c>
      <c r="N599" s="495">
        <v>0</v>
      </c>
      <c r="O599" s="495">
        <v>0</v>
      </c>
      <c r="P599" s="495">
        <v>0</v>
      </c>
      <c r="Q599" s="495">
        <v>0</v>
      </c>
      <c r="S599" s="485"/>
      <c r="T599" s="485"/>
      <c r="U599" s="485"/>
      <c r="V599" s="485"/>
      <c r="W599" s="485"/>
      <c r="X599" s="485"/>
    </row>
    <row r="600" spans="2:24" ht="15" customHeight="1">
      <c r="B600" s="485" t="s">
        <v>5976</v>
      </c>
      <c r="C600" s="260" t="s">
        <v>5190</v>
      </c>
      <c r="D600" s="691" t="s">
        <v>5074</v>
      </c>
      <c r="F600" s="260" t="s">
        <v>253</v>
      </c>
      <c r="I600" s="711" t="s">
        <v>5181</v>
      </c>
      <c r="J600" s="260">
        <v>1</v>
      </c>
      <c r="K600" s="312" t="s">
        <v>5460</v>
      </c>
      <c r="L600" s="260" t="s">
        <v>5465</v>
      </c>
      <c r="M600" s="260">
        <v>0</v>
      </c>
      <c r="N600" s="260">
        <v>2</v>
      </c>
      <c r="O600" s="260">
        <v>2</v>
      </c>
      <c r="P600" s="715">
        <v>0</v>
      </c>
      <c r="Q600" s="260">
        <v>2</v>
      </c>
      <c r="R600" s="260">
        <f>SUBTOTAL(9,M600:Q600)</f>
        <v>6</v>
      </c>
    </row>
    <row r="601" spans="2:24" ht="15" customHeight="1">
      <c r="B601" s="260" t="s">
        <v>5075</v>
      </c>
      <c r="C601" s="260" t="s">
        <v>5217</v>
      </c>
      <c r="D601" s="691" t="s">
        <v>5076</v>
      </c>
      <c r="F601" s="260" t="s">
        <v>253</v>
      </c>
      <c r="I601" s="711" t="s">
        <v>5181</v>
      </c>
      <c r="J601" s="260">
        <v>2</v>
      </c>
      <c r="K601" s="312" t="s">
        <v>5462</v>
      </c>
      <c r="L601" s="485" t="s">
        <v>5475</v>
      </c>
      <c r="M601" s="495">
        <v>0</v>
      </c>
      <c r="N601" s="495">
        <v>0</v>
      </c>
      <c r="O601" s="495">
        <v>0</v>
      </c>
      <c r="P601" s="495">
        <v>0</v>
      </c>
      <c r="Q601" s="495">
        <v>0</v>
      </c>
      <c r="S601" s="485"/>
      <c r="T601" s="485"/>
      <c r="U601" s="485"/>
      <c r="V601" s="485"/>
      <c r="W601" s="485"/>
      <c r="X601" s="485"/>
    </row>
    <row r="602" spans="2:24" ht="15" customHeight="1">
      <c r="B602" s="485" t="s">
        <v>5589</v>
      </c>
      <c r="C602" s="260" t="s">
        <v>5424</v>
      </c>
      <c r="D602" s="691" t="s">
        <v>5096</v>
      </c>
      <c r="F602" s="260" t="s">
        <v>272</v>
      </c>
      <c r="G602" s="260">
        <v>5</v>
      </c>
      <c r="H602" s="260">
        <v>5</v>
      </c>
      <c r="I602" s="711" t="s">
        <v>5181</v>
      </c>
      <c r="J602" s="260">
        <v>7</v>
      </c>
      <c r="K602" s="312" t="s">
        <v>5459</v>
      </c>
      <c r="L602" s="260" t="s">
        <v>5465</v>
      </c>
      <c r="M602" s="715">
        <v>0</v>
      </c>
      <c r="N602" s="260">
        <v>1</v>
      </c>
      <c r="O602" s="260">
        <v>1</v>
      </c>
      <c r="P602" s="715">
        <v>0</v>
      </c>
      <c r="Q602" s="260">
        <v>1</v>
      </c>
      <c r="R602" s="260">
        <f>SUBTOTAL(9,M602:Q602)</f>
        <v>3</v>
      </c>
    </row>
    <row r="603" spans="2:24" ht="15" customHeight="1">
      <c r="B603" s="260" t="s">
        <v>5103</v>
      </c>
      <c r="C603" s="260" t="s">
        <v>5104</v>
      </c>
      <c r="D603" s="691" t="s">
        <v>5105</v>
      </c>
      <c r="F603" s="260" t="s">
        <v>253</v>
      </c>
      <c r="I603" s="309" t="s">
        <v>3237</v>
      </c>
      <c r="J603" s="260">
        <v>1</v>
      </c>
      <c r="K603" s="312" t="s">
        <v>3249</v>
      </c>
      <c r="L603" s="485" t="s">
        <v>5475</v>
      </c>
      <c r="M603" s="495">
        <v>0</v>
      </c>
      <c r="N603" s="495">
        <v>0</v>
      </c>
      <c r="O603" s="495">
        <v>0</v>
      </c>
      <c r="P603" s="495">
        <v>0</v>
      </c>
      <c r="Q603" s="495">
        <v>0</v>
      </c>
      <c r="S603" s="485"/>
      <c r="T603" s="485"/>
      <c r="U603" s="485"/>
      <c r="V603" s="485"/>
      <c r="W603" s="485"/>
      <c r="X603" s="485"/>
    </row>
    <row r="604" spans="2:24" ht="15" hidden="1" customHeight="1">
      <c r="B604" s="260" t="s">
        <v>5106</v>
      </c>
      <c r="C604" s="260" t="s">
        <v>5107</v>
      </c>
      <c r="D604" s="691" t="s">
        <v>5108</v>
      </c>
      <c r="F604" s="260" t="s">
        <v>272</v>
      </c>
      <c r="G604" s="260">
        <v>1</v>
      </c>
      <c r="H604" s="260">
        <v>1</v>
      </c>
      <c r="I604" s="309" t="s">
        <v>3237</v>
      </c>
      <c r="J604" s="260">
        <v>1</v>
      </c>
      <c r="K604" s="312" t="s">
        <v>3244</v>
      </c>
      <c r="L604" s="485" t="s">
        <v>5475</v>
      </c>
      <c r="M604" s="495">
        <v>0</v>
      </c>
      <c r="N604" s="495">
        <v>0</v>
      </c>
      <c r="O604" s="495">
        <v>0</v>
      </c>
      <c r="P604" s="495">
        <v>0</v>
      </c>
      <c r="Q604" s="495">
        <v>0</v>
      </c>
      <c r="S604" s="485"/>
      <c r="T604" s="485"/>
      <c r="U604" s="485"/>
      <c r="V604" s="485"/>
      <c r="W604" s="485"/>
      <c r="X604" s="485"/>
    </row>
    <row r="605" spans="2:24" ht="15" hidden="1" customHeight="1">
      <c r="B605" s="260" t="s">
        <v>5109</v>
      </c>
      <c r="C605" s="260" t="s">
        <v>5110</v>
      </c>
      <c r="D605" s="691" t="s">
        <v>5111</v>
      </c>
      <c r="F605" s="260" t="s">
        <v>253</v>
      </c>
      <c r="I605" s="309" t="s">
        <v>3237</v>
      </c>
      <c r="J605" s="260">
        <v>1</v>
      </c>
      <c r="K605" s="312" t="s">
        <v>3244</v>
      </c>
      <c r="L605" s="485" t="s">
        <v>5475</v>
      </c>
      <c r="M605" s="495">
        <v>0</v>
      </c>
      <c r="N605" s="495">
        <v>0</v>
      </c>
      <c r="O605" s="495">
        <v>0</v>
      </c>
      <c r="P605" s="495">
        <v>0</v>
      </c>
      <c r="Q605" s="495">
        <v>0</v>
      </c>
      <c r="S605" s="485"/>
      <c r="T605" s="485"/>
      <c r="U605" s="485"/>
      <c r="V605" s="485"/>
      <c r="W605" s="485"/>
      <c r="X605" s="485"/>
    </row>
    <row r="606" spans="2:24" ht="15" customHeight="1">
      <c r="B606" s="260" t="s">
        <v>5367</v>
      </c>
      <c r="C606" s="260" t="s">
        <v>5368</v>
      </c>
      <c r="D606" s="691" t="s">
        <v>5369</v>
      </c>
      <c r="E606" s="260" t="s">
        <v>5197</v>
      </c>
      <c r="F606" s="260" t="s">
        <v>272</v>
      </c>
      <c r="G606" s="260">
        <v>5</v>
      </c>
      <c r="H606" s="260">
        <v>4</v>
      </c>
      <c r="I606" s="686" t="s">
        <v>3237</v>
      </c>
      <c r="J606" s="260">
        <v>5</v>
      </c>
      <c r="K606" s="312" t="s">
        <v>3249</v>
      </c>
      <c r="L606" s="485" t="s">
        <v>5475</v>
      </c>
      <c r="M606" s="495">
        <v>0</v>
      </c>
      <c r="N606" s="495">
        <v>0</v>
      </c>
      <c r="O606" s="495">
        <v>0</v>
      </c>
      <c r="P606" s="495">
        <v>0</v>
      </c>
      <c r="Q606" s="495">
        <v>0</v>
      </c>
      <c r="S606" s="485"/>
      <c r="T606" s="485"/>
      <c r="U606" s="485"/>
      <c r="V606" s="485"/>
      <c r="W606" s="485"/>
      <c r="X606" s="485"/>
    </row>
    <row r="607" spans="2:24" ht="15" customHeight="1">
      <c r="B607" s="260" t="s">
        <v>5399</v>
      </c>
      <c r="C607" s="260" t="s">
        <v>5400</v>
      </c>
      <c r="D607" s="691" t="s">
        <v>5401</v>
      </c>
      <c r="F607" s="260" t="s">
        <v>272</v>
      </c>
      <c r="G607" s="260">
        <v>5</v>
      </c>
      <c r="H607" s="260">
        <v>4</v>
      </c>
      <c r="I607" s="711" t="s">
        <v>3237</v>
      </c>
      <c r="J607" s="260">
        <v>6</v>
      </c>
      <c r="K607" s="312" t="s">
        <v>5459</v>
      </c>
      <c r="L607" s="260" t="s">
        <v>5465</v>
      </c>
      <c r="M607" s="260">
        <v>1</v>
      </c>
      <c r="N607" s="260">
        <v>1</v>
      </c>
      <c r="O607" s="260">
        <v>1</v>
      </c>
      <c r="P607" s="260">
        <v>1</v>
      </c>
      <c r="Q607" s="260">
        <v>1</v>
      </c>
      <c r="R607" s="260">
        <f t="shared" ref="R607:R608" si="30">SUBTOTAL(9,M607:Q607)</f>
        <v>5</v>
      </c>
    </row>
    <row r="608" spans="2:24" ht="15" customHeight="1">
      <c r="B608" s="485" t="s">
        <v>5579</v>
      </c>
      <c r="C608" s="260" t="s">
        <v>5448</v>
      </c>
      <c r="D608" s="691" t="s">
        <v>5449</v>
      </c>
      <c r="F608" s="260" t="s">
        <v>253</v>
      </c>
      <c r="I608" s="309" t="s">
        <v>3237</v>
      </c>
      <c r="J608" s="260">
        <v>10</v>
      </c>
      <c r="K608" s="312" t="s">
        <v>5460</v>
      </c>
      <c r="L608" s="260" t="s">
        <v>5465</v>
      </c>
      <c r="M608" s="260">
        <v>0</v>
      </c>
      <c r="N608" s="260">
        <v>0</v>
      </c>
      <c r="O608" s="260">
        <v>0</v>
      </c>
      <c r="P608" s="260">
        <v>2</v>
      </c>
      <c r="Q608" s="260">
        <v>2</v>
      </c>
      <c r="R608" s="260">
        <f t="shared" si="30"/>
        <v>4</v>
      </c>
    </row>
    <row r="609" spans="2:24" ht="15" hidden="1" customHeight="1">
      <c r="B609" s="260" t="s">
        <v>5112</v>
      </c>
      <c r="C609" s="260" t="s">
        <v>5113</v>
      </c>
      <c r="D609" s="691" t="s">
        <v>5114</v>
      </c>
      <c r="F609" s="260" t="s">
        <v>253</v>
      </c>
      <c r="I609" s="713" t="s">
        <v>5450</v>
      </c>
      <c r="J609" s="260">
        <v>1</v>
      </c>
      <c r="K609" s="312" t="s">
        <v>5461</v>
      </c>
      <c r="L609" s="485" t="s">
        <v>5475</v>
      </c>
      <c r="M609" s="495">
        <v>0</v>
      </c>
      <c r="N609" s="495">
        <v>0</v>
      </c>
      <c r="O609" s="495">
        <v>0</v>
      </c>
      <c r="P609" s="495">
        <v>0</v>
      </c>
      <c r="Q609" s="495">
        <v>0</v>
      </c>
      <c r="S609" s="485"/>
      <c r="T609" s="485"/>
      <c r="U609" s="485"/>
      <c r="V609" s="485"/>
      <c r="W609" s="485"/>
      <c r="X609" s="485"/>
    </row>
    <row r="610" spans="2:24" ht="15" customHeight="1">
      <c r="B610" s="485" t="s">
        <v>5484</v>
      </c>
      <c r="C610" s="260" t="s">
        <v>5115</v>
      </c>
      <c r="D610" s="691" t="s">
        <v>5116</v>
      </c>
      <c r="F610" s="260" t="s">
        <v>272</v>
      </c>
      <c r="G610" s="260">
        <v>3</v>
      </c>
      <c r="H610" s="260">
        <v>3</v>
      </c>
      <c r="I610" s="713" t="s">
        <v>5450</v>
      </c>
      <c r="J610" s="260">
        <v>3</v>
      </c>
      <c r="K610" s="312" t="s">
        <v>5459</v>
      </c>
      <c r="L610" s="260" t="s">
        <v>5465</v>
      </c>
      <c r="M610" s="260">
        <v>1</v>
      </c>
      <c r="N610" s="715">
        <v>0</v>
      </c>
      <c r="O610" s="260">
        <v>1</v>
      </c>
      <c r="P610" s="260">
        <v>1</v>
      </c>
      <c r="Q610" s="260">
        <v>1</v>
      </c>
      <c r="R610" s="260">
        <f>SUBTOTAL(9,M610:Q610)</f>
        <v>4</v>
      </c>
    </row>
    <row r="611" spans="2:24" ht="15" customHeight="1">
      <c r="B611" s="260" t="s">
        <v>5373</v>
      </c>
      <c r="C611" s="260" t="s">
        <v>5374</v>
      </c>
      <c r="D611" s="691" t="s">
        <v>5375</v>
      </c>
      <c r="E611" s="260" t="s">
        <v>5197</v>
      </c>
      <c r="F611" s="260" t="s">
        <v>272</v>
      </c>
      <c r="G611" s="260">
        <v>4</v>
      </c>
      <c r="H611" s="260">
        <v>5</v>
      </c>
      <c r="I611" s="713" t="s">
        <v>5450</v>
      </c>
      <c r="J611" s="260">
        <v>5</v>
      </c>
      <c r="K611" s="312" t="s">
        <v>5462</v>
      </c>
      <c r="L611" s="260" t="s">
        <v>5465</v>
      </c>
      <c r="M611" s="495">
        <v>0</v>
      </c>
      <c r="N611" s="495">
        <v>0</v>
      </c>
      <c r="O611" s="495">
        <v>0</v>
      </c>
      <c r="P611" s="495">
        <v>0</v>
      </c>
      <c r="Q611" s="495">
        <v>0</v>
      </c>
    </row>
    <row r="612" spans="2:24" ht="15" customHeight="1">
      <c r="B612" s="485" t="s">
        <v>5578</v>
      </c>
      <c r="C612" s="260" t="s">
        <v>5419</v>
      </c>
      <c r="D612" s="691" t="s">
        <v>5420</v>
      </c>
      <c r="F612" s="260" t="s">
        <v>253</v>
      </c>
      <c r="I612" s="713" t="s">
        <v>5450</v>
      </c>
      <c r="J612" s="260">
        <v>7</v>
      </c>
      <c r="K612" s="312" t="s">
        <v>5460</v>
      </c>
      <c r="L612" s="260" t="s">
        <v>5465</v>
      </c>
      <c r="M612" s="715">
        <v>0</v>
      </c>
      <c r="N612" s="715">
        <v>0</v>
      </c>
      <c r="O612" s="260">
        <v>1</v>
      </c>
      <c r="P612" s="260">
        <v>2</v>
      </c>
      <c r="Q612" s="260">
        <v>2</v>
      </c>
      <c r="R612" s="260">
        <f>SUBTOTAL(9,M612:Q612)</f>
        <v>5</v>
      </c>
    </row>
    <row r="613" spans="2:24" ht="15" hidden="1" customHeight="1">
      <c r="B613" s="260" t="s">
        <v>5100</v>
      </c>
      <c r="C613" s="260" t="s">
        <v>5101</v>
      </c>
      <c r="D613" s="691" t="s">
        <v>5102</v>
      </c>
      <c r="F613" s="260" t="s">
        <v>253</v>
      </c>
      <c r="I613" s="713" t="s">
        <v>5451</v>
      </c>
      <c r="J613" s="260">
        <v>0</v>
      </c>
      <c r="K613" s="312" t="s">
        <v>5461</v>
      </c>
      <c r="L613" s="485" t="s">
        <v>5475</v>
      </c>
      <c r="M613" s="495">
        <v>0</v>
      </c>
      <c r="N613" s="495">
        <v>0</v>
      </c>
      <c r="O613" s="495">
        <v>0</v>
      </c>
      <c r="P613" s="495">
        <v>0</v>
      </c>
      <c r="Q613" s="495">
        <v>0</v>
      </c>
      <c r="S613" s="485"/>
      <c r="T613" s="485"/>
      <c r="U613" s="485"/>
      <c r="V613" s="485"/>
      <c r="W613" s="485"/>
      <c r="X613" s="485"/>
    </row>
    <row r="614" spans="2:24" ht="15" customHeight="1">
      <c r="B614" s="260" t="s">
        <v>5117</v>
      </c>
      <c r="C614" s="260" t="s">
        <v>5118</v>
      </c>
      <c r="D614" s="691" t="s">
        <v>5119</v>
      </c>
      <c r="F614" s="260" t="s">
        <v>272</v>
      </c>
      <c r="G614" s="260">
        <v>1</v>
      </c>
      <c r="H614" s="260">
        <v>4</v>
      </c>
      <c r="I614" s="713" t="s">
        <v>5451</v>
      </c>
      <c r="J614" s="260">
        <v>3</v>
      </c>
      <c r="K614" s="312" t="s">
        <v>5459</v>
      </c>
      <c r="L614" s="260" t="s">
        <v>5465</v>
      </c>
      <c r="M614" s="260">
        <v>1</v>
      </c>
      <c r="N614" s="260">
        <v>1</v>
      </c>
      <c r="O614" s="260">
        <v>1</v>
      </c>
      <c r="P614" s="260">
        <v>1</v>
      </c>
      <c r="Q614" s="260">
        <v>1</v>
      </c>
      <c r="R614" s="260">
        <f>SUBTOTAL(9,M614:Q614)</f>
        <v>5</v>
      </c>
    </row>
    <row r="615" spans="2:24" ht="15" customHeight="1">
      <c r="B615" s="260" t="s">
        <v>5120</v>
      </c>
      <c r="C615" s="260" t="s">
        <v>5121</v>
      </c>
      <c r="D615" s="691" t="s">
        <v>5122</v>
      </c>
      <c r="F615" s="260" t="s">
        <v>272</v>
      </c>
      <c r="G615" s="260">
        <v>4</v>
      </c>
      <c r="H615" s="260">
        <v>5</v>
      </c>
      <c r="I615" s="713" t="s">
        <v>5451</v>
      </c>
      <c r="J615" s="260">
        <v>4</v>
      </c>
      <c r="K615" s="312" t="s">
        <v>5462</v>
      </c>
      <c r="L615" s="260" t="s">
        <v>5465</v>
      </c>
      <c r="M615" s="495">
        <v>0</v>
      </c>
      <c r="N615" s="495">
        <v>0</v>
      </c>
      <c r="O615" s="495">
        <v>0</v>
      </c>
      <c r="P615" s="495">
        <v>0</v>
      </c>
      <c r="Q615" s="495">
        <v>0</v>
      </c>
    </row>
    <row r="616" spans="2:24" ht="15" customHeight="1">
      <c r="B616" s="485" t="s">
        <v>5488</v>
      </c>
      <c r="C616" s="260" t="s">
        <v>5413</v>
      </c>
      <c r="D616" s="691" t="s">
        <v>5414</v>
      </c>
      <c r="F616" s="260" t="s">
        <v>253</v>
      </c>
      <c r="I616" s="713" t="s">
        <v>5451</v>
      </c>
      <c r="J616" s="260">
        <v>6</v>
      </c>
      <c r="K616" s="312" t="s">
        <v>5460</v>
      </c>
      <c r="L616" s="260" t="s">
        <v>5465</v>
      </c>
      <c r="M616" s="260">
        <v>1</v>
      </c>
      <c r="N616" s="260">
        <v>2</v>
      </c>
      <c r="O616" s="260">
        <v>1</v>
      </c>
      <c r="P616" s="260">
        <v>1</v>
      </c>
      <c r="Q616" s="260">
        <v>2</v>
      </c>
      <c r="R616" s="260">
        <f>SUBTOTAL(9,M616:Q616)</f>
        <v>7</v>
      </c>
    </row>
    <row r="617" spans="2:24" ht="15" hidden="1" customHeight="1">
      <c r="B617" s="260" t="s">
        <v>5175</v>
      </c>
      <c r="C617" s="260" t="s">
        <v>5176</v>
      </c>
      <c r="D617" s="691" t="s">
        <v>5177</v>
      </c>
      <c r="F617" s="260" t="s">
        <v>272</v>
      </c>
      <c r="G617" s="260">
        <v>1</v>
      </c>
      <c r="H617" s="260">
        <v>3</v>
      </c>
      <c r="I617" s="718" t="s">
        <v>275</v>
      </c>
      <c r="J617" s="260">
        <v>1</v>
      </c>
      <c r="K617" s="312" t="s">
        <v>5461</v>
      </c>
      <c r="L617" s="485" t="s">
        <v>5475</v>
      </c>
      <c r="M617" s="495">
        <v>0</v>
      </c>
      <c r="N617" s="495">
        <v>0</v>
      </c>
      <c r="O617" s="495">
        <v>0</v>
      </c>
      <c r="P617" s="495">
        <v>0</v>
      </c>
      <c r="Q617" s="495">
        <v>0</v>
      </c>
      <c r="S617" s="485"/>
      <c r="T617" s="485"/>
      <c r="U617" s="485"/>
      <c r="V617" s="485"/>
      <c r="W617" s="485"/>
      <c r="X617" s="485"/>
    </row>
    <row r="618" spans="2:24" ht="15" customHeight="1">
      <c r="B618" s="260" t="s">
        <v>5227</v>
      </c>
      <c r="C618" s="260" t="s">
        <v>5228</v>
      </c>
      <c r="D618" s="691" t="s">
        <v>5229</v>
      </c>
      <c r="F618" s="260" t="s">
        <v>253</v>
      </c>
      <c r="I618" s="718" t="s">
        <v>275</v>
      </c>
      <c r="J618" s="260">
        <v>2</v>
      </c>
      <c r="K618" s="312" t="s">
        <v>5462</v>
      </c>
      <c r="L618" s="485" t="s">
        <v>5588</v>
      </c>
      <c r="M618" s="495">
        <v>0</v>
      </c>
      <c r="N618" s="495">
        <v>0</v>
      </c>
      <c r="O618" s="495">
        <v>0</v>
      </c>
      <c r="P618" s="495">
        <v>0</v>
      </c>
      <c r="Q618" s="495">
        <v>0</v>
      </c>
      <c r="S618" s="485"/>
      <c r="T618" s="485"/>
      <c r="U618" s="485"/>
      <c r="V618" s="485"/>
      <c r="W618" s="485"/>
      <c r="X618" s="485"/>
    </row>
    <row r="619" spans="2:24" ht="15" hidden="1" customHeight="1">
      <c r="B619" s="260" t="s">
        <v>5279</v>
      </c>
      <c r="C619" s="260" t="s">
        <v>5280</v>
      </c>
      <c r="D619" s="691" t="s">
        <v>5281</v>
      </c>
      <c r="F619" s="260" t="s">
        <v>272</v>
      </c>
      <c r="G619" s="260">
        <v>3</v>
      </c>
      <c r="H619" s="260">
        <v>4</v>
      </c>
      <c r="I619" s="718" t="s">
        <v>275</v>
      </c>
      <c r="J619" s="260">
        <v>3</v>
      </c>
      <c r="K619" s="312" t="s">
        <v>5461</v>
      </c>
      <c r="L619" s="485" t="s">
        <v>5475</v>
      </c>
      <c r="M619" s="495">
        <v>0</v>
      </c>
      <c r="N619" s="495">
        <v>0</v>
      </c>
      <c r="O619" s="495">
        <v>0</v>
      </c>
      <c r="P619" s="495">
        <v>0</v>
      </c>
      <c r="Q619" s="495">
        <v>0</v>
      </c>
      <c r="S619" s="485"/>
      <c r="T619" s="485"/>
      <c r="U619" s="485"/>
      <c r="V619" s="485"/>
      <c r="W619" s="485"/>
      <c r="X619" s="485"/>
    </row>
    <row r="620" spans="2:24" ht="15" customHeight="1">
      <c r="B620" s="485" t="s">
        <v>6438</v>
      </c>
      <c r="C620" s="260" t="s">
        <v>5282</v>
      </c>
      <c r="D620" s="691" t="s">
        <v>5283</v>
      </c>
      <c r="F620" s="260" t="s">
        <v>253</v>
      </c>
      <c r="I620" s="718" t="s">
        <v>275</v>
      </c>
      <c r="J620" s="260">
        <v>3</v>
      </c>
      <c r="K620" s="312" t="s">
        <v>5460</v>
      </c>
      <c r="L620" s="260" t="s">
        <v>5465</v>
      </c>
      <c r="M620" s="260">
        <v>0</v>
      </c>
      <c r="N620" s="260">
        <v>1</v>
      </c>
      <c r="O620" s="260">
        <v>1</v>
      </c>
      <c r="P620" s="495">
        <v>0</v>
      </c>
      <c r="Q620" s="260">
        <v>1</v>
      </c>
      <c r="R620" s="260">
        <f t="shared" ref="R620:R621" si="31">SUBTOTAL(9,M620:Q620)</f>
        <v>3</v>
      </c>
    </row>
    <row r="621" spans="2:24" ht="15" customHeight="1">
      <c r="B621" s="485" t="s">
        <v>6005</v>
      </c>
      <c r="C621" s="260" t="s">
        <v>5353</v>
      </c>
      <c r="D621" s="691" t="s">
        <v>5354</v>
      </c>
      <c r="F621" s="260" t="s">
        <v>272</v>
      </c>
      <c r="G621" s="260">
        <v>3</v>
      </c>
      <c r="H621" s="260">
        <v>8</v>
      </c>
      <c r="I621" s="718" t="s">
        <v>275</v>
      </c>
      <c r="J621" s="260">
        <v>5</v>
      </c>
      <c r="K621" s="312" t="s">
        <v>5459</v>
      </c>
      <c r="L621" s="260" t="s">
        <v>5465</v>
      </c>
      <c r="M621" s="495">
        <v>0</v>
      </c>
      <c r="N621" s="260">
        <v>1</v>
      </c>
      <c r="O621" s="495">
        <v>0</v>
      </c>
      <c r="P621" s="260">
        <v>1</v>
      </c>
      <c r="Q621" s="260">
        <v>1</v>
      </c>
      <c r="R621" s="260">
        <f t="shared" si="31"/>
        <v>3</v>
      </c>
    </row>
    <row r="622" spans="2:24" ht="15" customHeight="1">
      <c r="B622" s="260" t="s">
        <v>5380</v>
      </c>
      <c r="C622" s="260" t="s">
        <v>5381</v>
      </c>
      <c r="D622" s="691" t="s">
        <v>5382</v>
      </c>
      <c r="F622" s="260" t="s">
        <v>272</v>
      </c>
      <c r="G622" s="260">
        <v>3</v>
      </c>
      <c r="H622" s="260">
        <v>6</v>
      </c>
      <c r="I622" s="718" t="s">
        <v>275</v>
      </c>
      <c r="J622" s="260">
        <v>5</v>
      </c>
      <c r="K622" s="312" t="s">
        <v>5462</v>
      </c>
      <c r="L622" s="260" t="s">
        <v>5465</v>
      </c>
      <c r="M622" s="495">
        <v>0</v>
      </c>
      <c r="N622" s="495">
        <v>0</v>
      </c>
      <c r="O622" s="495">
        <v>0</v>
      </c>
      <c r="P622" s="495">
        <v>0</v>
      </c>
      <c r="Q622" s="495">
        <v>0</v>
      </c>
    </row>
    <row r="623" spans="2:24" ht="15" customHeight="1">
      <c r="B623" s="260" t="s">
        <v>5141</v>
      </c>
      <c r="C623" s="260" t="s">
        <v>5142</v>
      </c>
      <c r="D623" s="691" t="s">
        <v>5143</v>
      </c>
      <c r="F623" s="260" t="s">
        <v>253</v>
      </c>
      <c r="I623" s="718" t="s">
        <v>5144</v>
      </c>
      <c r="J623" s="260">
        <v>1</v>
      </c>
      <c r="K623" s="312" t="s">
        <v>5462</v>
      </c>
      <c r="L623" s="260" t="s">
        <v>5465</v>
      </c>
      <c r="M623" s="495">
        <v>0</v>
      </c>
      <c r="N623" s="495">
        <v>0</v>
      </c>
      <c r="O623" s="495">
        <v>0</v>
      </c>
      <c r="P623" s="495">
        <v>0</v>
      </c>
      <c r="Q623" s="495">
        <v>0</v>
      </c>
    </row>
    <row r="624" spans="2:24" ht="15" hidden="1" customHeight="1">
      <c r="B624" s="260" t="s">
        <v>5191</v>
      </c>
      <c r="C624" s="260" t="s">
        <v>5192</v>
      </c>
      <c r="D624" s="691" t="s">
        <v>5193</v>
      </c>
      <c r="F624" s="260" t="s">
        <v>272</v>
      </c>
      <c r="G624" s="260">
        <v>1</v>
      </c>
      <c r="H624" s="260">
        <v>2</v>
      </c>
      <c r="I624" s="718" t="s">
        <v>5144</v>
      </c>
      <c r="J624" s="260">
        <v>1</v>
      </c>
      <c r="K624" s="312" t="s">
        <v>5461</v>
      </c>
      <c r="L624" s="485" t="s">
        <v>5475</v>
      </c>
      <c r="M624" s="495">
        <v>0</v>
      </c>
      <c r="N624" s="495">
        <v>0</v>
      </c>
      <c r="O624" s="495">
        <v>0</v>
      </c>
      <c r="P624" s="495">
        <v>0</v>
      </c>
      <c r="Q624" s="495">
        <v>0</v>
      </c>
      <c r="S624" s="485"/>
      <c r="T624" s="485"/>
      <c r="U624" s="485"/>
      <c r="V624" s="485"/>
      <c r="W624" s="485"/>
      <c r="X624" s="485"/>
    </row>
    <row r="625" spans="2:24" ht="15" customHeight="1">
      <c r="B625" s="260" t="s">
        <v>5312</v>
      </c>
      <c r="C625" s="260" t="s">
        <v>5313</v>
      </c>
      <c r="D625" s="691" t="s">
        <v>5314</v>
      </c>
      <c r="F625" s="260" t="s">
        <v>253</v>
      </c>
      <c r="I625" s="718" t="s">
        <v>5480</v>
      </c>
      <c r="J625" s="260">
        <v>4</v>
      </c>
      <c r="K625" s="312" t="s">
        <v>5460</v>
      </c>
      <c r="L625" s="260" t="s">
        <v>5465</v>
      </c>
      <c r="M625" s="260">
        <v>1</v>
      </c>
      <c r="N625" s="260">
        <v>0</v>
      </c>
      <c r="O625" s="260">
        <v>1</v>
      </c>
      <c r="P625" s="260">
        <v>0</v>
      </c>
      <c r="Q625" s="260">
        <v>2</v>
      </c>
      <c r="R625" s="260">
        <f t="shared" ref="R625:R626" si="32">SUBTOTAL(9,M625:Q625)</f>
        <v>4</v>
      </c>
    </row>
    <row r="626" spans="2:24" ht="15" customHeight="1">
      <c r="B626" s="485" t="s">
        <v>5470</v>
      </c>
      <c r="C626" s="260" t="s">
        <v>5390</v>
      </c>
      <c r="D626" s="691" t="s">
        <v>5391</v>
      </c>
      <c r="F626" s="260" t="s">
        <v>272</v>
      </c>
      <c r="G626" s="260">
        <v>2</v>
      </c>
      <c r="H626" s="260">
        <v>1</v>
      </c>
      <c r="I626" s="718" t="s">
        <v>5144</v>
      </c>
      <c r="J626" s="260">
        <v>5</v>
      </c>
      <c r="K626" s="312" t="s">
        <v>5459</v>
      </c>
      <c r="L626" s="260" t="s">
        <v>5465</v>
      </c>
      <c r="M626" s="495">
        <v>0</v>
      </c>
      <c r="N626" s="260">
        <v>1</v>
      </c>
      <c r="O626" s="495">
        <v>0</v>
      </c>
      <c r="P626" s="495">
        <v>0</v>
      </c>
      <c r="Q626" s="260">
        <v>1</v>
      </c>
      <c r="R626" s="260">
        <f t="shared" si="32"/>
        <v>2</v>
      </c>
    </row>
    <row r="627" spans="2:24" ht="15" hidden="1" customHeight="1">
      <c r="B627" s="260" t="s">
        <v>5145</v>
      </c>
      <c r="C627" s="260" t="s">
        <v>5146</v>
      </c>
      <c r="D627" s="691" t="s">
        <v>5147</v>
      </c>
      <c r="F627" s="260" t="s">
        <v>253</v>
      </c>
      <c r="I627" s="718" t="s">
        <v>5148</v>
      </c>
      <c r="J627" s="260">
        <v>1</v>
      </c>
      <c r="K627" s="312" t="s">
        <v>5461</v>
      </c>
      <c r="L627" s="485" t="s">
        <v>5475</v>
      </c>
      <c r="M627" s="495">
        <v>0</v>
      </c>
      <c r="N627" s="495">
        <v>0</v>
      </c>
      <c r="O627" s="495">
        <v>0</v>
      </c>
      <c r="P627" s="495">
        <v>0</v>
      </c>
      <c r="Q627" s="495">
        <v>0</v>
      </c>
      <c r="S627" s="485"/>
      <c r="T627" s="485"/>
      <c r="U627" s="485"/>
      <c r="V627" s="485"/>
      <c r="W627" s="485"/>
      <c r="X627" s="485"/>
    </row>
    <row r="628" spans="2:24" ht="15" customHeight="1">
      <c r="B628" s="485" t="s">
        <v>6006</v>
      </c>
      <c r="C628" s="260" t="s">
        <v>5188</v>
      </c>
      <c r="D628" s="691" t="s">
        <v>5189</v>
      </c>
      <c r="F628" s="260" t="s">
        <v>253</v>
      </c>
      <c r="I628" s="718" t="s">
        <v>5148</v>
      </c>
      <c r="J628" s="260">
        <v>1</v>
      </c>
      <c r="K628" s="312" t="s">
        <v>5460</v>
      </c>
      <c r="L628" s="260" t="s">
        <v>5465</v>
      </c>
      <c r="M628" s="495">
        <v>0</v>
      </c>
      <c r="N628" s="260">
        <v>1</v>
      </c>
      <c r="O628" s="260">
        <v>0</v>
      </c>
      <c r="P628" s="495">
        <v>0</v>
      </c>
      <c r="Q628" s="260">
        <v>1</v>
      </c>
      <c r="R628" s="260">
        <f>SUBTOTAL(9,M628:Q628)</f>
        <v>2</v>
      </c>
    </row>
    <row r="629" spans="2:24" ht="15" customHeight="1">
      <c r="B629" s="260" t="s">
        <v>5210</v>
      </c>
      <c r="C629" s="260" t="s">
        <v>5211</v>
      </c>
      <c r="D629" s="691" t="s">
        <v>5212</v>
      </c>
      <c r="E629" s="260" t="s">
        <v>5213</v>
      </c>
      <c r="F629" s="260" t="s">
        <v>272</v>
      </c>
      <c r="G629" s="260">
        <v>0</v>
      </c>
      <c r="H629" s="260">
        <v>3</v>
      </c>
      <c r="I629" s="718" t="s">
        <v>5148</v>
      </c>
      <c r="J629" s="260">
        <v>2</v>
      </c>
      <c r="K629" s="312" t="s">
        <v>5462</v>
      </c>
      <c r="L629" s="260" t="s">
        <v>5465</v>
      </c>
      <c r="M629" s="495">
        <v>0</v>
      </c>
      <c r="N629" s="495">
        <v>0</v>
      </c>
      <c r="O629" s="495">
        <v>0</v>
      </c>
      <c r="P629" s="495">
        <v>0</v>
      </c>
      <c r="Q629" s="495">
        <v>0</v>
      </c>
    </row>
    <row r="630" spans="2:24" ht="15" customHeight="1">
      <c r="B630" s="485" t="s">
        <v>5476</v>
      </c>
      <c r="C630" s="260" t="s">
        <v>5385</v>
      </c>
      <c r="D630" s="691" t="s">
        <v>5386</v>
      </c>
      <c r="F630" s="260" t="s">
        <v>272</v>
      </c>
      <c r="G630" s="260">
        <v>3</v>
      </c>
      <c r="H630" s="260">
        <v>6</v>
      </c>
      <c r="I630" s="718" t="s">
        <v>5148</v>
      </c>
      <c r="J630" s="260">
        <v>5</v>
      </c>
      <c r="K630" s="312" t="s">
        <v>5459</v>
      </c>
      <c r="L630" s="260" t="s">
        <v>5465</v>
      </c>
      <c r="M630" s="715">
        <v>0</v>
      </c>
      <c r="N630" s="715">
        <v>0</v>
      </c>
      <c r="O630" s="260">
        <v>1</v>
      </c>
      <c r="P630" s="260">
        <v>1</v>
      </c>
      <c r="Q630" s="260">
        <v>1</v>
      </c>
      <c r="R630" s="260">
        <f>SUBTOTAL(9,M630:Q630)</f>
        <v>3</v>
      </c>
    </row>
    <row r="631" spans="2:24" ht="15" customHeight="1">
      <c r="B631" s="260" t="s">
        <v>5161</v>
      </c>
      <c r="C631" s="260" t="s">
        <v>5162</v>
      </c>
      <c r="D631" s="691" t="s">
        <v>5163</v>
      </c>
      <c r="F631" s="260" t="s">
        <v>253</v>
      </c>
      <c r="I631" s="719" t="s">
        <v>296</v>
      </c>
      <c r="J631" s="260">
        <v>1</v>
      </c>
      <c r="K631" s="312" t="s">
        <v>5462</v>
      </c>
      <c r="L631" s="260" t="s">
        <v>5465</v>
      </c>
      <c r="M631" s="495">
        <v>0</v>
      </c>
      <c r="N631" s="495">
        <v>0</v>
      </c>
      <c r="O631" s="495">
        <v>0</v>
      </c>
      <c r="P631" s="495">
        <v>0</v>
      </c>
      <c r="Q631" s="495">
        <v>0</v>
      </c>
    </row>
    <row r="632" spans="2:24" ht="15" hidden="1" customHeight="1">
      <c r="B632" s="260" t="s">
        <v>5182</v>
      </c>
      <c r="C632" s="260" t="s">
        <v>5183</v>
      </c>
      <c r="D632" s="691" t="s">
        <v>5184</v>
      </c>
      <c r="F632" s="260" t="s">
        <v>253</v>
      </c>
      <c r="I632" s="719" t="s">
        <v>296</v>
      </c>
      <c r="J632" s="260">
        <v>1</v>
      </c>
      <c r="K632" s="312" t="s">
        <v>5461</v>
      </c>
      <c r="L632" s="485" t="s">
        <v>5475</v>
      </c>
      <c r="M632" s="495">
        <v>0</v>
      </c>
      <c r="N632" s="495">
        <v>0</v>
      </c>
      <c r="O632" s="495">
        <v>0</v>
      </c>
      <c r="P632" s="495">
        <v>0</v>
      </c>
      <c r="Q632" s="495">
        <v>0</v>
      </c>
      <c r="S632" s="485"/>
      <c r="T632" s="485"/>
      <c r="U632" s="485"/>
      <c r="V632" s="485"/>
      <c r="W632" s="485"/>
      <c r="X632" s="485"/>
    </row>
    <row r="633" spans="2:24" ht="15" hidden="1" customHeight="1">
      <c r="B633" s="260" t="s">
        <v>5194</v>
      </c>
      <c r="C633" s="260" t="s">
        <v>5195</v>
      </c>
      <c r="D633" s="691" t="s">
        <v>5196</v>
      </c>
      <c r="E633" s="260" t="s">
        <v>5197</v>
      </c>
      <c r="F633" s="260" t="s">
        <v>272</v>
      </c>
      <c r="G633" s="260">
        <v>1</v>
      </c>
      <c r="H633" s="260">
        <v>1</v>
      </c>
      <c r="I633" s="719" t="s">
        <v>296</v>
      </c>
      <c r="J633" s="260">
        <v>1</v>
      </c>
      <c r="K633" s="312" t="s">
        <v>5461</v>
      </c>
      <c r="L633" s="485" t="s">
        <v>5475</v>
      </c>
      <c r="M633" s="495">
        <v>0</v>
      </c>
      <c r="N633" s="495">
        <v>0</v>
      </c>
      <c r="O633" s="495">
        <v>0</v>
      </c>
      <c r="P633" s="495">
        <v>0</v>
      </c>
      <c r="Q633" s="495">
        <v>0</v>
      </c>
      <c r="S633" s="485"/>
      <c r="T633" s="485"/>
      <c r="U633" s="485"/>
      <c r="V633" s="485"/>
      <c r="W633" s="485"/>
      <c r="X633" s="485"/>
    </row>
    <row r="634" spans="2:24" ht="15" customHeight="1">
      <c r="B634" s="485" t="s">
        <v>5478</v>
      </c>
      <c r="C634" s="260" t="s">
        <v>5268</v>
      </c>
      <c r="D634" s="691" t="s">
        <v>5269</v>
      </c>
      <c r="F634" s="260" t="s">
        <v>272</v>
      </c>
      <c r="G634" s="260">
        <v>3</v>
      </c>
      <c r="H634" s="260">
        <v>4</v>
      </c>
      <c r="I634" s="719" t="s">
        <v>296</v>
      </c>
      <c r="J634" s="260">
        <v>3</v>
      </c>
      <c r="K634" s="312" t="s">
        <v>5459</v>
      </c>
      <c r="L634" s="260" t="s">
        <v>5465</v>
      </c>
      <c r="M634" s="260">
        <v>1</v>
      </c>
      <c r="N634" s="260">
        <v>1</v>
      </c>
      <c r="O634" s="495">
        <v>0</v>
      </c>
      <c r="P634" s="260">
        <v>1</v>
      </c>
      <c r="Q634" s="495">
        <v>0</v>
      </c>
      <c r="R634" s="260">
        <f>SUBTOTAL(9,M634:Q634)</f>
        <v>3</v>
      </c>
    </row>
    <row r="635" spans="2:24" ht="15" customHeight="1">
      <c r="B635" s="260" t="s">
        <v>5297</v>
      </c>
      <c r="C635" s="260" t="s">
        <v>5298</v>
      </c>
      <c r="D635" s="691" t="s">
        <v>5299</v>
      </c>
      <c r="E635" s="260" t="s">
        <v>5197</v>
      </c>
      <c r="F635" s="260" t="s">
        <v>272</v>
      </c>
      <c r="G635" s="260">
        <v>1</v>
      </c>
      <c r="H635" s="260">
        <v>2</v>
      </c>
      <c r="I635" s="719" t="s">
        <v>296</v>
      </c>
      <c r="J635" s="260">
        <v>3</v>
      </c>
      <c r="K635" s="312" t="s">
        <v>5462</v>
      </c>
      <c r="L635" s="260" t="s">
        <v>5465</v>
      </c>
      <c r="M635" s="495">
        <v>0</v>
      </c>
      <c r="N635" s="495">
        <v>0</v>
      </c>
      <c r="O635" s="495">
        <v>0</v>
      </c>
      <c r="P635" s="495">
        <v>0</v>
      </c>
      <c r="Q635" s="495">
        <v>0</v>
      </c>
    </row>
    <row r="636" spans="2:24" ht="15" customHeight="1">
      <c r="B636" s="260" t="s">
        <v>5334</v>
      </c>
      <c r="C636" s="260" t="s">
        <v>5335</v>
      </c>
      <c r="D636" s="691" t="s">
        <v>5336</v>
      </c>
      <c r="E636" s="260" t="s">
        <v>5197</v>
      </c>
      <c r="F636" s="260" t="s">
        <v>272</v>
      </c>
      <c r="G636" s="260">
        <v>3</v>
      </c>
      <c r="H636" s="260">
        <v>5</v>
      </c>
      <c r="I636" s="719" t="s">
        <v>296</v>
      </c>
      <c r="J636" s="260">
        <v>4</v>
      </c>
      <c r="K636" s="312" t="s">
        <v>5460</v>
      </c>
      <c r="L636" s="260" t="s">
        <v>5465</v>
      </c>
      <c r="M636" s="260">
        <v>2</v>
      </c>
      <c r="N636" s="260">
        <v>1</v>
      </c>
      <c r="O636" s="260">
        <v>1</v>
      </c>
      <c r="P636" s="260">
        <v>1</v>
      </c>
      <c r="Q636" s="260">
        <v>0</v>
      </c>
      <c r="R636" s="260">
        <f>SUBTOTAL(9,M636:Q636)</f>
        <v>5</v>
      </c>
    </row>
    <row r="637" spans="2:24" ht="15" hidden="1" customHeight="1">
      <c r="B637" s="260" t="s">
        <v>5173</v>
      </c>
      <c r="C637" s="260" t="s">
        <v>5174</v>
      </c>
      <c r="F637" s="260" t="s">
        <v>272</v>
      </c>
      <c r="G637" s="260">
        <v>1</v>
      </c>
      <c r="H637" s="260">
        <v>4</v>
      </c>
      <c r="I637" s="720" t="s">
        <v>311</v>
      </c>
      <c r="J637" s="260">
        <v>1</v>
      </c>
      <c r="K637" s="312" t="s">
        <v>5461</v>
      </c>
      <c r="L637" s="485" t="s">
        <v>5475</v>
      </c>
      <c r="M637" s="495">
        <v>0</v>
      </c>
      <c r="N637" s="495">
        <v>0</v>
      </c>
      <c r="O637" s="495">
        <v>0</v>
      </c>
      <c r="P637" s="495">
        <v>0</v>
      </c>
      <c r="Q637" s="495">
        <v>0</v>
      </c>
      <c r="S637" s="485"/>
      <c r="T637" s="485"/>
      <c r="U637" s="485"/>
      <c r="V637" s="485"/>
      <c r="W637" s="485"/>
      <c r="X637" s="485"/>
    </row>
    <row r="638" spans="2:24" ht="15" hidden="1" customHeight="1">
      <c r="B638" s="260" t="s">
        <v>5198</v>
      </c>
      <c r="C638" s="260" t="s">
        <v>5199</v>
      </c>
      <c r="D638" s="691" t="s">
        <v>5200</v>
      </c>
      <c r="F638" s="260" t="s">
        <v>253</v>
      </c>
      <c r="I638" s="720" t="s">
        <v>311</v>
      </c>
      <c r="J638" s="260">
        <v>1</v>
      </c>
      <c r="K638" s="312" t="s">
        <v>5461</v>
      </c>
      <c r="L638" s="485" t="s">
        <v>5475</v>
      </c>
      <c r="M638" s="495">
        <v>0</v>
      </c>
      <c r="N638" s="495">
        <v>0</v>
      </c>
      <c r="O638" s="495">
        <v>0</v>
      </c>
      <c r="P638" s="495">
        <v>0</v>
      </c>
      <c r="Q638" s="495">
        <v>0</v>
      </c>
      <c r="S638" s="485"/>
      <c r="T638" s="485"/>
      <c r="U638" s="485"/>
      <c r="V638" s="485"/>
      <c r="W638" s="485"/>
      <c r="X638" s="485"/>
    </row>
    <row r="639" spans="2:24" ht="15" customHeight="1">
      <c r="B639" s="260" t="s">
        <v>5218</v>
      </c>
      <c r="C639" s="260" t="s">
        <v>5219</v>
      </c>
      <c r="D639" s="691" t="s">
        <v>5220</v>
      </c>
      <c r="F639" s="260" t="s">
        <v>253</v>
      </c>
      <c r="I639" s="720" t="s">
        <v>311</v>
      </c>
      <c r="J639" s="260">
        <v>2</v>
      </c>
      <c r="K639" s="312" t="s">
        <v>5462</v>
      </c>
      <c r="L639" s="260" t="s">
        <v>5465</v>
      </c>
      <c r="M639" s="495">
        <v>0</v>
      </c>
      <c r="N639" s="495">
        <v>0</v>
      </c>
      <c r="O639" s="495">
        <v>0</v>
      </c>
      <c r="P639" s="495">
        <v>0</v>
      </c>
      <c r="Q639" s="495">
        <v>0</v>
      </c>
    </row>
    <row r="640" spans="2:24" ht="15" customHeight="1">
      <c r="B640" s="485" t="s">
        <v>7178</v>
      </c>
      <c r="C640" s="260" t="s">
        <v>5230</v>
      </c>
      <c r="D640" s="691" t="s">
        <v>5231</v>
      </c>
      <c r="F640" s="260" t="s">
        <v>272</v>
      </c>
      <c r="G640" s="260">
        <v>1</v>
      </c>
      <c r="H640" s="260">
        <v>3</v>
      </c>
      <c r="I640" s="720" t="s">
        <v>311</v>
      </c>
      <c r="J640" s="260">
        <v>2</v>
      </c>
      <c r="K640" s="312" t="s">
        <v>5459</v>
      </c>
      <c r="L640" s="260" t="s">
        <v>5465</v>
      </c>
      <c r="M640" s="260">
        <v>1</v>
      </c>
      <c r="N640" s="260">
        <v>1</v>
      </c>
      <c r="O640" s="260">
        <v>1</v>
      </c>
      <c r="P640" s="260">
        <v>1</v>
      </c>
      <c r="Q640" s="260">
        <v>1</v>
      </c>
      <c r="R640" s="260">
        <f t="shared" ref="R640:R641" si="33">SUBTOTAL(9,M640:Q640)</f>
        <v>5</v>
      </c>
    </row>
    <row r="641" spans="2:24" ht="15" customHeight="1">
      <c r="B641" s="260" t="s">
        <v>5328</v>
      </c>
      <c r="C641" s="260" t="s">
        <v>5329</v>
      </c>
      <c r="D641" s="691" t="s">
        <v>5330</v>
      </c>
      <c r="F641" s="260" t="s">
        <v>272</v>
      </c>
      <c r="G641" s="260">
        <v>2</v>
      </c>
      <c r="H641" s="260">
        <v>6</v>
      </c>
      <c r="I641" s="720" t="s">
        <v>311</v>
      </c>
      <c r="J641" s="260">
        <v>4</v>
      </c>
      <c r="K641" s="312" t="s">
        <v>5460</v>
      </c>
      <c r="L641" s="260" t="s">
        <v>5465</v>
      </c>
      <c r="M641" s="260">
        <v>1</v>
      </c>
      <c r="N641" s="260">
        <v>1</v>
      </c>
      <c r="O641" s="260">
        <v>1</v>
      </c>
      <c r="P641" s="260">
        <v>2</v>
      </c>
      <c r="Q641" s="260">
        <v>0</v>
      </c>
      <c r="R641" s="260">
        <f t="shared" si="33"/>
        <v>5</v>
      </c>
    </row>
    <row r="642" spans="2:24" ht="15" customHeight="1">
      <c r="B642" s="260" t="s">
        <v>5410</v>
      </c>
      <c r="C642" s="260" t="s">
        <v>5411</v>
      </c>
      <c r="D642" s="691" t="s">
        <v>5412</v>
      </c>
      <c r="F642" s="260" t="s">
        <v>253</v>
      </c>
      <c r="I642" s="720" t="s">
        <v>311</v>
      </c>
      <c r="J642" s="260">
        <v>6</v>
      </c>
      <c r="K642" s="312" t="s">
        <v>5462</v>
      </c>
      <c r="L642" s="260" t="s">
        <v>5465</v>
      </c>
      <c r="M642" s="495">
        <v>0</v>
      </c>
      <c r="N642" s="495">
        <v>0</v>
      </c>
      <c r="O642" s="495">
        <v>0</v>
      </c>
      <c r="P642" s="495">
        <v>0</v>
      </c>
      <c r="Q642" s="495">
        <v>0</v>
      </c>
    </row>
    <row r="643" spans="2:24" ht="15" hidden="1" customHeight="1">
      <c r="B643" s="260" t="s">
        <v>5137</v>
      </c>
      <c r="C643" s="260" t="s">
        <v>5138</v>
      </c>
      <c r="D643" s="691" t="s">
        <v>5139</v>
      </c>
      <c r="F643" s="260" t="s">
        <v>253</v>
      </c>
      <c r="I643" s="720" t="s">
        <v>5140</v>
      </c>
      <c r="J643" s="260">
        <v>1</v>
      </c>
      <c r="K643" s="312" t="s">
        <v>5461</v>
      </c>
      <c r="L643" s="485" t="s">
        <v>5475</v>
      </c>
      <c r="M643" s="495">
        <v>0</v>
      </c>
      <c r="N643" s="495">
        <v>0</v>
      </c>
      <c r="O643" s="495">
        <v>0</v>
      </c>
      <c r="P643" s="495">
        <v>0</v>
      </c>
      <c r="Q643" s="495">
        <v>0</v>
      </c>
      <c r="S643" s="485"/>
      <c r="T643" s="485"/>
      <c r="U643" s="485"/>
      <c r="V643" s="485"/>
      <c r="W643" s="485"/>
      <c r="X643" s="485"/>
    </row>
    <row r="644" spans="2:24" ht="15" customHeight="1">
      <c r="B644" s="260" t="s">
        <v>5276</v>
      </c>
      <c r="C644" s="260" t="s">
        <v>5277</v>
      </c>
      <c r="D644" s="691" t="s">
        <v>5278</v>
      </c>
      <c r="F644" s="260" t="s">
        <v>253</v>
      </c>
      <c r="I644" s="720" t="s">
        <v>5140</v>
      </c>
      <c r="J644" s="260">
        <v>3</v>
      </c>
      <c r="K644" s="312" t="s">
        <v>5462</v>
      </c>
      <c r="L644" s="260" t="s">
        <v>5465</v>
      </c>
      <c r="M644" s="495">
        <v>0</v>
      </c>
      <c r="N644" s="495">
        <v>0</v>
      </c>
      <c r="O644" s="495">
        <v>0</v>
      </c>
      <c r="P644" s="495">
        <v>0</v>
      </c>
      <c r="Q644" s="495">
        <v>0</v>
      </c>
    </row>
    <row r="645" spans="2:24" ht="15" customHeight="1">
      <c r="B645" s="485" t="s">
        <v>5472</v>
      </c>
      <c r="C645" s="260" t="s">
        <v>5347</v>
      </c>
      <c r="D645" s="691" t="s">
        <v>5348</v>
      </c>
      <c r="F645" s="260" t="s">
        <v>272</v>
      </c>
      <c r="G645" s="260">
        <v>3</v>
      </c>
      <c r="H645" s="260">
        <v>6</v>
      </c>
      <c r="I645" s="720" t="s">
        <v>5463</v>
      </c>
      <c r="J645" s="260">
        <v>4</v>
      </c>
      <c r="K645" s="312" t="s">
        <v>5459</v>
      </c>
      <c r="L645" s="260" t="s">
        <v>5465</v>
      </c>
      <c r="M645" s="715">
        <v>0</v>
      </c>
      <c r="N645" s="260">
        <v>0</v>
      </c>
      <c r="O645" s="715">
        <v>0</v>
      </c>
      <c r="P645" s="260">
        <v>1</v>
      </c>
      <c r="Q645" s="715">
        <v>0</v>
      </c>
      <c r="R645" s="260">
        <f t="shared" ref="R645:R646" si="34">SUBTOTAL(9,M645:Q645)</f>
        <v>1</v>
      </c>
    </row>
    <row r="646" spans="2:24" ht="15" customHeight="1">
      <c r="B646" s="485" t="s">
        <v>5494</v>
      </c>
      <c r="C646" s="260" t="s">
        <v>5405</v>
      </c>
      <c r="D646" s="691" t="s">
        <v>5406</v>
      </c>
      <c r="F646" s="260" t="s">
        <v>272</v>
      </c>
      <c r="G646" s="260">
        <v>4</v>
      </c>
      <c r="H646" s="260">
        <v>5</v>
      </c>
      <c r="I646" s="720" t="s">
        <v>5140</v>
      </c>
      <c r="J646" s="260">
        <v>6</v>
      </c>
      <c r="K646" s="312" t="s">
        <v>5460</v>
      </c>
      <c r="L646" s="260" t="s">
        <v>5465</v>
      </c>
      <c r="M646" s="260">
        <v>0</v>
      </c>
      <c r="N646" s="260">
        <v>0</v>
      </c>
      <c r="O646" s="260">
        <v>0</v>
      </c>
      <c r="P646" s="260">
        <v>1</v>
      </c>
      <c r="Q646" s="260">
        <v>0</v>
      </c>
      <c r="R646" s="260">
        <f t="shared" si="34"/>
        <v>1</v>
      </c>
    </row>
    <row r="647" spans="2:24" ht="15" hidden="1" customHeight="1">
      <c r="B647" s="260" t="s">
        <v>5123</v>
      </c>
      <c r="C647" s="260" t="s">
        <v>5124</v>
      </c>
      <c r="D647" s="691" t="s">
        <v>5125</v>
      </c>
      <c r="F647" s="260" t="s">
        <v>253</v>
      </c>
      <c r="I647" s="720" t="s">
        <v>5126</v>
      </c>
      <c r="J647" s="260">
        <v>0</v>
      </c>
      <c r="K647" s="312" t="s">
        <v>5461</v>
      </c>
      <c r="L647" s="485" t="s">
        <v>5475</v>
      </c>
      <c r="M647" s="495">
        <v>0</v>
      </c>
      <c r="N647" s="495">
        <v>0</v>
      </c>
      <c r="O647" s="495">
        <v>0</v>
      </c>
      <c r="P647" s="495">
        <v>0</v>
      </c>
      <c r="Q647" s="495">
        <v>0</v>
      </c>
      <c r="S647" s="485"/>
      <c r="T647" s="485"/>
      <c r="U647" s="485"/>
      <c r="V647" s="485"/>
      <c r="W647" s="485"/>
      <c r="X647" s="485"/>
    </row>
    <row r="648" spans="2:24" ht="15" customHeight="1">
      <c r="B648" s="485" t="s">
        <v>5469</v>
      </c>
      <c r="C648" s="260" t="s">
        <v>5318</v>
      </c>
      <c r="D648" s="691" t="s">
        <v>5319</v>
      </c>
      <c r="F648" s="260" t="s">
        <v>272</v>
      </c>
      <c r="G648" s="260">
        <v>3</v>
      </c>
      <c r="H648" s="260">
        <v>6</v>
      </c>
      <c r="I648" s="720" t="s">
        <v>5126</v>
      </c>
      <c r="J648" s="260">
        <v>4</v>
      </c>
      <c r="K648" s="312" t="s">
        <v>5459</v>
      </c>
      <c r="L648" s="260" t="s">
        <v>5465</v>
      </c>
      <c r="M648" s="260">
        <v>1</v>
      </c>
      <c r="N648" s="495">
        <v>0</v>
      </c>
      <c r="O648" s="260">
        <v>1</v>
      </c>
      <c r="P648" s="495">
        <v>0</v>
      </c>
      <c r="Q648" s="260">
        <v>1</v>
      </c>
      <c r="R648" s="260">
        <f>SUBTOTAL(9,M648:Q648)</f>
        <v>3</v>
      </c>
    </row>
    <row r="649" spans="2:24" ht="15" customHeight="1">
      <c r="B649" s="260" t="s">
        <v>5331</v>
      </c>
      <c r="C649" s="260" t="s">
        <v>5332</v>
      </c>
      <c r="D649" s="691" t="s">
        <v>5333</v>
      </c>
      <c r="F649" s="260" t="s">
        <v>272</v>
      </c>
      <c r="G649" s="260">
        <v>3</v>
      </c>
      <c r="H649" s="260">
        <v>3</v>
      </c>
      <c r="I649" s="720" t="s">
        <v>5126</v>
      </c>
      <c r="J649" s="260">
        <v>4</v>
      </c>
      <c r="K649" s="312" t="s">
        <v>5462</v>
      </c>
      <c r="L649" s="485" t="s">
        <v>5475</v>
      </c>
      <c r="M649" s="495">
        <v>0</v>
      </c>
      <c r="N649" s="495">
        <v>0</v>
      </c>
      <c r="O649" s="495">
        <v>0</v>
      </c>
      <c r="P649" s="495">
        <v>0</v>
      </c>
      <c r="Q649" s="495">
        <v>0</v>
      </c>
      <c r="S649" s="485"/>
      <c r="T649" s="485"/>
      <c r="U649" s="485"/>
      <c r="V649" s="485"/>
      <c r="W649" s="485"/>
      <c r="X649" s="485"/>
    </row>
    <row r="650" spans="2:24" ht="15" customHeight="1">
      <c r="B650" s="260" t="s">
        <v>5434</v>
      </c>
      <c r="C650" s="260" t="s">
        <v>5435</v>
      </c>
      <c r="D650" s="691" t="s">
        <v>5436</v>
      </c>
      <c r="F650" s="260" t="s">
        <v>272</v>
      </c>
      <c r="G650" s="260">
        <v>8</v>
      </c>
      <c r="H650" s="260">
        <v>8</v>
      </c>
      <c r="I650" s="720" t="s">
        <v>5126</v>
      </c>
      <c r="J650" s="260">
        <v>8</v>
      </c>
      <c r="K650" s="312" t="s">
        <v>5460</v>
      </c>
      <c r="L650" s="260" t="s">
        <v>5465</v>
      </c>
      <c r="M650" s="260">
        <v>0</v>
      </c>
      <c r="N650" s="260">
        <v>1</v>
      </c>
      <c r="O650" s="260">
        <v>2</v>
      </c>
      <c r="P650" s="260">
        <v>2</v>
      </c>
      <c r="Q650" s="260">
        <v>2</v>
      </c>
      <c r="R650" s="260">
        <f t="shared" ref="R650:R651" si="35">SUBTOTAL(9,M650:Q650)</f>
        <v>7</v>
      </c>
    </row>
    <row r="651" spans="2:24" ht="15" customHeight="1">
      <c r="B651" s="485" t="s">
        <v>5486</v>
      </c>
      <c r="C651" s="260" t="s">
        <v>5178</v>
      </c>
      <c r="D651" s="691" t="s">
        <v>5179</v>
      </c>
      <c r="F651" s="260" t="s">
        <v>253</v>
      </c>
      <c r="I651" s="309" t="s">
        <v>5452</v>
      </c>
      <c r="J651" s="260">
        <v>1</v>
      </c>
      <c r="K651" s="312" t="s">
        <v>5460</v>
      </c>
      <c r="L651" s="260" t="s">
        <v>5465</v>
      </c>
      <c r="M651" s="260">
        <v>1</v>
      </c>
      <c r="N651" s="260">
        <v>1</v>
      </c>
      <c r="O651" s="260">
        <v>1</v>
      </c>
      <c r="P651" s="319">
        <v>1</v>
      </c>
      <c r="Q651" s="495">
        <v>0</v>
      </c>
      <c r="R651" s="260">
        <f t="shared" si="35"/>
        <v>4</v>
      </c>
    </row>
    <row r="652" spans="2:24" ht="15" hidden="1" customHeight="1">
      <c r="B652" s="260" t="s">
        <v>5214</v>
      </c>
      <c r="C652" s="260" t="s">
        <v>5215</v>
      </c>
      <c r="D652" s="691" t="s">
        <v>5216</v>
      </c>
      <c r="F652" s="260" t="s">
        <v>253</v>
      </c>
      <c r="I652" s="309" t="s">
        <v>5452</v>
      </c>
      <c r="J652" s="260">
        <v>2</v>
      </c>
      <c r="K652" s="312" t="s">
        <v>5461</v>
      </c>
      <c r="L652" s="485" t="s">
        <v>5475</v>
      </c>
      <c r="M652" s="495">
        <v>0</v>
      </c>
      <c r="N652" s="495">
        <v>0</v>
      </c>
      <c r="O652" s="495">
        <v>0</v>
      </c>
      <c r="P652" s="495">
        <v>0</v>
      </c>
      <c r="Q652" s="495">
        <v>0</v>
      </c>
      <c r="S652" s="485"/>
      <c r="T652" s="485"/>
      <c r="U652" s="485"/>
      <c r="V652" s="485"/>
      <c r="W652" s="485"/>
      <c r="X652" s="485"/>
    </row>
    <row r="653" spans="2:24" ht="15" hidden="1" customHeight="1">
      <c r="B653" s="260" t="s">
        <v>5284</v>
      </c>
      <c r="C653" s="260" t="s">
        <v>5285</v>
      </c>
      <c r="D653" s="691" t="s">
        <v>5286</v>
      </c>
      <c r="F653" s="260" t="s">
        <v>272</v>
      </c>
      <c r="G653" s="260">
        <v>3</v>
      </c>
      <c r="H653" s="260">
        <v>3</v>
      </c>
      <c r="I653" s="309" t="s">
        <v>5452</v>
      </c>
      <c r="J653" s="260">
        <v>3</v>
      </c>
      <c r="K653" s="312" t="s">
        <v>5461</v>
      </c>
      <c r="L653" s="485" t="s">
        <v>5475</v>
      </c>
      <c r="M653" s="495">
        <v>0</v>
      </c>
      <c r="N653" s="495">
        <v>0</v>
      </c>
      <c r="O653" s="495">
        <v>0</v>
      </c>
      <c r="P653" s="495">
        <v>0</v>
      </c>
      <c r="Q653" s="495">
        <v>0</v>
      </c>
      <c r="S653" s="485"/>
      <c r="T653" s="485"/>
      <c r="U653" s="485"/>
      <c r="V653" s="485"/>
      <c r="W653" s="485"/>
      <c r="X653" s="485"/>
    </row>
    <row r="654" spans="2:24" ht="15" customHeight="1">
      <c r="B654" s="260" t="s">
        <v>5290</v>
      </c>
      <c r="C654" s="260" t="s">
        <v>5291</v>
      </c>
      <c r="D654" s="691" t="s">
        <v>5292</v>
      </c>
      <c r="F654" s="260" t="s">
        <v>5153</v>
      </c>
      <c r="G654" s="260">
        <v>1</v>
      </c>
      <c r="I654" s="309" t="s">
        <v>5452</v>
      </c>
      <c r="J654" s="260">
        <v>3</v>
      </c>
      <c r="K654" s="312" t="s">
        <v>5462</v>
      </c>
      <c r="L654" s="260" t="s">
        <v>5465</v>
      </c>
      <c r="M654" s="495">
        <v>0</v>
      </c>
      <c r="N654" s="495">
        <v>0</v>
      </c>
      <c r="O654" s="495">
        <v>0</v>
      </c>
      <c r="P654" s="495">
        <v>0</v>
      </c>
      <c r="Q654" s="495">
        <v>0</v>
      </c>
    </row>
    <row r="655" spans="2:24" ht="15" customHeight="1">
      <c r="B655" s="485" t="s">
        <v>5477</v>
      </c>
      <c r="C655" s="260" t="s">
        <v>5321</v>
      </c>
      <c r="D655" s="691" t="s">
        <v>5322</v>
      </c>
      <c r="F655" s="260" t="s">
        <v>272</v>
      </c>
      <c r="G655" s="260">
        <v>4</v>
      </c>
      <c r="H655" s="260">
        <v>2</v>
      </c>
      <c r="I655" s="309" t="s">
        <v>5453</v>
      </c>
      <c r="J655" s="260">
        <v>4</v>
      </c>
      <c r="K655" s="312" t="s">
        <v>5459</v>
      </c>
      <c r="L655" s="260" t="s">
        <v>5465</v>
      </c>
      <c r="M655" s="260">
        <v>1</v>
      </c>
      <c r="N655" s="260">
        <v>1</v>
      </c>
      <c r="O655" s="495">
        <v>0</v>
      </c>
      <c r="P655" s="260">
        <v>1</v>
      </c>
      <c r="Q655" s="495">
        <v>0</v>
      </c>
      <c r="R655" s="260">
        <f>SUBTOTAL(9,M655:Q655)</f>
        <v>3</v>
      </c>
    </row>
    <row r="656" spans="2:24" ht="15" customHeight="1">
      <c r="B656" s="260" t="s">
        <v>5337</v>
      </c>
      <c r="C656" s="260" t="s">
        <v>5338</v>
      </c>
      <c r="D656" s="691" t="s">
        <v>5339</v>
      </c>
      <c r="F656" s="260" t="s">
        <v>272</v>
      </c>
      <c r="G656" s="260">
        <v>4</v>
      </c>
      <c r="H656" s="260">
        <v>4</v>
      </c>
      <c r="I656" s="309" t="s">
        <v>5452</v>
      </c>
      <c r="J656" s="260">
        <v>4</v>
      </c>
      <c r="K656" s="312" t="s">
        <v>5462</v>
      </c>
      <c r="L656" s="260" t="s">
        <v>5465</v>
      </c>
      <c r="M656" s="495">
        <v>0</v>
      </c>
      <c r="N656" s="495">
        <v>0</v>
      </c>
      <c r="O656" s="495">
        <v>0</v>
      </c>
      <c r="P656" s="495">
        <v>0</v>
      </c>
      <c r="Q656" s="495">
        <v>0</v>
      </c>
    </row>
    <row r="657" spans="2:24" ht="15" customHeight="1">
      <c r="B657" s="260" t="s">
        <v>5287</v>
      </c>
      <c r="C657" s="260" t="s">
        <v>5288</v>
      </c>
      <c r="D657" s="691" t="s">
        <v>5289</v>
      </c>
      <c r="F657" s="260" t="s">
        <v>253</v>
      </c>
      <c r="I657" s="712" t="s">
        <v>5454</v>
      </c>
      <c r="J657" s="260">
        <v>3</v>
      </c>
      <c r="K657" s="312" t="s">
        <v>5462</v>
      </c>
      <c r="L657" s="260" t="s">
        <v>5465</v>
      </c>
      <c r="M657" s="495">
        <v>0</v>
      </c>
      <c r="N657" s="495">
        <v>0</v>
      </c>
      <c r="O657" s="495">
        <v>0</v>
      </c>
      <c r="P657" s="495">
        <v>0</v>
      </c>
      <c r="Q657" s="495">
        <v>0</v>
      </c>
    </row>
    <row r="658" spans="2:24" ht="15" customHeight="1">
      <c r="B658" s="485" t="s">
        <v>5535</v>
      </c>
      <c r="C658" s="260" t="s">
        <v>5345</v>
      </c>
      <c r="D658" s="691" t="s">
        <v>5346</v>
      </c>
      <c r="F658" s="260" t="s">
        <v>272</v>
      </c>
      <c r="G658" s="260">
        <v>4</v>
      </c>
      <c r="H658" s="260">
        <v>4</v>
      </c>
      <c r="I658" s="712" t="s">
        <v>5455</v>
      </c>
      <c r="J658" s="260">
        <v>4</v>
      </c>
      <c r="K658" s="312" t="s">
        <v>5460</v>
      </c>
      <c r="L658" s="260" t="s">
        <v>5465</v>
      </c>
      <c r="M658" s="495">
        <v>0</v>
      </c>
      <c r="N658" s="260">
        <v>1</v>
      </c>
      <c r="O658" s="260">
        <v>1</v>
      </c>
      <c r="P658" s="260">
        <v>1</v>
      </c>
      <c r="Q658" s="260">
        <v>2</v>
      </c>
      <c r="R658" s="260">
        <f>SUBTOTAL(9,M658:Q658)</f>
        <v>5</v>
      </c>
    </row>
    <row r="659" spans="2:24" ht="15" hidden="1" customHeight="1">
      <c r="B659" s="260" t="s">
        <v>5355</v>
      </c>
      <c r="C659" s="260" t="s">
        <v>5356</v>
      </c>
      <c r="D659" s="691" t="s">
        <v>5357</v>
      </c>
      <c r="F659" s="260" t="s">
        <v>253</v>
      </c>
      <c r="I659" s="712" t="s">
        <v>5455</v>
      </c>
      <c r="J659" s="260">
        <v>5</v>
      </c>
      <c r="K659" s="312" t="s">
        <v>5461</v>
      </c>
      <c r="L659" s="485" t="s">
        <v>5475</v>
      </c>
      <c r="M659" s="495">
        <v>0</v>
      </c>
      <c r="N659" s="495">
        <v>0</v>
      </c>
      <c r="O659" s="495">
        <v>0</v>
      </c>
      <c r="P659" s="495">
        <v>0</v>
      </c>
      <c r="Q659" s="495">
        <v>0</v>
      </c>
      <c r="S659" s="485"/>
      <c r="T659" s="485"/>
      <c r="U659" s="485"/>
      <c r="V659" s="485"/>
      <c r="W659" s="485"/>
      <c r="X659" s="485"/>
    </row>
    <row r="660" spans="2:24" ht="15" customHeight="1">
      <c r="B660" s="485" t="s">
        <v>6514</v>
      </c>
      <c r="C660" s="260" t="s">
        <v>5359</v>
      </c>
      <c r="D660" s="691" t="s">
        <v>5360</v>
      </c>
      <c r="F660" s="260" t="s">
        <v>272</v>
      </c>
      <c r="G660" s="260">
        <v>4</v>
      </c>
      <c r="H660" s="260">
        <v>4</v>
      </c>
      <c r="I660" s="712" t="s">
        <v>5455</v>
      </c>
      <c r="J660" s="260">
        <v>5</v>
      </c>
      <c r="K660" s="312" t="s">
        <v>5459</v>
      </c>
      <c r="L660" s="260" t="s">
        <v>5465</v>
      </c>
      <c r="M660" s="260">
        <v>1</v>
      </c>
      <c r="N660" s="260">
        <v>1</v>
      </c>
      <c r="O660" s="495">
        <v>0</v>
      </c>
      <c r="P660" s="260">
        <v>1</v>
      </c>
      <c r="Q660" s="260">
        <v>1</v>
      </c>
      <c r="R660" s="260">
        <f>SUBTOTAL(9,M660:Q660)</f>
        <v>4</v>
      </c>
    </row>
    <row r="661" spans="2:24" ht="15" customHeight="1">
      <c r="B661" s="260" t="s">
        <v>5221</v>
      </c>
      <c r="C661" s="260" t="s">
        <v>5222</v>
      </c>
      <c r="D661" s="691" t="s">
        <v>5223</v>
      </c>
      <c r="F661" s="260" t="s">
        <v>272</v>
      </c>
      <c r="G661" s="260">
        <v>2</v>
      </c>
      <c r="H661" s="260">
        <v>3</v>
      </c>
      <c r="I661" s="309" t="s">
        <v>3324</v>
      </c>
      <c r="J661" s="260">
        <v>2</v>
      </c>
      <c r="K661" s="312" t="s">
        <v>5462</v>
      </c>
      <c r="L661" s="260" t="s">
        <v>5465</v>
      </c>
      <c r="M661" s="495">
        <v>0</v>
      </c>
      <c r="N661" s="495">
        <v>0</v>
      </c>
      <c r="O661" s="495">
        <v>0</v>
      </c>
      <c r="P661" s="495">
        <v>0</v>
      </c>
      <c r="Q661" s="495">
        <v>0</v>
      </c>
    </row>
    <row r="662" spans="2:24" ht="15" hidden="1" customHeight="1">
      <c r="B662" s="260" t="s">
        <v>5224</v>
      </c>
      <c r="C662" s="260" t="s">
        <v>5225</v>
      </c>
      <c r="D662" s="691" t="s">
        <v>5226</v>
      </c>
      <c r="F662" s="260" t="s">
        <v>5153</v>
      </c>
      <c r="G662" s="260">
        <v>1</v>
      </c>
      <c r="I662" s="309" t="s">
        <v>3324</v>
      </c>
      <c r="J662" s="260">
        <v>2</v>
      </c>
      <c r="K662" s="312" t="s">
        <v>5461</v>
      </c>
      <c r="L662" s="485" t="s">
        <v>5475</v>
      </c>
      <c r="M662" s="495">
        <v>0</v>
      </c>
      <c r="N662" s="495">
        <v>0</v>
      </c>
      <c r="O662" s="495">
        <v>0</v>
      </c>
      <c r="P662" s="495">
        <v>0</v>
      </c>
      <c r="Q662" s="495">
        <v>0</v>
      </c>
      <c r="S662" s="485"/>
      <c r="T662" s="485"/>
      <c r="U662" s="485"/>
      <c r="V662" s="485"/>
      <c r="W662" s="485"/>
      <c r="X662" s="485"/>
    </row>
    <row r="663" spans="2:24" ht="15" customHeight="1">
      <c r="B663" s="485" t="s">
        <v>5479</v>
      </c>
      <c r="C663" s="260" t="s">
        <v>5257</v>
      </c>
      <c r="D663" s="691" t="s">
        <v>5258</v>
      </c>
      <c r="F663" s="260" t="s">
        <v>272</v>
      </c>
      <c r="G663" s="260">
        <v>3</v>
      </c>
      <c r="H663" s="260">
        <v>3</v>
      </c>
      <c r="I663" s="309" t="s">
        <v>3324</v>
      </c>
      <c r="J663" s="260">
        <v>3</v>
      </c>
      <c r="K663" s="312" t="s">
        <v>5459</v>
      </c>
      <c r="L663" s="260" t="s">
        <v>5465</v>
      </c>
      <c r="M663" s="495">
        <v>0</v>
      </c>
      <c r="N663" s="260">
        <v>1</v>
      </c>
      <c r="O663" s="260">
        <v>1</v>
      </c>
      <c r="P663" s="495">
        <v>0</v>
      </c>
      <c r="Q663" s="260">
        <v>1</v>
      </c>
      <c r="R663" s="260">
        <f>SUBTOTAL(9,M663:Q663)</f>
        <v>3</v>
      </c>
    </row>
    <row r="664" spans="2:24" ht="15" customHeight="1">
      <c r="B664" s="260" t="s">
        <v>5259</v>
      </c>
      <c r="C664" s="260" t="s">
        <v>5260</v>
      </c>
      <c r="D664" s="691" t="s">
        <v>5261</v>
      </c>
      <c r="F664" s="260" t="s">
        <v>253</v>
      </c>
      <c r="I664" s="309" t="s">
        <v>3324</v>
      </c>
      <c r="J664" s="260">
        <v>3</v>
      </c>
      <c r="K664" s="312" t="s">
        <v>5462</v>
      </c>
      <c r="L664" s="260" t="s">
        <v>5465</v>
      </c>
      <c r="M664" s="495">
        <v>0</v>
      </c>
      <c r="N664" s="495">
        <v>0</v>
      </c>
      <c r="O664" s="495">
        <v>0</v>
      </c>
      <c r="P664" s="495">
        <v>0</v>
      </c>
      <c r="Q664" s="495">
        <v>0</v>
      </c>
    </row>
    <row r="665" spans="2:24" ht="15" customHeight="1">
      <c r="B665" s="485" t="s">
        <v>5487</v>
      </c>
      <c r="C665" s="260" t="s">
        <v>5365</v>
      </c>
      <c r="D665" s="691" t="s">
        <v>5366</v>
      </c>
      <c r="E665" s="260" t="s">
        <v>5213</v>
      </c>
      <c r="F665" s="260" t="s">
        <v>272</v>
      </c>
      <c r="G665" s="260">
        <v>4</v>
      </c>
      <c r="H665" s="260">
        <v>5</v>
      </c>
      <c r="I665" s="309" t="s">
        <v>3324</v>
      </c>
      <c r="J665" s="260">
        <v>5</v>
      </c>
      <c r="K665" s="312" t="s">
        <v>5460</v>
      </c>
      <c r="L665" s="260" t="s">
        <v>5465</v>
      </c>
      <c r="M665" s="495">
        <v>0</v>
      </c>
      <c r="N665" s="260">
        <v>0</v>
      </c>
      <c r="O665" s="260">
        <v>2</v>
      </c>
      <c r="P665" s="260">
        <v>1</v>
      </c>
      <c r="Q665" s="260">
        <v>2</v>
      </c>
      <c r="R665" s="260">
        <f>SUBTOTAL(9,M665:Q665)</f>
        <v>5</v>
      </c>
    </row>
    <row r="666" spans="2:24" ht="15" hidden="1" customHeight="1">
      <c r="B666" s="260" t="s">
        <v>5428</v>
      </c>
      <c r="C666" s="260" t="s">
        <v>5429</v>
      </c>
      <c r="D666" s="691" t="s">
        <v>5430</v>
      </c>
      <c r="F666" s="260" t="s">
        <v>253</v>
      </c>
      <c r="I666" s="309" t="s">
        <v>3324</v>
      </c>
      <c r="J666" s="260">
        <v>8</v>
      </c>
      <c r="K666" s="312" t="s">
        <v>5461</v>
      </c>
      <c r="L666" s="485" t="s">
        <v>5475</v>
      </c>
      <c r="M666" s="495">
        <v>0</v>
      </c>
      <c r="N666" s="495">
        <v>0</v>
      </c>
      <c r="O666" s="495">
        <v>0</v>
      </c>
      <c r="P666" s="495">
        <v>0</v>
      </c>
      <c r="Q666" s="495">
        <v>0</v>
      </c>
      <c r="S666" s="485"/>
      <c r="T666" s="485"/>
      <c r="U666" s="485"/>
      <c r="V666" s="485"/>
      <c r="W666" s="485"/>
      <c r="X666" s="485"/>
    </row>
    <row r="667" spans="2:24" ht="15" hidden="1" customHeight="1">
      <c r="B667" s="260" t="s">
        <v>5127</v>
      </c>
      <c r="C667" s="260" t="s">
        <v>5128</v>
      </c>
      <c r="D667" s="691" t="s">
        <v>5129</v>
      </c>
      <c r="F667" s="260" t="s">
        <v>253</v>
      </c>
      <c r="I667" s="547" t="s">
        <v>3339</v>
      </c>
      <c r="J667" s="260">
        <v>0</v>
      </c>
      <c r="K667" s="312" t="s">
        <v>5461</v>
      </c>
      <c r="L667" s="485" t="s">
        <v>5475</v>
      </c>
      <c r="M667" s="495">
        <v>0</v>
      </c>
      <c r="N667" s="495">
        <v>0</v>
      </c>
      <c r="O667" s="495">
        <v>0</v>
      </c>
      <c r="P667" s="495">
        <v>0</v>
      </c>
      <c r="Q667" s="495">
        <v>0</v>
      </c>
      <c r="S667" s="485"/>
      <c r="T667" s="485"/>
      <c r="U667" s="485"/>
      <c r="V667" s="485"/>
      <c r="W667" s="485"/>
      <c r="X667" s="485"/>
    </row>
    <row r="668" spans="2:24" ht="15" customHeight="1">
      <c r="B668" s="485" t="s">
        <v>5495</v>
      </c>
      <c r="C668" s="260" t="s">
        <v>5238</v>
      </c>
      <c r="D668" s="691" t="s">
        <v>5239</v>
      </c>
      <c r="F668" s="260" t="s">
        <v>272</v>
      </c>
      <c r="G668" s="260">
        <v>1</v>
      </c>
      <c r="H668" s="260">
        <v>1</v>
      </c>
      <c r="I668" s="547" t="s">
        <v>3339</v>
      </c>
      <c r="J668" s="260">
        <v>2</v>
      </c>
      <c r="K668" s="312" t="s">
        <v>5460</v>
      </c>
      <c r="L668" s="260" t="s">
        <v>5465</v>
      </c>
      <c r="M668" s="495">
        <v>0</v>
      </c>
      <c r="N668" s="319">
        <v>1</v>
      </c>
      <c r="O668" s="260">
        <v>2</v>
      </c>
      <c r="P668" s="260">
        <v>0</v>
      </c>
      <c r="Q668" s="260">
        <v>2</v>
      </c>
      <c r="R668" s="260">
        <f>SUBTOTAL(9,M668:Q668)</f>
        <v>5</v>
      </c>
    </row>
    <row r="669" spans="2:24" ht="15" customHeight="1">
      <c r="B669" s="260" t="s">
        <v>5252</v>
      </c>
      <c r="C669" s="260" t="s">
        <v>5253</v>
      </c>
      <c r="D669" s="691" t="s">
        <v>5254</v>
      </c>
      <c r="F669" s="260" t="s">
        <v>272</v>
      </c>
      <c r="G669" s="260">
        <v>4</v>
      </c>
      <c r="H669" s="260">
        <v>2</v>
      </c>
      <c r="I669" s="547" t="s">
        <v>3339</v>
      </c>
      <c r="J669" s="260">
        <v>3</v>
      </c>
      <c r="K669" s="312" t="s">
        <v>5462</v>
      </c>
      <c r="L669" s="260" t="s">
        <v>5465</v>
      </c>
      <c r="M669" s="495">
        <v>0</v>
      </c>
      <c r="N669" s="495">
        <v>0</v>
      </c>
      <c r="O669" s="495">
        <v>0</v>
      </c>
      <c r="P669" s="495">
        <v>0</v>
      </c>
      <c r="Q669" s="495">
        <v>0</v>
      </c>
    </row>
    <row r="670" spans="2:24" ht="15" customHeight="1">
      <c r="B670" s="260" t="s">
        <v>5370</v>
      </c>
      <c r="C670" s="260" t="s">
        <v>5371</v>
      </c>
      <c r="D670" s="691" t="s">
        <v>5372</v>
      </c>
      <c r="F670" s="260" t="s">
        <v>253</v>
      </c>
      <c r="I670" s="547" t="s">
        <v>3339</v>
      </c>
      <c r="J670" s="260">
        <v>5</v>
      </c>
      <c r="K670" s="312" t="s">
        <v>5462</v>
      </c>
      <c r="L670" s="260" t="s">
        <v>5465</v>
      </c>
      <c r="M670" s="495">
        <v>0</v>
      </c>
      <c r="N670" s="495">
        <v>0</v>
      </c>
      <c r="O670" s="495">
        <v>0</v>
      </c>
      <c r="P670" s="495">
        <v>0</v>
      </c>
      <c r="Q670" s="495">
        <v>0</v>
      </c>
    </row>
    <row r="671" spans="2:24" ht="15" hidden="1" customHeight="1">
      <c r="B671" s="260" t="s">
        <v>5407</v>
      </c>
      <c r="C671" s="260" t="s">
        <v>5408</v>
      </c>
      <c r="D671" s="691" t="s">
        <v>5409</v>
      </c>
      <c r="F671" s="260" t="s">
        <v>272</v>
      </c>
      <c r="G671" s="260">
        <v>4</v>
      </c>
      <c r="H671" s="260">
        <v>9</v>
      </c>
      <c r="I671" s="547" t="s">
        <v>3339</v>
      </c>
      <c r="J671" s="260">
        <v>6</v>
      </c>
      <c r="K671" s="312" t="s">
        <v>5461</v>
      </c>
      <c r="L671" s="485" t="s">
        <v>5475</v>
      </c>
      <c r="M671" s="495">
        <v>0</v>
      </c>
      <c r="N671" s="495">
        <v>0</v>
      </c>
      <c r="O671" s="495">
        <v>0</v>
      </c>
      <c r="P671" s="495">
        <v>0</v>
      </c>
      <c r="Q671" s="495">
        <v>0</v>
      </c>
      <c r="S671" s="485"/>
      <c r="T671" s="485"/>
      <c r="U671" s="485"/>
      <c r="V671" s="485"/>
      <c r="W671" s="485"/>
      <c r="X671" s="485"/>
    </row>
    <row r="672" spans="2:24" ht="15" customHeight="1">
      <c r="B672" s="260" t="s">
        <v>5431</v>
      </c>
      <c r="C672" s="260" t="s">
        <v>5432</v>
      </c>
      <c r="D672" s="691" t="s">
        <v>5433</v>
      </c>
      <c r="F672" s="260" t="s">
        <v>272</v>
      </c>
      <c r="G672" s="260">
        <v>3</v>
      </c>
      <c r="H672" s="260">
        <v>12</v>
      </c>
      <c r="I672" s="547" t="s">
        <v>3339</v>
      </c>
      <c r="J672" s="260">
        <v>8</v>
      </c>
      <c r="K672" s="312" t="s">
        <v>5459</v>
      </c>
      <c r="L672" s="260" t="s">
        <v>5465</v>
      </c>
      <c r="M672" s="260">
        <v>1</v>
      </c>
      <c r="N672" s="260">
        <v>1</v>
      </c>
      <c r="O672" s="260">
        <v>1</v>
      </c>
      <c r="P672" s="260">
        <v>1</v>
      </c>
      <c r="Q672" s="495">
        <v>0</v>
      </c>
      <c r="R672" s="260">
        <f>SUBTOTAL(9,M672:Q672)</f>
        <v>4</v>
      </c>
    </row>
    <row r="673" spans="2:24" ht="15" hidden="1" customHeight="1">
      <c r="B673" s="260" t="s">
        <v>5185</v>
      </c>
      <c r="C673" s="260" t="s">
        <v>5186</v>
      </c>
      <c r="D673" s="691" t="s">
        <v>5187</v>
      </c>
      <c r="F673" s="260" t="s">
        <v>253</v>
      </c>
      <c r="I673" s="714" t="s">
        <v>5456</v>
      </c>
      <c r="J673" s="260">
        <v>1</v>
      </c>
      <c r="K673" s="312" t="s">
        <v>5461</v>
      </c>
      <c r="L673" s="485" t="s">
        <v>5475</v>
      </c>
      <c r="M673" s="495">
        <v>0</v>
      </c>
      <c r="N673" s="495">
        <v>0</v>
      </c>
      <c r="O673" s="495">
        <v>0</v>
      </c>
      <c r="P673" s="495">
        <v>0</v>
      </c>
      <c r="Q673" s="495">
        <v>0</v>
      </c>
      <c r="S673" s="485"/>
      <c r="T673" s="485"/>
      <c r="U673" s="485"/>
      <c r="V673" s="485"/>
      <c r="W673" s="485"/>
      <c r="X673" s="485"/>
    </row>
    <row r="674" spans="2:24" ht="15" customHeight="1">
      <c r="B674" s="260" t="s">
        <v>5249</v>
      </c>
      <c r="C674" s="260" t="s">
        <v>5250</v>
      </c>
      <c r="D674" s="691" t="s">
        <v>5251</v>
      </c>
      <c r="F674" s="260" t="s">
        <v>5153</v>
      </c>
      <c r="G674" s="260">
        <v>2</v>
      </c>
      <c r="I674" s="714" t="s">
        <v>5456</v>
      </c>
      <c r="J674" s="260">
        <v>3</v>
      </c>
      <c r="K674" s="312" t="s">
        <v>5460</v>
      </c>
      <c r="L674" s="260" t="s">
        <v>5465</v>
      </c>
      <c r="M674" s="260">
        <v>1</v>
      </c>
      <c r="N674" s="260">
        <v>0</v>
      </c>
      <c r="O674" s="260">
        <v>0</v>
      </c>
      <c r="P674" s="260">
        <v>1</v>
      </c>
      <c r="Q674" s="260">
        <v>2</v>
      </c>
      <c r="R674" s="260">
        <f t="shared" ref="R674:R675" si="36">SUBTOTAL(9,M674:Q674)</f>
        <v>4</v>
      </c>
    </row>
    <row r="675" spans="2:24" ht="15" customHeight="1">
      <c r="B675" s="260" t="s">
        <v>5262</v>
      </c>
      <c r="C675" s="260" t="s">
        <v>5263</v>
      </c>
      <c r="D675" s="691" t="s">
        <v>5264</v>
      </c>
      <c r="F675" s="260" t="s">
        <v>272</v>
      </c>
      <c r="G675" s="260">
        <v>3</v>
      </c>
      <c r="H675" s="260">
        <v>2</v>
      </c>
      <c r="I675" s="714" t="s">
        <v>5456</v>
      </c>
      <c r="J675" s="260">
        <v>3</v>
      </c>
      <c r="K675" s="312" t="s">
        <v>5459</v>
      </c>
      <c r="L675" s="260" t="s">
        <v>5465</v>
      </c>
      <c r="M675" s="260">
        <v>0</v>
      </c>
      <c r="N675" s="260">
        <v>1</v>
      </c>
      <c r="O675" s="260">
        <v>1</v>
      </c>
      <c r="P675" s="260">
        <v>1</v>
      </c>
      <c r="Q675" s="260">
        <v>1</v>
      </c>
      <c r="R675" s="260">
        <f t="shared" si="36"/>
        <v>4</v>
      </c>
    </row>
    <row r="676" spans="2:24" ht="15" customHeight="1">
      <c r="B676" s="260" t="s">
        <v>5421</v>
      </c>
      <c r="C676" s="260" t="s">
        <v>5422</v>
      </c>
      <c r="D676" s="691" t="s">
        <v>5423</v>
      </c>
      <c r="F676" s="260" t="s">
        <v>253</v>
      </c>
      <c r="I676" s="714" t="s">
        <v>5456</v>
      </c>
      <c r="J676" s="260">
        <v>7</v>
      </c>
      <c r="K676" s="312" t="s">
        <v>5462</v>
      </c>
      <c r="L676" s="260" t="s">
        <v>5465</v>
      </c>
      <c r="M676" s="495">
        <v>0</v>
      </c>
      <c r="N676" s="495">
        <v>0</v>
      </c>
      <c r="O676" s="495">
        <v>0</v>
      </c>
      <c r="P676" s="495">
        <v>0</v>
      </c>
      <c r="Q676" s="495">
        <v>0</v>
      </c>
    </row>
    <row r="677" spans="2:24" ht="15" hidden="1" customHeight="1">
      <c r="B677" s="260" t="s">
        <v>5156</v>
      </c>
      <c r="C677" s="260" t="s">
        <v>5157</v>
      </c>
      <c r="D677" s="691" t="s">
        <v>5158</v>
      </c>
      <c r="F677" s="260" t="s">
        <v>253</v>
      </c>
      <c r="I677" s="309" t="s">
        <v>5457</v>
      </c>
      <c r="J677" s="260">
        <v>1</v>
      </c>
      <c r="K677" s="312" t="s">
        <v>5461</v>
      </c>
      <c r="L677" s="485" t="s">
        <v>5475</v>
      </c>
      <c r="M677" s="495">
        <v>0</v>
      </c>
      <c r="N677" s="495">
        <v>0</v>
      </c>
      <c r="O677" s="495">
        <v>0</v>
      </c>
      <c r="P677" s="495">
        <v>0</v>
      </c>
      <c r="Q677" s="495">
        <v>0</v>
      </c>
      <c r="S677" s="485"/>
      <c r="T677" s="485"/>
      <c r="U677" s="485"/>
      <c r="V677" s="485"/>
      <c r="W677" s="485"/>
      <c r="X677" s="485"/>
    </row>
    <row r="678" spans="2:24" ht="15" customHeight="1">
      <c r="B678" s="260" t="s">
        <v>5243</v>
      </c>
      <c r="C678" s="260" t="s">
        <v>5244</v>
      </c>
      <c r="D678" s="691" t="s">
        <v>5245</v>
      </c>
      <c r="F678" s="260" t="s">
        <v>272</v>
      </c>
      <c r="G678" s="260">
        <v>0</v>
      </c>
      <c r="H678" s="260">
        <v>2</v>
      </c>
      <c r="I678" s="309" t="s">
        <v>5457</v>
      </c>
      <c r="J678" s="260">
        <v>2</v>
      </c>
      <c r="K678" s="312" t="s">
        <v>5462</v>
      </c>
      <c r="L678" s="485" t="s">
        <v>5475</v>
      </c>
      <c r="M678" s="495">
        <v>0</v>
      </c>
      <c r="N678" s="495">
        <v>0</v>
      </c>
      <c r="O678" s="495">
        <v>0</v>
      </c>
      <c r="P678" s="495">
        <v>0</v>
      </c>
      <c r="Q678" s="495">
        <v>0</v>
      </c>
      <c r="S678" s="485"/>
      <c r="T678" s="485"/>
      <c r="U678" s="485"/>
      <c r="V678" s="485"/>
      <c r="W678" s="485"/>
      <c r="X678" s="485"/>
    </row>
    <row r="679" spans="2:24" ht="15" customHeight="1">
      <c r="B679" s="260" t="s">
        <v>5265</v>
      </c>
      <c r="C679" s="260" t="s">
        <v>5266</v>
      </c>
      <c r="D679" s="691" t="s">
        <v>5267</v>
      </c>
      <c r="F679" s="260" t="s">
        <v>272</v>
      </c>
      <c r="G679" s="260">
        <v>3</v>
      </c>
      <c r="H679" s="260">
        <v>4</v>
      </c>
      <c r="I679" s="309" t="s">
        <v>5457</v>
      </c>
      <c r="J679" s="260">
        <v>3</v>
      </c>
      <c r="K679" s="312" t="s">
        <v>5462</v>
      </c>
      <c r="L679" s="260" t="s">
        <v>5465</v>
      </c>
      <c r="M679" s="495">
        <v>0</v>
      </c>
      <c r="N679" s="495">
        <v>0</v>
      </c>
      <c r="O679" s="495">
        <v>0</v>
      </c>
      <c r="P679" s="495">
        <v>0</v>
      </c>
      <c r="Q679" s="495">
        <v>0</v>
      </c>
    </row>
    <row r="680" spans="2:24" ht="15" hidden="1" customHeight="1">
      <c r="B680" s="260" t="s">
        <v>5270</v>
      </c>
      <c r="C680" s="260" t="s">
        <v>5271</v>
      </c>
      <c r="D680" s="691" t="s">
        <v>5272</v>
      </c>
      <c r="F680" s="260" t="s">
        <v>253</v>
      </c>
      <c r="I680" s="309" t="s">
        <v>5457</v>
      </c>
      <c r="J680" s="260">
        <v>3</v>
      </c>
      <c r="K680" s="312" t="s">
        <v>5461</v>
      </c>
      <c r="L680" s="485" t="s">
        <v>5475</v>
      </c>
      <c r="M680" s="495">
        <v>0</v>
      </c>
      <c r="N680" s="495">
        <v>0</v>
      </c>
      <c r="O680" s="495">
        <v>0</v>
      </c>
      <c r="P680" s="495">
        <v>0</v>
      </c>
      <c r="Q680" s="495">
        <v>0</v>
      </c>
      <c r="S680" s="485"/>
      <c r="T680" s="485"/>
      <c r="U680" s="485"/>
      <c r="V680" s="485"/>
      <c r="W680" s="485"/>
      <c r="X680" s="485"/>
    </row>
    <row r="681" spans="2:24" ht="15" customHeight="1">
      <c r="B681" s="260" t="s">
        <v>5387</v>
      </c>
      <c r="C681" s="260" t="s">
        <v>5388</v>
      </c>
      <c r="D681" s="691" t="s">
        <v>5389</v>
      </c>
      <c r="E681" s="260" t="s">
        <v>5132</v>
      </c>
      <c r="F681" s="260" t="s">
        <v>272</v>
      </c>
      <c r="G681" s="260">
        <v>4</v>
      </c>
      <c r="H681" s="260">
        <v>5</v>
      </c>
      <c r="I681" s="309" t="s">
        <v>5457</v>
      </c>
      <c r="J681" s="260">
        <v>5</v>
      </c>
      <c r="K681" s="312" t="s">
        <v>5460</v>
      </c>
      <c r="L681" s="260" t="s">
        <v>5465</v>
      </c>
      <c r="M681" s="260">
        <v>1</v>
      </c>
      <c r="N681" s="260">
        <v>1</v>
      </c>
      <c r="O681" s="260">
        <v>1</v>
      </c>
      <c r="P681" s="260">
        <v>1</v>
      </c>
      <c r="Q681" s="260">
        <v>1</v>
      </c>
      <c r="R681" s="260">
        <f t="shared" ref="R681:R682" si="37">SUBTOTAL(9,M681:Q681)</f>
        <v>5</v>
      </c>
    </row>
    <row r="682" spans="2:24" ht="15" customHeight="1">
      <c r="B682" s="485" t="s">
        <v>5481</v>
      </c>
      <c r="C682" s="260" t="s">
        <v>5446</v>
      </c>
      <c r="D682" s="691" t="s">
        <v>5447</v>
      </c>
      <c r="F682" s="260" t="s">
        <v>272</v>
      </c>
      <c r="G682" s="260">
        <v>7</v>
      </c>
      <c r="H682" s="260">
        <v>7</v>
      </c>
      <c r="I682" s="309" t="s">
        <v>5457</v>
      </c>
      <c r="J682" s="260">
        <v>9</v>
      </c>
      <c r="K682" s="312" t="s">
        <v>5459</v>
      </c>
      <c r="L682" s="260" t="s">
        <v>5465</v>
      </c>
      <c r="M682" s="260">
        <v>1</v>
      </c>
      <c r="N682" s="495">
        <v>0</v>
      </c>
      <c r="O682" s="260">
        <v>1</v>
      </c>
      <c r="P682" s="495">
        <v>0</v>
      </c>
      <c r="Q682" s="260">
        <v>1</v>
      </c>
      <c r="R682" s="260">
        <f t="shared" si="37"/>
        <v>3</v>
      </c>
    </row>
    <row r="683" spans="2:24" ht="15" hidden="1" customHeight="1">
      <c r="B683" s="260" t="s">
        <v>5134</v>
      </c>
      <c r="C683" s="260" t="s">
        <v>5135</v>
      </c>
      <c r="D683" s="691" t="s">
        <v>5136</v>
      </c>
      <c r="F683" s="260" t="s">
        <v>253</v>
      </c>
      <c r="I683" s="309" t="s">
        <v>5458</v>
      </c>
      <c r="J683" s="260">
        <v>1</v>
      </c>
      <c r="K683" s="312" t="s">
        <v>5461</v>
      </c>
      <c r="L683" s="485" t="s">
        <v>5475</v>
      </c>
      <c r="M683" s="495">
        <v>0</v>
      </c>
      <c r="N683" s="495">
        <v>0</v>
      </c>
      <c r="O683" s="495">
        <v>0</v>
      </c>
      <c r="P683" s="495">
        <v>0</v>
      </c>
      <c r="Q683" s="495">
        <v>0</v>
      </c>
      <c r="S683" s="485"/>
      <c r="T683" s="485"/>
      <c r="U683" s="485"/>
      <c r="V683" s="485"/>
      <c r="W683" s="485"/>
      <c r="X683" s="485"/>
    </row>
    <row r="684" spans="2:24" ht="15" hidden="1" customHeight="1">
      <c r="B684" s="260" t="s">
        <v>5201</v>
      </c>
      <c r="C684" s="260" t="s">
        <v>5202</v>
      </c>
      <c r="D684" s="691" t="s">
        <v>5203</v>
      </c>
      <c r="F684" s="260" t="s">
        <v>253</v>
      </c>
      <c r="I684" s="309" t="s">
        <v>5458</v>
      </c>
      <c r="J684" s="260">
        <v>2</v>
      </c>
      <c r="K684" s="312" t="s">
        <v>5461</v>
      </c>
      <c r="L684" s="485" t="s">
        <v>5475</v>
      </c>
      <c r="M684" s="495">
        <v>0</v>
      </c>
      <c r="N684" s="495">
        <v>0</v>
      </c>
      <c r="O684" s="495">
        <v>0</v>
      </c>
      <c r="P684" s="495">
        <v>0</v>
      </c>
      <c r="Q684" s="495">
        <v>0</v>
      </c>
      <c r="S684" s="485"/>
      <c r="T684" s="485"/>
      <c r="U684" s="485"/>
      <c r="V684" s="485"/>
      <c r="W684" s="485"/>
      <c r="X684" s="485"/>
    </row>
    <row r="685" spans="2:24" ht="15" customHeight="1">
      <c r="B685" s="485" t="s">
        <v>6496</v>
      </c>
      <c r="C685" s="260" t="s">
        <v>5255</v>
      </c>
      <c r="D685" s="691" t="s">
        <v>5256</v>
      </c>
      <c r="F685" s="260" t="s">
        <v>272</v>
      </c>
      <c r="G685" s="260">
        <v>4</v>
      </c>
      <c r="H685" s="260">
        <v>3</v>
      </c>
      <c r="I685" s="309" t="s">
        <v>5458</v>
      </c>
      <c r="J685" s="260">
        <v>3</v>
      </c>
      <c r="K685" s="312" t="s">
        <v>5460</v>
      </c>
      <c r="L685" s="260" t="s">
        <v>5465</v>
      </c>
      <c r="M685" s="319">
        <v>0</v>
      </c>
      <c r="N685" s="260">
        <v>0</v>
      </c>
      <c r="O685" s="260">
        <v>1</v>
      </c>
      <c r="P685" s="260">
        <v>1</v>
      </c>
      <c r="Q685" s="260">
        <v>2</v>
      </c>
      <c r="R685" s="260">
        <f>SUBTOTAL(9,M685:Q685)</f>
        <v>4</v>
      </c>
    </row>
    <row r="686" spans="2:24" ht="15" customHeight="1">
      <c r="B686" s="260" t="s">
        <v>5315</v>
      </c>
      <c r="C686" s="260" t="s">
        <v>5316</v>
      </c>
      <c r="D686" s="691" t="s">
        <v>5317</v>
      </c>
      <c r="F686" s="260" t="s">
        <v>5153</v>
      </c>
      <c r="G686" s="260">
        <v>4</v>
      </c>
      <c r="I686" s="309" t="s">
        <v>5458</v>
      </c>
      <c r="J686" s="260">
        <v>4</v>
      </c>
      <c r="K686" s="312" t="s">
        <v>5462</v>
      </c>
      <c r="L686" s="485" t="s">
        <v>5475</v>
      </c>
      <c r="M686" s="495">
        <v>0</v>
      </c>
      <c r="N686" s="495">
        <v>0</v>
      </c>
      <c r="O686" s="495">
        <v>0</v>
      </c>
      <c r="P686" s="495">
        <v>0</v>
      </c>
      <c r="Q686" s="495">
        <v>0</v>
      </c>
      <c r="S686" s="485"/>
      <c r="T686" s="485"/>
      <c r="U686" s="485"/>
      <c r="V686" s="485"/>
      <c r="W686" s="485"/>
      <c r="X686" s="485"/>
    </row>
    <row r="687" spans="2:24" ht="15" customHeight="1">
      <c r="B687" s="260" t="s">
        <v>5437</v>
      </c>
      <c r="C687" s="260" t="s">
        <v>5438</v>
      </c>
      <c r="D687" s="691" t="s">
        <v>5439</v>
      </c>
      <c r="F687" s="260" t="s">
        <v>272</v>
      </c>
      <c r="G687" s="260">
        <v>6</v>
      </c>
      <c r="H687" s="260">
        <v>8</v>
      </c>
      <c r="I687" s="309" t="s">
        <v>5458</v>
      </c>
      <c r="J687" s="260">
        <v>8</v>
      </c>
      <c r="K687" s="312" t="s">
        <v>5462</v>
      </c>
      <c r="L687" s="260" t="s">
        <v>5465</v>
      </c>
      <c r="M687" s="495">
        <v>0</v>
      </c>
      <c r="N687" s="495">
        <v>0</v>
      </c>
      <c r="O687" s="495">
        <v>0</v>
      </c>
      <c r="P687" s="495">
        <v>0</v>
      </c>
      <c r="Q687" s="495">
        <v>0</v>
      </c>
    </row>
    <row r="688" spans="2:24" ht="15" customHeight="1">
      <c r="B688" s="485" t="s">
        <v>7122</v>
      </c>
      <c r="C688" s="260" t="s">
        <v>5444</v>
      </c>
      <c r="D688" s="691" t="s">
        <v>5445</v>
      </c>
      <c r="F688" s="260" t="s">
        <v>272</v>
      </c>
      <c r="G688" s="260">
        <v>9</v>
      </c>
      <c r="H688" s="260">
        <v>9</v>
      </c>
      <c r="I688" s="309" t="s">
        <v>5458</v>
      </c>
      <c r="J688" s="260">
        <v>9</v>
      </c>
      <c r="K688" s="312" t="s">
        <v>5459</v>
      </c>
      <c r="L688" s="260" t="s">
        <v>5465</v>
      </c>
      <c r="M688" s="495">
        <v>0</v>
      </c>
      <c r="N688" s="260">
        <v>1</v>
      </c>
      <c r="O688" s="260">
        <v>1</v>
      </c>
      <c r="P688" s="260">
        <v>1</v>
      </c>
      <c r="Q688" s="260">
        <v>1</v>
      </c>
      <c r="R688" s="260">
        <f>SUBTOTAL(9,M688:Q688)</f>
        <v>4</v>
      </c>
    </row>
    <row r="689" spans="2:24" ht="15" hidden="1" customHeight="1">
      <c r="B689" s="260" t="s">
        <v>5130</v>
      </c>
      <c r="C689" s="260" t="s">
        <v>5131</v>
      </c>
      <c r="E689" s="260" t="s">
        <v>5132</v>
      </c>
      <c r="F689" s="260" t="s">
        <v>272</v>
      </c>
      <c r="G689" s="260">
        <v>1</v>
      </c>
      <c r="H689" s="260">
        <v>1</v>
      </c>
      <c r="I689" s="309" t="s">
        <v>410</v>
      </c>
      <c r="J689" s="260">
        <v>0</v>
      </c>
      <c r="K689" s="312" t="s">
        <v>5461</v>
      </c>
      <c r="L689" s="485" t="s">
        <v>5475</v>
      </c>
      <c r="M689" s="495">
        <v>0</v>
      </c>
      <c r="N689" s="495">
        <v>0</v>
      </c>
      <c r="O689" s="495">
        <v>0</v>
      </c>
      <c r="P689" s="495">
        <v>0</v>
      </c>
      <c r="Q689" s="495">
        <v>0</v>
      </c>
      <c r="S689" s="485"/>
      <c r="T689" s="485"/>
      <c r="U689" s="485"/>
      <c r="V689" s="485"/>
      <c r="W689" s="485"/>
      <c r="X689" s="485"/>
    </row>
    <row r="690" spans="2:24" ht="15" hidden="1" customHeight="1">
      <c r="B690" s="260" t="s">
        <v>5149</v>
      </c>
      <c r="C690" s="260" t="s">
        <v>5150</v>
      </c>
      <c r="D690" s="691" t="s">
        <v>5151</v>
      </c>
      <c r="F690" s="260" t="s">
        <v>272</v>
      </c>
      <c r="G690" s="260">
        <v>1</v>
      </c>
      <c r="H690" s="260">
        <v>1</v>
      </c>
      <c r="I690" s="309" t="s">
        <v>410</v>
      </c>
      <c r="J690" s="260">
        <v>1</v>
      </c>
      <c r="K690" s="312" t="s">
        <v>5461</v>
      </c>
      <c r="L690" s="485" t="s">
        <v>5475</v>
      </c>
      <c r="M690" s="495">
        <v>0</v>
      </c>
      <c r="N690" s="495">
        <v>0</v>
      </c>
      <c r="O690" s="495">
        <v>0</v>
      </c>
      <c r="P690" s="495">
        <v>0</v>
      </c>
      <c r="Q690" s="495">
        <v>0</v>
      </c>
      <c r="S690" s="485"/>
      <c r="T690" s="485"/>
      <c r="U690" s="485"/>
      <c r="V690" s="485"/>
      <c r="W690" s="485"/>
      <c r="X690" s="485"/>
    </row>
    <row r="691" spans="2:24" ht="15" customHeight="1">
      <c r="B691" s="485" t="s">
        <v>5473</v>
      </c>
      <c r="C691" s="260" t="s">
        <v>5159</v>
      </c>
      <c r="D691" s="691" t="s">
        <v>5160</v>
      </c>
      <c r="F691" s="260" t="s">
        <v>5153</v>
      </c>
      <c r="I691" s="309" t="s">
        <v>410</v>
      </c>
      <c r="J691" s="260">
        <v>1</v>
      </c>
      <c r="K691" s="312" t="s">
        <v>5459</v>
      </c>
      <c r="L691" s="260" t="s">
        <v>5465</v>
      </c>
      <c r="M691" s="485">
        <v>0</v>
      </c>
      <c r="N691" s="260">
        <v>1</v>
      </c>
      <c r="O691" s="260">
        <v>1</v>
      </c>
      <c r="P691" s="260">
        <v>1</v>
      </c>
      <c r="Q691" s="260">
        <v>1</v>
      </c>
      <c r="R691" s="260">
        <f>SUBTOTAL(9,M691:Q691)</f>
        <v>4</v>
      </c>
    </row>
    <row r="692" spans="2:24" ht="15" hidden="1" customHeight="1">
      <c r="B692" s="260" t="s">
        <v>5164</v>
      </c>
      <c r="C692" s="260" t="s">
        <v>5165</v>
      </c>
      <c r="D692" s="691" t="s">
        <v>5166</v>
      </c>
      <c r="F692" s="260" t="s">
        <v>272</v>
      </c>
      <c r="G692" s="260">
        <v>1</v>
      </c>
      <c r="H692" s="260">
        <v>2</v>
      </c>
      <c r="I692" s="309" t="s">
        <v>410</v>
      </c>
      <c r="J692" s="260">
        <v>1</v>
      </c>
      <c r="K692" s="312" t="s">
        <v>5461</v>
      </c>
      <c r="L692" s="485" t="s">
        <v>5475</v>
      </c>
      <c r="M692" s="495">
        <v>0</v>
      </c>
      <c r="N692" s="495">
        <v>0</v>
      </c>
      <c r="O692" s="495">
        <v>0</v>
      </c>
      <c r="P692" s="495">
        <v>0</v>
      </c>
      <c r="Q692" s="495">
        <v>0</v>
      </c>
      <c r="S692" s="485"/>
      <c r="T692" s="485"/>
      <c r="U692" s="485"/>
      <c r="V692" s="485"/>
      <c r="W692" s="485"/>
      <c r="X692" s="485"/>
    </row>
    <row r="693" spans="2:24" ht="15" hidden="1" customHeight="1">
      <c r="B693" s="260" t="s">
        <v>5167</v>
      </c>
      <c r="C693" s="260" t="s">
        <v>5168</v>
      </c>
      <c r="D693" s="691" t="s">
        <v>5169</v>
      </c>
      <c r="F693" s="260" t="s">
        <v>272</v>
      </c>
      <c r="G693" s="260">
        <v>1</v>
      </c>
      <c r="H693" s="260">
        <v>1</v>
      </c>
      <c r="I693" s="309" t="s">
        <v>410</v>
      </c>
      <c r="J693" s="260">
        <v>1</v>
      </c>
      <c r="K693" s="312" t="s">
        <v>5461</v>
      </c>
      <c r="L693" s="485" t="s">
        <v>5475</v>
      </c>
      <c r="M693" s="495">
        <v>0</v>
      </c>
      <c r="N693" s="495">
        <v>0</v>
      </c>
      <c r="O693" s="495">
        <v>0</v>
      </c>
      <c r="P693" s="495">
        <v>0</v>
      </c>
      <c r="Q693" s="495">
        <v>0</v>
      </c>
      <c r="S693" s="485"/>
      <c r="T693" s="485"/>
      <c r="U693" s="485"/>
      <c r="V693" s="485"/>
      <c r="W693" s="485"/>
      <c r="X693" s="485"/>
    </row>
    <row r="694" spans="2:24" ht="15" hidden="1" customHeight="1">
      <c r="B694" s="260" t="s">
        <v>5170</v>
      </c>
      <c r="C694" s="260" t="s">
        <v>5171</v>
      </c>
      <c r="D694" s="691" t="s">
        <v>5172</v>
      </c>
      <c r="F694" s="260" t="s">
        <v>272</v>
      </c>
      <c r="G694" s="260">
        <v>1</v>
      </c>
      <c r="H694" s="260">
        <v>1</v>
      </c>
      <c r="I694" s="309" t="s">
        <v>410</v>
      </c>
      <c r="J694" s="260">
        <v>1</v>
      </c>
      <c r="K694" s="312" t="s">
        <v>5461</v>
      </c>
      <c r="L694" s="485" t="s">
        <v>5475</v>
      </c>
      <c r="M694" s="495">
        <v>0</v>
      </c>
      <c r="N694" s="495">
        <v>0</v>
      </c>
      <c r="O694" s="495">
        <v>0</v>
      </c>
      <c r="P694" s="495">
        <v>0</v>
      </c>
      <c r="Q694" s="495">
        <v>0</v>
      </c>
      <c r="S694" s="485"/>
      <c r="T694" s="485"/>
      <c r="U694" s="485"/>
      <c r="V694" s="485"/>
      <c r="W694" s="485"/>
      <c r="X694" s="485"/>
    </row>
    <row r="695" spans="2:24" ht="15" hidden="1" customHeight="1">
      <c r="B695" s="260" t="s">
        <v>5204</v>
      </c>
      <c r="C695" s="260" t="s">
        <v>5205</v>
      </c>
      <c r="D695" s="691" t="s">
        <v>5206</v>
      </c>
      <c r="F695" s="260" t="s">
        <v>272</v>
      </c>
      <c r="G695" s="260">
        <v>3</v>
      </c>
      <c r="H695" s="260">
        <v>1</v>
      </c>
      <c r="I695" s="309" t="s">
        <v>410</v>
      </c>
      <c r="J695" s="260">
        <v>2</v>
      </c>
      <c r="K695" s="312" t="s">
        <v>5461</v>
      </c>
      <c r="L695" s="485" t="s">
        <v>5475</v>
      </c>
      <c r="M695" s="495">
        <v>0</v>
      </c>
      <c r="N695" s="495">
        <v>0</v>
      </c>
      <c r="O695" s="495">
        <v>0</v>
      </c>
      <c r="P695" s="495">
        <v>0</v>
      </c>
      <c r="Q695" s="495">
        <v>0</v>
      </c>
      <c r="S695" s="485"/>
      <c r="T695" s="485"/>
      <c r="U695" s="485"/>
      <c r="V695" s="485"/>
      <c r="W695" s="485"/>
      <c r="X695" s="485"/>
    </row>
    <row r="696" spans="2:24" ht="15" customHeight="1">
      <c r="B696" s="260" t="s">
        <v>5207</v>
      </c>
      <c r="C696" s="260" t="s">
        <v>5208</v>
      </c>
      <c r="D696" s="691" t="s">
        <v>5209</v>
      </c>
      <c r="F696" s="260" t="s">
        <v>272</v>
      </c>
      <c r="G696" s="260">
        <v>3</v>
      </c>
      <c r="H696" s="260">
        <v>2</v>
      </c>
      <c r="I696" s="309" t="s">
        <v>410</v>
      </c>
      <c r="J696" s="260">
        <v>2</v>
      </c>
      <c r="K696" s="312" t="s">
        <v>5462</v>
      </c>
      <c r="L696" s="260" t="s">
        <v>5465</v>
      </c>
      <c r="M696" s="495">
        <v>0</v>
      </c>
      <c r="N696" s="495">
        <v>0</v>
      </c>
      <c r="O696" s="495">
        <v>0</v>
      </c>
      <c r="P696" s="495">
        <v>0</v>
      </c>
      <c r="Q696" s="495">
        <v>0</v>
      </c>
    </row>
    <row r="697" spans="2:24" ht="15" customHeight="1">
      <c r="B697" s="260" t="s">
        <v>5232</v>
      </c>
      <c r="C697" s="260" t="s">
        <v>5233</v>
      </c>
      <c r="D697" s="691" t="s">
        <v>5234</v>
      </c>
      <c r="F697" s="260" t="s">
        <v>272</v>
      </c>
      <c r="G697" s="260">
        <v>1</v>
      </c>
      <c r="H697" s="260">
        <v>3</v>
      </c>
      <c r="I697" s="309" t="s">
        <v>410</v>
      </c>
      <c r="J697" s="260">
        <v>2</v>
      </c>
      <c r="K697" s="312" t="s">
        <v>5462</v>
      </c>
      <c r="L697" s="260" t="s">
        <v>5465</v>
      </c>
      <c r="M697" s="495">
        <v>0</v>
      </c>
      <c r="N697" s="495">
        <v>0</v>
      </c>
      <c r="O697" s="495">
        <v>0</v>
      </c>
      <c r="P697" s="495">
        <v>0</v>
      </c>
      <c r="Q697" s="495">
        <v>0</v>
      </c>
    </row>
    <row r="698" spans="2:24" ht="15" customHeight="1">
      <c r="B698" s="260" t="s">
        <v>5235</v>
      </c>
      <c r="C698" s="260" t="s">
        <v>5236</v>
      </c>
      <c r="D698" s="691" t="s">
        <v>5237</v>
      </c>
      <c r="F698" s="260" t="s">
        <v>272</v>
      </c>
      <c r="G698" s="260">
        <v>2</v>
      </c>
      <c r="H698" s="260">
        <v>2</v>
      </c>
      <c r="I698" s="309" t="s">
        <v>410</v>
      </c>
      <c r="J698" s="260">
        <v>2</v>
      </c>
      <c r="K698" s="312" t="s">
        <v>5460</v>
      </c>
      <c r="L698" s="485" t="s">
        <v>5489</v>
      </c>
      <c r="M698" s="495">
        <v>0</v>
      </c>
      <c r="N698" s="495">
        <v>0</v>
      </c>
      <c r="O698" s="495">
        <v>0</v>
      </c>
      <c r="P698" s="495">
        <v>0</v>
      </c>
      <c r="Q698" s="495">
        <v>0</v>
      </c>
      <c r="R698" s="260">
        <f>SUBTOTAL(9,M698:Q698)</f>
        <v>0</v>
      </c>
      <c r="S698" s="485"/>
      <c r="T698" s="485"/>
      <c r="U698" s="485"/>
      <c r="V698" s="485"/>
      <c r="W698" s="485"/>
      <c r="X698" s="485"/>
    </row>
    <row r="699" spans="2:24" ht="15" hidden="1" customHeight="1">
      <c r="B699" s="260" t="s">
        <v>5240</v>
      </c>
      <c r="C699" s="260" t="s">
        <v>5241</v>
      </c>
      <c r="D699" s="691" t="s">
        <v>5242</v>
      </c>
      <c r="E699" s="260" t="s">
        <v>5197</v>
      </c>
      <c r="F699" s="260" t="s">
        <v>272</v>
      </c>
      <c r="G699" s="260">
        <v>2</v>
      </c>
      <c r="H699" s="260">
        <v>3</v>
      </c>
      <c r="I699" s="309" t="s">
        <v>410</v>
      </c>
      <c r="J699" s="260">
        <v>2</v>
      </c>
      <c r="K699" s="312" t="s">
        <v>5461</v>
      </c>
      <c r="L699" s="485" t="s">
        <v>5475</v>
      </c>
      <c r="M699" s="495">
        <v>0</v>
      </c>
      <c r="N699" s="495">
        <v>0</v>
      </c>
      <c r="O699" s="495">
        <v>0</v>
      </c>
      <c r="P699" s="495">
        <v>0</v>
      </c>
      <c r="Q699" s="495">
        <v>0</v>
      </c>
      <c r="S699" s="485"/>
      <c r="T699" s="485"/>
      <c r="U699" s="485"/>
      <c r="V699" s="485"/>
      <c r="W699" s="485"/>
      <c r="X699" s="485"/>
    </row>
    <row r="700" spans="2:24" ht="15" hidden="1" customHeight="1">
      <c r="B700" s="260" t="s">
        <v>5246</v>
      </c>
      <c r="C700" s="260" t="s">
        <v>5247</v>
      </c>
      <c r="D700" s="691" t="s">
        <v>5248</v>
      </c>
      <c r="F700" s="260" t="s">
        <v>272</v>
      </c>
      <c r="G700" s="260">
        <v>2</v>
      </c>
      <c r="H700" s="260">
        <v>2</v>
      </c>
      <c r="I700" s="309" t="s">
        <v>410</v>
      </c>
      <c r="J700" s="260">
        <v>2</v>
      </c>
      <c r="K700" s="312" t="s">
        <v>5461</v>
      </c>
      <c r="L700" s="485" t="s">
        <v>5475</v>
      </c>
      <c r="M700" s="495">
        <v>0</v>
      </c>
      <c r="N700" s="495">
        <v>0</v>
      </c>
      <c r="O700" s="495">
        <v>0</v>
      </c>
      <c r="P700" s="495">
        <v>0</v>
      </c>
      <c r="Q700" s="495">
        <v>0</v>
      </c>
      <c r="S700" s="485"/>
      <c r="T700" s="485"/>
      <c r="U700" s="485"/>
      <c r="V700" s="485"/>
      <c r="W700" s="485"/>
      <c r="X700" s="485"/>
    </row>
    <row r="701" spans="2:24" ht="15" customHeight="1">
      <c r="B701" s="260" t="s">
        <v>5294</v>
      </c>
      <c r="C701" s="260" t="s">
        <v>5295</v>
      </c>
      <c r="D701" s="691" t="s">
        <v>5296</v>
      </c>
      <c r="F701" s="260" t="s">
        <v>272</v>
      </c>
      <c r="G701" s="260">
        <v>2</v>
      </c>
      <c r="H701" s="260">
        <v>4</v>
      </c>
      <c r="I701" s="309" t="s">
        <v>410</v>
      </c>
      <c r="J701" s="260">
        <v>3</v>
      </c>
      <c r="K701" s="312" t="s">
        <v>5462</v>
      </c>
      <c r="L701" s="260" t="s">
        <v>5465</v>
      </c>
      <c r="M701" s="495">
        <v>0</v>
      </c>
      <c r="N701" s="495">
        <v>0</v>
      </c>
      <c r="O701" s="495">
        <v>0</v>
      </c>
      <c r="P701" s="495">
        <v>0</v>
      </c>
      <c r="Q701" s="495">
        <v>0</v>
      </c>
    </row>
    <row r="702" spans="2:24" ht="15" customHeight="1">
      <c r="B702" s="260" t="s">
        <v>5300</v>
      </c>
      <c r="C702" s="260" t="s">
        <v>5301</v>
      </c>
      <c r="D702" s="691" t="s">
        <v>5302</v>
      </c>
      <c r="E702" s="260" t="s">
        <v>5197</v>
      </c>
      <c r="F702" s="260" t="s">
        <v>272</v>
      </c>
      <c r="G702" s="260">
        <v>3</v>
      </c>
      <c r="H702" s="260">
        <v>4</v>
      </c>
      <c r="I702" s="309" t="s">
        <v>410</v>
      </c>
      <c r="J702" s="260">
        <v>3</v>
      </c>
      <c r="K702" s="312" t="s">
        <v>5460</v>
      </c>
      <c r="L702" s="260" t="s">
        <v>5465</v>
      </c>
      <c r="M702" s="260">
        <v>1</v>
      </c>
      <c r="N702" s="260">
        <v>1</v>
      </c>
      <c r="O702" s="260">
        <v>0</v>
      </c>
      <c r="P702" s="260">
        <v>2</v>
      </c>
      <c r="Q702" s="260">
        <v>2</v>
      </c>
      <c r="R702" s="260">
        <f t="shared" ref="R702:R704" si="38">SUBTOTAL(9,M702:Q702)</f>
        <v>6</v>
      </c>
    </row>
    <row r="703" spans="2:24" ht="15" customHeight="1">
      <c r="B703" s="260" t="s">
        <v>5303</v>
      </c>
      <c r="C703" s="260" t="s">
        <v>5304</v>
      </c>
      <c r="D703" s="691" t="s">
        <v>5305</v>
      </c>
      <c r="F703" s="260" t="s">
        <v>272</v>
      </c>
      <c r="G703" s="260">
        <v>1</v>
      </c>
      <c r="H703" s="260">
        <v>6</v>
      </c>
      <c r="I703" s="309" t="s">
        <v>410</v>
      </c>
      <c r="J703" s="260">
        <v>3</v>
      </c>
      <c r="K703" s="312" t="s">
        <v>5460</v>
      </c>
      <c r="L703" s="260" t="s">
        <v>5465</v>
      </c>
      <c r="M703" s="260">
        <v>1</v>
      </c>
      <c r="N703" s="260">
        <v>0</v>
      </c>
      <c r="O703" s="260">
        <v>1</v>
      </c>
      <c r="P703" s="260">
        <v>1</v>
      </c>
      <c r="Q703" s="260">
        <v>2</v>
      </c>
      <c r="R703" s="260">
        <f t="shared" si="38"/>
        <v>5</v>
      </c>
    </row>
    <row r="704" spans="2:24" ht="15" customHeight="1">
      <c r="B704" s="485" t="s">
        <v>6001</v>
      </c>
      <c r="C704" s="260" t="s">
        <v>5307</v>
      </c>
      <c r="D704" s="691" t="s">
        <v>5308</v>
      </c>
      <c r="F704" s="260" t="s">
        <v>272</v>
      </c>
      <c r="G704" s="260">
        <v>4</v>
      </c>
      <c r="H704" s="260">
        <v>5</v>
      </c>
      <c r="I704" s="309" t="s">
        <v>410</v>
      </c>
      <c r="J704" s="260">
        <v>4</v>
      </c>
      <c r="K704" s="312" t="s">
        <v>5459</v>
      </c>
      <c r="L704" s="260" t="s">
        <v>5465</v>
      </c>
      <c r="M704" s="260">
        <v>1</v>
      </c>
      <c r="N704" s="495">
        <v>0</v>
      </c>
      <c r="O704" s="260">
        <v>1</v>
      </c>
      <c r="P704" s="260">
        <v>1</v>
      </c>
      <c r="Q704" s="495">
        <v>0</v>
      </c>
      <c r="R704" s="260">
        <f t="shared" si="38"/>
        <v>3</v>
      </c>
    </row>
    <row r="705" spans="2:30" ht="15" hidden="1" customHeight="1">
      <c r="B705" s="260" t="s">
        <v>5309</v>
      </c>
      <c r="C705" s="260" t="s">
        <v>5310</v>
      </c>
      <c r="D705" s="691" t="s">
        <v>5311</v>
      </c>
      <c r="F705" s="260" t="s">
        <v>272</v>
      </c>
      <c r="G705" s="260">
        <v>2</v>
      </c>
      <c r="H705" s="260">
        <v>5</v>
      </c>
      <c r="I705" s="309" t="s">
        <v>410</v>
      </c>
      <c r="J705" s="260">
        <v>4</v>
      </c>
      <c r="K705" s="312" t="s">
        <v>5461</v>
      </c>
      <c r="L705" s="485" t="s">
        <v>5475</v>
      </c>
      <c r="M705" s="495">
        <v>0</v>
      </c>
      <c r="N705" s="495">
        <v>0</v>
      </c>
      <c r="O705" s="495">
        <v>0</v>
      </c>
      <c r="P705" s="495">
        <v>0</v>
      </c>
      <c r="Q705" s="495">
        <v>0</v>
      </c>
      <c r="S705" s="485"/>
      <c r="T705" s="485"/>
      <c r="U705" s="485"/>
      <c r="V705" s="485"/>
      <c r="W705" s="485"/>
      <c r="X705" s="485"/>
    </row>
    <row r="706" spans="2:30" ht="15" hidden="1" customHeight="1">
      <c r="B706" s="260" t="s">
        <v>5324</v>
      </c>
      <c r="C706" s="260" t="s">
        <v>5325</v>
      </c>
      <c r="D706" s="691" t="s">
        <v>5326</v>
      </c>
      <c r="E706" s="260" t="s">
        <v>5327</v>
      </c>
      <c r="F706" s="260" t="s">
        <v>272</v>
      </c>
      <c r="G706" s="260">
        <v>5</v>
      </c>
      <c r="H706" s="260">
        <v>1</v>
      </c>
      <c r="I706" s="309" t="s">
        <v>410</v>
      </c>
      <c r="J706" s="260">
        <v>4</v>
      </c>
      <c r="K706" s="312" t="s">
        <v>5461</v>
      </c>
      <c r="L706" s="485" t="s">
        <v>5475</v>
      </c>
      <c r="M706" s="495">
        <v>0</v>
      </c>
      <c r="N706" s="495">
        <v>0</v>
      </c>
      <c r="O706" s="495">
        <v>0</v>
      </c>
      <c r="P706" s="495">
        <v>0</v>
      </c>
      <c r="Q706" s="495">
        <v>0</v>
      </c>
      <c r="S706" s="485"/>
      <c r="T706" s="485"/>
      <c r="U706" s="485"/>
      <c r="V706" s="485"/>
      <c r="W706" s="485"/>
      <c r="X706" s="485"/>
    </row>
    <row r="707" spans="2:30" ht="15" hidden="1" customHeight="1">
      <c r="B707" s="260" t="s">
        <v>5340</v>
      </c>
      <c r="C707" s="260" t="s">
        <v>5341</v>
      </c>
      <c r="D707" s="691" t="s">
        <v>5342</v>
      </c>
      <c r="E707" s="260" t="s">
        <v>5343</v>
      </c>
      <c r="F707" s="260" t="s">
        <v>272</v>
      </c>
      <c r="G707" s="260">
        <v>3</v>
      </c>
      <c r="H707" s="260">
        <v>6</v>
      </c>
      <c r="I707" s="309" t="s">
        <v>410</v>
      </c>
      <c r="J707" s="260">
        <v>4</v>
      </c>
      <c r="K707" s="312" t="s">
        <v>5461</v>
      </c>
      <c r="L707" s="485" t="s">
        <v>5475</v>
      </c>
      <c r="M707" s="495">
        <v>0</v>
      </c>
      <c r="N707" s="495">
        <v>0</v>
      </c>
      <c r="O707" s="495">
        <v>0</v>
      </c>
      <c r="P707" s="495">
        <v>0</v>
      </c>
      <c r="Q707" s="495">
        <v>0</v>
      </c>
      <c r="S707" s="485"/>
      <c r="T707" s="485"/>
      <c r="U707" s="485"/>
      <c r="V707" s="485"/>
      <c r="W707" s="485"/>
      <c r="X707" s="485"/>
    </row>
    <row r="708" spans="2:30" ht="15" hidden="1" customHeight="1">
      <c r="B708" s="260" t="s">
        <v>5349</v>
      </c>
      <c r="C708" s="260" t="s">
        <v>5350</v>
      </c>
      <c r="D708" s="691" t="s">
        <v>5351</v>
      </c>
      <c r="E708" s="260" t="s">
        <v>5352</v>
      </c>
      <c r="F708" s="260" t="s">
        <v>272</v>
      </c>
      <c r="G708" s="260">
        <v>4</v>
      </c>
      <c r="H708" s="260">
        <v>3</v>
      </c>
      <c r="I708" s="309" t="s">
        <v>410</v>
      </c>
      <c r="J708" s="260">
        <v>4</v>
      </c>
      <c r="K708" s="312" t="s">
        <v>5461</v>
      </c>
      <c r="L708" s="485" t="s">
        <v>5475</v>
      </c>
      <c r="M708" s="495">
        <v>0</v>
      </c>
      <c r="N708" s="495">
        <v>0</v>
      </c>
      <c r="O708" s="495">
        <v>0</v>
      </c>
      <c r="P708" s="495">
        <v>0</v>
      </c>
      <c r="Q708" s="495">
        <v>0</v>
      </c>
      <c r="S708" s="485"/>
      <c r="T708" s="485"/>
      <c r="U708" s="485"/>
      <c r="V708" s="485"/>
      <c r="W708" s="485"/>
      <c r="X708" s="485"/>
    </row>
    <row r="709" spans="2:30" ht="15" hidden="1" customHeight="1">
      <c r="B709" s="260" t="s">
        <v>5361</v>
      </c>
      <c r="C709" s="260" t="s">
        <v>5362</v>
      </c>
      <c r="D709" s="691" t="s">
        <v>5363</v>
      </c>
      <c r="E709" s="260" t="s">
        <v>5327</v>
      </c>
      <c r="F709" s="260" t="s">
        <v>272</v>
      </c>
      <c r="G709" s="260">
        <v>4</v>
      </c>
      <c r="H709" s="260">
        <v>4</v>
      </c>
      <c r="I709" s="309" t="s">
        <v>410</v>
      </c>
      <c r="J709" s="260">
        <v>5</v>
      </c>
      <c r="K709" s="312" t="s">
        <v>5461</v>
      </c>
      <c r="L709" s="485" t="s">
        <v>5475</v>
      </c>
      <c r="M709" s="495">
        <v>0</v>
      </c>
      <c r="N709" s="495">
        <v>0</v>
      </c>
      <c r="O709" s="495">
        <v>0</v>
      </c>
      <c r="P709" s="495">
        <v>0</v>
      </c>
      <c r="Q709" s="495">
        <v>0</v>
      </c>
      <c r="S709" s="485"/>
      <c r="T709" s="485"/>
      <c r="U709" s="485"/>
      <c r="V709" s="485"/>
      <c r="W709" s="485"/>
      <c r="X709" s="485"/>
    </row>
    <row r="710" spans="2:30" ht="15" customHeight="1">
      <c r="B710" s="485" t="s">
        <v>5491</v>
      </c>
      <c r="C710" s="260" t="s">
        <v>5376</v>
      </c>
      <c r="D710" s="691" t="s">
        <v>5377</v>
      </c>
      <c r="F710" s="260" t="s">
        <v>272</v>
      </c>
      <c r="G710" s="260">
        <v>4</v>
      </c>
      <c r="H710" s="260">
        <v>6</v>
      </c>
      <c r="I710" s="309" t="s">
        <v>410</v>
      </c>
      <c r="J710" s="260">
        <v>5</v>
      </c>
      <c r="K710" s="312" t="s">
        <v>5459</v>
      </c>
      <c r="L710" s="260" t="s">
        <v>5465</v>
      </c>
      <c r="M710" s="260">
        <v>1</v>
      </c>
      <c r="N710" s="260">
        <v>1</v>
      </c>
      <c r="O710" s="260">
        <v>1</v>
      </c>
      <c r="P710" s="495">
        <v>0</v>
      </c>
      <c r="Q710" s="260">
        <v>1</v>
      </c>
      <c r="R710" s="260">
        <f>SUBTOTAL(9,M710:Q710)</f>
        <v>4</v>
      </c>
    </row>
    <row r="711" spans="2:30" ht="15" hidden="1" customHeight="1">
      <c r="B711" s="260" t="s">
        <v>5378</v>
      </c>
      <c r="C711" s="260" t="s">
        <v>5379</v>
      </c>
      <c r="D711" s="691" t="s">
        <v>1356</v>
      </c>
      <c r="E711" s="260" t="s">
        <v>5197</v>
      </c>
      <c r="F711" s="260" t="s">
        <v>272</v>
      </c>
      <c r="G711" s="260">
        <v>4</v>
      </c>
      <c r="H711" s="260">
        <v>6</v>
      </c>
      <c r="I711" s="309" t="s">
        <v>410</v>
      </c>
      <c r="J711" s="260">
        <v>5</v>
      </c>
      <c r="K711" s="312" t="s">
        <v>5461</v>
      </c>
      <c r="L711" s="485" t="s">
        <v>5475</v>
      </c>
      <c r="M711" s="495">
        <v>0</v>
      </c>
      <c r="N711" s="495">
        <v>0</v>
      </c>
      <c r="O711" s="495">
        <v>0</v>
      </c>
      <c r="P711" s="495">
        <v>0</v>
      </c>
      <c r="Q711" s="495">
        <v>0</v>
      </c>
      <c r="S711" s="485"/>
      <c r="T711" s="485"/>
      <c r="U711" s="485"/>
      <c r="V711" s="485"/>
      <c r="W711" s="485"/>
      <c r="X711" s="485"/>
    </row>
    <row r="712" spans="2:30" ht="15" customHeight="1">
      <c r="B712" s="485" t="s">
        <v>5492</v>
      </c>
      <c r="C712" s="260" t="s">
        <v>5383</v>
      </c>
      <c r="D712" s="691" t="s">
        <v>5384</v>
      </c>
      <c r="F712" s="260" t="s">
        <v>272</v>
      </c>
      <c r="G712" s="260">
        <v>4</v>
      </c>
      <c r="H712" s="260">
        <v>4</v>
      </c>
      <c r="I712" s="309" t="s">
        <v>410</v>
      </c>
      <c r="J712" s="260">
        <v>5</v>
      </c>
      <c r="K712" s="312" t="s">
        <v>5459</v>
      </c>
      <c r="L712" s="260" t="s">
        <v>5465</v>
      </c>
      <c r="M712" s="260">
        <v>1</v>
      </c>
      <c r="N712" s="495">
        <v>0</v>
      </c>
      <c r="O712" s="260">
        <v>1</v>
      </c>
      <c r="P712" s="260">
        <v>1</v>
      </c>
      <c r="Q712" s="260">
        <v>1</v>
      </c>
      <c r="R712" s="260">
        <f>SUBTOTAL(9,M712:Q712)</f>
        <v>4</v>
      </c>
    </row>
    <row r="713" spans="2:30" ht="15" hidden="1" customHeight="1">
      <c r="B713" s="260" t="s">
        <v>5393</v>
      </c>
      <c r="C713" s="260" t="s">
        <v>5394</v>
      </c>
      <c r="D713" s="691" t="s">
        <v>5395</v>
      </c>
      <c r="F713" s="260" t="s">
        <v>272</v>
      </c>
      <c r="G713" s="260">
        <v>3</v>
      </c>
      <c r="H713" s="260">
        <v>7</v>
      </c>
      <c r="I713" s="309" t="s">
        <v>410</v>
      </c>
      <c r="J713" s="260">
        <v>5</v>
      </c>
      <c r="K713" s="312" t="s">
        <v>5461</v>
      </c>
      <c r="L713" s="485" t="s">
        <v>5475</v>
      </c>
      <c r="M713" s="495">
        <v>0</v>
      </c>
      <c r="N713" s="495">
        <v>0</v>
      </c>
      <c r="O713" s="495">
        <v>0</v>
      </c>
      <c r="P713" s="495">
        <v>0</v>
      </c>
      <c r="Q713" s="495">
        <v>0</v>
      </c>
      <c r="S713" s="485"/>
      <c r="T713" s="485"/>
      <c r="U713" s="485"/>
      <c r="V713" s="485"/>
      <c r="W713" s="485"/>
      <c r="X713" s="485"/>
    </row>
    <row r="714" spans="2:30" ht="15" hidden="1" customHeight="1">
      <c r="B714" s="260" t="s">
        <v>5396</v>
      </c>
      <c r="C714" s="260" t="s">
        <v>5397</v>
      </c>
      <c r="D714" s="691" t="s">
        <v>5398</v>
      </c>
      <c r="F714" s="260" t="s">
        <v>272</v>
      </c>
      <c r="G714" s="260">
        <v>6</v>
      </c>
      <c r="H714" s="260">
        <v>6</v>
      </c>
      <c r="I714" s="309" t="s">
        <v>410</v>
      </c>
      <c r="J714" s="260">
        <v>6</v>
      </c>
      <c r="K714" s="312" t="s">
        <v>5461</v>
      </c>
      <c r="L714" s="485" t="s">
        <v>5475</v>
      </c>
      <c r="M714" s="495">
        <v>0</v>
      </c>
      <c r="N714" s="495">
        <v>0</v>
      </c>
      <c r="O714" s="495">
        <v>0</v>
      </c>
      <c r="P714" s="495">
        <v>0</v>
      </c>
      <c r="Q714" s="495">
        <v>0</v>
      </c>
      <c r="S714" s="485"/>
      <c r="T714" s="485"/>
      <c r="U714" s="485"/>
      <c r="V714" s="485"/>
      <c r="W714" s="485"/>
      <c r="X714" s="485"/>
    </row>
    <row r="715" spans="2:30" ht="15" hidden="1" customHeight="1">
      <c r="B715" s="260" t="s">
        <v>5402</v>
      </c>
      <c r="C715" s="260" t="s">
        <v>5403</v>
      </c>
      <c r="D715" s="691" t="s">
        <v>5404</v>
      </c>
      <c r="F715" s="260" t="s">
        <v>272</v>
      </c>
      <c r="G715" s="260">
        <v>5</v>
      </c>
      <c r="H715" s="260">
        <v>7</v>
      </c>
      <c r="I715" s="309" t="s">
        <v>410</v>
      </c>
      <c r="J715" s="260">
        <v>6</v>
      </c>
      <c r="K715" s="312" t="s">
        <v>5461</v>
      </c>
      <c r="L715" s="485" t="s">
        <v>5475</v>
      </c>
      <c r="M715" s="495">
        <v>0</v>
      </c>
      <c r="N715" s="495">
        <v>0</v>
      </c>
      <c r="O715" s="495">
        <v>0</v>
      </c>
      <c r="P715" s="495">
        <v>0</v>
      </c>
      <c r="Q715" s="495">
        <v>0</v>
      </c>
      <c r="S715" s="485"/>
      <c r="T715" s="485"/>
      <c r="U715" s="485"/>
      <c r="V715" s="485"/>
      <c r="W715" s="485"/>
      <c r="X715" s="485"/>
    </row>
    <row r="716" spans="2:30" ht="15" hidden="1" customHeight="1">
      <c r="B716" s="260" t="s">
        <v>5415</v>
      </c>
      <c r="C716" s="260" t="s">
        <v>5416</v>
      </c>
      <c r="D716" s="691" t="s">
        <v>5417</v>
      </c>
      <c r="E716" s="260" t="s">
        <v>5343</v>
      </c>
      <c r="F716" s="260" t="s">
        <v>272</v>
      </c>
      <c r="G716" s="260">
        <v>4</v>
      </c>
      <c r="H716" s="260">
        <v>9</v>
      </c>
      <c r="I716" s="309" t="s">
        <v>410</v>
      </c>
      <c r="J716" s="260">
        <v>6</v>
      </c>
      <c r="K716" s="312" t="s">
        <v>5461</v>
      </c>
      <c r="L716" s="485" t="s">
        <v>5475</v>
      </c>
      <c r="M716" s="495">
        <v>0</v>
      </c>
      <c r="N716" s="495">
        <v>0</v>
      </c>
      <c r="O716" s="495">
        <v>0</v>
      </c>
      <c r="P716" s="495">
        <v>0</v>
      </c>
      <c r="Q716" s="495">
        <v>0</v>
      </c>
      <c r="S716" s="485"/>
      <c r="T716" s="485"/>
      <c r="U716" s="485"/>
      <c r="V716" s="485"/>
      <c r="W716" s="485"/>
      <c r="X716" s="485"/>
    </row>
    <row r="717" spans="2:30" ht="15" customHeight="1">
      <c r="B717" s="485" t="s">
        <v>7253</v>
      </c>
      <c r="C717" s="260" t="s">
        <v>5426</v>
      </c>
      <c r="D717" s="691" t="s">
        <v>5427</v>
      </c>
      <c r="F717" s="260" t="s">
        <v>272</v>
      </c>
      <c r="G717" s="260">
        <v>6</v>
      </c>
      <c r="H717" s="260">
        <v>8</v>
      </c>
      <c r="I717" s="309" t="s">
        <v>410</v>
      </c>
      <c r="J717" s="260">
        <v>7</v>
      </c>
      <c r="K717" s="312" t="s">
        <v>5459</v>
      </c>
      <c r="L717" s="260" t="s">
        <v>5465</v>
      </c>
      <c r="M717" s="495">
        <v>0</v>
      </c>
      <c r="N717" s="260">
        <v>1</v>
      </c>
      <c r="O717" s="260">
        <v>1</v>
      </c>
      <c r="P717" s="260">
        <v>1</v>
      </c>
      <c r="Q717" s="260">
        <v>1</v>
      </c>
      <c r="R717" s="260">
        <f>SUBTOTAL(9,M717:Q717)</f>
        <v>4</v>
      </c>
    </row>
    <row r="718" spans="2:30" ht="15" hidden="1" customHeight="1">
      <c r="B718" s="260" t="s">
        <v>5440</v>
      </c>
      <c r="C718" s="260" t="s">
        <v>5441</v>
      </c>
      <c r="D718" s="691" t="s">
        <v>5442</v>
      </c>
      <c r="E718" s="260" t="s">
        <v>5343</v>
      </c>
      <c r="F718" s="260" t="s">
        <v>272</v>
      </c>
      <c r="G718" s="260">
        <v>8</v>
      </c>
      <c r="H718" s="260">
        <v>8</v>
      </c>
      <c r="I718" s="309" t="s">
        <v>410</v>
      </c>
      <c r="J718" s="260">
        <v>8</v>
      </c>
      <c r="K718" s="260" t="s">
        <v>457</v>
      </c>
      <c r="L718" s="485" t="s">
        <v>5475</v>
      </c>
      <c r="M718" s="495">
        <v>0</v>
      </c>
      <c r="N718" s="495">
        <v>0</v>
      </c>
      <c r="O718" s="495">
        <v>0</v>
      </c>
      <c r="P718" s="495">
        <v>0</v>
      </c>
      <c r="Q718" s="495">
        <v>0</v>
      </c>
      <c r="S718" s="485"/>
      <c r="T718" s="485"/>
      <c r="U718" s="485"/>
      <c r="V718" s="485"/>
      <c r="W718" s="485"/>
      <c r="X718" s="485"/>
    </row>
    <row r="719" spans="2:30" ht="15" hidden="1" customHeight="1">
      <c r="B719" s="708" t="s">
        <v>4959</v>
      </c>
      <c r="I719" s="709" t="s">
        <v>5003</v>
      </c>
      <c r="K719" s="703" t="s">
        <v>457</v>
      </c>
      <c r="L719" s="618" t="s">
        <v>5010</v>
      </c>
      <c r="M719">
        <v>2</v>
      </c>
      <c r="N719">
        <v>2</v>
      </c>
      <c r="O719">
        <v>2</v>
      </c>
      <c r="P719">
        <v>2</v>
      </c>
      <c r="Q719">
        <v>2</v>
      </c>
      <c r="R719">
        <f t="shared" ref="R719:R727" si="39">SUBTOTAL(9,M719:Q719)</f>
        <v>0</v>
      </c>
      <c r="S719" s="618"/>
      <c r="T719" s="618"/>
      <c r="U719" s="618"/>
      <c r="V719" s="618"/>
      <c r="W719" s="618"/>
      <c r="X719" s="618"/>
      <c r="Y719"/>
      <c r="Z719"/>
      <c r="AA719"/>
      <c r="AB719"/>
      <c r="AC719"/>
      <c r="AD719"/>
    </row>
    <row r="720" spans="2:30" ht="15" hidden="1" customHeight="1">
      <c r="B720" s="708" t="s">
        <v>4960</v>
      </c>
      <c r="I720" s="709" t="s">
        <v>5003</v>
      </c>
      <c r="K720" s="703" t="s">
        <v>457</v>
      </c>
      <c r="L720" s="618" t="s">
        <v>5010</v>
      </c>
      <c r="M720">
        <v>2</v>
      </c>
      <c r="N720">
        <v>2</v>
      </c>
      <c r="O720">
        <v>2</v>
      </c>
      <c r="P720">
        <v>2</v>
      </c>
      <c r="Q720">
        <v>2</v>
      </c>
      <c r="R720">
        <f t="shared" si="39"/>
        <v>0</v>
      </c>
      <c r="S720" s="618"/>
      <c r="T720" s="618"/>
      <c r="U720" s="618"/>
      <c r="V720" s="618"/>
      <c r="W720" s="618"/>
      <c r="X720" s="618"/>
      <c r="Y720"/>
      <c r="Z720"/>
      <c r="AA720"/>
      <c r="AB720"/>
      <c r="AC720"/>
      <c r="AD720"/>
    </row>
    <row r="721" spans="2:30" ht="15" hidden="1" customHeight="1">
      <c r="B721" s="708" t="s">
        <v>4961</v>
      </c>
      <c r="I721" s="709" t="s">
        <v>5003</v>
      </c>
      <c r="K721" s="703" t="s">
        <v>457</v>
      </c>
      <c r="L721" s="618" t="s">
        <v>5010</v>
      </c>
      <c r="M721">
        <v>2</v>
      </c>
      <c r="N721">
        <v>2</v>
      </c>
      <c r="O721">
        <v>2</v>
      </c>
      <c r="P721">
        <v>2</v>
      </c>
      <c r="Q721">
        <v>2</v>
      </c>
      <c r="R721">
        <f t="shared" si="39"/>
        <v>0</v>
      </c>
      <c r="S721" s="618"/>
      <c r="T721" s="618"/>
      <c r="U721" s="618"/>
      <c r="V721" s="618"/>
      <c r="W721" s="618"/>
      <c r="X721" s="618"/>
      <c r="Y721"/>
      <c r="Z721"/>
      <c r="AA721"/>
      <c r="AB721"/>
      <c r="AC721"/>
      <c r="AD721"/>
    </row>
    <row r="722" spans="2:30" ht="15" hidden="1" customHeight="1">
      <c r="B722" s="708" t="s">
        <v>4962</v>
      </c>
      <c r="I722" s="709" t="s">
        <v>5003</v>
      </c>
      <c r="K722" s="703" t="s">
        <v>457</v>
      </c>
      <c r="L722" s="618" t="s">
        <v>5010</v>
      </c>
      <c r="M722">
        <v>2</v>
      </c>
      <c r="N722">
        <v>2</v>
      </c>
      <c r="O722">
        <v>2</v>
      </c>
      <c r="P722">
        <v>2</v>
      </c>
      <c r="Q722">
        <v>2</v>
      </c>
      <c r="R722">
        <f t="shared" si="39"/>
        <v>0</v>
      </c>
      <c r="S722" s="618"/>
      <c r="T722" s="618"/>
      <c r="U722" s="618"/>
      <c r="V722" s="618"/>
      <c r="W722" s="618"/>
      <c r="X722" s="618"/>
      <c r="Y722"/>
      <c r="Z722"/>
      <c r="AA722"/>
      <c r="AB722"/>
      <c r="AC722"/>
      <c r="AD722"/>
    </row>
    <row r="723" spans="2:30" ht="15" hidden="1" customHeight="1">
      <c r="B723" s="708" t="s">
        <v>4963</v>
      </c>
      <c r="I723" s="709" t="s">
        <v>5003</v>
      </c>
      <c r="K723" s="485" t="s">
        <v>5009</v>
      </c>
      <c r="L723" s="618" t="s">
        <v>5010</v>
      </c>
      <c r="M723">
        <v>2</v>
      </c>
      <c r="N723">
        <v>2</v>
      </c>
      <c r="O723">
        <v>2</v>
      </c>
      <c r="P723">
        <v>2</v>
      </c>
      <c r="Q723">
        <v>2</v>
      </c>
      <c r="R723">
        <f t="shared" si="39"/>
        <v>0</v>
      </c>
      <c r="S723" s="618"/>
      <c r="T723" s="618"/>
      <c r="U723" s="618"/>
      <c r="V723" s="618"/>
      <c r="W723" s="618"/>
      <c r="X723" s="618"/>
      <c r="Y723"/>
      <c r="Z723"/>
      <c r="AA723"/>
      <c r="AB723"/>
      <c r="AC723"/>
      <c r="AD723"/>
    </row>
    <row r="724" spans="2:30" ht="15" hidden="1" customHeight="1">
      <c r="B724" s="708" t="s">
        <v>4964</v>
      </c>
      <c r="I724" s="709" t="s">
        <v>5003</v>
      </c>
      <c r="K724" s="703" t="s">
        <v>457</v>
      </c>
      <c r="L724" s="618" t="s">
        <v>5010</v>
      </c>
      <c r="M724">
        <v>2</v>
      </c>
      <c r="N724">
        <v>2</v>
      </c>
      <c r="O724">
        <v>2</v>
      </c>
      <c r="P724">
        <v>2</v>
      </c>
      <c r="Q724">
        <v>2</v>
      </c>
      <c r="R724">
        <f t="shared" si="39"/>
        <v>0</v>
      </c>
      <c r="S724" s="618"/>
      <c r="T724" s="618"/>
      <c r="U724" s="618"/>
      <c r="V724" s="618"/>
      <c r="W724" s="618"/>
      <c r="X724" s="618"/>
      <c r="Y724"/>
      <c r="Z724"/>
      <c r="AA724"/>
      <c r="AB724"/>
      <c r="AC724"/>
      <c r="AD724"/>
    </row>
    <row r="725" spans="2:30" ht="15" hidden="1" customHeight="1">
      <c r="B725" s="708" t="s">
        <v>4965</v>
      </c>
      <c r="I725" s="709" t="s">
        <v>5003</v>
      </c>
      <c r="K725" s="703" t="s">
        <v>457</v>
      </c>
      <c r="L725" s="618" t="s">
        <v>5010</v>
      </c>
      <c r="M725">
        <v>2</v>
      </c>
      <c r="N725">
        <v>2</v>
      </c>
      <c r="O725">
        <v>2</v>
      </c>
      <c r="P725">
        <v>2</v>
      </c>
      <c r="Q725">
        <v>2</v>
      </c>
      <c r="R725">
        <f t="shared" si="39"/>
        <v>0</v>
      </c>
      <c r="S725" s="618"/>
      <c r="T725" s="618"/>
      <c r="U725" s="618"/>
      <c r="V725" s="618"/>
      <c r="W725" s="618"/>
      <c r="X725" s="618"/>
      <c r="Y725"/>
      <c r="Z725"/>
      <c r="AA725"/>
      <c r="AB725"/>
      <c r="AC725"/>
      <c r="AD725"/>
    </row>
    <row r="726" spans="2:30" ht="15" customHeight="1">
      <c r="B726" s="708" t="s">
        <v>4966</v>
      </c>
      <c r="I726" s="709" t="s">
        <v>5003</v>
      </c>
      <c r="K726" s="312" t="s">
        <v>3249</v>
      </c>
      <c r="L726" s="618" t="s">
        <v>5010</v>
      </c>
      <c r="M726">
        <v>2</v>
      </c>
      <c r="N726">
        <v>2</v>
      </c>
      <c r="O726">
        <v>2</v>
      </c>
      <c r="P726">
        <v>2</v>
      </c>
      <c r="Q726">
        <v>2</v>
      </c>
      <c r="R726">
        <f t="shared" si="39"/>
        <v>10</v>
      </c>
      <c r="S726" s="618"/>
      <c r="T726" s="618"/>
      <c r="U726" s="618"/>
      <c r="V726" s="618"/>
      <c r="W726" s="618"/>
      <c r="X726" s="618"/>
      <c r="Y726"/>
      <c r="Z726"/>
      <c r="AA726"/>
      <c r="AB726"/>
      <c r="AC726"/>
      <c r="AD726"/>
    </row>
    <row r="727" spans="2:30" ht="15" hidden="1" customHeight="1">
      <c r="B727" s="708" t="s">
        <v>5004</v>
      </c>
      <c r="I727" s="709" t="s">
        <v>5003</v>
      </c>
      <c r="J727" s="260">
        <v>1</v>
      </c>
      <c r="K727" s="703" t="s">
        <v>457</v>
      </c>
      <c r="L727" s="618" t="s">
        <v>5466</v>
      </c>
      <c r="M727">
        <v>0</v>
      </c>
      <c r="N727">
        <v>0</v>
      </c>
      <c r="O727">
        <v>0</v>
      </c>
      <c r="P727">
        <v>0</v>
      </c>
      <c r="Q727">
        <v>0</v>
      </c>
      <c r="R727">
        <f t="shared" si="39"/>
        <v>0</v>
      </c>
      <c r="S727" s="618"/>
      <c r="T727" s="618"/>
      <c r="U727" s="618"/>
      <c r="V727" s="618"/>
      <c r="W727" s="618"/>
      <c r="X727" s="618"/>
      <c r="Y727"/>
      <c r="Z727"/>
      <c r="AA727"/>
      <c r="AB727"/>
      <c r="AC727"/>
      <c r="AD727"/>
    </row>
    <row r="728" spans="2:30" ht="15" hidden="1" customHeight="1">
      <c r="B728" s="708" t="s">
        <v>4967</v>
      </c>
      <c r="I728" s="709" t="s">
        <v>5003</v>
      </c>
      <c r="J728" s="260">
        <v>2</v>
      </c>
      <c r="K728" s="703" t="s">
        <v>457</v>
      </c>
      <c r="L728" s="618" t="s">
        <v>5466</v>
      </c>
      <c r="M728">
        <v>0</v>
      </c>
      <c r="N728">
        <v>0</v>
      </c>
      <c r="O728">
        <v>0</v>
      </c>
      <c r="P728">
        <v>0</v>
      </c>
      <c r="Q728">
        <v>0</v>
      </c>
      <c r="R728">
        <f t="shared" ref="R728:R763" si="40">SUBTOTAL(9,M728:Q728)</f>
        <v>0</v>
      </c>
      <c r="S728" s="618"/>
      <c r="T728" s="618"/>
      <c r="U728" s="618"/>
      <c r="V728" s="618"/>
      <c r="W728" s="618"/>
      <c r="X728" s="618"/>
      <c r="Y728"/>
      <c r="Z728"/>
      <c r="AA728"/>
      <c r="AB728"/>
      <c r="AC728"/>
      <c r="AD728"/>
    </row>
    <row r="729" spans="2:30" ht="15" customHeight="1">
      <c r="B729" s="708" t="s">
        <v>4968</v>
      </c>
      <c r="I729" s="709" t="s">
        <v>5003</v>
      </c>
      <c r="J729" s="260">
        <v>2</v>
      </c>
      <c r="K729" s="312" t="s">
        <v>3249</v>
      </c>
      <c r="L729" s="618" t="s">
        <v>5466</v>
      </c>
      <c r="M729">
        <v>0</v>
      </c>
      <c r="N729">
        <v>0</v>
      </c>
      <c r="O729">
        <v>0</v>
      </c>
      <c r="P729">
        <v>0</v>
      </c>
      <c r="Q729">
        <v>0</v>
      </c>
      <c r="R729">
        <f t="shared" si="40"/>
        <v>0</v>
      </c>
      <c r="S729" s="618"/>
      <c r="T729" s="618"/>
      <c r="U729" s="618"/>
      <c r="V729" s="618"/>
      <c r="W729" s="618"/>
      <c r="X729" s="618"/>
      <c r="Y729"/>
      <c r="Z729"/>
      <c r="AA729"/>
      <c r="AB729"/>
      <c r="AC729"/>
      <c r="AD729"/>
    </row>
    <row r="730" spans="2:30" ht="15" hidden="1" customHeight="1">
      <c r="B730" s="708" t="s">
        <v>4969</v>
      </c>
      <c r="I730" s="709" t="s">
        <v>5003</v>
      </c>
      <c r="K730" s="703" t="s">
        <v>457</v>
      </c>
      <c r="L730" s="618" t="s">
        <v>5010</v>
      </c>
      <c r="M730">
        <v>2</v>
      </c>
      <c r="N730">
        <v>2</v>
      </c>
      <c r="O730">
        <v>2</v>
      </c>
      <c r="P730">
        <v>2</v>
      </c>
      <c r="Q730">
        <v>2</v>
      </c>
      <c r="R730">
        <f t="shared" si="40"/>
        <v>0</v>
      </c>
      <c r="S730" s="618"/>
      <c r="T730" s="618"/>
      <c r="U730" s="618"/>
      <c r="V730" s="618"/>
      <c r="W730" s="618"/>
      <c r="X730" s="618"/>
      <c r="Y730"/>
      <c r="Z730"/>
      <c r="AA730"/>
      <c r="AB730"/>
      <c r="AC730"/>
      <c r="AD730"/>
    </row>
    <row r="731" spans="2:30" ht="15" hidden="1" customHeight="1">
      <c r="B731" s="708" t="s">
        <v>4970</v>
      </c>
      <c r="I731" s="709" t="s">
        <v>5003</v>
      </c>
      <c r="K731" s="485" t="s">
        <v>5005</v>
      </c>
      <c r="L731" s="618" t="s">
        <v>5010</v>
      </c>
      <c r="M731">
        <v>2</v>
      </c>
      <c r="N731">
        <v>2</v>
      </c>
      <c r="O731">
        <v>2</v>
      </c>
      <c r="P731">
        <v>2</v>
      </c>
      <c r="Q731">
        <v>2</v>
      </c>
      <c r="R731">
        <f t="shared" si="40"/>
        <v>0</v>
      </c>
      <c r="S731" s="618"/>
      <c r="T731" s="618"/>
      <c r="U731" s="618"/>
      <c r="V731" s="618"/>
      <c r="W731" s="618"/>
      <c r="X731" s="618"/>
      <c r="Y731"/>
      <c r="Z731"/>
      <c r="AA731"/>
      <c r="AB731"/>
      <c r="AC731"/>
      <c r="AD731"/>
    </row>
    <row r="732" spans="2:30" ht="15" customHeight="1">
      <c r="B732" s="708" t="s">
        <v>4971</v>
      </c>
      <c r="I732" s="709" t="s">
        <v>5003</v>
      </c>
      <c r="K732" s="312" t="s">
        <v>3249</v>
      </c>
      <c r="L732" s="618" t="s">
        <v>5010</v>
      </c>
      <c r="M732">
        <v>2</v>
      </c>
      <c r="N732">
        <v>2</v>
      </c>
      <c r="O732">
        <v>2</v>
      </c>
      <c r="P732">
        <v>2</v>
      </c>
      <c r="Q732">
        <v>2</v>
      </c>
      <c r="R732">
        <f t="shared" si="40"/>
        <v>10</v>
      </c>
      <c r="S732" s="618"/>
      <c r="T732" s="618"/>
      <c r="U732" s="618"/>
      <c r="V732" s="618"/>
      <c r="W732" s="618"/>
      <c r="X732" s="618"/>
      <c r="Y732"/>
      <c r="Z732"/>
      <c r="AA732"/>
      <c r="AB732"/>
      <c r="AC732"/>
      <c r="AD732"/>
    </row>
    <row r="733" spans="2:30" ht="15" hidden="1" customHeight="1">
      <c r="B733" s="708" t="s">
        <v>4972</v>
      </c>
      <c r="I733" s="709" t="s">
        <v>5003</v>
      </c>
      <c r="J733" s="461">
        <v>2</v>
      </c>
      <c r="K733" s="703" t="s">
        <v>457</v>
      </c>
      <c r="L733" s="618" t="s">
        <v>5466</v>
      </c>
      <c r="M733">
        <v>0</v>
      </c>
      <c r="N733">
        <v>0</v>
      </c>
      <c r="O733">
        <v>0</v>
      </c>
      <c r="P733">
        <v>0</v>
      </c>
      <c r="Q733">
        <v>0</v>
      </c>
      <c r="R733">
        <f t="shared" si="40"/>
        <v>0</v>
      </c>
      <c r="S733" s="618"/>
      <c r="T733" s="618"/>
      <c r="U733" s="618"/>
      <c r="V733" s="618"/>
      <c r="W733" s="618"/>
      <c r="X733" s="618"/>
      <c r="Y733"/>
      <c r="Z733"/>
      <c r="AA733"/>
      <c r="AB733"/>
      <c r="AC733"/>
      <c r="AD733"/>
    </row>
    <row r="734" spans="2:30" ht="15" hidden="1" customHeight="1">
      <c r="B734" s="708" t="s">
        <v>4973</v>
      </c>
      <c r="I734" s="709" t="s">
        <v>5003</v>
      </c>
      <c r="K734" s="485" t="s">
        <v>5005</v>
      </c>
      <c r="L734" s="618" t="s">
        <v>5010</v>
      </c>
      <c r="M734">
        <v>2</v>
      </c>
      <c r="N734">
        <v>2</v>
      </c>
      <c r="O734">
        <v>2</v>
      </c>
      <c r="P734">
        <v>2</v>
      </c>
      <c r="Q734">
        <v>2</v>
      </c>
      <c r="R734">
        <f t="shared" si="40"/>
        <v>0</v>
      </c>
      <c r="S734" s="618"/>
      <c r="T734" s="618"/>
      <c r="U734" s="618"/>
      <c r="V734" s="618"/>
      <c r="W734" s="618"/>
      <c r="X734" s="618"/>
      <c r="Y734"/>
      <c r="Z734"/>
      <c r="AA734"/>
      <c r="AB734"/>
      <c r="AC734"/>
      <c r="AD734"/>
    </row>
    <row r="735" spans="2:30" ht="15" hidden="1" customHeight="1">
      <c r="B735" s="708" t="s">
        <v>4974</v>
      </c>
      <c r="I735" s="709" t="s">
        <v>5003</v>
      </c>
      <c r="J735" s="461">
        <v>2</v>
      </c>
      <c r="K735" s="703" t="s">
        <v>457</v>
      </c>
      <c r="L735" s="618" t="s">
        <v>5466</v>
      </c>
      <c r="M735">
        <v>0</v>
      </c>
      <c r="N735">
        <v>0</v>
      </c>
      <c r="O735">
        <v>0</v>
      </c>
      <c r="P735">
        <v>0</v>
      </c>
      <c r="Q735">
        <v>0</v>
      </c>
      <c r="R735">
        <f t="shared" si="40"/>
        <v>0</v>
      </c>
      <c r="S735" s="618"/>
      <c r="T735" s="618"/>
      <c r="U735" s="618"/>
      <c r="V735" s="618"/>
      <c r="W735" s="618"/>
      <c r="X735" s="618"/>
      <c r="Y735"/>
      <c r="Z735"/>
      <c r="AA735"/>
      <c r="AB735"/>
      <c r="AC735"/>
      <c r="AD735"/>
    </row>
    <row r="736" spans="2:30" ht="15" hidden="1" customHeight="1">
      <c r="B736" s="708" t="s">
        <v>4975</v>
      </c>
      <c r="I736" s="709" t="s">
        <v>5003</v>
      </c>
      <c r="K736" s="485" t="s">
        <v>5005</v>
      </c>
      <c r="L736" s="618" t="s">
        <v>5010</v>
      </c>
      <c r="M736">
        <v>2</v>
      </c>
      <c r="N736">
        <v>2</v>
      </c>
      <c r="O736">
        <v>2</v>
      </c>
      <c r="P736">
        <v>2</v>
      </c>
      <c r="Q736">
        <v>2</v>
      </c>
      <c r="R736">
        <f t="shared" si="40"/>
        <v>0</v>
      </c>
      <c r="S736" s="618"/>
      <c r="T736" s="618"/>
      <c r="U736" s="618"/>
      <c r="V736" s="618"/>
      <c r="W736" s="618"/>
      <c r="X736" s="618"/>
      <c r="Y736"/>
      <c r="Z736"/>
      <c r="AA736"/>
      <c r="AB736"/>
      <c r="AC736"/>
      <c r="AD736"/>
    </row>
    <row r="737" spans="2:30" ht="15" hidden="1" customHeight="1">
      <c r="B737" s="708" t="s">
        <v>4976</v>
      </c>
      <c r="I737" s="709" t="s">
        <v>5003</v>
      </c>
      <c r="K737" s="485" t="s">
        <v>5005</v>
      </c>
      <c r="L737" s="618" t="s">
        <v>5010</v>
      </c>
      <c r="M737">
        <v>2</v>
      </c>
      <c r="N737">
        <v>2</v>
      </c>
      <c r="O737">
        <v>2</v>
      </c>
      <c r="P737">
        <v>2</v>
      </c>
      <c r="Q737">
        <v>2</v>
      </c>
      <c r="R737">
        <f t="shared" si="40"/>
        <v>0</v>
      </c>
      <c r="S737" s="618"/>
      <c r="T737" s="618"/>
      <c r="U737" s="618"/>
      <c r="V737" s="618"/>
      <c r="W737" s="618"/>
      <c r="X737" s="618"/>
      <c r="Y737"/>
      <c r="Z737"/>
      <c r="AA737"/>
      <c r="AB737"/>
      <c r="AC737"/>
      <c r="AD737"/>
    </row>
    <row r="738" spans="2:30" ht="15" customHeight="1">
      <c r="B738" s="708" t="s">
        <v>4977</v>
      </c>
      <c r="I738" s="709" t="s">
        <v>5003</v>
      </c>
      <c r="K738" s="312" t="s">
        <v>3256</v>
      </c>
      <c r="L738" s="618" t="s">
        <v>5010</v>
      </c>
      <c r="M738">
        <v>2</v>
      </c>
      <c r="N738">
        <v>2</v>
      </c>
      <c r="O738">
        <v>2</v>
      </c>
      <c r="P738">
        <v>2</v>
      </c>
      <c r="Q738">
        <v>2</v>
      </c>
      <c r="R738">
        <f t="shared" si="40"/>
        <v>10</v>
      </c>
      <c r="S738" s="618"/>
      <c r="T738" s="618"/>
      <c r="U738" s="618"/>
      <c r="V738" s="618"/>
      <c r="W738" s="618"/>
      <c r="X738" s="618"/>
      <c r="Y738"/>
      <c r="Z738"/>
      <c r="AA738"/>
      <c r="AB738"/>
      <c r="AC738"/>
      <c r="AD738"/>
    </row>
    <row r="739" spans="2:30" ht="15" customHeight="1">
      <c r="B739" s="708" t="s">
        <v>4978</v>
      </c>
      <c r="I739" s="709" t="s">
        <v>5003</v>
      </c>
      <c r="K739" s="312" t="s">
        <v>3239</v>
      </c>
      <c r="L739" s="618" t="s">
        <v>5010</v>
      </c>
      <c r="M739">
        <v>1</v>
      </c>
      <c r="N739">
        <v>1</v>
      </c>
      <c r="O739">
        <v>1</v>
      </c>
      <c r="P739">
        <v>1</v>
      </c>
      <c r="Q739">
        <v>1</v>
      </c>
      <c r="R739">
        <f t="shared" si="40"/>
        <v>5</v>
      </c>
      <c r="S739" s="618"/>
      <c r="T739" s="618"/>
      <c r="U739" s="618"/>
      <c r="V739" s="618"/>
      <c r="W739" s="618"/>
      <c r="X739" s="618"/>
      <c r="Y739"/>
      <c r="Z739"/>
      <c r="AA739"/>
      <c r="AB739"/>
      <c r="AC739"/>
      <c r="AD739"/>
    </row>
    <row r="740" spans="2:30" ht="15" hidden="1" customHeight="1">
      <c r="B740" s="708" t="s">
        <v>4979</v>
      </c>
      <c r="I740" s="709" t="s">
        <v>5003</v>
      </c>
      <c r="K740" s="485" t="s">
        <v>5005</v>
      </c>
      <c r="L740" s="618" t="s">
        <v>5010</v>
      </c>
      <c r="M740">
        <v>2</v>
      </c>
      <c r="N740">
        <v>2</v>
      </c>
      <c r="O740">
        <v>2</v>
      </c>
      <c r="P740">
        <v>2</v>
      </c>
      <c r="Q740">
        <v>2</v>
      </c>
      <c r="R740">
        <f t="shared" si="40"/>
        <v>0</v>
      </c>
      <c r="S740" s="618"/>
      <c r="T740" s="618"/>
      <c r="U740" s="618"/>
      <c r="V740" s="618"/>
      <c r="W740" s="618"/>
      <c r="X740" s="618"/>
      <c r="Y740"/>
      <c r="Z740"/>
      <c r="AA740"/>
      <c r="AB740"/>
      <c r="AC740"/>
      <c r="AD740"/>
    </row>
    <row r="741" spans="2:30" ht="15" customHeight="1">
      <c r="B741" s="708" t="s">
        <v>4980</v>
      </c>
      <c r="I741" s="709" t="s">
        <v>5003</v>
      </c>
      <c r="K741" s="312" t="s">
        <v>3256</v>
      </c>
      <c r="L741" s="618" t="s">
        <v>5010</v>
      </c>
      <c r="M741">
        <v>2</v>
      </c>
      <c r="N741">
        <v>2</v>
      </c>
      <c r="O741">
        <v>2</v>
      </c>
      <c r="P741">
        <v>2</v>
      </c>
      <c r="Q741">
        <v>2</v>
      </c>
      <c r="R741">
        <f t="shared" si="40"/>
        <v>10</v>
      </c>
      <c r="S741" s="618"/>
      <c r="T741" s="618"/>
      <c r="U741" s="618"/>
      <c r="V741" s="618"/>
      <c r="W741" s="618"/>
      <c r="X741" s="618"/>
      <c r="Y741"/>
      <c r="Z741"/>
      <c r="AA741"/>
      <c r="AB741"/>
      <c r="AC741"/>
      <c r="AD741"/>
    </row>
    <row r="742" spans="2:30" ht="15" hidden="1" customHeight="1">
      <c r="B742" s="708" t="s">
        <v>4981</v>
      </c>
      <c r="I742" s="709" t="s">
        <v>5003</v>
      </c>
      <c r="K742" s="485" t="s">
        <v>5005</v>
      </c>
      <c r="L742" s="618" t="s">
        <v>5010</v>
      </c>
      <c r="M742">
        <v>2</v>
      </c>
      <c r="N742">
        <v>2</v>
      </c>
      <c r="O742">
        <v>2</v>
      </c>
      <c r="P742">
        <v>2</v>
      </c>
      <c r="Q742">
        <v>2</v>
      </c>
      <c r="R742">
        <f t="shared" si="40"/>
        <v>0</v>
      </c>
      <c r="S742" s="618"/>
      <c r="T742" s="618"/>
      <c r="U742" s="618"/>
      <c r="V742" s="618"/>
      <c r="W742" s="618"/>
      <c r="X742" s="618"/>
      <c r="Y742"/>
      <c r="Z742"/>
      <c r="AA742"/>
      <c r="AB742"/>
      <c r="AC742"/>
      <c r="AD742"/>
    </row>
    <row r="743" spans="2:30" ht="15" customHeight="1">
      <c r="B743" s="708" t="s">
        <v>4982</v>
      </c>
      <c r="I743" s="709" t="s">
        <v>5003</v>
      </c>
      <c r="K743" s="312" t="s">
        <v>3249</v>
      </c>
      <c r="L743" s="618" t="s">
        <v>5010</v>
      </c>
      <c r="M743">
        <v>2</v>
      </c>
      <c r="N743">
        <v>2</v>
      </c>
      <c r="O743">
        <v>2</v>
      </c>
      <c r="P743">
        <v>2</v>
      </c>
      <c r="Q743">
        <v>2</v>
      </c>
      <c r="R743">
        <f t="shared" si="40"/>
        <v>10</v>
      </c>
      <c r="S743" s="618"/>
      <c r="T743" s="618"/>
      <c r="U743" s="618"/>
      <c r="V743" s="618"/>
      <c r="W743" s="618"/>
      <c r="X743" s="618"/>
      <c r="Y743"/>
      <c r="Z743"/>
      <c r="AA743"/>
      <c r="AB743"/>
      <c r="AC743"/>
      <c r="AD743"/>
    </row>
    <row r="744" spans="2:30" ht="15" customHeight="1">
      <c r="B744" s="708" t="s">
        <v>4983</v>
      </c>
      <c r="I744" s="709" t="s">
        <v>5003</v>
      </c>
      <c r="J744" s="260">
        <v>4</v>
      </c>
      <c r="K744" s="312" t="s">
        <v>5459</v>
      </c>
      <c r="L744" s="618" t="s">
        <v>5467</v>
      </c>
      <c r="M744">
        <v>0</v>
      </c>
      <c r="N744">
        <v>0</v>
      </c>
      <c r="O744">
        <v>0</v>
      </c>
      <c r="P744">
        <v>1</v>
      </c>
      <c r="Q744">
        <v>0</v>
      </c>
      <c r="R744">
        <f t="shared" si="40"/>
        <v>1</v>
      </c>
      <c r="S744" s="618"/>
      <c r="T744" s="618"/>
      <c r="U744" s="618"/>
      <c r="V744" s="618"/>
      <c r="W744" s="618"/>
      <c r="X744" s="618"/>
      <c r="Y744"/>
      <c r="Z744"/>
      <c r="AA744"/>
      <c r="AB744"/>
      <c r="AC744"/>
      <c r="AD744"/>
    </row>
    <row r="745" spans="2:30" ht="15" customHeight="1">
      <c r="B745" s="708" t="s">
        <v>4984</v>
      </c>
      <c r="I745" s="709" t="s">
        <v>5003</v>
      </c>
      <c r="K745" s="312" t="s">
        <v>3249</v>
      </c>
      <c r="L745" s="618" t="s">
        <v>5010</v>
      </c>
      <c r="M745">
        <v>2</v>
      </c>
      <c r="N745">
        <v>2</v>
      </c>
      <c r="O745">
        <v>2</v>
      </c>
      <c r="P745">
        <v>2</v>
      </c>
      <c r="Q745">
        <v>2</v>
      </c>
      <c r="R745">
        <f t="shared" si="40"/>
        <v>10</v>
      </c>
      <c r="S745" s="618"/>
      <c r="T745" s="618"/>
      <c r="U745" s="618"/>
      <c r="V745" s="618"/>
      <c r="W745" s="618"/>
      <c r="X745" s="618"/>
      <c r="Y745"/>
      <c r="Z745"/>
      <c r="AA745"/>
      <c r="AB745"/>
      <c r="AC745"/>
      <c r="AD745"/>
    </row>
    <row r="746" spans="2:30" ht="15" hidden="1" customHeight="1">
      <c r="B746" s="708" t="s">
        <v>4985</v>
      </c>
      <c r="I746" s="709" t="s">
        <v>5003</v>
      </c>
      <c r="J746" s="260">
        <v>4</v>
      </c>
      <c r="K746" s="703" t="s">
        <v>457</v>
      </c>
      <c r="L746" s="618" t="s">
        <v>5466</v>
      </c>
      <c r="M746">
        <v>0</v>
      </c>
      <c r="N746">
        <v>0</v>
      </c>
      <c r="O746">
        <v>0</v>
      </c>
      <c r="P746">
        <v>0</v>
      </c>
      <c r="Q746">
        <v>0</v>
      </c>
      <c r="R746">
        <f t="shared" si="40"/>
        <v>0</v>
      </c>
      <c r="S746" s="618"/>
      <c r="T746" s="618"/>
      <c r="U746" s="618"/>
      <c r="V746" s="618"/>
      <c r="W746" s="618"/>
      <c r="X746" s="618"/>
      <c r="Y746"/>
      <c r="Z746"/>
      <c r="AA746"/>
      <c r="AB746"/>
      <c r="AC746"/>
      <c r="AD746"/>
    </row>
    <row r="747" spans="2:30" ht="15" customHeight="1">
      <c r="B747" s="708" t="s">
        <v>4986</v>
      </c>
      <c r="I747" s="709" t="s">
        <v>5003</v>
      </c>
      <c r="K747" s="312" t="s">
        <v>3249</v>
      </c>
      <c r="L747" s="618" t="s">
        <v>5010</v>
      </c>
      <c r="M747">
        <v>2</v>
      </c>
      <c r="N747">
        <v>2</v>
      </c>
      <c r="O747">
        <v>2</v>
      </c>
      <c r="P747">
        <v>2</v>
      </c>
      <c r="Q747">
        <v>2</v>
      </c>
      <c r="R747">
        <f t="shared" si="40"/>
        <v>10</v>
      </c>
      <c r="S747" s="618"/>
      <c r="T747" s="618"/>
      <c r="U747" s="618"/>
      <c r="V747" s="618"/>
      <c r="W747" s="618"/>
      <c r="X747" s="618"/>
      <c r="Y747"/>
      <c r="Z747"/>
      <c r="AA747"/>
      <c r="AB747"/>
      <c r="AC747"/>
      <c r="AD747"/>
    </row>
    <row r="748" spans="2:30" ht="15" hidden="1" customHeight="1">
      <c r="B748" s="708" t="s">
        <v>4987</v>
      </c>
      <c r="I748" s="709" t="s">
        <v>5003</v>
      </c>
      <c r="K748" s="485" t="s">
        <v>5005</v>
      </c>
      <c r="L748" s="618" t="s">
        <v>5010</v>
      </c>
      <c r="M748">
        <v>2</v>
      </c>
      <c r="N748">
        <v>2</v>
      </c>
      <c r="O748">
        <v>2</v>
      </c>
      <c r="P748">
        <v>2</v>
      </c>
      <c r="Q748">
        <v>2</v>
      </c>
      <c r="R748">
        <f t="shared" si="40"/>
        <v>0</v>
      </c>
      <c r="S748" s="618"/>
      <c r="T748" s="618"/>
      <c r="U748" s="618"/>
      <c r="V748" s="618"/>
      <c r="W748" s="618"/>
      <c r="X748" s="618"/>
      <c r="Y748"/>
      <c r="Z748"/>
      <c r="AA748"/>
      <c r="AB748"/>
      <c r="AC748"/>
      <c r="AD748"/>
    </row>
    <row r="749" spans="2:30" ht="15" customHeight="1">
      <c r="B749" s="708" t="s">
        <v>4988</v>
      </c>
      <c r="I749" s="709" t="s">
        <v>5003</v>
      </c>
      <c r="J749" s="260">
        <v>5</v>
      </c>
      <c r="K749" s="312" t="s">
        <v>3249</v>
      </c>
      <c r="L749" s="618" t="s">
        <v>5467</v>
      </c>
      <c r="M749">
        <v>0</v>
      </c>
      <c r="N749">
        <v>0</v>
      </c>
      <c r="O749">
        <v>0</v>
      </c>
      <c r="P749">
        <v>0</v>
      </c>
      <c r="Q749">
        <v>0</v>
      </c>
      <c r="R749">
        <f t="shared" si="40"/>
        <v>0</v>
      </c>
      <c r="S749" s="618"/>
      <c r="T749" s="618"/>
      <c r="U749" s="618"/>
      <c r="V749" s="618"/>
      <c r="W749" s="618"/>
      <c r="X749" s="618"/>
      <c r="Y749"/>
      <c r="Z749"/>
      <c r="AA749"/>
      <c r="AB749"/>
      <c r="AC749"/>
      <c r="AD749"/>
    </row>
    <row r="750" spans="2:30" ht="15" customHeight="1">
      <c r="B750" s="708" t="s">
        <v>4989</v>
      </c>
      <c r="I750" s="709" t="s">
        <v>5003</v>
      </c>
      <c r="J750" s="461">
        <v>5</v>
      </c>
      <c r="K750" s="312" t="s">
        <v>3256</v>
      </c>
      <c r="L750" s="618" t="s">
        <v>5467</v>
      </c>
      <c r="M750">
        <v>0</v>
      </c>
      <c r="N750">
        <v>0</v>
      </c>
      <c r="O750">
        <v>2</v>
      </c>
      <c r="P750">
        <v>2</v>
      </c>
      <c r="Q750">
        <v>0</v>
      </c>
      <c r="R750">
        <f t="shared" si="40"/>
        <v>4</v>
      </c>
      <c r="S750" s="618"/>
      <c r="T750" s="618"/>
      <c r="U750" s="618"/>
      <c r="V750" s="618"/>
      <c r="W750" s="618"/>
      <c r="X750" s="618"/>
      <c r="Y750"/>
      <c r="Z750"/>
      <c r="AA750"/>
      <c r="AB750"/>
      <c r="AC750"/>
      <c r="AD750"/>
    </row>
    <row r="751" spans="2:30" ht="15" customHeight="1">
      <c r="B751" s="708" t="s">
        <v>4990</v>
      </c>
      <c r="I751" s="709" t="s">
        <v>5003</v>
      </c>
      <c r="K751" s="312" t="s">
        <v>3256</v>
      </c>
      <c r="L751" s="618" t="s">
        <v>5010</v>
      </c>
      <c r="M751">
        <v>2</v>
      </c>
      <c r="N751">
        <v>2</v>
      </c>
      <c r="O751">
        <v>2</v>
      </c>
      <c r="P751">
        <v>2</v>
      </c>
      <c r="Q751">
        <v>2</v>
      </c>
      <c r="R751">
        <f t="shared" si="40"/>
        <v>10</v>
      </c>
      <c r="S751" s="618"/>
      <c r="T751" s="618"/>
      <c r="U751" s="618"/>
      <c r="V751" s="618"/>
      <c r="W751" s="618"/>
      <c r="X751" s="618"/>
      <c r="Y751"/>
      <c r="Z751"/>
      <c r="AA751"/>
      <c r="AB751"/>
      <c r="AC751"/>
      <c r="AD751"/>
    </row>
    <row r="752" spans="2:30" ht="15" customHeight="1">
      <c r="B752" s="708" t="s">
        <v>4991</v>
      </c>
      <c r="I752" s="709" t="s">
        <v>5003</v>
      </c>
      <c r="J752" s="260">
        <v>5</v>
      </c>
      <c r="K752" s="312" t="s">
        <v>3239</v>
      </c>
      <c r="L752" s="618" t="s">
        <v>5467</v>
      </c>
      <c r="M752">
        <v>0</v>
      </c>
      <c r="N752">
        <v>0</v>
      </c>
      <c r="O752">
        <v>0</v>
      </c>
      <c r="P752">
        <v>1</v>
      </c>
      <c r="Q752">
        <v>0</v>
      </c>
      <c r="R752">
        <f t="shared" si="40"/>
        <v>1</v>
      </c>
      <c r="S752" s="618"/>
      <c r="T752" s="618"/>
      <c r="U752" s="618"/>
      <c r="V752" s="618"/>
      <c r="W752" s="618"/>
      <c r="X752" s="618"/>
      <c r="Y752"/>
      <c r="Z752"/>
      <c r="AA752"/>
      <c r="AB752"/>
      <c r="AC752"/>
      <c r="AD752"/>
    </row>
    <row r="753" spans="2:30" ht="15" hidden="1" customHeight="1">
      <c r="B753" s="708" t="s">
        <v>4992</v>
      </c>
      <c r="I753" s="709" t="s">
        <v>5003</v>
      </c>
      <c r="K753" s="485" t="s">
        <v>5005</v>
      </c>
      <c r="L753" s="618" t="s">
        <v>5010</v>
      </c>
      <c r="M753">
        <v>2</v>
      </c>
      <c r="N753">
        <v>2</v>
      </c>
      <c r="O753">
        <v>2</v>
      </c>
      <c r="P753">
        <v>2</v>
      </c>
      <c r="Q753">
        <v>2</v>
      </c>
      <c r="R753">
        <f t="shared" si="40"/>
        <v>0</v>
      </c>
      <c r="S753" s="618"/>
      <c r="T753" s="618"/>
      <c r="U753" s="618"/>
      <c r="V753" s="618"/>
      <c r="W753" s="618"/>
      <c r="X753" s="618"/>
      <c r="Y753"/>
      <c r="Z753"/>
      <c r="AA753"/>
      <c r="AB753"/>
      <c r="AC753"/>
      <c r="AD753"/>
    </row>
    <row r="754" spans="2:30" ht="15" hidden="1" customHeight="1">
      <c r="B754" s="708" t="s">
        <v>4993</v>
      </c>
      <c r="I754" s="709" t="s">
        <v>5003</v>
      </c>
      <c r="J754" s="461"/>
      <c r="K754" s="703" t="s">
        <v>457</v>
      </c>
      <c r="L754" s="618" t="s">
        <v>5010</v>
      </c>
      <c r="M754">
        <v>2</v>
      </c>
      <c r="N754">
        <v>2</v>
      </c>
      <c r="O754">
        <v>2</v>
      </c>
      <c r="P754">
        <v>2</v>
      </c>
      <c r="Q754">
        <v>2</v>
      </c>
      <c r="R754">
        <f t="shared" si="40"/>
        <v>0</v>
      </c>
      <c r="S754" s="618"/>
      <c r="T754" s="618"/>
      <c r="U754" s="618"/>
      <c r="V754" s="618"/>
      <c r="W754" s="618"/>
      <c r="X754" s="618"/>
      <c r="Y754"/>
      <c r="Z754"/>
      <c r="AA754"/>
      <c r="AB754"/>
      <c r="AC754"/>
      <c r="AD754"/>
    </row>
    <row r="755" spans="2:30" ht="15" customHeight="1">
      <c r="B755" s="708" t="s">
        <v>4994</v>
      </c>
      <c r="I755" s="709" t="s">
        <v>5003</v>
      </c>
      <c r="J755" s="461">
        <v>5</v>
      </c>
      <c r="K755" s="312" t="s">
        <v>3249</v>
      </c>
      <c r="L755" s="618" t="s">
        <v>5466</v>
      </c>
      <c r="M755">
        <v>0</v>
      </c>
      <c r="N755">
        <v>0</v>
      </c>
      <c r="O755">
        <v>0</v>
      </c>
      <c r="P755">
        <v>0</v>
      </c>
      <c r="Q755">
        <v>0</v>
      </c>
      <c r="R755">
        <f t="shared" si="40"/>
        <v>0</v>
      </c>
      <c r="S755" s="618"/>
      <c r="T755" s="618"/>
      <c r="U755" s="618"/>
      <c r="V755" s="618"/>
      <c r="W755" s="618"/>
      <c r="X755" s="618"/>
      <c r="Y755"/>
      <c r="Z755"/>
      <c r="AA755"/>
      <c r="AB755"/>
      <c r="AC755"/>
      <c r="AD755"/>
    </row>
    <row r="756" spans="2:30" ht="15" hidden="1" customHeight="1">
      <c r="B756" s="708" t="s">
        <v>4995</v>
      </c>
      <c r="I756" s="709" t="s">
        <v>5003</v>
      </c>
      <c r="J756" s="461">
        <v>6</v>
      </c>
      <c r="K756" s="703" t="s">
        <v>457</v>
      </c>
      <c r="L756" s="618" t="s">
        <v>5466</v>
      </c>
      <c r="M756">
        <v>0</v>
      </c>
      <c r="N756">
        <v>0</v>
      </c>
      <c r="O756">
        <v>0</v>
      </c>
      <c r="P756">
        <v>0</v>
      </c>
      <c r="Q756">
        <v>0</v>
      </c>
      <c r="R756">
        <f t="shared" si="40"/>
        <v>0</v>
      </c>
      <c r="S756" s="618"/>
      <c r="T756" s="618"/>
      <c r="U756" s="618"/>
      <c r="V756" s="618"/>
      <c r="W756" s="618"/>
      <c r="X756" s="618"/>
      <c r="Y756"/>
      <c r="Z756"/>
      <c r="AA756"/>
      <c r="AB756"/>
      <c r="AC756"/>
      <c r="AD756"/>
    </row>
    <row r="757" spans="2:30" ht="15" customHeight="1">
      <c r="B757" s="708" t="s">
        <v>4996</v>
      </c>
      <c r="I757" s="709" t="s">
        <v>5003</v>
      </c>
      <c r="J757" s="461">
        <v>7</v>
      </c>
      <c r="K757" s="312" t="s">
        <v>3249</v>
      </c>
      <c r="L757" s="618" t="s">
        <v>5466</v>
      </c>
      <c r="M757">
        <v>0</v>
      </c>
      <c r="N757">
        <v>0</v>
      </c>
      <c r="O757">
        <v>0</v>
      </c>
      <c r="P757">
        <v>0</v>
      </c>
      <c r="Q757">
        <v>0</v>
      </c>
      <c r="R757">
        <f t="shared" si="40"/>
        <v>0</v>
      </c>
      <c r="S757" s="618"/>
      <c r="T757" s="618"/>
      <c r="U757" s="618"/>
      <c r="V757" s="618"/>
      <c r="W757" s="618"/>
      <c r="X757" s="618"/>
      <c r="Y757"/>
      <c r="Z757"/>
      <c r="AA757"/>
      <c r="AB757"/>
      <c r="AC757"/>
      <c r="AD757"/>
    </row>
    <row r="758" spans="2:30" ht="15" customHeight="1">
      <c r="B758" s="708" t="s">
        <v>4997</v>
      </c>
      <c r="I758" s="709" t="s">
        <v>5003</v>
      </c>
      <c r="K758" s="312" t="s">
        <v>3256</v>
      </c>
      <c r="L758" s="618" t="s">
        <v>5010</v>
      </c>
      <c r="M758">
        <v>2</v>
      </c>
      <c r="N758">
        <v>2</v>
      </c>
      <c r="O758">
        <v>2</v>
      </c>
      <c r="P758">
        <v>2</v>
      </c>
      <c r="Q758">
        <v>2</v>
      </c>
      <c r="R758">
        <f t="shared" si="40"/>
        <v>10</v>
      </c>
      <c r="S758" s="618"/>
      <c r="T758" s="618"/>
      <c r="U758" s="618"/>
      <c r="V758" s="618"/>
      <c r="W758" s="618"/>
      <c r="X758" s="618"/>
      <c r="Y758"/>
      <c r="Z758"/>
      <c r="AA758"/>
      <c r="AB758"/>
      <c r="AC758"/>
      <c r="AD758"/>
    </row>
    <row r="759" spans="2:30" ht="15" customHeight="1">
      <c r="B759" s="708" t="s">
        <v>4998</v>
      </c>
      <c r="I759" s="709" t="s">
        <v>5003</v>
      </c>
      <c r="K759" s="312" t="s">
        <v>3249</v>
      </c>
      <c r="L759" s="618" t="s">
        <v>5010</v>
      </c>
      <c r="M759">
        <v>2</v>
      </c>
      <c r="N759">
        <v>2</v>
      </c>
      <c r="O759">
        <v>2</v>
      </c>
      <c r="P759">
        <v>2</v>
      </c>
      <c r="Q759">
        <v>2</v>
      </c>
      <c r="R759">
        <f t="shared" si="40"/>
        <v>10</v>
      </c>
      <c r="S759" s="618"/>
      <c r="T759" s="618"/>
      <c r="U759" s="618"/>
      <c r="V759" s="618"/>
      <c r="W759" s="618"/>
      <c r="X759" s="618"/>
      <c r="Y759"/>
      <c r="Z759"/>
      <c r="AA759"/>
      <c r="AB759"/>
      <c r="AC759"/>
      <c r="AD759"/>
    </row>
    <row r="760" spans="2:30" ht="15" hidden="1" customHeight="1">
      <c r="B760" s="708" t="s">
        <v>4999</v>
      </c>
      <c r="I760" s="709" t="s">
        <v>5003</v>
      </c>
      <c r="K760" s="485" t="s">
        <v>5005</v>
      </c>
      <c r="L760" s="618" t="s">
        <v>5010</v>
      </c>
      <c r="M760">
        <v>2</v>
      </c>
      <c r="N760">
        <v>2</v>
      </c>
      <c r="O760">
        <v>2</v>
      </c>
      <c r="P760">
        <v>2</v>
      </c>
      <c r="Q760">
        <v>2</v>
      </c>
      <c r="R760">
        <f t="shared" si="40"/>
        <v>0</v>
      </c>
      <c r="S760" s="618"/>
      <c r="T760" s="618"/>
      <c r="U760" s="618"/>
      <c r="V760" s="618"/>
      <c r="W760" s="618"/>
      <c r="X760" s="618"/>
      <c r="Y760"/>
      <c r="Z760"/>
      <c r="AA760"/>
      <c r="AB760"/>
      <c r="AC760"/>
      <c r="AD760"/>
    </row>
    <row r="761" spans="2:30" ht="15" customHeight="1">
      <c r="B761" s="708" t="s">
        <v>5000</v>
      </c>
      <c r="I761" s="709" t="s">
        <v>5003</v>
      </c>
      <c r="J761" s="461">
        <v>8</v>
      </c>
      <c r="K761" s="312" t="s">
        <v>3249</v>
      </c>
      <c r="L761" s="618" t="s">
        <v>5466</v>
      </c>
      <c r="M761">
        <v>0</v>
      </c>
      <c r="N761">
        <v>0</v>
      </c>
      <c r="O761">
        <v>0</v>
      </c>
      <c r="P761">
        <v>0</v>
      </c>
      <c r="Q761">
        <v>0</v>
      </c>
      <c r="R761">
        <f t="shared" si="40"/>
        <v>0</v>
      </c>
      <c r="S761" s="618"/>
      <c r="T761" s="618"/>
      <c r="U761" s="618"/>
      <c r="V761" s="618"/>
      <c r="W761" s="618"/>
      <c r="X761" s="618"/>
      <c r="Y761"/>
      <c r="Z761"/>
      <c r="AA761"/>
      <c r="AB761"/>
      <c r="AC761"/>
      <c r="AD761"/>
    </row>
    <row r="762" spans="2:30" ht="15" customHeight="1">
      <c r="B762" s="708" t="s">
        <v>5001</v>
      </c>
      <c r="I762" s="709" t="s">
        <v>5003</v>
      </c>
      <c r="K762" s="312" t="s">
        <v>3239</v>
      </c>
      <c r="L762" s="618" t="s">
        <v>5010</v>
      </c>
      <c r="M762">
        <v>1</v>
      </c>
      <c r="N762">
        <v>1</v>
      </c>
      <c r="O762">
        <v>1</v>
      </c>
      <c r="P762">
        <v>1</v>
      </c>
      <c r="Q762">
        <v>1</v>
      </c>
      <c r="R762">
        <f t="shared" si="40"/>
        <v>5</v>
      </c>
      <c r="S762" s="618"/>
      <c r="T762" s="618"/>
      <c r="U762" s="618"/>
      <c r="V762" s="618"/>
      <c r="W762" s="618"/>
      <c r="X762" s="618"/>
      <c r="Y762"/>
      <c r="Z762"/>
      <c r="AA762"/>
      <c r="AB762"/>
      <c r="AC762"/>
      <c r="AD762"/>
    </row>
    <row r="763" spans="2:30" ht="15" customHeight="1">
      <c r="B763" s="708" t="s">
        <v>5002</v>
      </c>
      <c r="I763" s="709" t="s">
        <v>5003</v>
      </c>
      <c r="J763" s="260">
        <v>9</v>
      </c>
      <c r="K763" s="312" t="s">
        <v>3256</v>
      </c>
      <c r="L763" s="618" t="s">
        <v>5467</v>
      </c>
      <c r="M763">
        <v>0</v>
      </c>
      <c r="N763">
        <v>0</v>
      </c>
      <c r="O763">
        <v>1</v>
      </c>
      <c r="P763">
        <v>1</v>
      </c>
      <c r="Q763">
        <v>0</v>
      </c>
      <c r="R763">
        <f t="shared" si="40"/>
        <v>2</v>
      </c>
      <c r="S763" s="618"/>
      <c r="T763" s="618"/>
      <c r="U763" s="618"/>
      <c r="V763" s="618"/>
      <c r="W763" s="618"/>
      <c r="X763" s="618"/>
      <c r="Y763"/>
      <c r="Z763"/>
      <c r="AA763"/>
      <c r="AB763"/>
      <c r="AC763"/>
      <c r="AD763"/>
    </row>
    <row r="764" spans="2:30" customFormat="1" ht="13.5" customHeight="1">
      <c r="B764" s="480" t="s">
        <v>4845</v>
      </c>
      <c r="I764" s="309" t="s">
        <v>3237</v>
      </c>
      <c r="J764">
        <v>2</v>
      </c>
      <c r="K764" s="312" t="s">
        <v>3249</v>
      </c>
      <c r="L764" s="618" t="s">
        <v>5466</v>
      </c>
      <c r="M764">
        <v>0</v>
      </c>
      <c r="N764">
        <v>0</v>
      </c>
      <c r="O764">
        <v>0</v>
      </c>
      <c r="P764">
        <v>0</v>
      </c>
      <c r="Q764">
        <v>0</v>
      </c>
      <c r="R764">
        <f t="shared" ref="R764" si="41">SUBTOTAL(9,M764:Q764)</f>
        <v>0</v>
      </c>
      <c r="S764" s="618"/>
      <c r="T764" s="618"/>
      <c r="U764" s="618"/>
      <c r="V764" s="618"/>
      <c r="W764" s="618"/>
      <c r="X764" s="618"/>
    </row>
    <row r="765" spans="2:30" ht="15" customHeight="1">
      <c r="B765" s="485" t="s">
        <v>4846</v>
      </c>
      <c r="I765" s="309" t="s">
        <v>3237</v>
      </c>
      <c r="J765" s="260">
        <v>2</v>
      </c>
      <c r="K765" s="312" t="s">
        <v>3249</v>
      </c>
      <c r="L765" s="618" t="s">
        <v>5466</v>
      </c>
      <c r="M765">
        <v>0</v>
      </c>
      <c r="N765">
        <v>0</v>
      </c>
      <c r="O765">
        <v>0</v>
      </c>
      <c r="P765">
        <v>0</v>
      </c>
      <c r="Q765">
        <v>0</v>
      </c>
      <c r="R765">
        <f t="shared" ref="R765:R827" si="42">SUBTOTAL(9,M765:Q765)</f>
        <v>0</v>
      </c>
      <c r="S765" s="618"/>
      <c r="T765" s="618"/>
      <c r="U765" s="618"/>
      <c r="V765" s="618"/>
      <c r="W765" s="618"/>
      <c r="X765" s="618"/>
      <c r="Y765"/>
      <c r="Z765"/>
      <c r="AA765"/>
      <c r="AB765"/>
      <c r="AC765"/>
      <c r="AD765"/>
    </row>
    <row r="766" spans="2:30" ht="15" customHeight="1">
      <c r="B766" s="708" t="s">
        <v>4847</v>
      </c>
      <c r="I766" s="309" t="s">
        <v>3237</v>
      </c>
      <c r="J766" s="260">
        <v>3</v>
      </c>
      <c r="K766" s="312" t="s">
        <v>3239</v>
      </c>
      <c r="L766" s="618" t="s">
        <v>5467</v>
      </c>
      <c r="M766" s="260">
        <v>1</v>
      </c>
      <c r="N766">
        <v>1</v>
      </c>
      <c r="O766">
        <v>0</v>
      </c>
      <c r="P766">
        <v>1</v>
      </c>
      <c r="Q766" s="480" t="s">
        <v>5045</v>
      </c>
      <c r="R766">
        <f>SUBTOTAL(9,N766:Q766)</f>
        <v>2</v>
      </c>
      <c r="S766" s="618"/>
      <c r="T766" s="618"/>
      <c r="U766" s="618"/>
      <c r="V766" s="618"/>
      <c r="W766" s="618"/>
      <c r="X766" s="618"/>
      <c r="Y766"/>
      <c r="Z766"/>
      <c r="AA766"/>
      <c r="AB766"/>
      <c r="AC766"/>
      <c r="AD766"/>
    </row>
    <row r="767" spans="2:30" ht="15" hidden="1" customHeight="1">
      <c r="B767" s="708" t="s">
        <v>4848</v>
      </c>
      <c r="I767" s="309" t="s">
        <v>3237</v>
      </c>
      <c r="J767" s="260">
        <v>3</v>
      </c>
      <c r="K767" s="703" t="s">
        <v>457</v>
      </c>
      <c r="L767" s="618" t="s">
        <v>5466</v>
      </c>
      <c r="M767">
        <v>0</v>
      </c>
      <c r="N767">
        <v>0</v>
      </c>
      <c r="O767">
        <v>0</v>
      </c>
      <c r="P767">
        <v>0</v>
      </c>
      <c r="Q767">
        <v>0</v>
      </c>
      <c r="R767">
        <f t="shared" si="42"/>
        <v>0</v>
      </c>
      <c r="S767" s="618"/>
      <c r="T767" s="618"/>
      <c r="U767" s="618"/>
      <c r="V767" s="618"/>
      <c r="W767" s="618"/>
      <c r="X767" s="618"/>
      <c r="Y767"/>
      <c r="Z767"/>
      <c r="AA767"/>
      <c r="AB767"/>
      <c r="AC767"/>
      <c r="AD767"/>
    </row>
    <row r="768" spans="2:30" ht="15" hidden="1" customHeight="1">
      <c r="B768" s="708" t="s">
        <v>4849</v>
      </c>
      <c r="I768" s="309" t="s">
        <v>3237</v>
      </c>
      <c r="J768" s="260">
        <v>3</v>
      </c>
      <c r="K768" s="703" t="s">
        <v>457</v>
      </c>
      <c r="L768" s="618" t="s">
        <v>5466</v>
      </c>
      <c r="M768">
        <v>0</v>
      </c>
      <c r="N768">
        <v>0</v>
      </c>
      <c r="O768">
        <v>0</v>
      </c>
      <c r="P768">
        <v>0</v>
      </c>
      <c r="Q768">
        <v>0</v>
      </c>
      <c r="R768">
        <f t="shared" si="42"/>
        <v>0</v>
      </c>
      <c r="S768" s="618"/>
      <c r="T768" s="618"/>
      <c r="U768" s="618"/>
      <c r="V768" s="618"/>
      <c r="W768" s="618"/>
      <c r="X768" s="618"/>
      <c r="Y768"/>
      <c r="Z768"/>
      <c r="AA768"/>
      <c r="AB768"/>
      <c r="AC768"/>
      <c r="AD768"/>
    </row>
    <row r="769" spans="2:30" ht="15" customHeight="1">
      <c r="B769" s="708" t="s">
        <v>4850</v>
      </c>
      <c r="I769" s="309" t="s">
        <v>3237</v>
      </c>
      <c r="J769" s="260">
        <v>4</v>
      </c>
      <c r="K769" s="312" t="s">
        <v>3249</v>
      </c>
      <c r="L769" s="618" t="s">
        <v>5466</v>
      </c>
      <c r="M769">
        <v>0</v>
      </c>
      <c r="N769">
        <v>0</v>
      </c>
      <c r="O769">
        <v>0</v>
      </c>
      <c r="P769">
        <v>0</v>
      </c>
      <c r="Q769">
        <v>0</v>
      </c>
      <c r="R769">
        <f t="shared" si="42"/>
        <v>0</v>
      </c>
      <c r="S769" s="618"/>
      <c r="T769" s="618"/>
      <c r="U769" s="618"/>
      <c r="V769" s="618"/>
      <c r="W769" s="618"/>
      <c r="X769" s="618"/>
      <c r="Y769"/>
      <c r="Z769"/>
      <c r="AA769"/>
      <c r="AB769"/>
      <c r="AC769"/>
      <c r="AD769"/>
    </row>
    <row r="770" spans="2:30" ht="15" hidden="1" customHeight="1">
      <c r="B770" s="708" t="s">
        <v>4851</v>
      </c>
      <c r="I770" s="309" t="s">
        <v>3237</v>
      </c>
      <c r="J770" s="260">
        <v>4</v>
      </c>
      <c r="K770" s="703" t="s">
        <v>457</v>
      </c>
      <c r="L770" s="618" t="s">
        <v>5466</v>
      </c>
      <c r="M770">
        <v>0</v>
      </c>
      <c r="N770">
        <v>0</v>
      </c>
      <c r="O770">
        <v>0</v>
      </c>
      <c r="P770">
        <v>0</v>
      </c>
      <c r="Q770">
        <v>0</v>
      </c>
      <c r="R770">
        <f t="shared" si="42"/>
        <v>0</v>
      </c>
      <c r="S770" s="618"/>
      <c r="T770" s="618"/>
      <c r="U770" s="618"/>
      <c r="V770" s="618"/>
      <c r="W770" s="618"/>
      <c r="X770" s="618"/>
      <c r="Y770"/>
      <c r="Z770"/>
      <c r="AA770"/>
      <c r="AB770"/>
      <c r="AC770"/>
      <c r="AD770"/>
    </row>
    <row r="771" spans="2:30" ht="15" customHeight="1">
      <c r="B771" s="708" t="s">
        <v>4852</v>
      </c>
      <c r="I771" s="309" t="s">
        <v>3237</v>
      </c>
      <c r="J771" s="260">
        <v>5</v>
      </c>
      <c r="K771" s="312" t="s">
        <v>3256</v>
      </c>
      <c r="L771" s="618" t="s">
        <v>5467</v>
      </c>
      <c r="M771">
        <v>0</v>
      </c>
      <c r="N771">
        <v>0</v>
      </c>
      <c r="O771">
        <v>0</v>
      </c>
      <c r="P771">
        <v>2</v>
      </c>
      <c r="Q771">
        <v>0</v>
      </c>
      <c r="R771">
        <f t="shared" si="42"/>
        <v>2</v>
      </c>
      <c r="S771" s="618"/>
      <c r="T771" s="618"/>
      <c r="U771" s="618"/>
      <c r="V771" s="618"/>
      <c r="W771" s="618"/>
      <c r="X771" s="618"/>
      <c r="Y771"/>
      <c r="Z771"/>
      <c r="AA771"/>
      <c r="AB771"/>
      <c r="AC771"/>
      <c r="AD771"/>
    </row>
    <row r="772" spans="2:30" ht="15" customHeight="1">
      <c r="B772" s="708" t="s">
        <v>4853</v>
      </c>
      <c r="I772" s="309" t="s">
        <v>3237</v>
      </c>
      <c r="J772" s="260">
        <v>7</v>
      </c>
      <c r="K772" s="312" t="s">
        <v>3256</v>
      </c>
      <c r="L772" s="618" t="s">
        <v>5467</v>
      </c>
      <c r="M772">
        <v>2</v>
      </c>
      <c r="N772">
        <v>2</v>
      </c>
      <c r="O772">
        <v>1</v>
      </c>
      <c r="P772">
        <v>1</v>
      </c>
      <c r="Q772">
        <v>2</v>
      </c>
      <c r="R772">
        <f t="shared" si="42"/>
        <v>8</v>
      </c>
      <c r="S772" s="618"/>
      <c r="T772" s="618"/>
      <c r="U772" s="618"/>
      <c r="V772" s="618"/>
      <c r="W772" s="618"/>
      <c r="X772" s="618"/>
      <c r="Y772"/>
      <c r="Z772"/>
      <c r="AA772"/>
      <c r="AB772"/>
      <c r="AC772"/>
      <c r="AD772"/>
    </row>
    <row r="773" spans="2:30" ht="15" customHeight="1">
      <c r="B773" s="708" t="s">
        <v>4854</v>
      </c>
      <c r="I773" s="309" t="s">
        <v>3237</v>
      </c>
      <c r="J773" s="260">
        <v>9</v>
      </c>
      <c r="K773" s="312" t="s">
        <v>3239</v>
      </c>
      <c r="L773" s="618" t="s">
        <v>5467</v>
      </c>
      <c r="M773">
        <v>1</v>
      </c>
      <c r="N773">
        <v>1</v>
      </c>
      <c r="O773">
        <v>1</v>
      </c>
      <c r="P773">
        <v>1</v>
      </c>
      <c r="Q773">
        <v>1</v>
      </c>
      <c r="R773">
        <f t="shared" ref="R773" si="43">SUBTOTAL(9,M773:Q773)</f>
        <v>5</v>
      </c>
      <c r="S773" s="618"/>
      <c r="T773" s="618"/>
      <c r="U773" s="618"/>
      <c r="V773" s="618"/>
      <c r="W773" s="618"/>
      <c r="X773" s="618"/>
      <c r="Y773"/>
      <c r="Z773"/>
      <c r="AA773"/>
      <c r="AB773"/>
      <c r="AC773"/>
      <c r="AD773"/>
    </row>
    <row r="774" spans="2:30" ht="15" hidden="1" customHeight="1">
      <c r="B774" s="708" t="s">
        <v>4855</v>
      </c>
      <c r="I774" s="309" t="s">
        <v>3281</v>
      </c>
      <c r="J774" s="461">
        <v>1</v>
      </c>
      <c r="K774" s="703" t="s">
        <v>457</v>
      </c>
      <c r="L774" s="618" t="s">
        <v>5466</v>
      </c>
      <c r="M774">
        <v>0</v>
      </c>
      <c r="N774">
        <v>0</v>
      </c>
      <c r="O774">
        <v>0</v>
      </c>
      <c r="P774">
        <v>0</v>
      </c>
      <c r="Q774">
        <v>0</v>
      </c>
      <c r="R774">
        <f t="shared" si="42"/>
        <v>0</v>
      </c>
      <c r="S774" s="618"/>
      <c r="T774" s="618"/>
      <c r="U774" s="618"/>
      <c r="V774" s="618"/>
      <c r="W774" s="618"/>
      <c r="X774" s="618"/>
      <c r="Y774"/>
      <c r="Z774"/>
      <c r="AA774"/>
      <c r="AB774"/>
      <c r="AC774"/>
      <c r="AD774"/>
    </row>
    <row r="775" spans="2:30" ht="15" hidden="1" customHeight="1">
      <c r="B775" s="708" t="s">
        <v>4856</v>
      </c>
      <c r="I775" s="309" t="s">
        <v>3281</v>
      </c>
      <c r="J775" s="461">
        <v>2</v>
      </c>
      <c r="K775" s="703" t="s">
        <v>457</v>
      </c>
      <c r="L775" s="618" t="s">
        <v>5466</v>
      </c>
      <c r="M775">
        <v>0</v>
      </c>
      <c r="N775">
        <v>0</v>
      </c>
      <c r="O775">
        <v>0</v>
      </c>
      <c r="P775">
        <v>0</v>
      </c>
      <c r="Q775">
        <v>0</v>
      </c>
      <c r="R775">
        <f t="shared" si="42"/>
        <v>0</v>
      </c>
      <c r="S775" s="618"/>
      <c r="T775" s="618"/>
      <c r="U775" s="618"/>
      <c r="V775" s="618"/>
      <c r="W775" s="618"/>
      <c r="X775" s="618"/>
      <c r="Y775"/>
      <c r="Z775"/>
      <c r="AA775"/>
      <c r="AB775"/>
      <c r="AC775"/>
      <c r="AD775"/>
    </row>
    <row r="776" spans="2:30" ht="15" hidden="1" customHeight="1">
      <c r="B776" s="708" t="s">
        <v>4857</v>
      </c>
      <c r="I776" s="309" t="s">
        <v>3281</v>
      </c>
      <c r="J776" s="461">
        <v>2</v>
      </c>
      <c r="K776" s="703" t="s">
        <v>457</v>
      </c>
      <c r="L776" s="618" t="s">
        <v>5466</v>
      </c>
      <c r="M776">
        <v>0</v>
      </c>
      <c r="N776">
        <v>0</v>
      </c>
      <c r="O776">
        <v>0</v>
      </c>
      <c r="P776">
        <v>0</v>
      </c>
      <c r="Q776">
        <v>0</v>
      </c>
      <c r="R776">
        <f t="shared" si="42"/>
        <v>0</v>
      </c>
      <c r="S776" s="618"/>
      <c r="T776" s="618"/>
      <c r="U776" s="618"/>
      <c r="V776" s="618"/>
      <c r="W776" s="618"/>
      <c r="X776" s="618"/>
      <c r="Y776"/>
      <c r="Z776"/>
      <c r="AA776"/>
      <c r="AB776"/>
      <c r="AC776"/>
      <c r="AD776"/>
    </row>
    <row r="777" spans="2:30" ht="15" customHeight="1">
      <c r="B777" s="708" t="s">
        <v>4858</v>
      </c>
      <c r="I777" s="309" t="s">
        <v>3281</v>
      </c>
      <c r="J777" s="461">
        <v>2</v>
      </c>
      <c r="K777" s="312" t="s">
        <v>3249</v>
      </c>
      <c r="L777" s="618" t="s">
        <v>5466</v>
      </c>
      <c r="M777">
        <v>0</v>
      </c>
      <c r="N777">
        <v>0</v>
      </c>
      <c r="O777">
        <v>0</v>
      </c>
      <c r="P777">
        <v>0</v>
      </c>
      <c r="Q777">
        <v>0</v>
      </c>
      <c r="R777">
        <f t="shared" si="42"/>
        <v>0</v>
      </c>
      <c r="S777" s="618"/>
      <c r="T777" s="618"/>
      <c r="U777" s="618"/>
      <c r="V777" s="618"/>
      <c r="W777" s="618"/>
      <c r="X777" s="618"/>
      <c r="Y777"/>
      <c r="Z777"/>
      <c r="AA777"/>
      <c r="AB777"/>
      <c r="AC777"/>
      <c r="AD777"/>
    </row>
    <row r="778" spans="2:30" ht="15" customHeight="1">
      <c r="B778" s="708" t="s">
        <v>4859</v>
      </c>
      <c r="I778" s="309" t="s">
        <v>3281</v>
      </c>
      <c r="J778" s="461">
        <v>3</v>
      </c>
      <c r="K778" s="312" t="s">
        <v>3256</v>
      </c>
      <c r="L778" s="618" t="s">
        <v>5467</v>
      </c>
      <c r="M778">
        <v>2</v>
      </c>
      <c r="N778">
        <v>1</v>
      </c>
      <c r="O778">
        <v>2</v>
      </c>
      <c r="P778">
        <v>0</v>
      </c>
      <c r="Q778">
        <v>2</v>
      </c>
      <c r="R778">
        <f t="shared" si="42"/>
        <v>7</v>
      </c>
      <c r="S778" s="618"/>
      <c r="T778" s="618"/>
      <c r="U778" s="618"/>
      <c r="V778" s="618"/>
      <c r="W778" s="618"/>
      <c r="X778" s="618"/>
      <c r="Y778"/>
      <c r="Z778"/>
      <c r="AA778"/>
      <c r="AB778"/>
      <c r="AC778"/>
      <c r="AD778"/>
    </row>
    <row r="779" spans="2:30" ht="15" customHeight="1">
      <c r="B779" s="708" t="s">
        <v>4860</v>
      </c>
      <c r="I779" s="309" t="s">
        <v>3281</v>
      </c>
      <c r="J779" s="461">
        <v>3</v>
      </c>
      <c r="K779" s="312" t="s">
        <v>3239</v>
      </c>
      <c r="L779" s="618" t="s">
        <v>5467</v>
      </c>
      <c r="M779">
        <v>0</v>
      </c>
      <c r="N779">
        <v>1</v>
      </c>
      <c r="O779">
        <v>1</v>
      </c>
      <c r="P779">
        <v>1</v>
      </c>
      <c r="Q779">
        <v>1</v>
      </c>
      <c r="R779">
        <f t="shared" ref="R779" si="44">SUBTOTAL(9,M779:Q779)</f>
        <v>4</v>
      </c>
      <c r="S779" s="618"/>
      <c r="T779" s="618"/>
      <c r="U779" s="618"/>
      <c r="V779" s="618"/>
      <c r="W779" s="618"/>
      <c r="X779" s="618"/>
      <c r="Y779"/>
      <c r="Z779"/>
      <c r="AA779"/>
      <c r="AB779"/>
      <c r="AC779"/>
      <c r="AD779"/>
    </row>
    <row r="780" spans="2:30" ht="15" customHeight="1">
      <c r="B780" s="708" t="s">
        <v>4861</v>
      </c>
      <c r="I780" s="309" t="s">
        <v>3281</v>
      </c>
      <c r="J780" s="260">
        <v>4</v>
      </c>
      <c r="K780" s="312" t="s">
        <v>3249</v>
      </c>
      <c r="L780" s="618" t="s">
        <v>5466</v>
      </c>
      <c r="M780">
        <v>0</v>
      </c>
      <c r="N780">
        <v>0</v>
      </c>
      <c r="O780">
        <v>0</v>
      </c>
      <c r="P780">
        <v>0</v>
      </c>
      <c r="Q780">
        <v>0</v>
      </c>
      <c r="R780">
        <f t="shared" si="42"/>
        <v>0</v>
      </c>
      <c r="S780" s="618"/>
      <c r="T780" s="618"/>
      <c r="U780" s="618"/>
      <c r="V780" s="618"/>
      <c r="W780" s="618"/>
      <c r="X780" s="618"/>
      <c r="Y780"/>
      <c r="Z780"/>
      <c r="AA780"/>
      <c r="AB780"/>
      <c r="AC780"/>
      <c r="AD780"/>
    </row>
    <row r="781" spans="2:30" ht="15" customHeight="1">
      <c r="B781" s="708" t="s">
        <v>4862</v>
      </c>
      <c r="I781" s="309" t="s">
        <v>3281</v>
      </c>
      <c r="J781" s="461">
        <v>4</v>
      </c>
      <c r="K781" s="312" t="s">
        <v>3249</v>
      </c>
      <c r="L781" s="618" t="s">
        <v>5466</v>
      </c>
      <c r="M781">
        <v>0</v>
      </c>
      <c r="N781">
        <v>0</v>
      </c>
      <c r="O781">
        <v>0</v>
      </c>
      <c r="P781">
        <v>0</v>
      </c>
      <c r="Q781">
        <v>0</v>
      </c>
      <c r="R781">
        <f t="shared" si="42"/>
        <v>0</v>
      </c>
      <c r="S781" s="618"/>
      <c r="T781" s="618"/>
      <c r="U781" s="618"/>
      <c r="V781" s="618"/>
      <c r="W781" s="618"/>
      <c r="X781" s="618"/>
      <c r="Y781"/>
      <c r="Z781"/>
      <c r="AA781"/>
      <c r="AB781"/>
      <c r="AC781"/>
      <c r="AD781"/>
    </row>
    <row r="782" spans="2:30" ht="15" customHeight="1">
      <c r="B782" s="708" t="s">
        <v>4863</v>
      </c>
      <c r="I782" s="309" t="s">
        <v>3281</v>
      </c>
      <c r="J782" s="461">
        <v>8</v>
      </c>
      <c r="K782" s="312" t="s">
        <v>3239</v>
      </c>
      <c r="L782" s="618" t="s">
        <v>5467</v>
      </c>
      <c r="M782">
        <v>0</v>
      </c>
      <c r="N782">
        <v>1</v>
      </c>
      <c r="O782">
        <v>1</v>
      </c>
      <c r="P782">
        <v>1</v>
      </c>
      <c r="Q782">
        <v>1</v>
      </c>
      <c r="R782">
        <f t="shared" ref="R782" si="45">SUBTOTAL(9,M782:Q782)</f>
        <v>4</v>
      </c>
      <c r="S782" s="618"/>
      <c r="T782" s="618"/>
      <c r="U782" s="618"/>
      <c r="V782" s="618"/>
      <c r="W782" s="618"/>
      <c r="X782" s="618"/>
      <c r="Y782"/>
      <c r="Z782"/>
      <c r="AA782"/>
      <c r="AB782"/>
      <c r="AC782"/>
      <c r="AD782"/>
    </row>
    <row r="783" spans="2:30" ht="15" customHeight="1">
      <c r="B783" s="708" t="s">
        <v>4864</v>
      </c>
      <c r="I783" s="309" t="s">
        <v>3281</v>
      </c>
      <c r="J783" s="461">
        <v>10</v>
      </c>
      <c r="K783" s="312" t="s">
        <v>3256</v>
      </c>
      <c r="L783" s="618" t="s">
        <v>5467</v>
      </c>
      <c r="M783">
        <v>2</v>
      </c>
      <c r="N783">
        <v>1</v>
      </c>
      <c r="O783">
        <v>2</v>
      </c>
      <c r="P783">
        <v>2</v>
      </c>
      <c r="Q783">
        <v>1</v>
      </c>
      <c r="R783">
        <f t="shared" si="42"/>
        <v>8</v>
      </c>
      <c r="S783" s="618"/>
      <c r="T783" s="618"/>
      <c r="U783" s="618"/>
      <c r="V783" s="618"/>
      <c r="W783" s="618"/>
      <c r="X783" s="618"/>
      <c r="Y783"/>
      <c r="Z783"/>
      <c r="AA783"/>
      <c r="AB783"/>
      <c r="AC783"/>
      <c r="AD783"/>
    </row>
    <row r="784" spans="2:30" ht="15" customHeight="1">
      <c r="B784" s="708" t="s">
        <v>4865</v>
      </c>
      <c r="I784" s="309" t="s">
        <v>3267</v>
      </c>
      <c r="J784" s="461">
        <v>1</v>
      </c>
      <c r="K784" s="312" t="s">
        <v>3239</v>
      </c>
      <c r="L784" s="618" t="s">
        <v>5467</v>
      </c>
      <c r="M784">
        <v>0</v>
      </c>
      <c r="N784">
        <v>0</v>
      </c>
      <c r="O784">
        <v>0</v>
      </c>
      <c r="P784">
        <v>1</v>
      </c>
      <c r="Q784">
        <v>1</v>
      </c>
      <c r="R784">
        <f t="shared" ref="R784" si="46">SUBTOTAL(9,M784:Q784)</f>
        <v>2</v>
      </c>
      <c r="S784" s="618"/>
      <c r="T784" s="618"/>
      <c r="U784" s="618"/>
      <c r="V784" s="618"/>
      <c r="W784" s="618"/>
      <c r="X784" s="618"/>
      <c r="Y784"/>
      <c r="Z784"/>
      <c r="AA784"/>
      <c r="AB784"/>
      <c r="AC784"/>
      <c r="AD784"/>
    </row>
    <row r="785" spans="2:30" ht="15" customHeight="1">
      <c r="B785" s="708" t="s">
        <v>4866</v>
      </c>
      <c r="I785" s="309" t="s">
        <v>3267</v>
      </c>
      <c r="J785" s="461">
        <v>1</v>
      </c>
      <c r="K785" s="312" t="s">
        <v>3249</v>
      </c>
      <c r="L785" s="618" t="s">
        <v>5466</v>
      </c>
      <c r="M785">
        <v>0</v>
      </c>
      <c r="N785">
        <v>0</v>
      </c>
      <c r="O785">
        <v>0</v>
      </c>
      <c r="P785">
        <v>0</v>
      </c>
      <c r="Q785">
        <v>0</v>
      </c>
      <c r="R785">
        <f t="shared" si="42"/>
        <v>0</v>
      </c>
      <c r="S785" s="618"/>
      <c r="T785" s="618"/>
      <c r="U785" s="618"/>
      <c r="V785" s="618"/>
      <c r="W785" s="618"/>
      <c r="X785" s="618"/>
      <c r="Y785"/>
      <c r="Z785"/>
      <c r="AA785"/>
      <c r="AB785"/>
      <c r="AC785"/>
      <c r="AD785"/>
    </row>
    <row r="786" spans="2:30" ht="15" hidden="1" customHeight="1">
      <c r="B786" s="708" t="s">
        <v>4867</v>
      </c>
      <c r="I786" s="309" t="s">
        <v>3267</v>
      </c>
      <c r="J786" s="461">
        <v>2</v>
      </c>
      <c r="K786" s="703" t="s">
        <v>457</v>
      </c>
      <c r="L786" s="618" t="s">
        <v>5466</v>
      </c>
      <c r="M786">
        <v>0</v>
      </c>
      <c r="N786">
        <v>0</v>
      </c>
      <c r="O786">
        <v>0</v>
      </c>
      <c r="P786">
        <v>0</v>
      </c>
      <c r="Q786">
        <v>0</v>
      </c>
      <c r="R786">
        <f t="shared" si="42"/>
        <v>0</v>
      </c>
      <c r="S786" s="618"/>
      <c r="T786" s="618"/>
      <c r="U786" s="618"/>
      <c r="V786" s="618"/>
      <c r="W786" s="618"/>
      <c r="X786" s="618"/>
      <c r="Y786"/>
      <c r="Z786"/>
      <c r="AA786"/>
      <c r="AB786"/>
      <c r="AC786"/>
      <c r="AD786"/>
    </row>
    <row r="787" spans="2:30" ht="15" customHeight="1">
      <c r="B787" s="708" t="s">
        <v>4868</v>
      </c>
      <c r="I787" s="309" t="s">
        <v>3267</v>
      </c>
      <c r="J787" s="461">
        <v>2</v>
      </c>
      <c r="K787" s="312" t="s">
        <v>3256</v>
      </c>
      <c r="L787" s="618" t="s">
        <v>5467</v>
      </c>
      <c r="M787">
        <v>2</v>
      </c>
      <c r="N787">
        <v>1</v>
      </c>
      <c r="O787">
        <v>2</v>
      </c>
      <c r="P787">
        <v>1</v>
      </c>
      <c r="Q787">
        <v>2</v>
      </c>
      <c r="R787">
        <f t="shared" si="42"/>
        <v>8</v>
      </c>
      <c r="S787" s="618"/>
      <c r="T787" s="618"/>
      <c r="U787" s="618"/>
      <c r="V787" s="618"/>
      <c r="W787" s="618"/>
      <c r="X787" s="618"/>
      <c r="Y787"/>
      <c r="Z787"/>
      <c r="AA787"/>
      <c r="AB787"/>
      <c r="AC787"/>
      <c r="AD787"/>
    </row>
    <row r="788" spans="2:30" ht="15" hidden="1" customHeight="1">
      <c r="B788" s="708" t="s">
        <v>4869</v>
      </c>
      <c r="I788" s="309" t="s">
        <v>3267</v>
      </c>
      <c r="J788" s="461">
        <v>2</v>
      </c>
      <c r="K788" s="703" t="s">
        <v>457</v>
      </c>
      <c r="L788" s="618" t="s">
        <v>5466</v>
      </c>
      <c r="M788">
        <v>0</v>
      </c>
      <c r="N788">
        <v>0</v>
      </c>
      <c r="O788">
        <v>0</v>
      </c>
      <c r="P788">
        <v>0</v>
      </c>
      <c r="Q788">
        <v>0</v>
      </c>
      <c r="R788">
        <f t="shared" si="42"/>
        <v>0</v>
      </c>
      <c r="S788" s="618"/>
      <c r="T788" s="618"/>
      <c r="U788" s="618"/>
      <c r="V788" s="618"/>
      <c r="W788" s="618"/>
      <c r="X788" s="618"/>
      <c r="Y788"/>
      <c r="Z788"/>
      <c r="AA788"/>
      <c r="AB788"/>
      <c r="AC788"/>
      <c r="AD788"/>
    </row>
    <row r="789" spans="2:30" ht="15" customHeight="1">
      <c r="B789" s="708" t="s">
        <v>4870</v>
      </c>
      <c r="I789" s="309" t="s">
        <v>3267</v>
      </c>
      <c r="J789" s="461">
        <v>2</v>
      </c>
      <c r="K789" s="312" t="s">
        <v>3239</v>
      </c>
      <c r="L789" s="618" t="s">
        <v>5467</v>
      </c>
      <c r="M789">
        <v>1</v>
      </c>
      <c r="N789">
        <v>1</v>
      </c>
      <c r="O789">
        <v>1</v>
      </c>
      <c r="P789">
        <v>0</v>
      </c>
      <c r="Q789">
        <v>1</v>
      </c>
      <c r="R789">
        <f t="shared" ref="R789" si="47">SUBTOTAL(9,M789:Q789)</f>
        <v>4</v>
      </c>
      <c r="S789" s="618"/>
      <c r="T789" s="618"/>
      <c r="U789" s="618"/>
      <c r="V789" s="618"/>
      <c r="W789" s="618"/>
      <c r="X789" s="618"/>
      <c r="Y789"/>
      <c r="Z789"/>
      <c r="AA789"/>
      <c r="AB789"/>
      <c r="AC789"/>
      <c r="AD789"/>
    </row>
    <row r="790" spans="2:30" ht="15" hidden="1" customHeight="1">
      <c r="B790" s="708" t="s">
        <v>4871</v>
      </c>
      <c r="I790" s="309" t="s">
        <v>3267</v>
      </c>
      <c r="J790" s="461">
        <v>3</v>
      </c>
      <c r="K790" s="703" t="s">
        <v>457</v>
      </c>
      <c r="L790" s="618" t="s">
        <v>5466</v>
      </c>
      <c r="M790">
        <v>0</v>
      </c>
      <c r="N790">
        <v>0</v>
      </c>
      <c r="O790">
        <v>0</v>
      </c>
      <c r="P790">
        <v>0</v>
      </c>
      <c r="Q790">
        <v>0</v>
      </c>
      <c r="R790">
        <f t="shared" si="42"/>
        <v>0</v>
      </c>
      <c r="S790" s="618"/>
      <c r="T790" s="618"/>
      <c r="U790" s="618"/>
      <c r="V790" s="618"/>
      <c r="W790" s="618"/>
      <c r="X790" s="618"/>
      <c r="Y790"/>
      <c r="Z790"/>
      <c r="AA790"/>
      <c r="AB790"/>
      <c r="AC790"/>
      <c r="AD790"/>
    </row>
    <row r="791" spans="2:30" ht="15" customHeight="1">
      <c r="B791" s="708" t="s">
        <v>4872</v>
      </c>
      <c r="I791" s="309" t="s">
        <v>3267</v>
      </c>
      <c r="J791" s="461">
        <v>3</v>
      </c>
      <c r="K791" s="312" t="s">
        <v>3249</v>
      </c>
      <c r="L791" s="618" t="s">
        <v>5466</v>
      </c>
      <c r="M791">
        <v>0</v>
      </c>
      <c r="N791">
        <v>0</v>
      </c>
      <c r="O791">
        <v>0</v>
      </c>
      <c r="P791">
        <v>0</v>
      </c>
      <c r="Q791">
        <v>0</v>
      </c>
      <c r="R791">
        <f t="shared" si="42"/>
        <v>0</v>
      </c>
      <c r="S791" s="618"/>
      <c r="T791" s="618"/>
      <c r="U791" s="618"/>
      <c r="V791" s="618"/>
      <c r="W791" s="618"/>
      <c r="X791" s="618"/>
      <c r="Y791"/>
      <c r="Z791"/>
      <c r="AA791"/>
      <c r="AB791"/>
      <c r="AC791"/>
      <c r="AD791"/>
    </row>
    <row r="792" spans="2:30" ht="15" customHeight="1">
      <c r="B792" s="708" t="s">
        <v>4873</v>
      </c>
      <c r="I792" s="309" t="s">
        <v>3267</v>
      </c>
      <c r="J792" s="461">
        <v>5</v>
      </c>
      <c r="K792" s="312" t="s">
        <v>3256</v>
      </c>
      <c r="L792" s="618" t="s">
        <v>5467</v>
      </c>
      <c r="M792">
        <v>0</v>
      </c>
      <c r="N792">
        <v>2</v>
      </c>
      <c r="O792">
        <v>2</v>
      </c>
      <c r="P792">
        <v>2</v>
      </c>
      <c r="Q792">
        <v>0</v>
      </c>
      <c r="R792">
        <f t="shared" si="42"/>
        <v>6</v>
      </c>
      <c r="S792" s="618"/>
      <c r="T792" s="618"/>
      <c r="U792" s="618"/>
      <c r="V792" s="618"/>
      <c r="W792" s="618"/>
      <c r="X792" s="618"/>
      <c r="Y792"/>
      <c r="Z792"/>
      <c r="AA792"/>
      <c r="AB792"/>
      <c r="AC792"/>
      <c r="AD792"/>
    </row>
    <row r="793" spans="2:30" ht="15" customHeight="1">
      <c r="B793" s="708" t="s">
        <v>4874</v>
      </c>
      <c r="I793" s="309" t="s">
        <v>3267</v>
      </c>
      <c r="J793" s="461">
        <v>8</v>
      </c>
      <c r="K793" s="312" t="s">
        <v>3249</v>
      </c>
      <c r="L793" s="618" t="s">
        <v>5466</v>
      </c>
      <c r="M793">
        <v>0</v>
      </c>
      <c r="N793">
        <v>0</v>
      </c>
      <c r="O793">
        <v>0</v>
      </c>
      <c r="P793">
        <v>0</v>
      </c>
      <c r="Q793">
        <v>0</v>
      </c>
      <c r="R793">
        <f t="shared" si="42"/>
        <v>0</v>
      </c>
      <c r="S793" s="618"/>
      <c r="T793" s="618"/>
      <c r="U793" s="618"/>
      <c r="V793" s="618"/>
      <c r="W793" s="618"/>
      <c r="X793" s="618"/>
      <c r="Y793"/>
      <c r="Z793"/>
      <c r="AA793"/>
      <c r="AB793"/>
      <c r="AC793"/>
      <c r="AD793"/>
    </row>
    <row r="794" spans="2:30" ht="15" customHeight="1">
      <c r="B794" s="708" t="s">
        <v>4875</v>
      </c>
      <c r="I794" s="547" t="s">
        <v>3339</v>
      </c>
      <c r="J794" s="461">
        <v>1</v>
      </c>
      <c r="K794" s="312" t="s">
        <v>3249</v>
      </c>
      <c r="L794" s="618" t="s">
        <v>5466</v>
      </c>
      <c r="M794">
        <v>0</v>
      </c>
      <c r="N794">
        <v>0</v>
      </c>
      <c r="O794">
        <v>0</v>
      </c>
      <c r="P794">
        <v>0</v>
      </c>
      <c r="Q794">
        <v>0</v>
      </c>
      <c r="R794">
        <f t="shared" si="42"/>
        <v>0</v>
      </c>
      <c r="S794" s="618"/>
      <c r="T794" s="618"/>
      <c r="U794" s="618"/>
      <c r="V794" s="618"/>
      <c r="W794" s="618"/>
      <c r="X794" s="618"/>
      <c r="Y794"/>
      <c r="Z794"/>
      <c r="AA794"/>
      <c r="AB794"/>
      <c r="AC794"/>
      <c r="AD794"/>
    </row>
    <row r="795" spans="2:30" ht="15" hidden="1" customHeight="1">
      <c r="B795" s="708" t="s">
        <v>4876</v>
      </c>
      <c r="I795" s="547" t="s">
        <v>3339</v>
      </c>
      <c r="J795" s="461">
        <v>2</v>
      </c>
      <c r="K795" s="703" t="s">
        <v>457</v>
      </c>
      <c r="L795" s="618" t="s">
        <v>5466</v>
      </c>
      <c r="M795">
        <v>0</v>
      </c>
      <c r="N795">
        <v>0</v>
      </c>
      <c r="O795">
        <v>0</v>
      </c>
      <c r="P795">
        <v>0</v>
      </c>
      <c r="Q795">
        <v>0</v>
      </c>
      <c r="R795">
        <f t="shared" si="42"/>
        <v>0</v>
      </c>
      <c r="S795" s="618"/>
      <c r="T795" s="618"/>
      <c r="U795" s="618"/>
      <c r="V795" s="618"/>
      <c r="W795" s="618"/>
      <c r="X795" s="618"/>
      <c r="Y795"/>
      <c r="Z795"/>
      <c r="AA795"/>
      <c r="AB795"/>
      <c r="AC795"/>
      <c r="AD795"/>
    </row>
    <row r="796" spans="2:30" ht="15" customHeight="1">
      <c r="B796" s="708" t="s">
        <v>4877</v>
      </c>
      <c r="I796" s="547" t="s">
        <v>3339</v>
      </c>
      <c r="J796" s="461">
        <v>2</v>
      </c>
      <c r="K796" s="312" t="s">
        <v>3249</v>
      </c>
      <c r="L796" s="618" t="s">
        <v>5466</v>
      </c>
      <c r="M796">
        <v>0</v>
      </c>
      <c r="N796">
        <v>0</v>
      </c>
      <c r="O796">
        <v>0</v>
      </c>
      <c r="P796">
        <v>0</v>
      </c>
      <c r="Q796">
        <v>0</v>
      </c>
      <c r="R796">
        <f t="shared" si="42"/>
        <v>0</v>
      </c>
      <c r="S796" s="618"/>
      <c r="T796" s="618"/>
      <c r="U796" s="618"/>
      <c r="V796" s="618"/>
      <c r="W796" s="618"/>
      <c r="X796" s="618"/>
      <c r="Y796"/>
      <c r="Z796"/>
      <c r="AA796"/>
      <c r="AB796"/>
      <c r="AC796"/>
      <c r="AD796"/>
    </row>
    <row r="797" spans="2:30" ht="15" customHeight="1">
      <c r="B797" s="708" t="s">
        <v>4878</v>
      </c>
      <c r="I797" s="547" t="s">
        <v>3339</v>
      </c>
      <c r="J797" s="461">
        <v>2</v>
      </c>
      <c r="K797" s="312" t="s">
        <v>3239</v>
      </c>
      <c r="L797" s="618" t="s">
        <v>5467</v>
      </c>
      <c r="M797">
        <v>0</v>
      </c>
      <c r="N797">
        <v>0</v>
      </c>
      <c r="O797">
        <v>0</v>
      </c>
      <c r="P797">
        <v>0</v>
      </c>
      <c r="Q797">
        <v>1</v>
      </c>
      <c r="R797">
        <f t="shared" ref="R797" si="48">SUBTOTAL(9,M797:Q797)</f>
        <v>1</v>
      </c>
      <c r="S797" s="618"/>
      <c r="T797" s="618"/>
      <c r="U797" s="618"/>
      <c r="V797" s="618"/>
      <c r="W797" s="618"/>
      <c r="X797" s="618"/>
      <c r="Y797"/>
      <c r="Z797"/>
      <c r="AA797"/>
      <c r="AB797"/>
      <c r="AC797"/>
      <c r="AD797"/>
    </row>
    <row r="798" spans="2:30" ht="15" hidden="1" customHeight="1">
      <c r="B798" s="708" t="s">
        <v>4879</v>
      </c>
      <c r="I798" s="547" t="s">
        <v>3339</v>
      </c>
      <c r="J798" s="461">
        <v>2</v>
      </c>
      <c r="K798" s="703" t="s">
        <v>457</v>
      </c>
      <c r="L798" s="618" t="s">
        <v>5466</v>
      </c>
      <c r="M798">
        <v>0</v>
      </c>
      <c r="N798">
        <v>0</v>
      </c>
      <c r="O798">
        <v>0</v>
      </c>
      <c r="P798">
        <v>0</v>
      </c>
      <c r="Q798">
        <v>0</v>
      </c>
      <c r="R798">
        <f t="shared" si="42"/>
        <v>0</v>
      </c>
      <c r="S798" s="618"/>
      <c r="T798" s="618"/>
      <c r="U798" s="618"/>
      <c r="V798" s="618"/>
      <c r="W798" s="618"/>
      <c r="X798" s="618"/>
      <c r="Y798"/>
      <c r="Z798"/>
      <c r="AA798"/>
      <c r="AB798"/>
      <c r="AC798"/>
      <c r="AD798"/>
    </row>
    <row r="799" spans="2:30" ht="15" customHeight="1">
      <c r="B799" s="594" t="s">
        <v>5037</v>
      </c>
      <c r="I799" s="547" t="s">
        <v>3339</v>
      </c>
      <c r="J799" s="461">
        <v>3</v>
      </c>
      <c r="K799" s="312" t="s">
        <v>3256</v>
      </c>
      <c r="L799" s="618" t="s">
        <v>5466</v>
      </c>
      <c r="M799">
        <v>0</v>
      </c>
      <c r="N799">
        <v>0</v>
      </c>
      <c r="O799">
        <v>0</v>
      </c>
      <c r="P799">
        <v>0</v>
      </c>
      <c r="Q799">
        <v>0</v>
      </c>
      <c r="R799">
        <f t="shared" si="42"/>
        <v>0</v>
      </c>
      <c r="S799" s="618"/>
      <c r="T799" s="618"/>
      <c r="U799" s="618"/>
      <c r="V799" s="618"/>
      <c r="W799" s="618"/>
      <c r="X799" s="618"/>
      <c r="Y799"/>
      <c r="Z799"/>
      <c r="AA799"/>
      <c r="AB799"/>
      <c r="AC799"/>
      <c r="AD799"/>
    </row>
    <row r="800" spans="2:30" ht="15" customHeight="1">
      <c r="B800" s="708" t="s">
        <v>4880</v>
      </c>
      <c r="I800" s="547" t="s">
        <v>3339</v>
      </c>
      <c r="J800" s="461">
        <v>5</v>
      </c>
      <c r="K800" s="312" t="s">
        <v>3249</v>
      </c>
      <c r="L800" s="618" t="s">
        <v>5466</v>
      </c>
      <c r="M800">
        <v>0</v>
      </c>
      <c r="N800">
        <v>0</v>
      </c>
      <c r="O800">
        <v>0</v>
      </c>
      <c r="P800">
        <v>0</v>
      </c>
      <c r="Q800">
        <v>0</v>
      </c>
      <c r="R800">
        <f t="shared" si="42"/>
        <v>0</v>
      </c>
      <c r="S800" s="618"/>
      <c r="T800" s="618"/>
      <c r="U800" s="618"/>
      <c r="V800" s="618"/>
      <c r="W800" s="618"/>
      <c r="X800" s="618"/>
      <c r="Y800"/>
      <c r="Z800"/>
      <c r="AA800"/>
      <c r="AB800"/>
      <c r="AC800"/>
      <c r="AD800"/>
    </row>
    <row r="801" spans="2:30" ht="15" hidden="1" customHeight="1">
      <c r="B801" s="708" t="s">
        <v>4881</v>
      </c>
      <c r="I801" s="547" t="s">
        <v>3339</v>
      </c>
      <c r="J801" s="461">
        <v>6</v>
      </c>
      <c r="K801" s="703" t="s">
        <v>457</v>
      </c>
      <c r="L801" s="618" t="s">
        <v>5466</v>
      </c>
      <c r="M801">
        <v>0</v>
      </c>
      <c r="N801">
        <v>0</v>
      </c>
      <c r="O801">
        <v>0</v>
      </c>
      <c r="P801">
        <v>0</v>
      </c>
      <c r="Q801">
        <v>0</v>
      </c>
      <c r="R801">
        <f t="shared" si="42"/>
        <v>0</v>
      </c>
      <c r="S801" s="618"/>
      <c r="T801" s="618"/>
      <c r="U801" s="618"/>
      <c r="V801" s="618"/>
      <c r="W801" s="618"/>
      <c r="X801" s="618"/>
      <c r="Y801"/>
      <c r="Z801"/>
      <c r="AA801"/>
      <c r="AB801"/>
      <c r="AC801"/>
      <c r="AD801"/>
    </row>
    <row r="802" spans="2:30" ht="15" customHeight="1">
      <c r="B802" s="708" t="s">
        <v>4882</v>
      </c>
      <c r="I802" s="547" t="s">
        <v>3339</v>
      </c>
      <c r="J802" s="461">
        <v>7</v>
      </c>
      <c r="K802" s="312" t="s">
        <v>3239</v>
      </c>
      <c r="L802" s="618" t="s">
        <v>5467</v>
      </c>
      <c r="M802">
        <v>0</v>
      </c>
      <c r="N802">
        <v>0</v>
      </c>
      <c r="O802">
        <v>0</v>
      </c>
      <c r="P802">
        <v>1</v>
      </c>
      <c r="Q802">
        <v>0</v>
      </c>
      <c r="R802">
        <f t="shared" ref="R802" si="49">SUBTOTAL(9,M802:Q802)</f>
        <v>1</v>
      </c>
      <c r="S802" s="618"/>
      <c r="T802" s="618"/>
      <c r="U802" s="618"/>
      <c r="V802" s="618"/>
      <c r="W802" s="618"/>
      <c r="X802" s="618"/>
      <c r="Y802"/>
      <c r="Z802"/>
      <c r="AA802"/>
      <c r="AB802"/>
      <c r="AC802"/>
      <c r="AD802"/>
    </row>
    <row r="803" spans="2:30" ht="15" customHeight="1">
      <c r="B803" s="708" t="s">
        <v>4883</v>
      </c>
      <c r="I803" s="547" t="s">
        <v>3339</v>
      </c>
      <c r="J803" s="461">
        <v>9</v>
      </c>
      <c r="K803" s="312" t="s">
        <v>3256</v>
      </c>
      <c r="L803" s="618" t="s">
        <v>5467</v>
      </c>
      <c r="M803">
        <v>0</v>
      </c>
      <c r="N803">
        <v>0</v>
      </c>
      <c r="O803">
        <v>0</v>
      </c>
      <c r="P803">
        <v>2</v>
      </c>
      <c r="Q803">
        <v>0</v>
      </c>
      <c r="R803">
        <f t="shared" si="42"/>
        <v>2</v>
      </c>
      <c r="S803" s="618"/>
      <c r="T803" s="618"/>
      <c r="U803" s="618"/>
      <c r="V803" s="618"/>
      <c r="W803" s="618"/>
      <c r="X803" s="618"/>
      <c r="Y803"/>
      <c r="Z803"/>
      <c r="AA803"/>
      <c r="AB803"/>
      <c r="AC803"/>
      <c r="AD803"/>
    </row>
    <row r="804" spans="2:30" ht="15" hidden="1" customHeight="1">
      <c r="B804" s="708" t="s">
        <v>4884</v>
      </c>
      <c r="I804" s="309" t="s">
        <v>3294</v>
      </c>
      <c r="J804" s="461">
        <v>1</v>
      </c>
      <c r="K804" s="703" t="s">
        <v>457</v>
      </c>
      <c r="L804" s="618" t="s">
        <v>5466</v>
      </c>
      <c r="M804">
        <v>0</v>
      </c>
      <c r="N804">
        <v>0</v>
      </c>
      <c r="O804">
        <v>0</v>
      </c>
      <c r="P804">
        <v>0</v>
      </c>
      <c r="Q804">
        <v>0</v>
      </c>
      <c r="R804">
        <f t="shared" si="42"/>
        <v>0</v>
      </c>
      <c r="S804" s="618"/>
      <c r="T804" s="618"/>
      <c r="U804" s="618"/>
      <c r="V804" s="618"/>
      <c r="W804" s="618"/>
      <c r="X804" s="618"/>
      <c r="Y804"/>
      <c r="Z804"/>
      <c r="AA804"/>
      <c r="AB804"/>
      <c r="AC804"/>
      <c r="AD804"/>
    </row>
    <row r="805" spans="2:30" ht="15" customHeight="1">
      <c r="B805" s="708" t="s">
        <v>4885</v>
      </c>
      <c r="I805" s="309" t="s">
        <v>3294</v>
      </c>
      <c r="J805" s="461">
        <v>1</v>
      </c>
      <c r="K805" s="312" t="s">
        <v>3239</v>
      </c>
      <c r="L805" s="618" t="s">
        <v>5467</v>
      </c>
      <c r="M805">
        <v>1</v>
      </c>
      <c r="N805">
        <v>1</v>
      </c>
      <c r="O805">
        <v>0</v>
      </c>
      <c r="P805">
        <v>1</v>
      </c>
      <c r="Q805">
        <v>1</v>
      </c>
      <c r="R805">
        <f t="shared" ref="R805" si="50">SUBTOTAL(9,M805:Q805)</f>
        <v>4</v>
      </c>
      <c r="S805" s="618"/>
      <c r="T805" s="618"/>
      <c r="U805" s="618"/>
      <c r="V805" s="618"/>
      <c r="W805" s="618"/>
      <c r="X805" s="618"/>
      <c r="Y805"/>
      <c r="Z805"/>
      <c r="AA805"/>
      <c r="AB805"/>
      <c r="AC805"/>
      <c r="AD805"/>
    </row>
    <row r="806" spans="2:30" ht="15" hidden="1" customHeight="1">
      <c r="B806" s="708" t="s">
        <v>4886</v>
      </c>
      <c r="I806" s="309" t="s">
        <v>3294</v>
      </c>
      <c r="J806" s="461">
        <v>1</v>
      </c>
      <c r="K806" s="703" t="s">
        <v>457</v>
      </c>
      <c r="L806" s="618" t="s">
        <v>5466</v>
      </c>
      <c r="M806">
        <v>0</v>
      </c>
      <c r="N806">
        <v>0</v>
      </c>
      <c r="O806">
        <v>0</v>
      </c>
      <c r="P806">
        <v>0</v>
      </c>
      <c r="Q806">
        <v>0</v>
      </c>
      <c r="R806">
        <f t="shared" si="42"/>
        <v>0</v>
      </c>
      <c r="S806" s="618"/>
      <c r="T806" s="618"/>
      <c r="U806" s="618"/>
      <c r="V806" s="618"/>
      <c r="W806" s="618"/>
      <c r="X806" s="618"/>
      <c r="Y806"/>
      <c r="Z806"/>
      <c r="AA806"/>
      <c r="AB806"/>
      <c r="AC806"/>
      <c r="AD806"/>
    </row>
    <row r="807" spans="2:30" ht="15" customHeight="1">
      <c r="B807" s="708" t="s">
        <v>4887</v>
      </c>
      <c r="I807" s="309" t="s">
        <v>3294</v>
      </c>
      <c r="J807" s="461">
        <v>2</v>
      </c>
      <c r="K807" s="312" t="s">
        <v>3256</v>
      </c>
      <c r="L807" s="618" t="s">
        <v>5467</v>
      </c>
      <c r="M807">
        <v>0</v>
      </c>
      <c r="N807">
        <v>2</v>
      </c>
      <c r="O807">
        <v>1</v>
      </c>
      <c r="P807">
        <v>2</v>
      </c>
      <c r="Q807">
        <v>0</v>
      </c>
      <c r="R807">
        <f t="shared" si="42"/>
        <v>5</v>
      </c>
      <c r="S807" s="618"/>
      <c r="T807" s="618"/>
      <c r="U807" s="618"/>
      <c r="V807" s="618"/>
      <c r="W807" s="618"/>
      <c r="X807" s="618"/>
      <c r="Y807"/>
      <c r="Z807"/>
      <c r="AA807"/>
      <c r="AB807"/>
      <c r="AC807"/>
      <c r="AD807"/>
    </row>
    <row r="808" spans="2:30" ht="15" customHeight="1">
      <c r="B808" s="708" t="s">
        <v>4888</v>
      </c>
      <c r="I808" s="309" t="s">
        <v>3294</v>
      </c>
      <c r="J808" s="461">
        <v>2</v>
      </c>
      <c r="K808" s="312" t="s">
        <v>3249</v>
      </c>
      <c r="L808" s="618" t="s">
        <v>5466</v>
      </c>
      <c r="M808">
        <v>0</v>
      </c>
      <c r="N808">
        <v>0</v>
      </c>
      <c r="O808">
        <v>0</v>
      </c>
      <c r="P808">
        <v>0</v>
      </c>
      <c r="Q808">
        <v>0</v>
      </c>
      <c r="R808">
        <f t="shared" si="42"/>
        <v>0</v>
      </c>
      <c r="S808" s="618"/>
      <c r="T808" s="618"/>
      <c r="U808" s="618"/>
      <c r="V808" s="618"/>
      <c r="W808" s="618"/>
      <c r="X808" s="618"/>
      <c r="Y808"/>
      <c r="Z808"/>
      <c r="AA808"/>
      <c r="AB808"/>
      <c r="AC808"/>
      <c r="AD808"/>
    </row>
    <row r="809" spans="2:30" ht="15" hidden="1" customHeight="1">
      <c r="B809" s="708" t="s">
        <v>4889</v>
      </c>
      <c r="I809" s="309" t="s">
        <v>3294</v>
      </c>
      <c r="J809" s="461">
        <v>3</v>
      </c>
      <c r="K809" s="703" t="s">
        <v>457</v>
      </c>
      <c r="L809" s="618" t="s">
        <v>5466</v>
      </c>
      <c r="M809">
        <v>0</v>
      </c>
      <c r="N809">
        <v>0</v>
      </c>
      <c r="O809">
        <v>0</v>
      </c>
      <c r="P809">
        <v>0</v>
      </c>
      <c r="Q809">
        <v>0</v>
      </c>
      <c r="R809">
        <f t="shared" si="42"/>
        <v>0</v>
      </c>
      <c r="S809" s="618"/>
      <c r="T809" s="618"/>
      <c r="U809" s="618"/>
      <c r="V809" s="618"/>
      <c r="W809" s="618"/>
      <c r="X809" s="618"/>
      <c r="Y809"/>
      <c r="Z809"/>
      <c r="AA809"/>
      <c r="AB809"/>
      <c r="AC809"/>
      <c r="AD809"/>
    </row>
    <row r="810" spans="2:30" ht="15" customHeight="1">
      <c r="B810" s="708" t="s">
        <v>4890</v>
      </c>
      <c r="I810" s="309" t="s">
        <v>3294</v>
      </c>
      <c r="J810" s="461">
        <v>3</v>
      </c>
      <c r="K810" s="312" t="s">
        <v>3249</v>
      </c>
      <c r="L810" s="618" t="s">
        <v>5466</v>
      </c>
      <c r="M810">
        <v>0</v>
      </c>
      <c r="N810">
        <v>0</v>
      </c>
      <c r="O810">
        <v>0</v>
      </c>
      <c r="P810">
        <v>0</v>
      </c>
      <c r="Q810">
        <v>0</v>
      </c>
      <c r="R810">
        <f t="shared" si="42"/>
        <v>0</v>
      </c>
      <c r="S810" s="618"/>
      <c r="T810" s="618"/>
      <c r="U810" s="618"/>
      <c r="V810" s="618"/>
      <c r="W810" s="618"/>
      <c r="X810" s="618"/>
      <c r="Y810"/>
      <c r="Z810"/>
      <c r="AA810"/>
      <c r="AB810"/>
      <c r="AC810"/>
      <c r="AD810"/>
    </row>
    <row r="811" spans="2:30" ht="15" customHeight="1">
      <c r="B811" s="708" t="s">
        <v>4891</v>
      </c>
      <c r="I811" s="309" t="s">
        <v>3294</v>
      </c>
      <c r="J811" s="461">
        <v>5</v>
      </c>
      <c r="K811" s="312" t="s">
        <v>3249</v>
      </c>
      <c r="L811" s="618" t="s">
        <v>5466</v>
      </c>
      <c r="M811">
        <v>0</v>
      </c>
      <c r="N811">
        <v>0</v>
      </c>
      <c r="O811">
        <v>0</v>
      </c>
      <c r="P811">
        <v>0</v>
      </c>
      <c r="Q811">
        <v>0</v>
      </c>
      <c r="R811">
        <f t="shared" si="42"/>
        <v>0</v>
      </c>
      <c r="S811" s="618"/>
      <c r="T811" s="618"/>
      <c r="U811" s="618"/>
      <c r="V811" s="618"/>
      <c r="W811" s="618"/>
      <c r="X811" s="618"/>
      <c r="Y811"/>
      <c r="Z811"/>
      <c r="AA811"/>
      <c r="AB811"/>
      <c r="AC811"/>
      <c r="AD811"/>
    </row>
    <row r="812" spans="2:30" ht="15" customHeight="1">
      <c r="B812" s="708" t="s">
        <v>4892</v>
      </c>
      <c r="I812" s="309" t="s">
        <v>3294</v>
      </c>
      <c r="J812" s="461">
        <v>7</v>
      </c>
      <c r="K812" s="312" t="s">
        <v>3239</v>
      </c>
      <c r="L812" s="618" t="s">
        <v>5467</v>
      </c>
      <c r="M812">
        <v>1</v>
      </c>
      <c r="N812">
        <v>1</v>
      </c>
      <c r="O812">
        <v>1</v>
      </c>
      <c r="P812">
        <v>1</v>
      </c>
      <c r="Q812">
        <v>1</v>
      </c>
      <c r="R812">
        <f t="shared" ref="R812" si="51">SUBTOTAL(9,M812:Q812)</f>
        <v>5</v>
      </c>
      <c r="S812" s="618"/>
      <c r="T812" s="618"/>
      <c r="U812" s="618"/>
      <c r="V812" s="618"/>
      <c r="W812" s="618"/>
      <c r="X812" s="618"/>
      <c r="Y812"/>
      <c r="Z812"/>
      <c r="AA812"/>
      <c r="AB812"/>
      <c r="AC812"/>
      <c r="AD812"/>
    </row>
    <row r="813" spans="2:30" ht="15" customHeight="1">
      <c r="B813" s="708" t="s">
        <v>4893</v>
      </c>
      <c r="I813" s="309" t="s">
        <v>3294</v>
      </c>
      <c r="J813" s="461">
        <v>7</v>
      </c>
      <c r="K813" s="312" t="s">
        <v>3256</v>
      </c>
      <c r="L813" s="618" t="s">
        <v>5467</v>
      </c>
      <c r="M813">
        <v>0</v>
      </c>
      <c r="N813">
        <v>2</v>
      </c>
      <c r="O813">
        <v>2</v>
      </c>
      <c r="P813">
        <v>0</v>
      </c>
      <c r="Q813">
        <v>1</v>
      </c>
      <c r="R813">
        <f t="shared" si="42"/>
        <v>5</v>
      </c>
      <c r="S813" s="618"/>
      <c r="T813" s="618"/>
      <c r="U813" s="618"/>
      <c r="V813" s="618"/>
      <c r="W813" s="618"/>
      <c r="X813" s="618"/>
      <c r="Y813"/>
      <c r="Z813"/>
      <c r="AA813"/>
      <c r="AB813"/>
      <c r="AC813"/>
      <c r="AD813"/>
    </row>
    <row r="814" spans="2:30" ht="15" customHeight="1">
      <c r="B814" s="708" t="s">
        <v>4894</v>
      </c>
      <c r="I814" s="309" t="s">
        <v>3306</v>
      </c>
      <c r="J814" s="461">
        <v>1</v>
      </c>
      <c r="K814" s="312" t="s">
        <v>3249</v>
      </c>
      <c r="L814" s="618" t="s">
        <v>5466</v>
      </c>
      <c r="M814">
        <v>0</v>
      </c>
      <c r="N814">
        <v>0</v>
      </c>
      <c r="O814">
        <v>0</v>
      </c>
      <c r="P814">
        <v>0</v>
      </c>
      <c r="Q814">
        <v>0</v>
      </c>
      <c r="R814">
        <f t="shared" si="42"/>
        <v>0</v>
      </c>
      <c r="S814" s="618"/>
      <c r="T814" s="618"/>
      <c r="U814" s="618"/>
      <c r="V814" s="618"/>
      <c r="W814" s="618"/>
      <c r="X814" s="618"/>
      <c r="Y814"/>
      <c r="Z814"/>
      <c r="AA814"/>
      <c r="AB814"/>
      <c r="AC814"/>
      <c r="AD814"/>
    </row>
    <row r="815" spans="2:30" ht="15" hidden="1" customHeight="1">
      <c r="B815" s="708" t="s">
        <v>4895</v>
      </c>
      <c r="I815" s="309" t="s">
        <v>3306</v>
      </c>
      <c r="J815" s="461">
        <v>1</v>
      </c>
      <c r="K815" s="703" t="s">
        <v>457</v>
      </c>
      <c r="L815" s="618" t="s">
        <v>5466</v>
      </c>
      <c r="M815">
        <v>0</v>
      </c>
      <c r="N815">
        <v>0</v>
      </c>
      <c r="O815">
        <v>0</v>
      </c>
      <c r="P815">
        <v>0</v>
      </c>
      <c r="Q815">
        <v>0</v>
      </c>
      <c r="R815">
        <f t="shared" si="42"/>
        <v>0</v>
      </c>
      <c r="S815" s="618"/>
      <c r="T815" s="618"/>
      <c r="U815" s="618"/>
      <c r="V815" s="618"/>
      <c r="W815" s="618"/>
      <c r="X815" s="618"/>
      <c r="Y815"/>
      <c r="Z815"/>
      <c r="AA815"/>
      <c r="AB815"/>
      <c r="AC815"/>
      <c r="AD815"/>
    </row>
    <row r="816" spans="2:30" ht="15" customHeight="1">
      <c r="B816" s="708" t="s">
        <v>4896</v>
      </c>
      <c r="I816" s="309" t="s">
        <v>3306</v>
      </c>
      <c r="J816" s="461">
        <v>2</v>
      </c>
      <c r="K816" s="312" t="s">
        <v>3249</v>
      </c>
      <c r="L816" s="618" t="s">
        <v>5467</v>
      </c>
      <c r="M816">
        <v>2</v>
      </c>
      <c r="N816">
        <v>0</v>
      </c>
      <c r="O816">
        <v>1</v>
      </c>
      <c r="P816">
        <v>0</v>
      </c>
      <c r="Q816">
        <v>0</v>
      </c>
      <c r="R816">
        <f t="shared" si="42"/>
        <v>3</v>
      </c>
      <c r="S816" s="618"/>
      <c r="T816" s="618"/>
      <c r="U816" s="618"/>
      <c r="V816" s="618"/>
      <c r="W816" s="618"/>
      <c r="X816" s="618"/>
      <c r="Y816"/>
      <c r="Z816"/>
      <c r="AA816"/>
      <c r="AB816"/>
      <c r="AC816"/>
      <c r="AD816"/>
    </row>
    <row r="817" spans="2:30" ht="15" customHeight="1">
      <c r="B817" s="708" t="s">
        <v>5026</v>
      </c>
      <c r="I817" s="309" t="s">
        <v>3306</v>
      </c>
      <c r="J817" s="461">
        <v>2</v>
      </c>
      <c r="K817" s="312" t="s">
        <v>3256</v>
      </c>
      <c r="L817" s="618" t="s">
        <v>5467</v>
      </c>
      <c r="M817">
        <v>0</v>
      </c>
      <c r="N817">
        <v>0</v>
      </c>
      <c r="O817">
        <v>2</v>
      </c>
      <c r="P817">
        <v>0</v>
      </c>
      <c r="Q817">
        <v>1</v>
      </c>
      <c r="R817">
        <f t="shared" si="42"/>
        <v>3</v>
      </c>
      <c r="S817" s="618"/>
      <c r="T817" s="618"/>
      <c r="U817" s="618"/>
      <c r="V817" s="618"/>
      <c r="W817" s="618"/>
      <c r="X817" s="618"/>
      <c r="Y817"/>
      <c r="Z817"/>
      <c r="AA817"/>
      <c r="AB817"/>
      <c r="AC817"/>
      <c r="AD817"/>
    </row>
    <row r="818" spans="2:30" ht="15" customHeight="1">
      <c r="B818" s="708" t="s">
        <v>4897</v>
      </c>
      <c r="I818" s="309" t="s">
        <v>3306</v>
      </c>
      <c r="J818" s="461">
        <v>2</v>
      </c>
      <c r="K818" s="312" t="s">
        <v>3239</v>
      </c>
      <c r="L818" s="618" t="s">
        <v>5467</v>
      </c>
      <c r="M818">
        <v>0</v>
      </c>
      <c r="N818">
        <v>0</v>
      </c>
      <c r="O818">
        <v>0</v>
      </c>
      <c r="P818">
        <v>0</v>
      </c>
      <c r="Q818">
        <v>1</v>
      </c>
      <c r="R818">
        <f t="shared" ref="R818" si="52">SUBTOTAL(9,M818:Q818)</f>
        <v>1</v>
      </c>
      <c r="S818" s="618"/>
      <c r="T818" s="618"/>
      <c r="U818" s="618"/>
      <c r="V818" s="618"/>
      <c r="W818" s="618"/>
      <c r="X818" s="618"/>
      <c r="Y818"/>
      <c r="Z818"/>
      <c r="AA818"/>
      <c r="AB818"/>
      <c r="AC818"/>
      <c r="AD818"/>
    </row>
    <row r="819" spans="2:30" ht="15" customHeight="1">
      <c r="B819" s="708" t="s">
        <v>4898</v>
      </c>
      <c r="I819" s="309" t="s">
        <v>3306</v>
      </c>
      <c r="J819" s="461">
        <v>2</v>
      </c>
      <c r="K819" s="312" t="s">
        <v>3249</v>
      </c>
      <c r="L819" s="618" t="s">
        <v>5466</v>
      </c>
      <c r="M819">
        <v>0</v>
      </c>
      <c r="N819">
        <v>0</v>
      </c>
      <c r="O819">
        <v>0</v>
      </c>
      <c r="P819">
        <v>0</v>
      </c>
      <c r="Q819">
        <v>0</v>
      </c>
      <c r="R819">
        <f t="shared" si="42"/>
        <v>0</v>
      </c>
      <c r="S819" s="618"/>
      <c r="T819" s="618"/>
      <c r="U819" s="618"/>
      <c r="V819" s="618"/>
      <c r="W819" s="618"/>
      <c r="X819" s="618"/>
      <c r="Y819"/>
      <c r="Z819"/>
      <c r="AA819"/>
      <c r="AB819"/>
      <c r="AC819"/>
      <c r="AD819"/>
    </row>
    <row r="820" spans="2:30" ht="15" hidden="1" customHeight="1">
      <c r="B820" s="708" t="s">
        <v>4899</v>
      </c>
      <c r="I820" s="309" t="s">
        <v>3306</v>
      </c>
      <c r="J820" s="461">
        <v>2</v>
      </c>
      <c r="K820" s="703" t="s">
        <v>457</v>
      </c>
      <c r="L820" s="618" t="s">
        <v>5466</v>
      </c>
      <c r="M820">
        <v>0</v>
      </c>
      <c r="N820">
        <v>0</v>
      </c>
      <c r="O820">
        <v>0</v>
      </c>
      <c r="P820">
        <v>0</v>
      </c>
      <c r="Q820">
        <v>0</v>
      </c>
      <c r="R820">
        <f t="shared" si="42"/>
        <v>0</v>
      </c>
      <c r="S820" s="618"/>
      <c r="T820" s="618"/>
      <c r="U820" s="618"/>
      <c r="V820" s="618"/>
      <c r="W820" s="618"/>
      <c r="X820" s="618"/>
      <c r="Y820"/>
      <c r="Z820"/>
      <c r="AA820"/>
      <c r="AB820"/>
      <c r="AC820"/>
      <c r="AD820"/>
    </row>
    <row r="821" spans="2:30" ht="15" customHeight="1">
      <c r="B821" s="708" t="s">
        <v>4900</v>
      </c>
      <c r="I821" s="309" t="s">
        <v>3306</v>
      </c>
      <c r="J821" s="461">
        <v>3</v>
      </c>
      <c r="K821" s="312" t="s">
        <v>3256</v>
      </c>
      <c r="L821" s="618" t="s">
        <v>5467</v>
      </c>
      <c r="M821">
        <v>2</v>
      </c>
      <c r="N821">
        <v>0</v>
      </c>
      <c r="O821">
        <v>0</v>
      </c>
      <c r="P821">
        <v>1</v>
      </c>
      <c r="Q821">
        <v>1</v>
      </c>
      <c r="R821">
        <f t="shared" si="42"/>
        <v>4</v>
      </c>
      <c r="S821" s="618"/>
      <c r="T821" s="618"/>
      <c r="U821" s="618"/>
      <c r="V821" s="618"/>
      <c r="W821" s="618"/>
      <c r="X821" s="618"/>
      <c r="Y821"/>
      <c r="Z821"/>
      <c r="AA821"/>
      <c r="AB821"/>
      <c r="AC821"/>
      <c r="AD821"/>
    </row>
    <row r="822" spans="2:30" ht="15" customHeight="1">
      <c r="B822" s="708" t="s">
        <v>4901</v>
      </c>
      <c r="I822" s="309" t="s">
        <v>3306</v>
      </c>
      <c r="J822" s="461">
        <v>3</v>
      </c>
      <c r="K822" s="312" t="s">
        <v>3239</v>
      </c>
      <c r="L822" s="618" t="s">
        <v>5467</v>
      </c>
      <c r="M822">
        <v>0</v>
      </c>
      <c r="N822">
        <v>1</v>
      </c>
      <c r="O822">
        <v>1</v>
      </c>
      <c r="P822">
        <v>1</v>
      </c>
      <c r="Q822">
        <v>1</v>
      </c>
      <c r="R822">
        <f t="shared" ref="R822" si="53">SUBTOTAL(9,M822:Q822)</f>
        <v>4</v>
      </c>
      <c r="S822" s="618"/>
      <c r="T822" s="618"/>
      <c r="U822" s="618"/>
      <c r="V822" s="618"/>
      <c r="W822" s="618"/>
      <c r="X822" s="618"/>
      <c r="Y822"/>
      <c r="Z822"/>
      <c r="AA822"/>
      <c r="AB822"/>
      <c r="AC822"/>
      <c r="AD822"/>
    </row>
    <row r="823" spans="2:30" ht="15" hidden="1" customHeight="1">
      <c r="B823" s="708" t="s">
        <v>4902</v>
      </c>
      <c r="I823" s="309" t="s">
        <v>3306</v>
      </c>
      <c r="J823" s="461">
        <v>7</v>
      </c>
      <c r="K823" s="703" t="s">
        <v>457</v>
      </c>
      <c r="L823" s="618" t="s">
        <v>5466</v>
      </c>
      <c r="M823">
        <v>0</v>
      </c>
      <c r="N823">
        <v>0</v>
      </c>
      <c r="O823">
        <v>0</v>
      </c>
      <c r="P823">
        <v>0</v>
      </c>
      <c r="Q823">
        <v>0</v>
      </c>
      <c r="R823">
        <f t="shared" si="42"/>
        <v>0</v>
      </c>
      <c r="S823" s="618"/>
      <c r="T823" s="618"/>
      <c r="U823" s="618"/>
      <c r="V823" s="618"/>
      <c r="W823" s="618"/>
      <c r="X823" s="618"/>
      <c r="Y823"/>
      <c r="Z823"/>
      <c r="AA823"/>
      <c r="AB823"/>
      <c r="AC823"/>
      <c r="AD823"/>
    </row>
    <row r="824" spans="2:30" ht="15" hidden="1" customHeight="1">
      <c r="B824" s="708" t="s">
        <v>4903</v>
      </c>
      <c r="I824" s="309" t="s">
        <v>3324</v>
      </c>
      <c r="J824" s="461">
        <v>3</v>
      </c>
      <c r="K824" s="703" t="s">
        <v>457</v>
      </c>
      <c r="L824" s="618" t="s">
        <v>5466</v>
      </c>
      <c r="M824">
        <v>0</v>
      </c>
      <c r="N824">
        <v>0</v>
      </c>
      <c r="O824">
        <v>0</v>
      </c>
      <c r="P824">
        <v>0</v>
      </c>
      <c r="Q824">
        <v>0</v>
      </c>
      <c r="R824">
        <f t="shared" si="42"/>
        <v>0</v>
      </c>
      <c r="S824" s="618"/>
      <c r="T824" s="618"/>
      <c r="U824" s="618"/>
      <c r="V824" s="618"/>
      <c r="W824" s="618"/>
      <c r="X824" s="618"/>
      <c r="Y824"/>
      <c r="Z824"/>
      <c r="AA824"/>
      <c r="AB824"/>
      <c r="AC824"/>
      <c r="AD824"/>
    </row>
    <row r="825" spans="2:30" ht="15" hidden="1" customHeight="1">
      <c r="B825" s="708" t="s">
        <v>4904</v>
      </c>
      <c r="I825" s="309" t="s">
        <v>3324</v>
      </c>
      <c r="J825" s="461">
        <v>3</v>
      </c>
      <c r="K825" s="703" t="s">
        <v>457</v>
      </c>
      <c r="L825" s="618" t="s">
        <v>5466</v>
      </c>
      <c r="M825">
        <v>0</v>
      </c>
      <c r="N825">
        <v>0</v>
      </c>
      <c r="O825">
        <v>0</v>
      </c>
      <c r="P825">
        <v>0</v>
      </c>
      <c r="Q825">
        <v>0</v>
      </c>
      <c r="R825">
        <f t="shared" si="42"/>
        <v>0</v>
      </c>
      <c r="S825" s="618"/>
      <c r="T825" s="618"/>
      <c r="U825" s="618"/>
      <c r="V825" s="618"/>
      <c r="W825" s="618"/>
      <c r="X825" s="618"/>
      <c r="Y825"/>
      <c r="Z825"/>
      <c r="AA825"/>
      <c r="AB825"/>
      <c r="AC825"/>
      <c r="AD825"/>
    </row>
    <row r="826" spans="2:30" ht="15" hidden="1" customHeight="1">
      <c r="B826" s="708" t="s">
        <v>4905</v>
      </c>
      <c r="I826" s="309" t="s">
        <v>3324</v>
      </c>
      <c r="J826" s="461">
        <v>3</v>
      </c>
      <c r="K826" s="703" t="s">
        <v>457</v>
      </c>
      <c r="L826" s="618" t="s">
        <v>5466</v>
      </c>
      <c r="M826">
        <v>0</v>
      </c>
      <c r="N826">
        <v>0</v>
      </c>
      <c r="O826">
        <v>0</v>
      </c>
      <c r="P826">
        <v>0</v>
      </c>
      <c r="Q826">
        <v>0</v>
      </c>
      <c r="R826">
        <f t="shared" si="42"/>
        <v>0</v>
      </c>
      <c r="S826" s="618"/>
      <c r="T826" s="618"/>
      <c r="U826" s="618"/>
      <c r="V826" s="618"/>
      <c r="W826" s="618"/>
      <c r="X826" s="618"/>
      <c r="Y826"/>
      <c r="Z826"/>
      <c r="AA826"/>
      <c r="AB826"/>
      <c r="AC826"/>
      <c r="AD826"/>
    </row>
    <row r="827" spans="2:30" ht="15" customHeight="1">
      <c r="B827" s="708" t="s">
        <v>4906</v>
      </c>
      <c r="I827" s="309" t="s">
        <v>3324</v>
      </c>
      <c r="J827" s="461">
        <v>3</v>
      </c>
      <c r="K827" s="312" t="s">
        <v>3249</v>
      </c>
      <c r="L827" s="618" t="s">
        <v>5466</v>
      </c>
      <c r="M827">
        <v>0</v>
      </c>
      <c r="N827">
        <v>0</v>
      </c>
      <c r="O827">
        <v>0</v>
      </c>
      <c r="P827">
        <v>0</v>
      </c>
      <c r="Q827">
        <v>0</v>
      </c>
      <c r="R827">
        <f t="shared" si="42"/>
        <v>0</v>
      </c>
      <c r="S827" s="618"/>
      <c r="T827" s="618"/>
      <c r="U827" s="618"/>
      <c r="V827" s="618"/>
      <c r="W827" s="618"/>
      <c r="X827" s="618"/>
      <c r="Y827"/>
      <c r="Z827"/>
      <c r="AA827"/>
      <c r="AB827"/>
      <c r="AC827"/>
      <c r="AD827"/>
    </row>
    <row r="828" spans="2:30" ht="15" customHeight="1">
      <c r="B828" s="708" t="s">
        <v>7031</v>
      </c>
      <c r="I828" s="309" t="s">
        <v>3324</v>
      </c>
      <c r="J828" s="461">
        <v>3</v>
      </c>
      <c r="K828" s="312" t="s">
        <v>3239</v>
      </c>
      <c r="L828" s="618" t="s">
        <v>5467</v>
      </c>
      <c r="M828">
        <v>1</v>
      </c>
      <c r="N828">
        <v>0</v>
      </c>
      <c r="O828">
        <v>1</v>
      </c>
      <c r="P828">
        <v>0</v>
      </c>
      <c r="Q828">
        <v>1</v>
      </c>
      <c r="R828">
        <f t="shared" ref="R828" si="54">SUBTOTAL(9,M828:Q828)</f>
        <v>3</v>
      </c>
      <c r="S828" s="618"/>
      <c r="T828" s="618"/>
      <c r="U828" s="618"/>
      <c r="V828" s="618"/>
      <c r="W828" s="618"/>
      <c r="X828" s="618"/>
      <c r="Y828"/>
      <c r="Z828"/>
      <c r="AA828"/>
      <c r="AB828"/>
      <c r="AC828"/>
      <c r="AD828"/>
    </row>
    <row r="829" spans="2:30" ht="15" customHeight="1">
      <c r="B829" s="708" t="s">
        <v>4907</v>
      </c>
      <c r="I829" s="309" t="s">
        <v>3324</v>
      </c>
      <c r="J829" s="461">
        <v>4</v>
      </c>
      <c r="K829" s="312" t="s">
        <v>3249</v>
      </c>
      <c r="L829" s="618" t="s">
        <v>5466</v>
      </c>
      <c r="M829">
        <v>0</v>
      </c>
      <c r="N829">
        <v>0</v>
      </c>
      <c r="O829">
        <v>0</v>
      </c>
      <c r="P829">
        <v>0</v>
      </c>
      <c r="Q829">
        <v>0</v>
      </c>
      <c r="R829">
        <f t="shared" ref="R829:R883" si="55">SUBTOTAL(9,M829:Q829)</f>
        <v>0</v>
      </c>
      <c r="S829" s="618"/>
      <c r="T829" s="618"/>
      <c r="U829" s="618"/>
      <c r="V829" s="618"/>
      <c r="W829" s="618"/>
      <c r="X829" s="618"/>
      <c r="Y829"/>
      <c r="Z829"/>
      <c r="AA829"/>
      <c r="AB829"/>
      <c r="AC829"/>
      <c r="AD829"/>
    </row>
    <row r="830" spans="2:30" ht="15" customHeight="1">
      <c r="B830" s="708" t="s">
        <v>4908</v>
      </c>
      <c r="I830" s="309" t="s">
        <v>3324</v>
      </c>
      <c r="J830" s="461">
        <v>5</v>
      </c>
      <c r="K830" s="312" t="s">
        <v>3256</v>
      </c>
      <c r="L830" s="618" t="s">
        <v>5467</v>
      </c>
      <c r="M830">
        <v>1</v>
      </c>
      <c r="N830">
        <v>1</v>
      </c>
      <c r="O830">
        <v>0</v>
      </c>
      <c r="P830">
        <v>2</v>
      </c>
      <c r="Q830">
        <v>2</v>
      </c>
      <c r="R830">
        <f t="shared" si="55"/>
        <v>6</v>
      </c>
      <c r="S830" s="618"/>
      <c r="T830" s="618"/>
      <c r="U830" s="618"/>
      <c r="V830" s="618"/>
      <c r="W830" s="618"/>
      <c r="X830" s="618"/>
      <c r="Y830"/>
      <c r="Z830"/>
      <c r="AA830"/>
      <c r="AB830"/>
      <c r="AC830"/>
      <c r="AD830"/>
    </row>
    <row r="831" spans="2:30" ht="15" customHeight="1">
      <c r="B831" s="708" t="s">
        <v>4909</v>
      </c>
      <c r="I831" s="309" t="s">
        <v>3324</v>
      </c>
      <c r="J831" s="461">
        <v>5</v>
      </c>
      <c r="K831" s="312" t="s">
        <v>3249</v>
      </c>
      <c r="L831" s="618" t="s">
        <v>5466</v>
      </c>
      <c r="M831">
        <v>0</v>
      </c>
      <c r="N831">
        <v>0</v>
      </c>
      <c r="O831">
        <v>0</v>
      </c>
      <c r="P831">
        <v>0</v>
      </c>
      <c r="Q831">
        <v>0</v>
      </c>
      <c r="R831">
        <f t="shared" si="55"/>
        <v>0</v>
      </c>
      <c r="S831" s="618"/>
      <c r="T831" s="618"/>
      <c r="U831" s="618"/>
      <c r="V831" s="618"/>
      <c r="W831" s="618"/>
      <c r="X831" s="618"/>
      <c r="Y831"/>
      <c r="Z831"/>
      <c r="AA831"/>
      <c r="AB831"/>
      <c r="AC831"/>
      <c r="AD831"/>
    </row>
    <row r="832" spans="2:30" ht="15" customHeight="1">
      <c r="B832" s="708" t="s">
        <v>4910</v>
      </c>
      <c r="I832" s="309" t="s">
        <v>3324</v>
      </c>
      <c r="J832" s="461">
        <v>5</v>
      </c>
      <c r="K832" s="312" t="s">
        <v>3256</v>
      </c>
      <c r="L832" s="618" t="s">
        <v>5467</v>
      </c>
      <c r="M832">
        <v>2</v>
      </c>
      <c r="N832">
        <v>1</v>
      </c>
      <c r="O832">
        <v>1</v>
      </c>
      <c r="P832">
        <v>1</v>
      </c>
      <c r="Q832">
        <v>1</v>
      </c>
      <c r="R832">
        <f t="shared" si="55"/>
        <v>6</v>
      </c>
      <c r="S832" s="618"/>
      <c r="T832" s="618"/>
      <c r="U832" s="618"/>
      <c r="V832" s="618"/>
      <c r="W832" s="618"/>
      <c r="X832" s="618"/>
      <c r="Y832"/>
      <c r="Z832"/>
      <c r="AA832"/>
      <c r="AB832"/>
      <c r="AC832"/>
      <c r="AD832"/>
    </row>
    <row r="833" spans="2:30" ht="15" customHeight="1">
      <c r="B833" s="708" t="s">
        <v>4911</v>
      </c>
      <c r="I833" s="309" t="s">
        <v>3324</v>
      </c>
      <c r="J833" s="461">
        <v>6</v>
      </c>
      <c r="K833" s="312" t="s">
        <v>3239</v>
      </c>
      <c r="L833" s="618" t="s">
        <v>5467</v>
      </c>
      <c r="M833">
        <v>0</v>
      </c>
      <c r="N833">
        <v>1</v>
      </c>
      <c r="O833">
        <v>1</v>
      </c>
      <c r="P833">
        <v>1</v>
      </c>
      <c r="Q833">
        <v>1</v>
      </c>
      <c r="R833">
        <f t="shared" si="55"/>
        <v>4</v>
      </c>
      <c r="S833" s="618"/>
      <c r="T833" s="618"/>
      <c r="U833" s="618"/>
      <c r="V833" s="618"/>
      <c r="W833" s="618"/>
      <c r="X833" s="618"/>
      <c r="Y833"/>
      <c r="Z833"/>
      <c r="AA833"/>
      <c r="AB833"/>
      <c r="AC833"/>
      <c r="AD833"/>
    </row>
    <row r="834" spans="2:30" ht="15" hidden="1" customHeight="1">
      <c r="B834" s="708" t="s">
        <v>4912</v>
      </c>
      <c r="I834" s="309" t="s">
        <v>3356</v>
      </c>
      <c r="J834" s="461">
        <v>1</v>
      </c>
      <c r="K834" s="703" t="s">
        <v>457</v>
      </c>
      <c r="L834" s="618" t="s">
        <v>5466</v>
      </c>
      <c r="M834">
        <v>0</v>
      </c>
      <c r="N834">
        <v>0</v>
      </c>
      <c r="O834">
        <v>0</v>
      </c>
      <c r="P834">
        <v>0</v>
      </c>
      <c r="Q834">
        <v>0</v>
      </c>
      <c r="R834">
        <f t="shared" si="55"/>
        <v>0</v>
      </c>
      <c r="S834" s="618"/>
      <c r="T834" s="618"/>
      <c r="U834" s="618"/>
      <c r="V834" s="618"/>
      <c r="W834" s="618"/>
      <c r="X834" s="618"/>
      <c r="Y834"/>
      <c r="Z834"/>
      <c r="AA834"/>
      <c r="AB834"/>
      <c r="AC834"/>
      <c r="AD834"/>
    </row>
    <row r="835" spans="2:30" ht="15" customHeight="1">
      <c r="B835" s="708" t="s">
        <v>4913</v>
      </c>
      <c r="I835" s="309" t="s">
        <v>3356</v>
      </c>
      <c r="J835" s="461">
        <v>1</v>
      </c>
      <c r="K835" s="312" t="s">
        <v>3256</v>
      </c>
      <c r="L835" s="618" t="s">
        <v>5467</v>
      </c>
      <c r="M835">
        <v>2</v>
      </c>
      <c r="N835">
        <v>2</v>
      </c>
      <c r="O835">
        <v>0</v>
      </c>
      <c r="P835">
        <v>0</v>
      </c>
      <c r="Q835">
        <v>0</v>
      </c>
      <c r="R835">
        <f t="shared" si="55"/>
        <v>4</v>
      </c>
      <c r="S835" s="618"/>
      <c r="T835" s="618"/>
      <c r="U835" s="618"/>
      <c r="V835" s="618"/>
      <c r="W835" s="618"/>
      <c r="X835" s="618"/>
      <c r="Y835"/>
      <c r="Z835"/>
      <c r="AA835"/>
      <c r="AB835"/>
      <c r="AC835"/>
      <c r="AD835"/>
    </row>
    <row r="836" spans="2:30" ht="15" customHeight="1">
      <c r="B836" s="708" t="s">
        <v>4914</v>
      </c>
      <c r="I836" s="309" t="s">
        <v>3356</v>
      </c>
      <c r="J836" s="461">
        <v>2</v>
      </c>
      <c r="K836" s="312" t="s">
        <v>3239</v>
      </c>
      <c r="L836" s="618" t="s">
        <v>5467</v>
      </c>
      <c r="M836">
        <v>1</v>
      </c>
      <c r="N836">
        <v>1</v>
      </c>
      <c r="O836">
        <v>1</v>
      </c>
      <c r="P836">
        <v>1</v>
      </c>
      <c r="Q836">
        <v>0</v>
      </c>
      <c r="R836">
        <f t="shared" si="55"/>
        <v>4</v>
      </c>
      <c r="S836" s="618"/>
      <c r="T836" s="618"/>
      <c r="U836" s="618"/>
      <c r="V836" s="618"/>
      <c r="W836" s="618"/>
      <c r="X836" s="618"/>
      <c r="Y836"/>
      <c r="Z836"/>
      <c r="AA836"/>
      <c r="AB836"/>
      <c r="AC836"/>
      <c r="AD836"/>
    </row>
    <row r="837" spans="2:30" ht="15" customHeight="1">
      <c r="B837" s="708" t="s">
        <v>4915</v>
      </c>
      <c r="I837" s="309" t="s">
        <v>3356</v>
      </c>
      <c r="J837" s="461">
        <v>2</v>
      </c>
      <c r="K837" s="312" t="s">
        <v>3249</v>
      </c>
      <c r="L837" s="618" t="s">
        <v>5466</v>
      </c>
      <c r="M837">
        <v>0</v>
      </c>
      <c r="N837">
        <v>0</v>
      </c>
      <c r="O837">
        <v>0</v>
      </c>
      <c r="P837">
        <v>0</v>
      </c>
      <c r="Q837">
        <v>0</v>
      </c>
      <c r="R837">
        <f t="shared" si="55"/>
        <v>0</v>
      </c>
      <c r="S837" s="618"/>
      <c r="T837" s="618"/>
      <c r="U837" s="618"/>
      <c r="V837" s="618"/>
      <c r="W837" s="618"/>
      <c r="X837" s="618"/>
      <c r="Y837"/>
      <c r="Z837"/>
      <c r="AA837"/>
      <c r="AB837"/>
      <c r="AC837"/>
      <c r="AD837"/>
    </row>
    <row r="838" spans="2:30" ht="15" customHeight="1">
      <c r="B838" s="708" t="s">
        <v>4916</v>
      </c>
      <c r="I838" s="309" t="s">
        <v>3356</v>
      </c>
      <c r="J838" s="461">
        <v>3</v>
      </c>
      <c r="K838" s="312" t="s">
        <v>3256</v>
      </c>
      <c r="L838" s="618" t="s">
        <v>5467</v>
      </c>
      <c r="M838">
        <v>1</v>
      </c>
      <c r="N838">
        <v>1</v>
      </c>
      <c r="O838">
        <v>2</v>
      </c>
      <c r="P838">
        <v>0</v>
      </c>
      <c r="Q838">
        <v>1</v>
      </c>
      <c r="R838">
        <f t="shared" si="55"/>
        <v>5</v>
      </c>
      <c r="S838" s="618"/>
      <c r="T838" s="618"/>
      <c r="U838" s="618"/>
      <c r="V838" s="618"/>
      <c r="W838" s="618"/>
      <c r="X838" s="618"/>
      <c r="Y838"/>
      <c r="Z838"/>
      <c r="AA838"/>
      <c r="AB838"/>
      <c r="AC838"/>
      <c r="AD838"/>
    </row>
    <row r="839" spans="2:30" ht="15" hidden="1" customHeight="1">
      <c r="B839" s="708" t="s">
        <v>4917</v>
      </c>
      <c r="I839" s="309" t="s">
        <v>3356</v>
      </c>
      <c r="J839" s="461">
        <v>4</v>
      </c>
      <c r="K839" s="703" t="s">
        <v>457</v>
      </c>
      <c r="L839" s="618" t="s">
        <v>5466</v>
      </c>
      <c r="M839">
        <v>0</v>
      </c>
      <c r="N839">
        <v>0</v>
      </c>
      <c r="O839">
        <v>0</v>
      </c>
      <c r="P839">
        <v>0</v>
      </c>
      <c r="Q839">
        <v>0</v>
      </c>
      <c r="R839">
        <f t="shared" si="55"/>
        <v>0</v>
      </c>
      <c r="S839" s="618"/>
      <c r="T839" s="618"/>
      <c r="U839" s="618"/>
      <c r="V839" s="618"/>
      <c r="W839" s="618"/>
      <c r="X839" s="618"/>
      <c r="Y839"/>
      <c r="Z839"/>
      <c r="AA839"/>
      <c r="AB839"/>
      <c r="AC839"/>
      <c r="AD839"/>
    </row>
    <row r="840" spans="2:30" ht="15" customHeight="1">
      <c r="B840" s="708" t="s">
        <v>4918</v>
      </c>
      <c r="I840" s="309" t="s">
        <v>3356</v>
      </c>
      <c r="J840" s="461">
        <v>4</v>
      </c>
      <c r="K840" s="312" t="s">
        <v>3249</v>
      </c>
      <c r="L840" s="618" t="s">
        <v>5466</v>
      </c>
      <c r="M840">
        <v>0</v>
      </c>
      <c r="N840">
        <v>0</v>
      </c>
      <c r="O840">
        <v>0</v>
      </c>
      <c r="P840">
        <v>0</v>
      </c>
      <c r="Q840">
        <v>0</v>
      </c>
      <c r="R840">
        <f t="shared" si="55"/>
        <v>0</v>
      </c>
      <c r="S840" s="618"/>
      <c r="T840" s="618"/>
      <c r="U840" s="618"/>
      <c r="V840" s="618"/>
      <c r="W840" s="618"/>
      <c r="X840" s="618"/>
      <c r="Y840"/>
      <c r="Z840"/>
      <c r="AA840"/>
      <c r="AB840"/>
      <c r="AC840"/>
      <c r="AD840"/>
    </row>
    <row r="841" spans="2:30" ht="15" customHeight="1">
      <c r="B841" s="708" t="s">
        <v>4919</v>
      </c>
      <c r="I841" s="309" t="s">
        <v>3356</v>
      </c>
      <c r="J841" s="461">
        <v>6</v>
      </c>
      <c r="K841" s="312" t="s">
        <v>3239</v>
      </c>
      <c r="L841" s="618" t="s">
        <v>5467</v>
      </c>
      <c r="M841">
        <v>1</v>
      </c>
      <c r="N841">
        <v>1</v>
      </c>
      <c r="O841">
        <v>0</v>
      </c>
      <c r="P841">
        <v>1</v>
      </c>
      <c r="Q841">
        <v>0</v>
      </c>
      <c r="R841">
        <f t="shared" si="55"/>
        <v>3</v>
      </c>
      <c r="S841" s="618"/>
      <c r="T841" s="618"/>
      <c r="U841" s="618"/>
      <c r="V841" s="618"/>
      <c r="W841" s="618"/>
      <c r="X841" s="618"/>
      <c r="Y841"/>
      <c r="Z841"/>
      <c r="AA841"/>
      <c r="AB841"/>
      <c r="AC841"/>
      <c r="AD841"/>
    </row>
    <row r="842" spans="2:30" ht="15" hidden="1" customHeight="1">
      <c r="B842" s="708" t="s">
        <v>4920</v>
      </c>
      <c r="I842" s="309" t="s">
        <v>3356</v>
      </c>
      <c r="J842" s="461">
        <v>6</v>
      </c>
      <c r="K842" s="703" t="s">
        <v>457</v>
      </c>
      <c r="L842" s="618" t="s">
        <v>5466</v>
      </c>
      <c r="M842">
        <v>0</v>
      </c>
      <c r="N842">
        <v>0</v>
      </c>
      <c r="O842">
        <v>0</v>
      </c>
      <c r="P842">
        <v>0</v>
      </c>
      <c r="Q842">
        <v>0</v>
      </c>
      <c r="R842">
        <f t="shared" si="55"/>
        <v>0</v>
      </c>
      <c r="S842" s="618"/>
      <c r="T842" s="618"/>
      <c r="U842" s="618"/>
      <c r="V842" s="618"/>
      <c r="W842" s="618"/>
      <c r="X842" s="618"/>
      <c r="Y842"/>
      <c r="Z842"/>
      <c r="AA842"/>
      <c r="AB842"/>
      <c r="AC842"/>
      <c r="AD842"/>
    </row>
    <row r="843" spans="2:30" ht="15" customHeight="1">
      <c r="B843" s="708" t="s">
        <v>4921</v>
      </c>
      <c r="I843" s="309" t="s">
        <v>3356</v>
      </c>
      <c r="J843" s="461">
        <v>8</v>
      </c>
      <c r="K843" s="312" t="s">
        <v>3249</v>
      </c>
      <c r="L843" s="618" t="s">
        <v>5466</v>
      </c>
      <c r="M843">
        <v>0</v>
      </c>
      <c r="N843">
        <v>0</v>
      </c>
      <c r="O843">
        <v>0</v>
      </c>
      <c r="P843">
        <v>0</v>
      </c>
      <c r="Q843">
        <v>0</v>
      </c>
      <c r="R843">
        <f t="shared" si="55"/>
        <v>0</v>
      </c>
      <c r="S843" s="618"/>
      <c r="T843" s="618"/>
      <c r="U843" s="618"/>
      <c r="V843" s="618"/>
      <c r="W843" s="618"/>
      <c r="X843" s="618"/>
      <c r="Y843"/>
      <c r="Z843"/>
      <c r="AA843"/>
      <c r="AB843"/>
      <c r="AC843"/>
      <c r="AD843"/>
    </row>
    <row r="844" spans="2:30" ht="15" hidden="1" customHeight="1">
      <c r="B844" s="708" t="s">
        <v>4922</v>
      </c>
      <c r="I844" s="309" t="s">
        <v>3370</v>
      </c>
      <c r="J844" s="461">
        <v>1</v>
      </c>
      <c r="K844" s="703" t="s">
        <v>457</v>
      </c>
      <c r="L844" s="618" t="s">
        <v>5466</v>
      </c>
      <c r="M844">
        <v>0</v>
      </c>
      <c r="N844">
        <v>0</v>
      </c>
      <c r="O844">
        <v>0</v>
      </c>
      <c r="P844">
        <v>0</v>
      </c>
      <c r="Q844">
        <v>0</v>
      </c>
      <c r="R844">
        <f t="shared" si="55"/>
        <v>0</v>
      </c>
      <c r="S844" s="618"/>
      <c r="T844" s="618"/>
      <c r="U844" s="618"/>
      <c r="V844" s="618"/>
      <c r="W844" s="618"/>
      <c r="X844" s="618"/>
      <c r="Y844"/>
      <c r="Z844"/>
      <c r="AA844"/>
      <c r="AB844"/>
      <c r="AC844"/>
      <c r="AD844"/>
    </row>
    <row r="845" spans="2:30" ht="15" hidden="1" customHeight="1">
      <c r="B845" s="708" t="s">
        <v>4923</v>
      </c>
      <c r="I845" s="309" t="s">
        <v>3370</v>
      </c>
      <c r="J845" s="461">
        <v>1</v>
      </c>
      <c r="K845" s="703" t="s">
        <v>457</v>
      </c>
      <c r="L845" s="618" t="s">
        <v>5466</v>
      </c>
      <c r="M845">
        <v>0</v>
      </c>
      <c r="N845">
        <v>0</v>
      </c>
      <c r="O845">
        <v>0</v>
      </c>
      <c r="P845">
        <v>0</v>
      </c>
      <c r="Q845">
        <v>0</v>
      </c>
      <c r="R845">
        <f t="shared" si="55"/>
        <v>0</v>
      </c>
      <c r="S845" s="618"/>
      <c r="T845" s="618"/>
      <c r="U845" s="618"/>
      <c r="V845" s="618"/>
      <c r="W845" s="618"/>
      <c r="X845" s="618"/>
      <c r="Y845"/>
      <c r="Z845"/>
      <c r="AA845"/>
      <c r="AB845"/>
      <c r="AC845"/>
      <c r="AD845"/>
    </row>
    <row r="846" spans="2:30" ht="15" customHeight="1">
      <c r="B846" s="708" t="s">
        <v>4924</v>
      </c>
      <c r="I846" s="309" t="s">
        <v>3370</v>
      </c>
      <c r="J846" s="461">
        <v>2</v>
      </c>
      <c r="K846" s="312" t="s">
        <v>3249</v>
      </c>
      <c r="L846" s="618" t="s">
        <v>5467</v>
      </c>
      <c r="M846">
        <v>0</v>
      </c>
      <c r="N846">
        <v>1</v>
      </c>
      <c r="O846">
        <v>0</v>
      </c>
      <c r="P846">
        <v>0</v>
      </c>
      <c r="Q846">
        <v>0</v>
      </c>
      <c r="R846">
        <f t="shared" si="55"/>
        <v>1</v>
      </c>
      <c r="S846" s="618"/>
      <c r="T846" s="618"/>
      <c r="U846" s="618"/>
      <c r="V846" s="618"/>
      <c r="W846" s="618"/>
      <c r="X846" s="618"/>
      <c r="Y846"/>
      <c r="Z846"/>
      <c r="AA846"/>
      <c r="AB846"/>
      <c r="AC846"/>
      <c r="AD846"/>
    </row>
    <row r="847" spans="2:30" ht="15" customHeight="1">
      <c r="B847" s="708" t="s">
        <v>4925</v>
      </c>
      <c r="I847" s="309" t="s">
        <v>3370</v>
      </c>
      <c r="J847" s="461">
        <v>3</v>
      </c>
      <c r="K847" s="312" t="s">
        <v>3256</v>
      </c>
      <c r="L847" s="618" t="s">
        <v>5467</v>
      </c>
      <c r="M847">
        <v>2</v>
      </c>
      <c r="N847">
        <v>1</v>
      </c>
      <c r="O847">
        <v>2</v>
      </c>
      <c r="P847">
        <v>2</v>
      </c>
      <c r="Q847">
        <v>2</v>
      </c>
      <c r="R847">
        <f t="shared" si="55"/>
        <v>9</v>
      </c>
      <c r="S847" s="618"/>
      <c r="T847" s="618"/>
      <c r="U847" s="618"/>
      <c r="V847" s="618"/>
      <c r="W847" s="618"/>
      <c r="X847" s="618"/>
      <c r="Y847"/>
      <c r="Z847"/>
      <c r="AA847"/>
      <c r="AB847"/>
      <c r="AC847"/>
      <c r="AD847"/>
    </row>
    <row r="848" spans="2:30" ht="15" hidden="1" customHeight="1">
      <c r="B848" s="708" t="s">
        <v>4926</v>
      </c>
      <c r="I848" s="309" t="s">
        <v>3370</v>
      </c>
      <c r="J848" s="461">
        <v>3</v>
      </c>
      <c r="K848" s="703" t="s">
        <v>457</v>
      </c>
      <c r="L848" s="618" t="s">
        <v>5466</v>
      </c>
      <c r="M848">
        <v>0</v>
      </c>
      <c r="N848">
        <v>0</v>
      </c>
      <c r="O848">
        <v>0</v>
      </c>
      <c r="P848">
        <v>0</v>
      </c>
      <c r="Q848">
        <v>0</v>
      </c>
      <c r="R848">
        <f t="shared" si="55"/>
        <v>0</v>
      </c>
      <c r="S848" s="618"/>
      <c r="T848" s="618"/>
      <c r="U848" s="618"/>
      <c r="V848" s="618"/>
      <c r="W848" s="618"/>
      <c r="X848" s="618"/>
      <c r="Y848"/>
      <c r="Z848"/>
      <c r="AA848"/>
      <c r="AB848"/>
      <c r="AC848"/>
      <c r="AD848"/>
    </row>
    <row r="849" spans="2:30" ht="15" customHeight="1">
      <c r="B849" s="708" t="s">
        <v>5011</v>
      </c>
      <c r="I849" s="309" t="s">
        <v>3370</v>
      </c>
      <c r="J849" s="461">
        <v>3</v>
      </c>
      <c r="K849" s="312" t="s">
        <v>3239</v>
      </c>
      <c r="L849" s="618" t="s">
        <v>5467</v>
      </c>
      <c r="M849">
        <v>0</v>
      </c>
      <c r="N849">
        <v>1</v>
      </c>
      <c r="O849">
        <v>1</v>
      </c>
      <c r="P849">
        <v>0</v>
      </c>
      <c r="Q849">
        <v>1</v>
      </c>
      <c r="R849">
        <f t="shared" si="55"/>
        <v>3</v>
      </c>
      <c r="S849" s="618"/>
      <c r="T849" s="618"/>
      <c r="U849" s="618"/>
      <c r="V849" s="618"/>
      <c r="W849" s="618"/>
      <c r="X849" s="618"/>
      <c r="Y849"/>
      <c r="Z849"/>
      <c r="AA849"/>
      <c r="AB849"/>
      <c r="AC849"/>
      <c r="AD849"/>
    </row>
    <row r="850" spans="2:30" ht="15" customHeight="1">
      <c r="B850" s="708" t="s">
        <v>5035</v>
      </c>
      <c r="I850" s="309" t="s">
        <v>3370</v>
      </c>
      <c r="J850" s="461">
        <v>3</v>
      </c>
      <c r="K850" s="312" t="s">
        <v>3256</v>
      </c>
      <c r="L850" s="618" t="s">
        <v>5467</v>
      </c>
      <c r="M850">
        <v>0</v>
      </c>
      <c r="N850">
        <v>1</v>
      </c>
      <c r="O850">
        <v>2</v>
      </c>
      <c r="P850">
        <v>2</v>
      </c>
      <c r="Q850">
        <v>0</v>
      </c>
      <c r="R850">
        <f t="shared" si="55"/>
        <v>5</v>
      </c>
      <c r="S850" s="618"/>
      <c r="T850" s="618"/>
      <c r="U850" s="618"/>
      <c r="V850" s="618"/>
      <c r="W850" s="618"/>
      <c r="X850" s="618"/>
      <c r="Y850"/>
      <c r="Z850"/>
      <c r="AA850"/>
      <c r="AB850"/>
      <c r="AC850"/>
      <c r="AD850"/>
    </row>
    <row r="851" spans="2:30" ht="15" customHeight="1">
      <c r="B851" s="708" t="s">
        <v>4927</v>
      </c>
      <c r="I851" s="309" t="s">
        <v>3370</v>
      </c>
      <c r="J851" s="461">
        <v>4</v>
      </c>
      <c r="K851" s="312" t="s">
        <v>3239</v>
      </c>
      <c r="L851" s="618" t="s">
        <v>5467</v>
      </c>
      <c r="M851">
        <v>1</v>
      </c>
      <c r="N851">
        <v>1</v>
      </c>
      <c r="O851">
        <v>1</v>
      </c>
      <c r="P851">
        <v>1</v>
      </c>
      <c r="Q851">
        <v>0</v>
      </c>
      <c r="R851">
        <f t="shared" si="55"/>
        <v>4</v>
      </c>
      <c r="S851" s="618"/>
      <c r="T851" s="618"/>
      <c r="U851" s="618"/>
      <c r="V851" s="618"/>
      <c r="W851" s="618"/>
      <c r="X851" s="618"/>
      <c r="Y851"/>
      <c r="Z851"/>
      <c r="AA851"/>
      <c r="AB851"/>
      <c r="AC851"/>
      <c r="AD851"/>
    </row>
    <row r="852" spans="2:30" ht="15" customHeight="1">
      <c r="B852" s="708" t="s">
        <v>4928</v>
      </c>
      <c r="I852" s="309" t="s">
        <v>3370</v>
      </c>
      <c r="J852" s="461">
        <v>5</v>
      </c>
      <c r="K852" s="312" t="s">
        <v>3249</v>
      </c>
      <c r="L852" s="618" t="s">
        <v>5466</v>
      </c>
      <c r="M852">
        <v>0</v>
      </c>
      <c r="N852">
        <v>0</v>
      </c>
      <c r="O852">
        <v>0</v>
      </c>
      <c r="P852">
        <v>0</v>
      </c>
      <c r="Q852">
        <v>0</v>
      </c>
      <c r="R852">
        <f t="shared" si="55"/>
        <v>0</v>
      </c>
      <c r="S852" s="618"/>
      <c r="T852" s="618"/>
      <c r="U852" s="618"/>
      <c r="V852" s="618"/>
      <c r="W852" s="618"/>
      <c r="X852" s="618"/>
      <c r="Y852"/>
      <c r="Z852"/>
      <c r="AA852"/>
      <c r="AB852"/>
      <c r="AC852"/>
      <c r="AD852"/>
    </row>
    <row r="853" spans="2:30" ht="15" customHeight="1">
      <c r="B853" s="708" t="s">
        <v>4929</v>
      </c>
      <c r="I853" s="309" t="s">
        <v>3370</v>
      </c>
      <c r="J853" s="461">
        <v>7</v>
      </c>
      <c r="K853" s="312" t="s">
        <v>3249</v>
      </c>
      <c r="L853" s="618" t="s">
        <v>5467</v>
      </c>
      <c r="M853">
        <v>2</v>
      </c>
      <c r="N853">
        <v>0</v>
      </c>
      <c r="O853">
        <v>0</v>
      </c>
      <c r="P853">
        <v>0</v>
      </c>
      <c r="Q853">
        <v>0</v>
      </c>
      <c r="R853">
        <f t="shared" si="55"/>
        <v>2</v>
      </c>
      <c r="S853" s="618"/>
      <c r="T853" s="618"/>
      <c r="U853" s="618"/>
      <c r="V853" s="618"/>
      <c r="W853" s="618"/>
      <c r="X853" s="618"/>
      <c r="Y853"/>
      <c r="Z853"/>
      <c r="AA853"/>
      <c r="AB853"/>
      <c r="AC853"/>
      <c r="AD853"/>
    </row>
    <row r="854" spans="2:30" ht="15" customHeight="1">
      <c r="B854" s="708" t="s">
        <v>4930</v>
      </c>
      <c r="I854" s="698" t="s">
        <v>410</v>
      </c>
      <c r="J854" s="461">
        <v>1</v>
      </c>
      <c r="K854" s="312" t="s">
        <v>3249</v>
      </c>
      <c r="L854" s="618" t="s">
        <v>5466</v>
      </c>
      <c r="M854">
        <v>0</v>
      </c>
      <c r="N854">
        <v>0</v>
      </c>
      <c r="O854">
        <v>0</v>
      </c>
      <c r="P854">
        <v>0</v>
      </c>
      <c r="Q854">
        <v>0</v>
      </c>
      <c r="R854">
        <f t="shared" si="55"/>
        <v>0</v>
      </c>
      <c r="S854" s="618"/>
      <c r="T854" s="618"/>
      <c r="U854" s="618"/>
      <c r="V854" s="618"/>
      <c r="W854" s="618"/>
      <c r="X854" s="618"/>
      <c r="Y854"/>
      <c r="Z854"/>
      <c r="AA854"/>
      <c r="AB854"/>
      <c r="AC854"/>
      <c r="AD854"/>
    </row>
    <row r="855" spans="2:30" ht="15" hidden="1" customHeight="1">
      <c r="B855" s="708" t="s">
        <v>4931</v>
      </c>
      <c r="I855" s="698" t="s">
        <v>410</v>
      </c>
      <c r="J855" s="461">
        <v>1</v>
      </c>
      <c r="K855" s="703" t="s">
        <v>457</v>
      </c>
      <c r="L855" s="618" t="s">
        <v>5466</v>
      </c>
      <c r="M855">
        <v>0</v>
      </c>
      <c r="N855">
        <v>0</v>
      </c>
      <c r="O855">
        <v>0</v>
      </c>
      <c r="P855">
        <v>0</v>
      </c>
      <c r="Q855">
        <v>0</v>
      </c>
      <c r="R855">
        <f t="shared" si="55"/>
        <v>0</v>
      </c>
      <c r="S855" s="618"/>
      <c r="T855" s="618"/>
      <c r="U855" s="618"/>
      <c r="V855" s="618"/>
      <c r="W855" s="618"/>
      <c r="X855" s="618"/>
      <c r="Y855"/>
      <c r="Z855"/>
      <c r="AA855"/>
      <c r="AB855"/>
      <c r="AC855"/>
      <c r="AD855"/>
    </row>
    <row r="856" spans="2:30" ht="15" hidden="1" customHeight="1">
      <c r="B856" s="708" t="s">
        <v>4932</v>
      </c>
      <c r="I856" s="698" t="s">
        <v>410</v>
      </c>
      <c r="J856" s="461">
        <v>1</v>
      </c>
      <c r="K856" s="703" t="s">
        <v>457</v>
      </c>
      <c r="L856" s="618" t="s">
        <v>5466</v>
      </c>
      <c r="M856">
        <v>0</v>
      </c>
      <c r="N856">
        <v>0</v>
      </c>
      <c r="O856">
        <v>0</v>
      </c>
      <c r="P856">
        <v>0</v>
      </c>
      <c r="Q856">
        <v>0</v>
      </c>
      <c r="R856">
        <f t="shared" si="55"/>
        <v>0</v>
      </c>
      <c r="S856" s="618"/>
      <c r="T856" s="618"/>
      <c r="U856" s="618"/>
      <c r="V856" s="618"/>
      <c r="W856" s="618"/>
      <c r="X856" s="618"/>
      <c r="Y856"/>
      <c r="Z856"/>
      <c r="AA856"/>
      <c r="AB856"/>
      <c r="AC856"/>
      <c r="AD856"/>
    </row>
    <row r="857" spans="2:30" ht="15" hidden="1" customHeight="1">
      <c r="B857" s="708" t="s">
        <v>4933</v>
      </c>
      <c r="I857" s="698" t="s">
        <v>410</v>
      </c>
      <c r="J857" s="461">
        <v>1</v>
      </c>
      <c r="K857" s="703" t="s">
        <v>457</v>
      </c>
      <c r="L857" s="618" t="s">
        <v>5466</v>
      </c>
      <c r="M857">
        <v>0</v>
      </c>
      <c r="N857">
        <v>0</v>
      </c>
      <c r="O857">
        <v>0</v>
      </c>
      <c r="P857">
        <v>0</v>
      </c>
      <c r="Q857">
        <v>0</v>
      </c>
      <c r="R857">
        <f t="shared" si="55"/>
        <v>0</v>
      </c>
      <c r="S857" s="618"/>
      <c r="T857" s="618"/>
      <c r="U857" s="618"/>
      <c r="V857" s="618"/>
      <c r="W857" s="618"/>
      <c r="X857" s="618"/>
      <c r="Y857"/>
      <c r="Z857"/>
      <c r="AA857"/>
      <c r="AB857"/>
      <c r="AC857"/>
      <c r="AD857"/>
    </row>
    <row r="858" spans="2:30" ht="15" hidden="1" customHeight="1">
      <c r="B858" s="708" t="s">
        <v>4934</v>
      </c>
      <c r="I858" s="698" t="s">
        <v>410</v>
      </c>
      <c r="J858" s="461">
        <v>1</v>
      </c>
      <c r="K858" s="703" t="s">
        <v>457</v>
      </c>
      <c r="L858" s="618" t="s">
        <v>5466</v>
      </c>
      <c r="M858">
        <v>0</v>
      </c>
      <c r="N858">
        <v>0</v>
      </c>
      <c r="O858">
        <v>0</v>
      </c>
      <c r="P858">
        <v>0</v>
      </c>
      <c r="Q858">
        <v>0</v>
      </c>
      <c r="R858">
        <f t="shared" si="55"/>
        <v>0</v>
      </c>
      <c r="S858" s="618"/>
      <c r="T858" s="618"/>
      <c r="U858" s="618"/>
      <c r="V858" s="618"/>
      <c r="W858" s="618"/>
      <c r="X858" s="618"/>
      <c r="Y858"/>
      <c r="Z858"/>
      <c r="AA858"/>
      <c r="AB858"/>
      <c r="AC858"/>
      <c r="AD858"/>
    </row>
    <row r="859" spans="2:30" ht="15" hidden="1" customHeight="1">
      <c r="B859" s="708" t="s">
        <v>4935</v>
      </c>
      <c r="I859" s="698" t="s">
        <v>410</v>
      </c>
      <c r="J859" s="461">
        <v>2</v>
      </c>
      <c r="K859" s="703" t="s">
        <v>457</v>
      </c>
      <c r="L859" s="618" t="s">
        <v>5466</v>
      </c>
      <c r="M859">
        <v>0</v>
      </c>
      <c r="N859">
        <v>0</v>
      </c>
      <c r="O859">
        <v>0</v>
      </c>
      <c r="P859">
        <v>0</v>
      </c>
      <c r="Q859">
        <v>0</v>
      </c>
      <c r="R859">
        <f t="shared" si="55"/>
        <v>0</v>
      </c>
      <c r="S859" s="618"/>
      <c r="T859" s="618"/>
      <c r="U859" s="618"/>
      <c r="V859" s="618"/>
      <c r="W859" s="618"/>
      <c r="X859" s="618"/>
      <c r="Y859"/>
      <c r="Z859"/>
      <c r="AA859"/>
      <c r="AB859"/>
      <c r="AC859"/>
      <c r="AD859"/>
    </row>
    <row r="860" spans="2:30" ht="15" customHeight="1">
      <c r="B860" s="708" t="s">
        <v>4936</v>
      </c>
      <c r="I860" s="698" t="s">
        <v>410</v>
      </c>
      <c r="J860" s="461">
        <v>2</v>
      </c>
      <c r="K860" s="312" t="s">
        <v>3256</v>
      </c>
      <c r="L860" s="618" t="s">
        <v>5467</v>
      </c>
      <c r="M860">
        <v>1</v>
      </c>
      <c r="N860">
        <v>2</v>
      </c>
      <c r="O860">
        <v>2</v>
      </c>
      <c r="P860">
        <v>2</v>
      </c>
      <c r="Q860">
        <v>1</v>
      </c>
      <c r="R860">
        <f t="shared" si="55"/>
        <v>8</v>
      </c>
      <c r="S860" s="618"/>
      <c r="T860" s="618"/>
      <c r="U860" s="618"/>
      <c r="V860" s="618"/>
      <c r="W860" s="618"/>
      <c r="X860" s="618"/>
      <c r="Y860"/>
      <c r="Z860"/>
      <c r="AA860"/>
      <c r="AB860"/>
      <c r="AC860"/>
      <c r="AD860"/>
    </row>
    <row r="861" spans="2:30" ht="15" hidden="1" customHeight="1">
      <c r="B861" s="708" t="s">
        <v>4937</v>
      </c>
      <c r="I861" s="698" t="s">
        <v>410</v>
      </c>
      <c r="J861" s="461">
        <v>2</v>
      </c>
      <c r="K861" s="703" t="s">
        <v>457</v>
      </c>
      <c r="L861" s="618" t="s">
        <v>5466</v>
      </c>
      <c r="M861">
        <v>0</v>
      </c>
      <c r="N861">
        <v>0</v>
      </c>
      <c r="O861">
        <v>0</v>
      </c>
      <c r="P861">
        <v>0</v>
      </c>
      <c r="Q861">
        <v>0</v>
      </c>
      <c r="R861">
        <f t="shared" si="55"/>
        <v>0</v>
      </c>
      <c r="S861" s="618"/>
      <c r="T861" s="618"/>
      <c r="U861" s="618"/>
      <c r="V861" s="618"/>
      <c r="W861" s="618"/>
      <c r="X861" s="618"/>
      <c r="Y861"/>
      <c r="Z861"/>
      <c r="AA861"/>
      <c r="AB861"/>
      <c r="AC861"/>
      <c r="AD861"/>
    </row>
    <row r="862" spans="2:30" ht="15" hidden="1" customHeight="1">
      <c r="B862" s="708" t="s">
        <v>4938</v>
      </c>
      <c r="I862" s="698" t="s">
        <v>410</v>
      </c>
      <c r="J862" s="461">
        <v>2</v>
      </c>
      <c r="K862" s="703" t="s">
        <v>457</v>
      </c>
      <c r="L862" s="618" t="s">
        <v>5466</v>
      </c>
      <c r="M862">
        <v>0</v>
      </c>
      <c r="N862">
        <v>0</v>
      </c>
      <c r="O862">
        <v>0</v>
      </c>
      <c r="P862">
        <v>0</v>
      </c>
      <c r="Q862">
        <v>0</v>
      </c>
      <c r="R862">
        <f t="shared" si="55"/>
        <v>0</v>
      </c>
      <c r="S862" s="618"/>
      <c r="T862" s="618"/>
      <c r="U862" s="618"/>
      <c r="V862" s="618"/>
      <c r="W862" s="618"/>
      <c r="X862" s="618"/>
      <c r="Y862"/>
      <c r="Z862"/>
      <c r="AA862"/>
      <c r="AB862"/>
      <c r="AC862"/>
      <c r="AD862"/>
    </row>
    <row r="863" spans="2:30" ht="15" hidden="1" customHeight="1">
      <c r="B863" s="708" t="s">
        <v>4939</v>
      </c>
      <c r="I863" s="698" t="s">
        <v>410</v>
      </c>
      <c r="J863" s="461">
        <v>3</v>
      </c>
      <c r="K863" s="703" t="s">
        <v>457</v>
      </c>
      <c r="L863" s="618" t="s">
        <v>5466</v>
      </c>
      <c r="M863">
        <v>0</v>
      </c>
      <c r="N863">
        <v>0</v>
      </c>
      <c r="O863">
        <v>0</v>
      </c>
      <c r="P863">
        <v>0</v>
      </c>
      <c r="Q863">
        <v>0</v>
      </c>
      <c r="R863">
        <f t="shared" si="55"/>
        <v>0</v>
      </c>
      <c r="S863" s="618"/>
      <c r="T863" s="618"/>
      <c r="U863" s="618"/>
      <c r="V863" s="618"/>
      <c r="W863" s="618"/>
      <c r="X863" s="618"/>
      <c r="Y863"/>
      <c r="Z863"/>
      <c r="AA863"/>
      <c r="AB863"/>
      <c r="AC863"/>
      <c r="AD863"/>
    </row>
    <row r="864" spans="2:30" ht="15" customHeight="1">
      <c r="B864" s="708" t="s">
        <v>4940</v>
      </c>
      <c r="I864" s="698" t="s">
        <v>410</v>
      </c>
      <c r="J864" s="461">
        <v>3</v>
      </c>
      <c r="K864" s="312" t="s">
        <v>3239</v>
      </c>
      <c r="L864" s="618" t="s">
        <v>5467</v>
      </c>
      <c r="M864">
        <v>0</v>
      </c>
      <c r="N864">
        <v>1</v>
      </c>
      <c r="O864">
        <v>1</v>
      </c>
      <c r="P864">
        <v>1</v>
      </c>
      <c r="Q864">
        <v>1</v>
      </c>
      <c r="R864">
        <f t="shared" si="55"/>
        <v>4</v>
      </c>
      <c r="S864" s="618"/>
      <c r="T864" s="618"/>
      <c r="U864" s="618"/>
      <c r="V864" s="618"/>
      <c r="W864" s="618"/>
      <c r="X864" s="618"/>
      <c r="Y864"/>
      <c r="Z864"/>
      <c r="AA864"/>
      <c r="AB864"/>
      <c r="AC864"/>
      <c r="AD864"/>
    </row>
    <row r="865" spans="2:30" ht="15" hidden="1" customHeight="1">
      <c r="B865" s="708" t="s">
        <v>4941</v>
      </c>
      <c r="I865" s="698" t="s">
        <v>410</v>
      </c>
      <c r="J865" s="461">
        <v>3</v>
      </c>
      <c r="K865" s="703" t="s">
        <v>457</v>
      </c>
      <c r="L865" s="618" t="s">
        <v>5466</v>
      </c>
      <c r="M865">
        <v>0</v>
      </c>
      <c r="N865">
        <v>0</v>
      </c>
      <c r="O865">
        <v>0</v>
      </c>
      <c r="P865">
        <v>0</v>
      </c>
      <c r="Q865">
        <v>0</v>
      </c>
      <c r="R865">
        <f t="shared" si="55"/>
        <v>0</v>
      </c>
      <c r="S865" s="618"/>
      <c r="T865" s="618"/>
      <c r="U865" s="618"/>
      <c r="V865" s="618"/>
      <c r="W865" s="618"/>
      <c r="X865" s="618"/>
      <c r="Y865"/>
      <c r="Z865"/>
      <c r="AA865"/>
      <c r="AB865"/>
      <c r="AC865"/>
      <c r="AD865"/>
    </row>
    <row r="866" spans="2:30" ht="15" customHeight="1">
      <c r="B866" s="708" t="s">
        <v>4942</v>
      </c>
      <c r="I866" s="698" t="s">
        <v>410</v>
      </c>
      <c r="J866" s="461">
        <v>3</v>
      </c>
      <c r="K866" s="312" t="s">
        <v>3249</v>
      </c>
      <c r="L866" s="618" t="s">
        <v>5466</v>
      </c>
      <c r="M866">
        <v>0</v>
      </c>
      <c r="N866">
        <v>0</v>
      </c>
      <c r="O866">
        <v>0</v>
      </c>
      <c r="P866">
        <v>0</v>
      </c>
      <c r="Q866">
        <v>0</v>
      </c>
      <c r="R866">
        <f t="shared" si="55"/>
        <v>0</v>
      </c>
      <c r="S866" s="618"/>
      <c r="T866" s="618"/>
      <c r="U866" s="618"/>
      <c r="V866" s="618"/>
      <c r="W866" s="618"/>
      <c r="X866" s="618"/>
      <c r="Y866"/>
      <c r="Z866"/>
      <c r="AA866"/>
      <c r="AB866"/>
      <c r="AC866"/>
      <c r="AD866"/>
    </row>
    <row r="867" spans="2:30" ht="15" hidden="1" customHeight="1">
      <c r="B867" s="708" t="s">
        <v>4943</v>
      </c>
      <c r="I867" s="698" t="s">
        <v>410</v>
      </c>
      <c r="J867" s="461">
        <v>3</v>
      </c>
      <c r="K867" s="703" t="s">
        <v>457</v>
      </c>
      <c r="L867" s="618" t="s">
        <v>5466</v>
      </c>
      <c r="M867">
        <v>0</v>
      </c>
      <c r="N867">
        <v>0</v>
      </c>
      <c r="O867">
        <v>0</v>
      </c>
      <c r="P867">
        <v>0</v>
      </c>
      <c r="Q867">
        <v>0</v>
      </c>
      <c r="R867">
        <f t="shared" si="55"/>
        <v>0</v>
      </c>
      <c r="S867" s="618"/>
      <c r="T867" s="618"/>
      <c r="U867" s="618"/>
      <c r="V867" s="618"/>
      <c r="W867" s="618"/>
      <c r="X867" s="618"/>
      <c r="Y867"/>
      <c r="Z867"/>
      <c r="AA867"/>
      <c r="AB867"/>
      <c r="AC867"/>
      <c r="AD867"/>
    </row>
    <row r="868" spans="2:30" ht="15" hidden="1" customHeight="1">
      <c r="B868" s="708" t="s">
        <v>4944</v>
      </c>
      <c r="I868" s="698" t="s">
        <v>410</v>
      </c>
      <c r="J868" s="461">
        <v>4</v>
      </c>
      <c r="K868" s="703" t="s">
        <v>457</v>
      </c>
      <c r="L868" s="618" t="s">
        <v>5466</v>
      </c>
      <c r="M868">
        <v>0</v>
      </c>
      <c r="N868">
        <v>0</v>
      </c>
      <c r="O868">
        <v>0</v>
      </c>
      <c r="P868">
        <v>0</v>
      </c>
      <c r="Q868">
        <v>0</v>
      </c>
      <c r="R868">
        <f t="shared" si="55"/>
        <v>0</v>
      </c>
      <c r="S868" s="618"/>
      <c r="T868" s="618"/>
      <c r="U868" s="618"/>
      <c r="V868" s="618"/>
      <c r="W868" s="618"/>
      <c r="X868" s="618"/>
      <c r="Y868"/>
      <c r="Z868"/>
      <c r="AA868"/>
      <c r="AB868"/>
      <c r="AC868"/>
      <c r="AD868"/>
    </row>
    <row r="869" spans="2:30" ht="15" customHeight="1">
      <c r="B869" s="708" t="s">
        <v>4945</v>
      </c>
      <c r="I869" s="698" t="s">
        <v>410</v>
      </c>
      <c r="J869" s="461">
        <v>4</v>
      </c>
      <c r="K869" s="312" t="s">
        <v>3256</v>
      </c>
      <c r="L869" s="618" t="s">
        <v>5467</v>
      </c>
      <c r="M869">
        <v>2</v>
      </c>
      <c r="N869">
        <v>1</v>
      </c>
      <c r="O869" s="480">
        <v>0</v>
      </c>
      <c r="P869">
        <v>1</v>
      </c>
      <c r="Q869">
        <v>2</v>
      </c>
      <c r="R869">
        <f t="shared" si="55"/>
        <v>6</v>
      </c>
      <c r="S869" s="618"/>
      <c r="T869" s="618"/>
      <c r="U869" s="618"/>
      <c r="V869" s="618"/>
      <c r="W869" s="618"/>
      <c r="X869" s="618"/>
      <c r="Y869"/>
      <c r="Z869"/>
      <c r="AA869"/>
      <c r="AB869"/>
      <c r="AC869"/>
      <c r="AD869"/>
    </row>
    <row r="870" spans="2:30" ht="15" hidden="1" customHeight="1">
      <c r="B870" s="708" t="s">
        <v>4946</v>
      </c>
      <c r="I870" s="698" t="s">
        <v>410</v>
      </c>
      <c r="J870" s="461">
        <v>4</v>
      </c>
      <c r="K870" s="703" t="s">
        <v>457</v>
      </c>
      <c r="L870" s="618" t="s">
        <v>5466</v>
      </c>
      <c r="M870">
        <v>0</v>
      </c>
      <c r="N870">
        <v>0</v>
      </c>
      <c r="O870">
        <v>0</v>
      </c>
      <c r="P870">
        <v>0</v>
      </c>
      <c r="Q870">
        <v>0</v>
      </c>
      <c r="R870">
        <f t="shared" si="55"/>
        <v>0</v>
      </c>
      <c r="S870" s="618"/>
      <c r="T870" s="618"/>
      <c r="U870" s="618"/>
      <c r="V870" s="618"/>
      <c r="W870" s="618"/>
      <c r="X870" s="618"/>
      <c r="Y870"/>
      <c r="Z870"/>
      <c r="AA870"/>
      <c r="AB870"/>
      <c r="AC870"/>
      <c r="AD870"/>
    </row>
    <row r="871" spans="2:30" ht="15" customHeight="1">
      <c r="B871" s="708" t="s">
        <v>4947</v>
      </c>
      <c r="I871" s="698" t="s">
        <v>410</v>
      </c>
      <c r="J871" s="461">
        <v>4</v>
      </c>
      <c r="K871" s="312" t="s">
        <v>3239</v>
      </c>
      <c r="L871" s="618" t="s">
        <v>5467</v>
      </c>
      <c r="M871">
        <v>1</v>
      </c>
      <c r="N871">
        <v>0</v>
      </c>
      <c r="O871">
        <v>1</v>
      </c>
      <c r="P871">
        <v>1</v>
      </c>
      <c r="Q871">
        <v>1</v>
      </c>
      <c r="R871">
        <f t="shared" si="55"/>
        <v>4</v>
      </c>
      <c r="S871" s="618"/>
      <c r="T871" s="618"/>
      <c r="U871" s="618"/>
      <c r="V871" s="618"/>
      <c r="W871" s="618"/>
      <c r="X871" s="618"/>
      <c r="Y871"/>
      <c r="Z871"/>
      <c r="AA871"/>
      <c r="AB871"/>
      <c r="AC871"/>
      <c r="AD871"/>
    </row>
    <row r="872" spans="2:30" ht="15" customHeight="1">
      <c r="B872" s="708" t="s">
        <v>4948</v>
      </c>
      <c r="I872" s="698" t="s">
        <v>410</v>
      </c>
      <c r="J872" s="461">
        <v>4</v>
      </c>
      <c r="K872" s="312" t="s">
        <v>3239</v>
      </c>
      <c r="L872" s="618" t="s">
        <v>5467</v>
      </c>
      <c r="M872">
        <v>0</v>
      </c>
      <c r="N872">
        <v>1</v>
      </c>
      <c r="O872">
        <v>0</v>
      </c>
      <c r="P872">
        <v>0</v>
      </c>
      <c r="Q872">
        <v>1</v>
      </c>
      <c r="R872">
        <f t="shared" si="55"/>
        <v>2</v>
      </c>
      <c r="S872" s="618"/>
      <c r="T872" s="618"/>
      <c r="U872" s="618"/>
      <c r="V872" s="618"/>
      <c r="W872" s="618"/>
      <c r="X872" s="618"/>
      <c r="Y872"/>
      <c r="Z872"/>
      <c r="AA872"/>
      <c r="AB872"/>
      <c r="AC872"/>
      <c r="AD872"/>
    </row>
    <row r="873" spans="2:30" ht="15" hidden="1" customHeight="1">
      <c r="B873" s="708" t="s">
        <v>4949</v>
      </c>
      <c r="I873" s="698" t="s">
        <v>410</v>
      </c>
      <c r="J873" s="461">
        <v>4</v>
      </c>
      <c r="K873" s="703" t="s">
        <v>457</v>
      </c>
      <c r="L873" s="618" t="s">
        <v>5466</v>
      </c>
      <c r="M873">
        <v>0</v>
      </c>
      <c r="N873">
        <v>0</v>
      </c>
      <c r="O873">
        <v>0</v>
      </c>
      <c r="P873">
        <v>0</v>
      </c>
      <c r="Q873">
        <v>0</v>
      </c>
      <c r="R873">
        <f t="shared" si="55"/>
        <v>0</v>
      </c>
      <c r="S873" s="618"/>
      <c r="T873" s="618"/>
      <c r="U873" s="618"/>
      <c r="V873" s="618"/>
      <c r="W873" s="618"/>
      <c r="X873" s="618"/>
      <c r="Y873"/>
      <c r="Z873"/>
      <c r="AA873"/>
      <c r="AB873"/>
      <c r="AC873"/>
      <c r="AD873"/>
    </row>
    <row r="874" spans="2:30" ht="15" hidden="1" customHeight="1">
      <c r="B874" s="708" t="s">
        <v>4950</v>
      </c>
      <c r="I874" s="698" t="s">
        <v>410</v>
      </c>
      <c r="J874" s="461">
        <v>4</v>
      </c>
      <c r="K874" s="703" t="s">
        <v>457</v>
      </c>
      <c r="L874" s="618" t="s">
        <v>5466</v>
      </c>
      <c r="M874">
        <v>0</v>
      </c>
      <c r="N874">
        <v>0</v>
      </c>
      <c r="O874">
        <v>0</v>
      </c>
      <c r="P874">
        <v>0</v>
      </c>
      <c r="Q874">
        <v>0</v>
      </c>
      <c r="R874">
        <f t="shared" si="55"/>
        <v>0</v>
      </c>
      <c r="S874" s="618"/>
      <c r="T874" s="618"/>
      <c r="U874" s="618"/>
      <c r="V874" s="618"/>
      <c r="W874" s="618"/>
      <c r="X874" s="618"/>
      <c r="Y874"/>
      <c r="Z874"/>
      <c r="AA874"/>
      <c r="AB874"/>
      <c r="AC874"/>
      <c r="AD874"/>
    </row>
    <row r="875" spans="2:30" ht="15" customHeight="1">
      <c r="B875" s="708" t="s">
        <v>4951</v>
      </c>
      <c r="I875" s="698" t="s">
        <v>410</v>
      </c>
      <c r="J875" s="461">
        <v>5</v>
      </c>
      <c r="K875" s="312" t="s">
        <v>3239</v>
      </c>
      <c r="L875" s="618" t="s">
        <v>5467</v>
      </c>
      <c r="M875">
        <v>0</v>
      </c>
      <c r="N875">
        <v>1</v>
      </c>
      <c r="O875">
        <v>1</v>
      </c>
      <c r="P875">
        <v>1</v>
      </c>
      <c r="Q875">
        <v>1</v>
      </c>
      <c r="R875">
        <f t="shared" si="55"/>
        <v>4</v>
      </c>
      <c r="S875" s="618"/>
      <c r="T875" s="618"/>
      <c r="U875" s="618"/>
      <c r="V875" s="618"/>
      <c r="W875" s="618"/>
      <c r="X875" s="618"/>
      <c r="Y875"/>
      <c r="Z875"/>
      <c r="AA875"/>
      <c r="AB875"/>
      <c r="AC875"/>
      <c r="AD875"/>
    </row>
    <row r="876" spans="2:30" ht="15" customHeight="1">
      <c r="B876" s="708" t="s">
        <v>4952</v>
      </c>
      <c r="I876" s="698" t="s">
        <v>410</v>
      </c>
      <c r="J876" s="461">
        <v>5</v>
      </c>
      <c r="K876" s="312" t="s">
        <v>3256</v>
      </c>
      <c r="L876" s="618" t="s">
        <v>5467</v>
      </c>
      <c r="M876">
        <v>0</v>
      </c>
      <c r="N876">
        <v>2</v>
      </c>
      <c r="O876">
        <v>1</v>
      </c>
      <c r="P876">
        <v>2</v>
      </c>
      <c r="Q876">
        <v>1</v>
      </c>
      <c r="R876">
        <f t="shared" si="55"/>
        <v>6</v>
      </c>
      <c r="S876" s="618"/>
      <c r="T876" s="618"/>
      <c r="U876" s="618"/>
      <c r="V876" s="618"/>
      <c r="W876" s="618"/>
      <c r="X876" s="618"/>
      <c r="Y876"/>
      <c r="Z876"/>
      <c r="AA876"/>
      <c r="AB876"/>
      <c r="AC876"/>
      <c r="AD876"/>
    </row>
    <row r="877" spans="2:30" ht="15" hidden="1" customHeight="1">
      <c r="B877" s="708" t="s">
        <v>4953</v>
      </c>
      <c r="I877" s="698" t="s">
        <v>410</v>
      </c>
      <c r="J877" s="461">
        <v>5</v>
      </c>
      <c r="K877" s="703" t="s">
        <v>457</v>
      </c>
      <c r="L877" s="618" t="s">
        <v>5466</v>
      </c>
      <c r="M877">
        <v>0</v>
      </c>
      <c r="N877">
        <v>0</v>
      </c>
      <c r="O877">
        <v>0</v>
      </c>
      <c r="P877">
        <v>0</v>
      </c>
      <c r="Q877">
        <v>0</v>
      </c>
      <c r="R877">
        <f t="shared" si="55"/>
        <v>0</v>
      </c>
      <c r="S877" s="618"/>
      <c r="T877" s="618"/>
      <c r="U877" s="618"/>
      <c r="V877" s="618"/>
      <c r="W877" s="618"/>
      <c r="X877" s="618"/>
      <c r="Y877"/>
      <c r="Z877"/>
      <c r="AA877"/>
      <c r="AB877"/>
      <c r="AC877"/>
      <c r="AD877"/>
    </row>
    <row r="878" spans="2:30" ht="15" customHeight="1">
      <c r="B878" s="708" t="s">
        <v>4954</v>
      </c>
      <c r="I878" s="698" t="s">
        <v>410</v>
      </c>
      <c r="J878" s="461">
        <v>6</v>
      </c>
      <c r="K878" s="312" t="s">
        <v>3239</v>
      </c>
      <c r="L878" s="618" t="s">
        <v>5467</v>
      </c>
      <c r="M878">
        <v>0</v>
      </c>
      <c r="N878">
        <v>0</v>
      </c>
      <c r="O878">
        <v>0</v>
      </c>
      <c r="P878">
        <v>0</v>
      </c>
      <c r="Q878">
        <v>0</v>
      </c>
      <c r="R878">
        <f t="shared" si="55"/>
        <v>0</v>
      </c>
      <c r="S878" s="618"/>
      <c r="T878" s="618"/>
      <c r="U878" s="618"/>
      <c r="V878" s="618"/>
      <c r="W878" s="618"/>
      <c r="X878" s="618"/>
      <c r="Y878"/>
      <c r="Z878"/>
      <c r="AA878"/>
      <c r="AB878"/>
      <c r="AC878"/>
      <c r="AD878"/>
    </row>
    <row r="879" spans="2:30" ht="15" hidden="1" customHeight="1">
      <c r="B879" s="708" t="s">
        <v>4955</v>
      </c>
      <c r="I879" s="698" t="s">
        <v>410</v>
      </c>
      <c r="J879" s="461">
        <v>6</v>
      </c>
      <c r="K879" s="703" t="s">
        <v>457</v>
      </c>
      <c r="L879" s="618" t="s">
        <v>5466</v>
      </c>
      <c r="M879">
        <v>0</v>
      </c>
      <c r="N879">
        <v>0</v>
      </c>
      <c r="O879">
        <v>0</v>
      </c>
      <c r="P879">
        <v>0</v>
      </c>
      <c r="Q879">
        <v>0</v>
      </c>
      <c r="R879">
        <f t="shared" si="55"/>
        <v>0</v>
      </c>
      <c r="S879" s="618"/>
      <c r="T879" s="618"/>
      <c r="U879" s="618"/>
      <c r="V879" s="618"/>
      <c r="W879" s="618"/>
      <c r="X879" s="618"/>
      <c r="Y879"/>
      <c r="Z879"/>
      <c r="AA879"/>
      <c r="AB879"/>
      <c r="AC879"/>
      <c r="AD879"/>
    </row>
    <row r="880" spans="2:30" ht="15" hidden="1" customHeight="1">
      <c r="B880" s="708" t="s">
        <v>4956</v>
      </c>
      <c r="I880" s="698" t="s">
        <v>410</v>
      </c>
      <c r="J880" s="461">
        <v>6</v>
      </c>
      <c r="K880" s="703" t="s">
        <v>457</v>
      </c>
      <c r="L880" s="618" t="s">
        <v>5466</v>
      </c>
      <c r="M880">
        <v>0</v>
      </c>
      <c r="N880">
        <v>0</v>
      </c>
      <c r="O880">
        <v>0</v>
      </c>
      <c r="P880">
        <v>0</v>
      </c>
      <c r="Q880">
        <v>0</v>
      </c>
      <c r="R880">
        <f t="shared" si="55"/>
        <v>0</v>
      </c>
      <c r="S880" s="618"/>
      <c r="T880" s="618"/>
      <c r="U880" s="618"/>
      <c r="V880" s="618"/>
      <c r="W880" s="618"/>
      <c r="X880" s="618"/>
      <c r="Y880"/>
      <c r="Z880"/>
      <c r="AA880"/>
      <c r="AB880"/>
      <c r="AC880"/>
      <c r="AD880"/>
    </row>
    <row r="881" spans="2:30" ht="15" hidden="1" customHeight="1">
      <c r="B881" s="708" t="s">
        <v>4957</v>
      </c>
      <c r="I881" s="698" t="s">
        <v>410</v>
      </c>
      <c r="J881" s="461">
        <v>7</v>
      </c>
      <c r="K881" s="703" t="s">
        <v>457</v>
      </c>
      <c r="L881" s="618" t="s">
        <v>5466</v>
      </c>
      <c r="M881">
        <v>0</v>
      </c>
      <c r="N881">
        <v>0</v>
      </c>
      <c r="O881">
        <v>0</v>
      </c>
      <c r="P881">
        <v>0</v>
      </c>
      <c r="Q881">
        <v>0</v>
      </c>
      <c r="R881">
        <f t="shared" si="55"/>
        <v>0</v>
      </c>
      <c r="S881" s="618"/>
      <c r="T881" s="618"/>
      <c r="U881" s="618"/>
      <c r="V881" s="618"/>
      <c r="W881" s="618"/>
      <c r="X881" s="618"/>
      <c r="Y881"/>
      <c r="Z881"/>
      <c r="AA881"/>
      <c r="AB881"/>
      <c r="AC881"/>
      <c r="AD881"/>
    </row>
    <row r="882" spans="2:30" ht="15" hidden="1" customHeight="1">
      <c r="B882" s="708" t="s">
        <v>5006</v>
      </c>
      <c r="I882" s="698" t="s">
        <v>410</v>
      </c>
      <c r="J882" s="461">
        <v>8</v>
      </c>
      <c r="K882" s="703" t="s">
        <v>457</v>
      </c>
      <c r="L882" s="618" t="s">
        <v>5466</v>
      </c>
      <c r="M882">
        <v>0</v>
      </c>
      <c r="N882">
        <v>0</v>
      </c>
      <c r="O882">
        <v>0</v>
      </c>
      <c r="P882">
        <v>0</v>
      </c>
      <c r="Q882">
        <v>0</v>
      </c>
      <c r="R882">
        <f t="shared" si="55"/>
        <v>0</v>
      </c>
      <c r="S882" s="618"/>
      <c r="T882" s="618"/>
      <c r="U882" s="618"/>
      <c r="V882" s="618"/>
      <c r="W882" s="618"/>
      <c r="X882" s="618"/>
      <c r="Y882"/>
      <c r="Z882"/>
      <c r="AA882"/>
      <c r="AB882"/>
      <c r="AC882"/>
      <c r="AD882"/>
    </row>
    <row r="883" spans="2:30" ht="15" customHeight="1">
      <c r="B883" s="708" t="s">
        <v>4958</v>
      </c>
      <c r="I883" s="698" t="s">
        <v>410</v>
      </c>
      <c r="J883" s="461">
        <v>10</v>
      </c>
      <c r="K883" s="312" t="s">
        <v>3249</v>
      </c>
      <c r="L883" s="618" t="s">
        <v>5466</v>
      </c>
      <c r="M883">
        <v>0</v>
      </c>
      <c r="N883">
        <v>0</v>
      </c>
      <c r="O883">
        <v>0</v>
      </c>
      <c r="P883">
        <v>0</v>
      </c>
      <c r="Q883">
        <v>0</v>
      </c>
      <c r="R883">
        <f t="shared" si="55"/>
        <v>0</v>
      </c>
      <c r="S883" s="618"/>
      <c r="T883" s="618"/>
      <c r="U883" s="618"/>
      <c r="V883" s="618"/>
      <c r="W883" s="618"/>
      <c r="X883" s="618"/>
      <c r="Y883"/>
      <c r="Z883"/>
      <c r="AA883"/>
      <c r="AB883"/>
      <c r="AC883"/>
      <c r="AD883"/>
    </row>
    <row r="884" spans="2:30" customFormat="1" ht="13.5" customHeight="1">
      <c r="B884" s="693" t="s">
        <v>4814</v>
      </c>
      <c r="I884" s="309" t="s">
        <v>3237</v>
      </c>
      <c r="J884">
        <v>0</v>
      </c>
      <c r="K884" s="312" t="s">
        <v>3256</v>
      </c>
      <c r="L884" s="618" t="s">
        <v>4842</v>
      </c>
      <c r="M884" s="589">
        <v>0</v>
      </c>
      <c r="N884" s="589">
        <v>0</v>
      </c>
      <c r="O884" s="589">
        <v>0</v>
      </c>
      <c r="P884" s="589">
        <v>0</v>
      </c>
      <c r="Q884" s="589">
        <v>0</v>
      </c>
      <c r="R884">
        <f>SUBTOTAL(9,M884:Q884)</f>
        <v>0</v>
      </c>
      <c r="S884" s="618"/>
      <c r="T884" s="618"/>
      <c r="U884" s="618"/>
      <c r="V884" s="618"/>
      <c r="W884" s="618"/>
      <c r="X884" s="618"/>
    </row>
    <row r="885" spans="2:30" customFormat="1" ht="13.5" hidden="1" customHeight="1">
      <c r="B885" t="s">
        <v>4646</v>
      </c>
      <c r="I885" s="309" t="s">
        <v>3237</v>
      </c>
      <c r="J885">
        <v>1</v>
      </c>
      <c r="K885" s="312" t="s">
        <v>3244</v>
      </c>
      <c r="L885" s="618" t="s">
        <v>4842</v>
      </c>
      <c r="M885">
        <v>0</v>
      </c>
      <c r="N885">
        <v>0</v>
      </c>
      <c r="O885">
        <v>0</v>
      </c>
      <c r="P885">
        <v>0</v>
      </c>
      <c r="Q885">
        <v>0</v>
      </c>
      <c r="R885">
        <f t="shared" ref="R885:R958" si="56">SUBTOTAL(9,M885:Q885)</f>
        <v>0</v>
      </c>
      <c r="S885" s="618"/>
      <c r="T885" s="618"/>
      <c r="U885" s="618"/>
      <c r="V885" s="618"/>
      <c r="W885" s="618"/>
      <c r="X885" s="618"/>
    </row>
    <row r="886" spans="2:30" customFormat="1" ht="13.5" customHeight="1">
      <c r="B886" t="s">
        <v>4687</v>
      </c>
      <c r="I886" s="309" t="s">
        <v>3237</v>
      </c>
      <c r="J886">
        <v>1</v>
      </c>
      <c r="K886" s="312" t="s">
        <v>3256</v>
      </c>
      <c r="L886" s="618" t="s">
        <v>4843</v>
      </c>
      <c r="M886">
        <v>2</v>
      </c>
      <c r="N886">
        <v>1</v>
      </c>
      <c r="O886">
        <v>2</v>
      </c>
      <c r="P886">
        <v>2</v>
      </c>
      <c r="Q886">
        <v>2</v>
      </c>
      <c r="R886">
        <f t="shared" si="56"/>
        <v>9</v>
      </c>
      <c r="S886" s="618"/>
      <c r="T886" s="618"/>
      <c r="U886" s="618"/>
      <c r="V886" s="618"/>
      <c r="W886" s="618"/>
      <c r="X886" s="618"/>
    </row>
    <row r="887" spans="2:30" customFormat="1" ht="13.5" customHeight="1">
      <c r="B887" t="s">
        <v>4723</v>
      </c>
      <c r="I887" s="309" t="s">
        <v>3237</v>
      </c>
      <c r="J887">
        <v>1</v>
      </c>
      <c r="K887" s="312" t="s">
        <v>3249</v>
      </c>
      <c r="L887" s="618" t="s">
        <v>5032</v>
      </c>
      <c r="M887" s="495">
        <v>0</v>
      </c>
      <c r="N887" s="495">
        <v>0</v>
      </c>
      <c r="O887" s="495">
        <v>0</v>
      </c>
      <c r="P887" s="495">
        <v>0</v>
      </c>
      <c r="Q887" s="495">
        <v>0</v>
      </c>
      <c r="R887">
        <f t="shared" si="56"/>
        <v>0</v>
      </c>
      <c r="S887" s="618"/>
      <c r="T887" s="618"/>
      <c r="U887" s="618"/>
      <c r="V887" s="618"/>
      <c r="W887" s="618"/>
      <c r="X887" s="618"/>
    </row>
    <row r="888" spans="2:30" customFormat="1" ht="13.5" customHeight="1">
      <c r="B888" s="480" t="s">
        <v>4809</v>
      </c>
      <c r="I888" s="309" t="s">
        <v>3237</v>
      </c>
      <c r="J888">
        <v>2</v>
      </c>
      <c r="K888" s="312" t="s">
        <v>3249</v>
      </c>
      <c r="L888" s="618" t="s">
        <v>4844</v>
      </c>
      <c r="M888">
        <v>0</v>
      </c>
      <c r="N888">
        <v>2</v>
      </c>
      <c r="O888">
        <v>2</v>
      </c>
      <c r="P888">
        <v>2</v>
      </c>
      <c r="Q888">
        <v>2</v>
      </c>
      <c r="S888" s="618"/>
      <c r="T888" s="618"/>
      <c r="U888" s="618"/>
      <c r="V888" s="618"/>
      <c r="W888" s="618"/>
      <c r="X888" s="618"/>
    </row>
    <row r="889" spans="2:30" customFormat="1" ht="13.5" customHeight="1">
      <c r="B889" s="480" t="s">
        <v>4810</v>
      </c>
      <c r="I889" s="309" t="s">
        <v>3237</v>
      </c>
      <c r="J889">
        <v>2</v>
      </c>
      <c r="K889" s="312" t="s">
        <v>3249</v>
      </c>
      <c r="L889" s="618" t="s">
        <v>4844</v>
      </c>
      <c r="M889">
        <v>0</v>
      </c>
      <c r="N889">
        <v>0</v>
      </c>
      <c r="O889">
        <v>2</v>
      </c>
      <c r="P889">
        <v>2</v>
      </c>
      <c r="Q889">
        <v>2</v>
      </c>
      <c r="S889" s="618"/>
      <c r="T889" s="618"/>
      <c r="U889" s="618"/>
      <c r="V889" s="618"/>
      <c r="W889" s="618"/>
      <c r="X889" s="618"/>
    </row>
    <row r="890" spans="2:30" customFormat="1" ht="13.5" customHeight="1">
      <c r="B890" s="693" t="s">
        <v>4815</v>
      </c>
      <c r="I890" s="309" t="s">
        <v>3237</v>
      </c>
      <c r="J890">
        <v>2</v>
      </c>
      <c r="K890" s="312" t="s">
        <v>3249</v>
      </c>
      <c r="L890" s="618" t="s">
        <v>4843</v>
      </c>
      <c r="M890">
        <v>0</v>
      </c>
      <c r="N890">
        <v>0</v>
      </c>
      <c r="O890" s="589">
        <v>0</v>
      </c>
      <c r="P890">
        <v>1</v>
      </c>
      <c r="Q890">
        <v>0</v>
      </c>
      <c r="R890">
        <f t="shared" si="56"/>
        <v>1</v>
      </c>
      <c r="S890" s="618"/>
      <c r="T890" s="618"/>
      <c r="U890" s="618"/>
      <c r="V890" s="618"/>
      <c r="W890" s="618"/>
      <c r="X890" s="618"/>
    </row>
    <row r="891" spans="2:30" customFormat="1" ht="13.5" hidden="1" customHeight="1">
      <c r="B891" t="s">
        <v>4662</v>
      </c>
      <c r="I891" s="309" t="s">
        <v>3237</v>
      </c>
      <c r="J891">
        <v>2</v>
      </c>
      <c r="K891" s="312" t="s">
        <v>3244</v>
      </c>
      <c r="L891" s="618" t="s">
        <v>4842</v>
      </c>
      <c r="M891">
        <v>0</v>
      </c>
      <c r="N891">
        <v>0</v>
      </c>
      <c r="O891">
        <v>0</v>
      </c>
      <c r="P891">
        <v>0</v>
      </c>
      <c r="Q891">
        <v>0</v>
      </c>
      <c r="R891">
        <f t="shared" si="56"/>
        <v>0</v>
      </c>
      <c r="S891" s="618"/>
      <c r="T891" s="618"/>
      <c r="U891" s="618"/>
      <c r="V891" s="618"/>
      <c r="W891" s="618"/>
      <c r="X891" s="618"/>
    </row>
    <row r="892" spans="2:30" customFormat="1" ht="13.5" customHeight="1">
      <c r="B892" t="s">
        <v>4663</v>
      </c>
      <c r="I892" s="309" t="s">
        <v>3237</v>
      </c>
      <c r="J892">
        <v>5</v>
      </c>
      <c r="K892" s="312" t="s">
        <v>3249</v>
      </c>
      <c r="L892" s="618" t="s">
        <v>4842</v>
      </c>
      <c r="M892">
        <v>0</v>
      </c>
      <c r="N892">
        <v>0</v>
      </c>
      <c r="O892">
        <v>0</v>
      </c>
      <c r="P892">
        <v>0</v>
      </c>
      <c r="Q892">
        <v>0</v>
      </c>
      <c r="R892">
        <f t="shared" si="56"/>
        <v>0</v>
      </c>
      <c r="S892" s="618"/>
      <c r="T892" s="618"/>
      <c r="U892" s="618"/>
      <c r="V892" s="618"/>
      <c r="W892" s="618"/>
      <c r="X892" s="618"/>
    </row>
    <row r="893" spans="2:30" customFormat="1" ht="13.5" hidden="1" customHeight="1">
      <c r="B893" t="s">
        <v>4724</v>
      </c>
      <c r="I893" s="309" t="s">
        <v>3237</v>
      </c>
      <c r="J893">
        <v>6</v>
      </c>
      <c r="K893" s="312" t="s">
        <v>3244</v>
      </c>
      <c r="L893" s="618" t="s">
        <v>4842</v>
      </c>
      <c r="M893">
        <v>0</v>
      </c>
      <c r="N893">
        <v>0</v>
      </c>
      <c r="O893">
        <v>0</v>
      </c>
      <c r="P893">
        <v>0</v>
      </c>
      <c r="Q893">
        <v>0</v>
      </c>
      <c r="R893">
        <f t="shared" si="56"/>
        <v>0</v>
      </c>
      <c r="S893" s="618"/>
      <c r="T893" s="618"/>
      <c r="U893" s="618"/>
      <c r="V893" s="618"/>
      <c r="W893" s="618"/>
      <c r="X893" s="618"/>
    </row>
    <row r="894" spans="2:30" customFormat="1" ht="13.5" customHeight="1">
      <c r="B894" s="480" t="s">
        <v>4805</v>
      </c>
      <c r="I894" s="309" t="s">
        <v>3237</v>
      </c>
      <c r="J894">
        <v>7</v>
      </c>
      <c r="K894" s="312" t="s">
        <v>3249</v>
      </c>
      <c r="L894" s="618" t="s">
        <v>4844</v>
      </c>
      <c r="M894">
        <v>0</v>
      </c>
      <c r="N894">
        <v>2</v>
      </c>
      <c r="O894">
        <v>2</v>
      </c>
      <c r="P894">
        <v>2</v>
      </c>
      <c r="Q894">
        <v>2</v>
      </c>
      <c r="S894" s="618"/>
      <c r="T894" s="618"/>
      <c r="U894" s="618"/>
      <c r="V894" s="618"/>
      <c r="W894" s="618"/>
      <c r="X894" s="618"/>
    </row>
    <row r="895" spans="2:30" customFormat="1" ht="14">
      <c r="B895" t="s">
        <v>4688</v>
      </c>
      <c r="I895" s="309" t="s">
        <v>3237</v>
      </c>
      <c r="J895">
        <v>7</v>
      </c>
      <c r="K895" s="312" t="s">
        <v>3239</v>
      </c>
      <c r="L895" s="618" t="s">
        <v>4843</v>
      </c>
      <c r="M895">
        <v>1</v>
      </c>
      <c r="N895">
        <v>1</v>
      </c>
      <c r="O895">
        <v>1</v>
      </c>
      <c r="P895">
        <v>1</v>
      </c>
      <c r="Q895">
        <v>1</v>
      </c>
      <c r="R895">
        <f t="shared" si="56"/>
        <v>5</v>
      </c>
      <c r="S895" s="618"/>
      <c r="T895" s="618"/>
      <c r="U895" s="618"/>
      <c r="V895" s="618"/>
      <c r="W895" s="618"/>
      <c r="X895" s="618"/>
    </row>
    <row r="896" spans="2:30" customFormat="1" ht="14">
      <c r="B896" s="480" t="s">
        <v>5577</v>
      </c>
      <c r="I896" s="309" t="s">
        <v>3237</v>
      </c>
      <c r="J896">
        <v>9</v>
      </c>
      <c r="K896" s="312" t="s">
        <v>3239</v>
      </c>
      <c r="L896" s="618" t="s">
        <v>4843</v>
      </c>
      <c r="M896" s="589">
        <v>0</v>
      </c>
      <c r="N896" s="589">
        <v>0</v>
      </c>
      <c r="O896">
        <v>1</v>
      </c>
      <c r="P896">
        <v>1</v>
      </c>
      <c r="Q896">
        <v>1</v>
      </c>
      <c r="R896">
        <f t="shared" si="56"/>
        <v>3</v>
      </c>
      <c r="S896" s="618"/>
      <c r="T896" s="618"/>
      <c r="U896" s="618"/>
      <c r="V896" s="618"/>
      <c r="W896" s="618"/>
      <c r="X896" s="618"/>
    </row>
    <row r="897" spans="2:30" customFormat="1" ht="13.5" customHeight="1">
      <c r="B897" t="s">
        <v>4682</v>
      </c>
      <c r="I897" s="309" t="s">
        <v>3281</v>
      </c>
      <c r="J897">
        <v>1</v>
      </c>
      <c r="K897" s="312" t="s">
        <v>3249</v>
      </c>
      <c r="L897" s="618" t="s">
        <v>5057</v>
      </c>
      <c r="M897">
        <v>0</v>
      </c>
      <c r="N897">
        <v>0</v>
      </c>
      <c r="O897">
        <v>0</v>
      </c>
      <c r="P897">
        <v>0</v>
      </c>
      <c r="Q897">
        <v>0</v>
      </c>
      <c r="R897">
        <f t="shared" si="56"/>
        <v>0</v>
      </c>
      <c r="S897" s="618"/>
      <c r="T897" s="618"/>
      <c r="U897" s="618"/>
      <c r="V897" s="618"/>
      <c r="W897" s="618"/>
      <c r="X897" s="618"/>
    </row>
    <row r="898" spans="2:30" customFormat="1" ht="13.5" customHeight="1">
      <c r="B898" s="693" t="s">
        <v>4726</v>
      </c>
      <c r="I898" s="309" t="s">
        <v>3281</v>
      </c>
      <c r="J898">
        <v>1</v>
      </c>
      <c r="K898" s="312" t="s">
        <v>3256</v>
      </c>
      <c r="L898" s="618" t="s">
        <v>4843</v>
      </c>
      <c r="M898">
        <v>0</v>
      </c>
      <c r="N898">
        <v>0</v>
      </c>
      <c r="O898">
        <v>1</v>
      </c>
      <c r="P898">
        <v>0</v>
      </c>
      <c r="Q898">
        <v>0</v>
      </c>
      <c r="R898">
        <f t="shared" si="56"/>
        <v>1</v>
      </c>
      <c r="S898" s="618"/>
      <c r="T898" s="618"/>
      <c r="U898" s="618"/>
      <c r="V898" s="618"/>
      <c r="W898" s="618"/>
      <c r="X898" s="618"/>
    </row>
    <row r="899" spans="2:30" customFormat="1" ht="13.5" hidden="1" customHeight="1">
      <c r="B899" t="s">
        <v>4683</v>
      </c>
      <c r="I899" s="309" t="s">
        <v>3281</v>
      </c>
      <c r="J899">
        <v>1</v>
      </c>
      <c r="K899" s="312" t="s">
        <v>3244</v>
      </c>
      <c r="L899" s="618" t="s">
        <v>4842</v>
      </c>
      <c r="M899">
        <v>0</v>
      </c>
      <c r="N899">
        <v>0</v>
      </c>
      <c r="O899">
        <v>0</v>
      </c>
      <c r="P899">
        <v>0</v>
      </c>
      <c r="Q899">
        <v>0</v>
      </c>
      <c r="R899">
        <f t="shared" si="56"/>
        <v>0</v>
      </c>
      <c r="S899" s="618"/>
      <c r="T899" s="618"/>
      <c r="U899" s="618"/>
      <c r="V899" s="618"/>
      <c r="W899" s="618"/>
      <c r="X899" s="618"/>
    </row>
    <row r="900" spans="2:30" customFormat="1" ht="13.5" customHeight="1">
      <c r="B900" s="480" t="s">
        <v>4798</v>
      </c>
      <c r="I900" s="309" t="s">
        <v>3281</v>
      </c>
      <c r="J900">
        <v>2</v>
      </c>
      <c r="K900" s="312" t="s">
        <v>3249</v>
      </c>
      <c r="L900" s="618" t="s">
        <v>4844</v>
      </c>
      <c r="M900">
        <v>0</v>
      </c>
      <c r="N900">
        <v>2</v>
      </c>
      <c r="O900">
        <v>2</v>
      </c>
      <c r="P900">
        <v>2</v>
      </c>
      <c r="Q900">
        <v>2</v>
      </c>
      <c r="S900" s="618"/>
      <c r="T900" s="618"/>
      <c r="U900" s="618"/>
      <c r="V900" s="618"/>
      <c r="W900" s="618"/>
      <c r="X900" s="618"/>
    </row>
    <row r="901" spans="2:30" customFormat="1" ht="13.5" customHeight="1">
      <c r="B901" t="s">
        <v>4719</v>
      </c>
      <c r="I901" s="309" t="s">
        <v>3281</v>
      </c>
      <c r="J901">
        <v>2</v>
      </c>
      <c r="K901" s="312" t="s">
        <v>3249</v>
      </c>
      <c r="L901" s="618" t="s">
        <v>4842</v>
      </c>
      <c r="M901">
        <v>0</v>
      </c>
      <c r="N901">
        <v>0</v>
      </c>
      <c r="O901">
        <v>0</v>
      </c>
      <c r="P901">
        <v>0</v>
      </c>
      <c r="Q901">
        <v>0</v>
      </c>
      <c r="R901">
        <f t="shared" si="56"/>
        <v>0</v>
      </c>
      <c r="S901" s="618"/>
      <c r="T901" s="618"/>
      <c r="U901" s="618"/>
      <c r="V901" s="618"/>
      <c r="W901" s="618"/>
      <c r="X901" s="618"/>
    </row>
    <row r="902" spans="2:30" customFormat="1" ht="13.5" hidden="1" customHeight="1">
      <c r="B902" t="s">
        <v>4665</v>
      </c>
      <c r="I902" s="309" t="s">
        <v>3281</v>
      </c>
      <c r="J902">
        <v>2</v>
      </c>
      <c r="K902" s="312" t="s">
        <v>3244</v>
      </c>
      <c r="L902" s="618" t="s">
        <v>4842</v>
      </c>
      <c r="M902">
        <v>0</v>
      </c>
      <c r="N902">
        <v>0</v>
      </c>
      <c r="O902">
        <v>0</v>
      </c>
      <c r="P902">
        <v>0</v>
      </c>
      <c r="Q902">
        <v>0</v>
      </c>
      <c r="R902">
        <f t="shared" si="56"/>
        <v>0</v>
      </c>
      <c r="S902" s="618"/>
      <c r="T902" s="618"/>
      <c r="U902" s="618"/>
      <c r="V902" s="618"/>
      <c r="W902" s="618"/>
      <c r="X902" s="618"/>
    </row>
    <row r="903" spans="2:30" customFormat="1" ht="13.5" customHeight="1">
      <c r="B903" s="480" t="s">
        <v>4811</v>
      </c>
      <c r="I903" s="309" t="s">
        <v>3281</v>
      </c>
      <c r="J903">
        <v>3</v>
      </c>
      <c r="K903" s="312" t="s">
        <v>3249</v>
      </c>
      <c r="L903" s="618" t="s">
        <v>4844</v>
      </c>
      <c r="M903">
        <v>0</v>
      </c>
      <c r="N903">
        <v>2</v>
      </c>
      <c r="O903">
        <v>2</v>
      </c>
      <c r="P903">
        <v>2</v>
      </c>
      <c r="Q903">
        <v>2</v>
      </c>
      <c r="S903" s="618"/>
      <c r="T903" s="618"/>
      <c r="U903" s="618"/>
      <c r="V903" s="618"/>
      <c r="W903" s="618"/>
      <c r="X903" s="618"/>
    </row>
    <row r="904" spans="2:30" customFormat="1" ht="13.5" customHeight="1">
      <c r="B904" s="480" t="s">
        <v>4813</v>
      </c>
      <c r="I904" s="309" t="s">
        <v>3281</v>
      </c>
      <c r="J904">
        <v>3</v>
      </c>
      <c r="K904" s="312" t="s">
        <v>3249</v>
      </c>
      <c r="L904" s="618" t="s">
        <v>4843</v>
      </c>
      <c r="M904">
        <v>0</v>
      </c>
      <c r="N904">
        <v>1</v>
      </c>
      <c r="O904">
        <v>0</v>
      </c>
      <c r="P904">
        <v>0</v>
      </c>
      <c r="Q904">
        <v>0</v>
      </c>
      <c r="R904">
        <f t="shared" si="56"/>
        <v>1</v>
      </c>
      <c r="S904" s="618"/>
      <c r="T904" s="618"/>
      <c r="U904" s="618"/>
      <c r="V904" s="618"/>
      <c r="W904" s="618"/>
      <c r="X904" s="618"/>
    </row>
    <row r="905" spans="2:30" customFormat="1" ht="13.5" hidden="1" customHeight="1">
      <c r="B905" t="s">
        <v>4720</v>
      </c>
      <c r="I905" s="309" t="s">
        <v>3281</v>
      </c>
      <c r="J905">
        <v>3</v>
      </c>
      <c r="K905" s="312" t="s">
        <v>3244</v>
      </c>
      <c r="L905" s="618" t="s">
        <v>4842</v>
      </c>
      <c r="M905">
        <v>0</v>
      </c>
      <c r="N905">
        <v>0</v>
      </c>
      <c r="O905">
        <v>0</v>
      </c>
      <c r="P905">
        <v>0</v>
      </c>
      <c r="Q905">
        <v>0</v>
      </c>
      <c r="R905">
        <f t="shared" si="56"/>
        <v>0</v>
      </c>
      <c r="S905" s="618"/>
      <c r="T905" s="618"/>
      <c r="U905" s="618"/>
      <c r="V905" s="618"/>
      <c r="W905" s="618"/>
      <c r="X905" s="618"/>
    </row>
    <row r="906" spans="2:30" s="705" customFormat="1" ht="14.25" customHeight="1">
      <c r="B906" s="710" t="s">
        <v>5030</v>
      </c>
      <c r="I906" s="309" t="s">
        <v>3281</v>
      </c>
      <c r="J906" s="705">
        <v>3</v>
      </c>
      <c r="K906" s="312" t="s">
        <v>3256</v>
      </c>
      <c r="L906" s="618" t="s">
        <v>4843</v>
      </c>
      <c r="M906" s="589">
        <v>0</v>
      </c>
      <c r="N906">
        <v>1</v>
      </c>
      <c r="O906">
        <v>1</v>
      </c>
      <c r="P906">
        <v>0</v>
      </c>
      <c r="Q906">
        <v>2</v>
      </c>
      <c r="R906">
        <f t="shared" si="56"/>
        <v>4</v>
      </c>
      <c r="S906" s="618"/>
      <c r="T906" s="618"/>
      <c r="U906" s="618"/>
      <c r="V906" s="618"/>
      <c r="W906" s="618"/>
      <c r="X906" s="618"/>
      <c r="Y906"/>
      <c r="Z906"/>
      <c r="AA906"/>
      <c r="AB906"/>
      <c r="AC906"/>
      <c r="AD906"/>
    </row>
    <row r="907" spans="2:30" customFormat="1" ht="14">
      <c r="B907" s="480" t="s">
        <v>4751</v>
      </c>
      <c r="I907" s="309" t="s">
        <v>3281</v>
      </c>
      <c r="J907">
        <v>4</v>
      </c>
      <c r="K907" s="312" t="s">
        <v>3239</v>
      </c>
      <c r="L907" s="618" t="s">
        <v>4843</v>
      </c>
      <c r="M907" s="589">
        <v>0</v>
      </c>
      <c r="N907" s="589">
        <v>0</v>
      </c>
      <c r="O907">
        <v>1</v>
      </c>
      <c r="P907">
        <v>1</v>
      </c>
      <c r="Q907" s="589">
        <v>0</v>
      </c>
      <c r="R907">
        <f t="shared" si="56"/>
        <v>2</v>
      </c>
      <c r="S907" s="618"/>
      <c r="T907" s="618"/>
      <c r="U907" s="618"/>
      <c r="V907" s="618"/>
      <c r="W907" s="618"/>
      <c r="X907" s="618"/>
    </row>
    <row r="908" spans="2:30" customFormat="1" ht="13.5" customHeight="1">
      <c r="B908" s="480" t="s">
        <v>4812</v>
      </c>
      <c r="I908" s="309" t="s">
        <v>3281</v>
      </c>
      <c r="J908">
        <v>5</v>
      </c>
      <c r="K908" s="312" t="s">
        <v>3249</v>
      </c>
      <c r="L908" s="618" t="s">
        <v>4844</v>
      </c>
      <c r="M908">
        <v>0</v>
      </c>
      <c r="N908">
        <v>2</v>
      </c>
      <c r="O908">
        <v>2</v>
      </c>
      <c r="P908">
        <v>2</v>
      </c>
      <c r="Q908">
        <v>2</v>
      </c>
      <c r="S908" s="618"/>
      <c r="T908" s="618"/>
      <c r="U908" s="618"/>
      <c r="V908" s="618"/>
      <c r="W908" s="618"/>
      <c r="X908" s="618"/>
    </row>
    <row r="909" spans="2:30" customFormat="1" ht="14">
      <c r="B909" s="480" t="s">
        <v>4749</v>
      </c>
      <c r="I909" s="309" t="s">
        <v>3281</v>
      </c>
      <c r="J909">
        <v>6</v>
      </c>
      <c r="K909" s="312" t="s">
        <v>3239</v>
      </c>
      <c r="L909" s="618" t="s">
        <v>4843</v>
      </c>
      <c r="M909">
        <v>1</v>
      </c>
      <c r="N909" s="589">
        <v>0</v>
      </c>
      <c r="O909">
        <v>1</v>
      </c>
      <c r="P909">
        <v>1</v>
      </c>
      <c r="Q909">
        <v>1</v>
      </c>
      <c r="R909">
        <f t="shared" si="56"/>
        <v>4</v>
      </c>
      <c r="S909" s="618"/>
      <c r="T909" s="618"/>
      <c r="U909" s="618"/>
      <c r="V909" s="618"/>
      <c r="W909" s="618"/>
      <c r="X909" s="618"/>
    </row>
    <row r="910" spans="2:30" customFormat="1" ht="13.5" customHeight="1">
      <c r="B910" t="s">
        <v>4664</v>
      </c>
      <c r="I910" s="309" t="s">
        <v>3267</v>
      </c>
      <c r="J910">
        <v>1</v>
      </c>
      <c r="K910" s="312" t="s">
        <v>3249</v>
      </c>
      <c r="L910" s="618" t="s">
        <v>4843</v>
      </c>
      <c r="M910">
        <v>1</v>
      </c>
      <c r="N910">
        <v>0</v>
      </c>
      <c r="O910">
        <v>0</v>
      </c>
      <c r="P910">
        <v>0</v>
      </c>
      <c r="Q910">
        <v>0</v>
      </c>
      <c r="R910">
        <f t="shared" si="56"/>
        <v>1</v>
      </c>
      <c r="S910" s="618"/>
      <c r="T910" s="618"/>
      <c r="U910" s="618"/>
      <c r="V910" s="618"/>
      <c r="W910" s="618"/>
      <c r="X910" s="618"/>
    </row>
    <row r="911" spans="2:30" customFormat="1" ht="13.5" customHeight="1">
      <c r="B911" t="s">
        <v>4708</v>
      </c>
      <c r="I911" s="309" t="s">
        <v>3267</v>
      </c>
      <c r="J911">
        <v>1</v>
      </c>
      <c r="K911" s="312" t="s">
        <v>3249</v>
      </c>
      <c r="L911" s="618" t="s">
        <v>5040</v>
      </c>
      <c r="M911">
        <v>0</v>
      </c>
      <c r="N911">
        <v>0</v>
      </c>
      <c r="O911">
        <v>0</v>
      </c>
      <c r="P911">
        <v>0</v>
      </c>
      <c r="Q911">
        <v>0</v>
      </c>
      <c r="R911">
        <f t="shared" si="56"/>
        <v>0</v>
      </c>
      <c r="S911" s="618"/>
      <c r="T911" s="618"/>
      <c r="U911" s="618"/>
      <c r="V911" s="618"/>
      <c r="W911" s="618"/>
      <c r="X911" s="618"/>
    </row>
    <row r="912" spans="2:30" customFormat="1" ht="13.5" hidden="1" customHeight="1">
      <c r="B912" t="s">
        <v>4691</v>
      </c>
      <c r="I912" s="309" t="s">
        <v>3267</v>
      </c>
      <c r="J912">
        <v>1</v>
      </c>
      <c r="K912" s="312" t="s">
        <v>3244</v>
      </c>
      <c r="L912" s="618" t="s">
        <v>4842</v>
      </c>
      <c r="M912">
        <v>0</v>
      </c>
      <c r="N912">
        <v>0</v>
      </c>
      <c r="O912">
        <v>0</v>
      </c>
      <c r="P912">
        <v>0</v>
      </c>
      <c r="Q912">
        <v>0</v>
      </c>
      <c r="R912">
        <f t="shared" si="56"/>
        <v>0</v>
      </c>
      <c r="S912" s="618"/>
      <c r="T912" s="618"/>
      <c r="U912" s="618"/>
      <c r="V912" s="618"/>
      <c r="W912" s="618"/>
      <c r="X912" s="618"/>
    </row>
    <row r="913" spans="2:24" customFormat="1" ht="13.5" hidden="1" customHeight="1">
      <c r="B913" t="s">
        <v>4709</v>
      </c>
      <c r="I913" s="309" t="s">
        <v>3267</v>
      </c>
      <c r="J913">
        <v>1</v>
      </c>
      <c r="K913" s="312" t="s">
        <v>3244</v>
      </c>
      <c r="L913" s="618" t="s">
        <v>5012</v>
      </c>
      <c r="M913">
        <v>0</v>
      </c>
      <c r="N913">
        <v>0</v>
      </c>
      <c r="O913">
        <v>0</v>
      </c>
      <c r="P913">
        <v>0</v>
      </c>
      <c r="Q913">
        <v>0</v>
      </c>
      <c r="R913">
        <f t="shared" si="56"/>
        <v>0</v>
      </c>
      <c r="S913" s="618"/>
      <c r="T913" s="618"/>
      <c r="U913" s="618"/>
      <c r="V913" s="618"/>
      <c r="W913" s="618"/>
      <c r="X913" s="618"/>
    </row>
    <row r="914" spans="2:24" customFormat="1" ht="14">
      <c r="B914" s="480" t="s">
        <v>4758</v>
      </c>
      <c r="I914" s="309" t="s">
        <v>3267</v>
      </c>
      <c r="J914">
        <v>3</v>
      </c>
      <c r="K914" s="312" t="s">
        <v>3239</v>
      </c>
      <c r="L914" s="618" t="s">
        <v>4843</v>
      </c>
      <c r="M914">
        <v>1</v>
      </c>
      <c r="N914">
        <v>1</v>
      </c>
      <c r="O914" s="589">
        <v>0</v>
      </c>
      <c r="P914">
        <v>1</v>
      </c>
      <c r="Q914">
        <v>1</v>
      </c>
      <c r="R914">
        <f t="shared" si="56"/>
        <v>4</v>
      </c>
      <c r="S914" s="618"/>
      <c r="T914" s="618"/>
      <c r="U914" s="618"/>
      <c r="V914" s="618"/>
      <c r="W914" s="618"/>
      <c r="X914" s="618"/>
    </row>
    <row r="915" spans="2:24" customFormat="1" ht="13.5" hidden="1" customHeight="1">
      <c r="B915" t="s">
        <v>4707</v>
      </c>
      <c r="I915" s="309" t="s">
        <v>3267</v>
      </c>
      <c r="J915">
        <v>4</v>
      </c>
      <c r="K915" s="312" t="s">
        <v>3244</v>
      </c>
      <c r="L915" s="618" t="s">
        <v>4842</v>
      </c>
      <c r="M915">
        <v>0</v>
      </c>
      <c r="N915">
        <v>0</v>
      </c>
      <c r="O915">
        <v>0</v>
      </c>
      <c r="P915">
        <v>0</v>
      </c>
      <c r="Q915">
        <v>0</v>
      </c>
      <c r="R915">
        <f t="shared" si="56"/>
        <v>0</v>
      </c>
      <c r="S915" s="618"/>
      <c r="T915" s="618"/>
      <c r="U915" s="618"/>
      <c r="V915" s="618"/>
      <c r="W915" s="618"/>
      <c r="X915" s="618"/>
    </row>
    <row r="916" spans="2:24" customFormat="1" ht="13.5" customHeight="1">
      <c r="B916" t="s">
        <v>4689</v>
      </c>
      <c r="I916" s="309" t="s">
        <v>3267</v>
      </c>
      <c r="J916">
        <v>5</v>
      </c>
      <c r="K916" s="312" t="s">
        <v>3256</v>
      </c>
      <c r="L916" s="618" t="s">
        <v>4843</v>
      </c>
      <c r="M916">
        <v>1</v>
      </c>
      <c r="N916">
        <v>1</v>
      </c>
      <c r="O916">
        <v>2</v>
      </c>
      <c r="P916">
        <v>0</v>
      </c>
      <c r="Q916">
        <v>0</v>
      </c>
      <c r="R916">
        <f t="shared" si="56"/>
        <v>4</v>
      </c>
      <c r="S916" s="618"/>
      <c r="T916" s="618"/>
      <c r="U916" s="618"/>
      <c r="V916" s="618"/>
      <c r="W916" s="618"/>
      <c r="X916" s="618"/>
    </row>
    <row r="917" spans="2:24" customFormat="1" ht="14">
      <c r="B917" s="480" t="s">
        <v>4746</v>
      </c>
      <c r="I917" s="309" t="s">
        <v>3267</v>
      </c>
      <c r="J917">
        <v>5</v>
      </c>
      <c r="K917" s="312" t="s">
        <v>3239</v>
      </c>
      <c r="L917" s="618" t="s">
        <v>4843</v>
      </c>
      <c r="M917" s="589">
        <v>0</v>
      </c>
      <c r="N917">
        <v>1</v>
      </c>
      <c r="O917" s="589">
        <v>0</v>
      </c>
      <c r="P917">
        <v>1</v>
      </c>
      <c r="Q917">
        <v>1</v>
      </c>
      <c r="R917">
        <f t="shared" si="56"/>
        <v>3</v>
      </c>
      <c r="S917" s="618"/>
      <c r="T917" s="618"/>
      <c r="U917" s="618"/>
      <c r="V917" s="618"/>
      <c r="W917" s="618"/>
      <c r="X917" s="618"/>
    </row>
    <row r="918" spans="2:24" customFormat="1" ht="13.5" customHeight="1">
      <c r="B918" t="s">
        <v>4690</v>
      </c>
      <c r="I918" s="309" t="s">
        <v>3267</v>
      </c>
      <c r="J918">
        <v>6</v>
      </c>
      <c r="K918" s="312" t="s">
        <v>3249</v>
      </c>
      <c r="L918" s="618" t="s">
        <v>4842</v>
      </c>
      <c r="M918">
        <v>0</v>
      </c>
      <c r="N918">
        <v>0</v>
      </c>
      <c r="O918">
        <v>0</v>
      </c>
      <c r="P918">
        <v>0</v>
      </c>
      <c r="Q918">
        <v>0</v>
      </c>
      <c r="R918">
        <f t="shared" si="56"/>
        <v>0</v>
      </c>
      <c r="S918" s="618"/>
      <c r="T918" s="618"/>
      <c r="U918" s="618"/>
      <c r="V918" s="618"/>
      <c r="W918" s="618"/>
      <c r="X918" s="618"/>
    </row>
    <row r="919" spans="2:24" customFormat="1" ht="13.5" hidden="1" customHeight="1">
      <c r="B919" s="480" t="s">
        <v>4806</v>
      </c>
      <c r="I919" s="309" t="s">
        <v>3267</v>
      </c>
      <c r="J919">
        <v>7</v>
      </c>
      <c r="K919" s="312" t="s">
        <v>3244</v>
      </c>
      <c r="L919" s="618" t="s">
        <v>4844</v>
      </c>
      <c r="M919">
        <v>0</v>
      </c>
      <c r="N919">
        <v>2</v>
      </c>
      <c r="O919">
        <v>2</v>
      </c>
      <c r="P919">
        <v>2</v>
      </c>
      <c r="Q919">
        <v>2</v>
      </c>
      <c r="S919" s="618"/>
      <c r="T919" s="618"/>
      <c r="U919" s="618"/>
      <c r="V919" s="618"/>
      <c r="W919" s="618"/>
      <c r="X919" s="618"/>
    </row>
    <row r="920" spans="2:24" customFormat="1" ht="13.5" customHeight="1">
      <c r="B920" t="s">
        <v>4710</v>
      </c>
      <c r="I920" s="309" t="s">
        <v>3267</v>
      </c>
      <c r="J920">
        <v>8</v>
      </c>
      <c r="K920" s="312" t="s">
        <v>3256</v>
      </c>
      <c r="L920" s="618" t="s">
        <v>4843</v>
      </c>
      <c r="M920">
        <v>1</v>
      </c>
      <c r="N920">
        <v>1</v>
      </c>
      <c r="O920">
        <v>2</v>
      </c>
      <c r="P920">
        <v>2</v>
      </c>
      <c r="Q920">
        <v>1</v>
      </c>
      <c r="R920">
        <f t="shared" si="56"/>
        <v>7</v>
      </c>
      <c r="S920" s="618"/>
      <c r="T920" s="618"/>
      <c r="U920" s="618"/>
      <c r="V920" s="618"/>
      <c r="W920" s="618"/>
      <c r="X920" s="618"/>
    </row>
    <row r="921" spans="2:24" customFormat="1" ht="13.5" customHeight="1">
      <c r="B921" t="s">
        <v>4643</v>
      </c>
      <c r="I921" s="547" t="s">
        <v>3339</v>
      </c>
      <c r="J921">
        <v>1</v>
      </c>
      <c r="K921" s="312" t="s">
        <v>3249</v>
      </c>
      <c r="L921" s="618" t="s">
        <v>4842</v>
      </c>
      <c r="M921">
        <v>0</v>
      </c>
      <c r="N921">
        <v>0</v>
      </c>
      <c r="O921">
        <v>0</v>
      </c>
      <c r="P921">
        <v>0</v>
      </c>
      <c r="Q921">
        <v>0</v>
      </c>
      <c r="R921">
        <f t="shared" si="56"/>
        <v>0</v>
      </c>
      <c r="S921" s="618"/>
      <c r="T921" s="618"/>
      <c r="U921" s="618"/>
      <c r="V921" s="618"/>
      <c r="W921" s="618"/>
      <c r="X921" s="618"/>
    </row>
    <row r="922" spans="2:24" customFormat="1" ht="13.5" hidden="1" customHeight="1">
      <c r="B922" t="s">
        <v>4678</v>
      </c>
      <c r="I922" s="547" t="s">
        <v>3339</v>
      </c>
      <c r="J922">
        <v>1</v>
      </c>
      <c r="K922" s="312" t="s">
        <v>3244</v>
      </c>
      <c r="L922" s="618" t="s">
        <v>4842</v>
      </c>
      <c r="M922">
        <v>0</v>
      </c>
      <c r="N922">
        <v>0</v>
      </c>
      <c r="O922">
        <v>0</v>
      </c>
      <c r="P922">
        <v>0</v>
      </c>
      <c r="Q922">
        <v>0</v>
      </c>
      <c r="R922">
        <f t="shared" si="56"/>
        <v>0</v>
      </c>
      <c r="S922" s="618"/>
      <c r="T922" s="618"/>
      <c r="U922" s="618"/>
      <c r="V922" s="618"/>
      <c r="W922" s="618"/>
      <c r="X922" s="618"/>
    </row>
    <row r="923" spans="2:24" customFormat="1" ht="13.5" customHeight="1">
      <c r="B923" s="480" t="s">
        <v>4799</v>
      </c>
      <c r="I923" s="547" t="s">
        <v>3339</v>
      </c>
      <c r="J923">
        <v>2</v>
      </c>
      <c r="K923" s="312" t="s">
        <v>3249</v>
      </c>
      <c r="L923" s="618" t="s">
        <v>4844</v>
      </c>
      <c r="M923">
        <v>0</v>
      </c>
      <c r="N923">
        <v>2</v>
      </c>
      <c r="O923">
        <v>2</v>
      </c>
      <c r="P923">
        <v>2</v>
      </c>
      <c r="Q923">
        <v>2</v>
      </c>
      <c r="S923" s="618"/>
      <c r="T923" s="618"/>
      <c r="U923" s="618"/>
      <c r="V923" s="618"/>
      <c r="W923" s="618"/>
      <c r="X923" s="618"/>
    </row>
    <row r="924" spans="2:24" customFormat="1" ht="13.5" customHeight="1">
      <c r="B924" t="s">
        <v>4659</v>
      </c>
      <c r="I924" s="547" t="s">
        <v>3339</v>
      </c>
      <c r="J924">
        <v>2</v>
      </c>
      <c r="K924" s="312" t="s">
        <v>3256</v>
      </c>
      <c r="L924" s="618" t="s">
        <v>4843</v>
      </c>
      <c r="M924">
        <v>1</v>
      </c>
      <c r="N924">
        <v>2</v>
      </c>
      <c r="O924">
        <v>0</v>
      </c>
      <c r="P924">
        <v>2</v>
      </c>
      <c r="Q924">
        <v>1</v>
      </c>
      <c r="R924">
        <f t="shared" si="56"/>
        <v>6</v>
      </c>
      <c r="S924" s="618"/>
      <c r="T924" s="618"/>
      <c r="U924" s="618"/>
      <c r="V924" s="618"/>
      <c r="W924" s="618"/>
      <c r="X924" s="618"/>
    </row>
    <row r="925" spans="2:24" customFormat="1" ht="13.5" customHeight="1">
      <c r="B925" s="480" t="s">
        <v>4794</v>
      </c>
      <c r="I925" s="547" t="s">
        <v>3339</v>
      </c>
      <c r="J925">
        <v>3</v>
      </c>
      <c r="K925" s="312" t="s">
        <v>3249</v>
      </c>
      <c r="L925" s="618" t="s">
        <v>4843</v>
      </c>
      <c r="M925">
        <v>1</v>
      </c>
      <c r="N925" s="589">
        <v>0</v>
      </c>
      <c r="O925">
        <v>0</v>
      </c>
      <c r="P925" s="589">
        <v>0</v>
      </c>
      <c r="Q925">
        <v>0</v>
      </c>
      <c r="R925">
        <f t="shared" si="56"/>
        <v>1</v>
      </c>
      <c r="S925" s="618"/>
      <c r="T925" s="618"/>
      <c r="U925" s="618"/>
      <c r="V925" s="618"/>
      <c r="W925" s="618"/>
      <c r="X925" s="618"/>
    </row>
    <row r="926" spans="2:24" customFormat="1" ht="13.5" hidden="1" customHeight="1">
      <c r="B926" t="s">
        <v>4718</v>
      </c>
      <c r="I926" s="547" t="s">
        <v>3339</v>
      </c>
      <c r="J926">
        <v>3</v>
      </c>
      <c r="K926" s="312" t="s">
        <v>3244</v>
      </c>
      <c r="L926" s="618" t="s">
        <v>4842</v>
      </c>
      <c r="M926">
        <v>0</v>
      </c>
      <c r="N926">
        <v>0</v>
      </c>
      <c r="O926">
        <v>0</v>
      </c>
      <c r="P926">
        <v>0</v>
      </c>
      <c r="Q926">
        <v>0</v>
      </c>
      <c r="R926">
        <f t="shared" si="56"/>
        <v>0</v>
      </c>
      <c r="S926" s="618"/>
      <c r="T926" s="618"/>
      <c r="U926" s="618"/>
      <c r="V926" s="618"/>
      <c r="W926" s="618"/>
      <c r="X926" s="618"/>
    </row>
    <row r="927" spans="2:24" customFormat="1" ht="14">
      <c r="B927" s="480" t="s">
        <v>4754</v>
      </c>
      <c r="I927" s="547" t="s">
        <v>3339</v>
      </c>
      <c r="J927">
        <v>3</v>
      </c>
      <c r="K927" s="312" t="s">
        <v>3239</v>
      </c>
      <c r="L927" s="618" t="s">
        <v>4843</v>
      </c>
      <c r="M927">
        <v>1</v>
      </c>
      <c r="N927">
        <v>1</v>
      </c>
      <c r="O927">
        <v>1</v>
      </c>
      <c r="P927" s="589">
        <v>0</v>
      </c>
      <c r="Q927" s="589">
        <v>0</v>
      </c>
      <c r="R927">
        <f t="shared" si="56"/>
        <v>3</v>
      </c>
      <c r="S927" s="618"/>
      <c r="T927" s="618"/>
      <c r="U927" s="618"/>
      <c r="V927" s="618"/>
      <c r="W927" s="618"/>
      <c r="X927" s="618"/>
    </row>
    <row r="928" spans="2:24" customFormat="1" ht="13.5" customHeight="1">
      <c r="B928" t="s">
        <v>4655</v>
      </c>
      <c r="I928" s="547" t="s">
        <v>3339</v>
      </c>
      <c r="J928">
        <v>4</v>
      </c>
      <c r="K928" s="312" t="s">
        <v>3256</v>
      </c>
      <c r="L928" s="618" t="s">
        <v>4843</v>
      </c>
      <c r="M928">
        <v>1</v>
      </c>
      <c r="N928">
        <v>0</v>
      </c>
      <c r="O928">
        <v>0</v>
      </c>
      <c r="P928">
        <v>0</v>
      </c>
      <c r="Q928">
        <v>0</v>
      </c>
      <c r="R928">
        <f t="shared" si="56"/>
        <v>1</v>
      </c>
      <c r="S928" s="618"/>
      <c r="T928" s="618"/>
      <c r="U928" s="618"/>
      <c r="V928" s="618"/>
      <c r="W928" s="618"/>
      <c r="X928" s="618"/>
    </row>
    <row r="929" spans="2:24" customFormat="1" ht="14">
      <c r="B929" s="480" t="s">
        <v>4750</v>
      </c>
      <c r="I929" s="547" t="s">
        <v>3339</v>
      </c>
      <c r="J929">
        <v>4</v>
      </c>
      <c r="K929" s="312" t="s">
        <v>3239</v>
      </c>
      <c r="L929" s="618" t="s">
        <v>4843</v>
      </c>
      <c r="M929">
        <v>1</v>
      </c>
      <c r="N929" s="589">
        <v>0</v>
      </c>
      <c r="O929">
        <v>1</v>
      </c>
      <c r="P929">
        <v>1</v>
      </c>
      <c r="Q929">
        <v>0</v>
      </c>
      <c r="R929">
        <f t="shared" si="56"/>
        <v>3</v>
      </c>
      <c r="S929" s="618"/>
      <c r="T929" s="618"/>
      <c r="U929" s="618"/>
      <c r="V929" s="618"/>
      <c r="W929" s="618"/>
      <c r="X929" s="618"/>
    </row>
    <row r="930" spans="2:24" customFormat="1" ht="13.5" hidden="1" customHeight="1">
      <c r="B930" t="s">
        <v>4717</v>
      </c>
      <c r="I930" s="547" t="s">
        <v>3339</v>
      </c>
      <c r="J930">
        <v>5</v>
      </c>
      <c r="K930" s="312" t="s">
        <v>3244</v>
      </c>
      <c r="L930" s="618" t="s">
        <v>4842</v>
      </c>
      <c r="M930">
        <v>0</v>
      </c>
      <c r="N930">
        <v>0</v>
      </c>
      <c r="O930">
        <v>0</v>
      </c>
      <c r="P930">
        <v>0</v>
      </c>
      <c r="Q930">
        <v>0</v>
      </c>
      <c r="R930">
        <f t="shared" si="56"/>
        <v>0</v>
      </c>
      <c r="S930" s="618"/>
      <c r="T930" s="618"/>
      <c r="U930" s="618"/>
      <c r="V930" s="618"/>
      <c r="W930" s="618"/>
      <c r="X930" s="618"/>
    </row>
    <row r="931" spans="2:24" customFormat="1" ht="13.5" customHeight="1">
      <c r="B931" s="480" t="s">
        <v>5493</v>
      </c>
      <c r="I931" s="547" t="s">
        <v>3339</v>
      </c>
      <c r="J931">
        <v>7</v>
      </c>
      <c r="K931" s="312" t="s">
        <v>3256</v>
      </c>
      <c r="L931" s="618" t="s">
        <v>4843</v>
      </c>
      <c r="M931">
        <v>1</v>
      </c>
      <c r="N931">
        <v>0</v>
      </c>
      <c r="O931">
        <v>0</v>
      </c>
      <c r="P931">
        <v>1</v>
      </c>
      <c r="Q931">
        <v>2</v>
      </c>
      <c r="R931">
        <f t="shared" si="56"/>
        <v>4</v>
      </c>
      <c r="S931" s="618"/>
      <c r="T931" s="618"/>
      <c r="U931" s="618"/>
      <c r="V931" s="618"/>
      <c r="W931" s="618"/>
      <c r="X931" s="618"/>
    </row>
    <row r="932" spans="2:24" customFormat="1" ht="13.5" hidden="1" customHeight="1">
      <c r="B932" t="s">
        <v>4660</v>
      </c>
      <c r="I932" s="309" t="s">
        <v>3294</v>
      </c>
      <c r="J932">
        <v>0</v>
      </c>
      <c r="K932" s="312" t="s">
        <v>3244</v>
      </c>
      <c r="L932" s="618" t="s">
        <v>4842</v>
      </c>
      <c r="M932">
        <v>0</v>
      </c>
      <c r="N932">
        <v>0</v>
      </c>
      <c r="O932">
        <v>0</v>
      </c>
      <c r="P932">
        <v>0</v>
      </c>
      <c r="Q932">
        <v>0</v>
      </c>
      <c r="R932">
        <f t="shared" si="56"/>
        <v>0</v>
      </c>
      <c r="S932" s="618"/>
      <c r="T932" s="618"/>
      <c r="U932" s="618"/>
      <c r="V932" s="618"/>
      <c r="W932" s="618"/>
      <c r="X932" s="618"/>
    </row>
    <row r="933" spans="2:24" customFormat="1" ht="13.5" hidden="1" customHeight="1">
      <c r="B933" t="s">
        <v>4661</v>
      </c>
      <c r="I933" s="309" t="s">
        <v>3294</v>
      </c>
      <c r="J933">
        <v>1</v>
      </c>
      <c r="K933" s="312" t="s">
        <v>3244</v>
      </c>
      <c r="L933" s="618" t="s">
        <v>4842</v>
      </c>
      <c r="M933">
        <v>0</v>
      </c>
      <c r="N933">
        <v>0</v>
      </c>
      <c r="O933">
        <v>0</v>
      </c>
      <c r="P933">
        <v>0</v>
      </c>
      <c r="Q933">
        <v>0</v>
      </c>
      <c r="R933">
        <f t="shared" si="56"/>
        <v>0</v>
      </c>
      <c r="S933" s="618"/>
      <c r="T933" s="618"/>
      <c r="U933" s="618"/>
      <c r="V933" s="618"/>
      <c r="W933" s="618"/>
      <c r="X933" s="618"/>
    </row>
    <row r="934" spans="2:24" customFormat="1" ht="13.5" customHeight="1">
      <c r="B934" t="s">
        <v>4685</v>
      </c>
      <c r="I934" s="309" t="s">
        <v>3294</v>
      </c>
      <c r="J934">
        <v>2</v>
      </c>
      <c r="K934" s="312" t="s">
        <v>3256</v>
      </c>
      <c r="L934" s="618" t="s">
        <v>4843</v>
      </c>
      <c r="M934">
        <v>2</v>
      </c>
      <c r="N934">
        <v>2</v>
      </c>
      <c r="O934">
        <v>1</v>
      </c>
      <c r="P934">
        <v>1</v>
      </c>
      <c r="Q934">
        <v>1</v>
      </c>
      <c r="R934">
        <f t="shared" si="56"/>
        <v>7</v>
      </c>
      <c r="S934" s="618"/>
      <c r="T934" s="618"/>
      <c r="U934" s="618"/>
      <c r="V934" s="618"/>
      <c r="W934" s="618"/>
      <c r="X934" s="618"/>
    </row>
    <row r="935" spans="2:24" customFormat="1" ht="13.5" customHeight="1">
      <c r="B935" s="480" t="s">
        <v>4807</v>
      </c>
      <c r="I935" s="309" t="s">
        <v>3294</v>
      </c>
      <c r="J935">
        <v>3</v>
      </c>
      <c r="K935" s="312" t="s">
        <v>3249</v>
      </c>
      <c r="L935" s="618" t="s">
        <v>4844</v>
      </c>
      <c r="M935">
        <v>0</v>
      </c>
      <c r="N935">
        <v>2</v>
      </c>
      <c r="O935">
        <v>2</v>
      </c>
      <c r="P935">
        <v>2</v>
      </c>
      <c r="Q935">
        <v>2</v>
      </c>
      <c r="S935" s="618"/>
      <c r="T935" s="618"/>
      <c r="U935" s="618"/>
      <c r="V935" s="618"/>
      <c r="W935" s="618"/>
      <c r="X935" s="618"/>
    </row>
    <row r="936" spans="2:24" customFormat="1" ht="14">
      <c r="B936" s="480" t="s">
        <v>4757</v>
      </c>
      <c r="I936" s="309" t="s">
        <v>3294</v>
      </c>
      <c r="J936">
        <v>3</v>
      </c>
      <c r="K936" s="312" t="s">
        <v>3239</v>
      </c>
      <c r="L936" s="618" t="s">
        <v>4843</v>
      </c>
      <c r="M936">
        <v>1</v>
      </c>
      <c r="N936">
        <v>1</v>
      </c>
      <c r="O936" s="589">
        <v>0</v>
      </c>
      <c r="P936">
        <v>1</v>
      </c>
      <c r="Q936">
        <v>1</v>
      </c>
      <c r="R936">
        <f t="shared" si="56"/>
        <v>4</v>
      </c>
      <c r="S936" s="618"/>
      <c r="T936" s="618"/>
      <c r="U936" s="618"/>
      <c r="V936" s="618"/>
      <c r="W936" s="618"/>
      <c r="X936" s="618"/>
    </row>
    <row r="937" spans="2:24" customFormat="1" ht="13.5" customHeight="1">
      <c r="B937" t="s">
        <v>4686</v>
      </c>
      <c r="I937" s="309" t="s">
        <v>3294</v>
      </c>
      <c r="J937">
        <v>3</v>
      </c>
      <c r="K937" s="312" t="s">
        <v>3249</v>
      </c>
      <c r="L937" s="618" t="s">
        <v>4843</v>
      </c>
      <c r="M937">
        <v>1</v>
      </c>
      <c r="N937">
        <v>0</v>
      </c>
      <c r="O937">
        <v>0</v>
      </c>
      <c r="P937">
        <v>0</v>
      </c>
      <c r="Q937">
        <v>0</v>
      </c>
      <c r="R937">
        <f t="shared" si="56"/>
        <v>1</v>
      </c>
      <c r="S937" s="618"/>
      <c r="T937" s="618"/>
      <c r="U937" s="618"/>
      <c r="V937" s="618"/>
      <c r="W937" s="618"/>
      <c r="X937" s="618"/>
    </row>
    <row r="938" spans="2:24" customFormat="1" ht="13.5" customHeight="1">
      <c r="B938" s="480" t="s">
        <v>5049</v>
      </c>
      <c r="I938" s="309" t="s">
        <v>3294</v>
      </c>
      <c r="J938">
        <v>4</v>
      </c>
      <c r="K938" s="312" t="s">
        <v>3256</v>
      </c>
      <c r="L938" s="618" t="s">
        <v>4843</v>
      </c>
      <c r="M938" s="414">
        <v>0</v>
      </c>
      <c r="N938">
        <v>0</v>
      </c>
      <c r="O938">
        <v>2</v>
      </c>
      <c r="P938">
        <v>2</v>
      </c>
      <c r="Q938" s="414">
        <v>0</v>
      </c>
      <c r="R938">
        <f t="shared" si="56"/>
        <v>4</v>
      </c>
      <c r="S938" s="618"/>
      <c r="T938" s="618"/>
      <c r="U938" s="618"/>
      <c r="V938" s="618"/>
      <c r="W938" s="618"/>
      <c r="X938" s="618"/>
    </row>
    <row r="939" spans="2:24" customFormat="1" ht="13.5" hidden="1" customHeight="1">
      <c r="B939" t="s">
        <v>4684</v>
      </c>
      <c r="I939" s="309" t="s">
        <v>3294</v>
      </c>
      <c r="J939">
        <v>4</v>
      </c>
      <c r="K939" s="312" t="s">
        <v>3244</v>
      </c>
      <c r="L939" s="618" t="s">
        <v>4842</v>
      </c>
      <c r="M939" s="475">
        <v>0</v>
      </c>
      <c r="N939" s="475">
        <v>0</v>
      </c>
      <c r="O939" s="475">
        <v>0</v>
      </c>
      <c r="P939" s="475">
        <v>0</v>
      </c>
      <c r="Q939" s="475">
        <v>0</v>
      </c>
      <c r="R939">
        <f t="shared" si="56"/>
        <v>0</v>
      </c>
      <c r="S939" s="618"/>
      <c r="T939" s="618"/>
      <c r="U939" s="618"/>
      <c r="V939" s="618"/>
      <c r="W939" s="618"/>
      <c r="X939" s="618"/>
    </row>
    <row r="940" spans="2:24" customFormat="1" ht="13.5" customHeight="1">
      <c r="B940" t="s">
        <v>4721</v>
      </c>
      <c r="I940" s="309" t="s">
        <v>3294</v>
      </c>
      <c r="J940">
        <v>5</v>
      </c>
      <c r="K940" s="312" t="s">
        <v>3249</v>
      </c>
      <c r="L940" s="618" t="s">
        <v>4842</v>
      </c>
      <c r="M940" s="475">
        <v>0</v>
      </c>
      <c r="N940" s="475">
        <v>0</v>
      </c>
      <c r="O940" s="475">
        <v>0</v>
      </c>
      <c r="P940" s="475">
        <v>0</v>
      </c>
      <c r="Q940" s="475">
        <v>0</v>
      </c>
      <c r="R940">
        <f t="shared" si="56"/>
        <v>0</v>
      </c>
      <c r="S940" s="618"/>
      <c r="T940" s="618"/>
      <c r="U940" s="618"/>
      <c r="V940" s="618"/>
      <c r="W940" s="618"/>
      <c r="X940" s="618"/>
    </row>
    <row r="941" spans="2:24" customFormat="1" ht="13.5" customHeight="1">
      <c r="B941" t="s">
        <v>4680</v>
      </c>
      <c r="I941" s="309" t="s">
        <v>3294</v>
      </c>
      <c r="J941">
        <v>5</v>
      </c>
      <c r="K941" s="312" t="s">
        <v>3249</v>
      </c>
      <c r="L941" s="618" t="s">
        <v>4842</v>
      </c>
      <c r="M941">
        <v>0</v>
      </c>
      <c r="N941">
        <v>0</v>
      </c>
      <c r="O941">
        <v>0</v>
      </c>
      <c r="P941">
        <v>0</v>
      </c>
      <c r="Q941">
        <v>0</v>
      </c>
      <c r="R941">
        <f t="shared" si="56"/>
        <v>0</v>
      </c>
      <c r="S941" s="618"/>
      <c r="T941" s="618"/>
      <c r="U941" s="618"/>
      <c r="V941" s="618"/>
      <c r="W941" s="618"/>
      <c r="X941" s="618"/>
    </row>
    <row r="942" spans="2:24" customFormat="1" ht="14">
      <c r="B942" s="480" t="s">
        <v>4755</v>
      </c>
      <c r="I942" s="309" t="s">
        <v>3294</v>
      </c>
      <c r="J942">
        <v>8</v>
      </c>
      <c r="K942" s="312" t="s">
        <v>3239</v>
      </c>
      <c r="L942" s="618" t="s">
        <v>4843</v>
      </c>
      <c r="M942">
        <v>1</v>
      </c>
      <c r="N942">
        <v>1</v>
      </c>
      <c r="O942">
        <v>1</v>
      </c>
      <c r="P942">
        <v>1</v>
      </c>
      <c r="Q942" s="589">
        <v>0</v>
      </c>
      <c r="R942">
        <f t="shared" si="56"/>
        <v>4</v>
      </c>
      <c r="S942" s="618"/>
      <c r="T942" s="618"/>
      <c r="U942" s="618"/>
      <c r="V942" s="618"/>
      <c r="W942" s="618"/>
      <c r="X942" s="618"/>
    </row>
    <row r="943" spans="2:24" customFormat="1" ht="13.5" customHeight="1">
      <c r="B943" s="480" t="s">
        <v>4729</v>
      </c>
      <c r="I943" s="309" t="s">
        <v>3294</v>
      </c>
      <c r="J943">
        <v>7</v>
      </c>
      <c r="K943" s="312" t="s">
        <v>3239</v>
      </c>
      <c r="L943" s="618" t="s">
        <v>4842</v>
      </c>
      <c r="M943" s="589">
        <v>0</v>
      </c>
      <c r="N943" s="589">
        <v>0</v>
      </c>
      <c r="O943" s="589">
        <v>0</v>
      </c>
      <c r="P943" s="589">
        <v>0</v>
      </c>
      <c r="Q943" s="589">
        <v>0</v>
      </c>
      <c r="S943" s="618"/>
      <c r="T943" s="618"/>
      <c r="U943" s="618"/>
      <c r="V943" s="618"/>
      <c r="W943" s="618"/>
      <c r="X943" s="618"/>
    </row>
    <row r="944" spans="2:24" customFormat="1" ht="13.5" customHeight="1">
      <c r="B944" t="s">
        <v>4697</v>
      </c>
      <c r="I944" s="309" t="s">
        <v>3306</v>
      </c>
      <c r="J944">
        <v>1</v>
      </c>
      <c r="K944" s="312" t="s">
        <v>3249</v>
      </c>
      <c r="L944" s="618" t="s">
        <v>4842</v>
      </c>
      <c r="M944">
        <v>0</v>
      </c>
      <c r="N944">
        <v>0</v>
      </c>
      <c r="O944">
        <v>0</v>
      </c>
      <c r="P944">
        <v>0</v>
      </c>
      <c r="Q944">
        <v>0</v>
      </c>
      <c r="R944">
        <f t="shared" si="56"/>
        <v>0</v>
      </c>
      <c r="S944" s="618"/>
      <c r="T944" s="618"/>
      <c r="U944" s="618"/>
      <c r="V944" s="618"/>
      <c r="W944" s="618"/>
      <c r="X944" s="618"/>
    </row>
    <row r="945" spans="2:24" customFormat="1" ht="13.5" hidden="1" customHeight="1">
      <c r="B945" t="s">
        <v>4698</v>
      </c>
      <c r="I945" s="309" t="s">
        <v>3306</v>
      </c>
      <c r="J945">
        <v>1</v>
      </c>
      <c r="K945" s="312" t="s">
        <v>3244</v>
      </c>
      <c r="L945" s="618" t="s">
        <v>4842</v>
      </c>
      <c r="M945">
        <v>0</v>
      </c>
      <c r="N945">
        <v>0</v>
      </c>
      <c r="O945">
        <v>0</v>
      </c>
      <c r="P945">
        <v>0</v>
      </c>
      <c r="Q945">
        <v>0</v>
      </c>
      <c r="R945">
        <f t="shared" si="56"/>
        <v>0</v>
      </c>
      <c r="S945" s="618"/>
      <c r="T945" s="618"/>
      <c r="U945" s="618"/>
      <c r="V945" s="618"/>
      <c r="W945" s="618"/>
      <c r="X945" s="618"/>
    </row>
    <row r="946" spans="2:24" customFormat="1" ht="13.5" hidden="1" customHeight="1">
      <c r="B946" s="480" t="s">
        <v>4727</v>
      </c>
      <c r="I946" s="309" t="s">
        <v>3306</v>
      </c>
      <c r="J946">
        <v>1</v>
      </c>
      <c r="K946" s="312" t="s">
        <v>3244</v>
      </c>
      <c r="L946" s="618" t="s">
        <v>4842</v>
      </c>
      <c r="M946">
        <v>0</v>
      </c>
      <c r="N946">
        <v>0</v>
      </c>
      <c r="O946">
        <v>0</v>
      </c>
      <c r="P946">
        <v>0</v>
      </c>
      <c r="Q946">
        <v>0</v>
      </c>
      <c r="R946">
        <f t="shared" si="56"/>
        <v>0</v>
      </c>
      <c r="S946" s="618"/>
      <c r="T946" s="618"/>
      <c r="U946" s="618"/>
      <c r="V946" s="618"/>
      <c r="W946" s="618"/>
      <c r="X946" s="618"/>
    </row>
    <row r="947" spans="2:24" customFormat="1" ht="13.5" customHeight="1">
      <c r="B947" t="s">
        <v>4656</v>
      </c>
      <c r="I947" s="309" t="s">
        <v>3306</v>
      </c>
      <c r="J947">
        <v>1</v>
      </c>
      <c r="K947" s="312" t="s">
        <v>3249</v>
      </c>
      <c r="L947" s="618" t="s">
        <v>4842</v>
      </c>
      <c r="M947">
        <v>0</v>
      </c>
      <c r="N947">
        <v>0</v>
      </c>
      <c r="O947">
        <v>0</v>
      </c>
      <c r="P947">
        <v>0</v>
      </c>
      <c r="Q947">
        <v>0</v>
      </c>
      <c r="R947">
        <f t="shared" si="56"/>
        <v>0</v>
      </c>
      <c r="S947" s="618"/>
      <c r="T947" s="618"/>
      <c r="U947" s="618"/>
      <c r="V947" s="618"/>
      <c r="W947" s="618"/>
      <c r="X947" s="618"/>
    </row>
    <row r="948" spans="2:24" customFormat="1" ht="13.5" customHeight="1">
      <c r="B948" t="s">
        <v>4667</v>
      </c>
      <c r="I948" s="309" t="s">
        <v>3306</v>
      </c>
      <c r="J948">
        <v>3</v>
      </c>
      <c r="K948" s="312" t="s">
        <v>3256</v>
      </c>
      <c r="L948" s="618" t="s">
        <v>4843</v>
      </c>
      <c r="M948">
        <v>2</v>
      </c>
      <c r="N948">
        <v>2</v>
      </c>
      <c r="O948">
        <v>2</v>
      </c>
      <c r="P948">
        <v>2</v>
      </c>
      <c r="Q948">
        <v>2</v>
      </c>
      <c r="R948">
        <f t="shared" si="56"/>
        <v>10</v>
      </c>
      <c r="S948" s="618"/>
      <c r="T948" s="618"/>
      <c r="U948" s="618"/>
      <c r="V948" s="618"/>
      <c r="W948" s="618"/>
      <c r="X948" s="618"/>
    </row>
    <row r="949" spans="2:24" customFormat="1" ht="13.5" customHeight="1">
      <c r="B949" s="693" t="s">
        <v>4782</v>
      </c>
      <c r="I949" s="309" t="s">
        <v>3306</v>
      </c>
      <c r="J949">
        <v>4</v>
      </c>
      <c r="K949" s="312" t="s">
        <v>3256</v>
      </c>
      <c r="L949" s="618" t="s">
        <v>4843</v>
      </c>
      <c r="M949">
        <v>0</v>
      </c>
      <c r="N949" s="414">
        <v>1</v>
      </c>
      <c r="O949">
        <v>0</v>
      </c>
      <c r="P949">
        <v>1</v>
      </c>
      <c r="Q949" s="414">
        <v>1</v>
      </c>
      <c r="R949">
        <f t="shared" si="56"/>
        <v>3</v>
      </c>
      <c r="S949" s="618"/>
      <c r="T949" s="618"/>
      <c r="U949" s="618"/>
      <c r="V949" s="618"/>
      <c r="W949" s="618"/>
      <c r="X949" s="618"/>
    </row>
    <row r="950" spans="2:24" customFormat="1" ht="13.5" customHeight="1">
      <c r="B950" t="s">
        <v>4669</v>
      </c>
      <c r="I950" s="309" t="s">
        <v>3306</v>
      </c>
      <c r="J950">
        <v>4</v>
      </c>
      <c r="K950" s="312" t="s">
        <v>3249</v>
      </c>
      <c r="L950" s="618" t="s">
        <v>4843</v>
      </c>
      <c r="M950">
        <v>0</v>
      </c>
      <c r="N950">
        <v>0</v>
      </c>
      <c r="O950">
        <v>1</v>
      </c>
      <c r="P950">
        <v>0</v>
      </c>
      <c r="Q950">
        <v>0</v>
      </c>
      <c r="R950">
        <f t="shared" si="56"/>
        <v>1</v>
      </c>
      <c r="S950" s="618"/>
      <c r="T950" s="618"/>
      <c r="U950" s="618"/>
      <c r="V950" s="618"/>
      <c r="W950" s="618"/>
      <c r="X950" s="618"/>
    </row>
    <row r="951" spans="2:24" customFormat="1" ht="13.5" customHeight="1">
      <c r="B951" s="480" t="s">
        <v>4800</v>
      </c>
      <c r="I951" s="309" t="s">
        <v>3306</v>
      </c>
      <c r="J951">
        <v>5</v>
      </c>
      <c r="K951" s="312" t="s">
        <v>3256</v>
      </c>
      <c r="L951" s="618" t="s">
        <v>4844</v>
      </c>
      <c r="M951">
        <v>0</v>
      </c>
      <c r="N951">
        <v>2</v>
      </c>
      <c r="O951">
        <v>2</v>
      </c>
      <c r="P951">
        <v>2</v>
      </c>
      <c r="Q951">
        <v>2</v>
      </c>
      <c r="S951" s="618"/>
      <c r="T951" s="618"/>
      <c r="U951" s="618"/>
      <c r="V951" s="618"/>
      <c r="W951" s="618"/>
      <c r="X951" s="618"/>
    </row>
    <row r="952" spans="2:24" customFormat="1" ht="14">
      <c r="B952" t="s">
        <v>4699</v>
      </c>
      <c r="I952" s="309" t="s">
        <v>3306</v>
      </c>
      <c r="J952">
        <v>5</v>
      </c>
      <c r="K952" s="312" t="s">
        <v>3239</v>
      </c>
      <c r="L952" s="618" t="s">
        <v>4843</v>
      </c>
      <c r="M952">
        <v>1</v>
      </c>
      <c r="N952">
        <v>1</v>
      </c>
      <c r="O952">
        <v>1</v>
      </c>
      <c r="P952">
        <v>1</v>
      </c>
      <c r="Q952">
        <v>1</v>
      </c>
      <c r="R952">
        <f t="shared" si="56"/>
        <v>5</v>
      </c>
      <c r="S952" s="618"/>
      <c r="T952" s="618"/>
      <c r="U952" s="618"/>
      <c r="V952" s="618"/>
      <c r="W952" s="618"/>
      <c r="X952" s="618"/>
    </row>
    <row r="953" spans="2:24" customFormat="1" ht="13.5" hidden="1" customHeight="1">
      <c r="B953" t="s">
        <v>4668</v>
      </c>
      <c r="I953" s="309" t="s">
        <v>3306</v>
      </c>
      <c r="J953">
        <v>5</v>
      </c>
      <c r="K953" s="312" t="s">
        <v>3244</v>
      </c>
      <c r="L953" s="618" t="s">
        <v>4842</v>
      </c>
      <c r="M953">
        <v>0</v>
      </c>
      <c r="N953">
        <v>0</v>
      </c>
      <c r="O953">
        <v>0</v>
      </c>
      <c r="P953">
        <v>0</v>
      </c>
      <c r="Q953">
        <v>0</v>
      </c>
      <c r="R953">
        <f t="shared" si="56"/>
        <v>0</v>
      </c>
      <c r="S953" s="618"/>
      <c r="T953" s="618"/>
      <c r="U953" s="618"/>
      <c r="V953" s="618"/>
      <c r="W953" s="618"/>
      <c r="X953" s="618"/>
    </row>
    <row r="954" spans="2:24" customFormat="1" ht="14">
      <c r="B954" s="480" t="s">
        <v>4756</v>
      </c>
      <c r="I954" s="309" t="s">
        <v>3306</v>
      </c>
      <c r="J954">
        <v>6</v>
      </c>
      <c r="K954" s="312" t="s">
        <v>3239</v>
      </c>
      <c r="L954" s="618" t="s">
        <v>4843</v>
      </c>
      <c r="M954" s="589">
        <v>0</v>
      </c>
      <c r="N954" s="589">
        <v>0</v>
      </c>
      <c r="O954">
        <v>1</v>
      </c>
      <c r="P954" s="589">
        <v>0</v>
      </c>
      <c r="Q954" s="589">
        <v>0</v>
      </c>
      <c r="R954">
        <f t="shared" si="56"/>
        <v>1</v>
      </c>
      <c r="S954" s="618"/>
      <c r="T954" s="618"/>
      <c r="U954" s="618"/>
      <c r="V954" s="618"/>
      <c r="W954" s="618"/>
      <c r="X954" s="618"/>
    </row>
    <row r="955" spans="2:24" customFormat="1" ht="13.5" customHeight="1">
      <c r="B955" s="480" t="s">
        <v>4730</v>
      </c>
      <c r="I955" s="309" t="s">
        <v>3306</v>
      </c>
      <c r="J955">
        <v>6</v>
      </c>
      <c r="K955" s="312" t="s">
        <v>3239</v>
      </c>
      <c r="L955" s="618" t="s">
        <v>4842</v>
      </c>
      <c r="M955" s="589">
        <v>0</v>
      </c>
      <c r="N955" s="589">
        <v>0</v>
      </c>
      <c r="O955" s="589">
        <v>0</v>
      </c>
      <c r="P955" s="589">
        <v>0</v>
      </c>
      <c r="Q955" s="589">
        <v>0</v>
      </c>
      <c r="S955" s="618"/>
      <c r="T955" s="618"/>
      <c r="U955" s="618"/>
      <c r="V955" s="618"/>
      <c r="W955" s="618"/>
      <c r="X955" s="618"/>
    </row>
    <row r="956" spans="2:24" customFormat="1" ht="13.5" hidden="1" customHeight="1">
      <c r="B956" t="s">
        <v>4715</v>
      </c>
      <c r="I956" s="309" t="s">
        <v>3324</v>
      </c>
      <c r="J956">
        <v>1</v>
      </c>
      <c r="K956" s="312" t="s">
        <v>3244</v>
      </c>
      <c r="L956" s="618" t="s">
        <v>4842</v>
      </c>
      <c r="M956">
        <v>0</v>
      </c>
      <c r="N956">
        <v>0</v>
      </c>
      <c r="O956">
        <v>0</v>
      </c>
      <c r="P956">
        <v>0</v>
      </c>
      <c r="Q956">
        <v>0</v>
      </c>
      <c r="R956">
        <f t="shared" si="56"/>
        <v>0</v>
      </c>
      <c r="S956" s="618"/>
      <c r="T956" s="618"/>
      <c r="U956" s="618"/>
      <c r="V956" s="618"/>
      <c r="W956" s="618"/>
      <c r="X956" s="618"/>
    </row>
    <row r="957" spans="2:24" customFormat="1" ht="13.5" hidden="1" customHeight="1">
      <c r="B957" t="s">
        <v>4657</v>
      </c>
      <c r="I957" s="309" t="s">
        <v>3324</v>
      </c>
      <c r="J957">
        <v>1</v>
      </c>
      <c r="K957" s="312" t="s">
        <v>3244</v>
      </c>
      <c r="L957" s="618" t="s">
        <v>4842</v>
      </c>
      <c r="M957">
        <v>0</v>
      </c>
      <c r="N957">
        <v>0</v>
      </c>
      <c r="O957">
        <v>0</v>
      </c>
      <c r="P957">
        <v>0</v>
      </c>
      <c r="Q957">
        <v>0</v>
      </c>
      <c r="R957">
        <f t="shared" si="56"/>
        <v>0</v>
      </c>
      <c r="S957" s="618"/>
      <c r="T957" s="618"/>
      <c r="U957" s="618"/>
      <c r="V957" s="618"/>
      <c r="W957" s="618"/>
      <c r="X957" s="618"/>
    </row>
    <row r="958" spans="2:24" customFormat="1" ht="13.5" customHeight="1">
      <c r="B958" t="s">
        <v>4714</v>
      </c>
      <c r="I958" s="309" t="s">
        <v>3324</v>
      </c>
      <c r="J958">
        <v>1</v>
      </c>
      <c r="K958" s="312" t="s">
        <v>3249</v>
      </c>
      <c r="L958" s="618" t="s">
        <v>4842</v>
      </c>
      <c r="M958">
        <v>0</v>
      </c>
      <c r="N958">
        <v>0</v>
      </c>
      <c r="O958">
        <v>0</v>
      </c>
      <c r="P958">
        <v>0</v>
      </c>
      <c r="Q958">
        <v>0</v>
      </c>
      <c r="R958">
        <f t="shared" si="56"/>
        <v>0</v>
      </c>
      <c r="S958" s="618"/>
      <c r="T958" s="618"/>
      <c r="U958" s="618"/>
      <c r="V958" s="618"/>
      <c r="W958" s="618"/>
      <c r="X958" s="618"/>
    </row>
    <row r="959" spans="2:24" customFormat="1" ht="13.5" customHeight="1">
      <c r="B959" t="s">
        <v>4677</v>
      </c>
      <c r="I959" s="309" t="s">
        <v>3324</v>
      </c>
      <c r="J959">
        <v>3</v>
      </c>
      <c r="K959" s="312" t="s">
        <v>3249</v>
      </c>
      <c r="L959" s="618" t="s">
        <v>5063</v>
      </c>
      <c r="M959">
        <v>0</v>
      </c>
      <c r="N959">
        <v>0</v>
      </c>
      <c r="O959">
        <v>0</v>
      </c>
      <c r="P959">
        <v>0</v>
      </c>
      <c r="Q959">
        <v>0</v>
      </c>
      <c r="R959">
        <f t="shared" ref="R959:R965" si="57">SUBTOTAL(9,M959:Q959)</f>
        <v>0</v>
      </c>
      <c r="S959" s="618"/>
      <c r="T959" s="618"/>
      <c r="U959" s="618"/>
      <c r="V959" s="618"/>
      <c r="W959" s="618"/>
      <c r="X959" s="618"/>
    </row>
    <row r="960" spans="2:24" customFormat="1" ht="13.5" hidden="1" customHeight="1">
      <c r="B960" t="s">
        <v>4712</v>
      </c>
      <c r="I960" s="309" t="s">
        <v>3324</v>
      </c>
      <c r="J960">
        <v>4</v>
      </c>
      <c r="K960" s="312" t="s">
        <v>3244</v>
      </c>
      <c r="L960" s="618" t="s">
        <v>4842</v>
      </c>
      <c r="M960">
        <v>0</v>
      </c>
      <c r="N960">
        <v>0</v>
      </c>
      <c r="O960">
        <v>0</v>
      </c>
      <c r="P960">
        <v>0</v>
      </c>
      <c r="Q960">
        <v>0</v>
      </c>
      <c r="R960">
        <f t="shared" si="57"/>
        <v>0</v>
      </c>
      <c r="S960" s="618"/>
      <c r="T960" s="618"/>
      <c r="U960" s="618"/>
      <c r="V960" s="618"/>
      <c r="W960" s="618"/>
      <c r="X960" s="618"/>
    </row>
    <row r="961" spans="2:24" customFormat="1" ht="13.5" customHeight="1">
      <c r="B961" s="480" t="s">
        <v>4764</v>
      </c>
      <c r="I961" s="309" t="s">
        <v>3324</v>
      </c>
      <c r="J961">
        <v>5</v>
      </c>
      <c r="K961" s="312" t="s">
        <v>3249</v>
      </c>
      <c r="L961" s="618" t="s">
        <v>5022</v>
      </c>
      <c r="M961">
        <v>0</v>
      </c>
      <c r="N961">
        <v>0</v>
      </c>
      <c r="O961">
        <v>0</v>
      </c>
      <c r="P961">
        <v>0</v>
      </c>
      <c r="Q961">
        <v>0</v>
      </c>
      <c r="R961">
        <f t="shared" si="57"/>
        <v>0</v>
      </c>
      <c r="S961" s="618"/>
      <c r="T961" s="618"/>
      <c r="U961" s="618"/>
      <c r="V961" s="618"/>
      <c r="W961" s="618"/>
      <c r="X961" s="618"/>
    </row>
    <row r="962" spans="2:24" customFormat="1" ht="13.5" customHeight="1">
      <c r="B962" s="693" t="s">
        <v>4765</v>
      </c>
      <c r="I962" s="309" t="s">
        <v>3324</v>
      </c>
      <c r="J962">
        <v>5</v>
      </c>
      <c r="K962" s="312" t="s">
        <v>3256</v>
      </c>
      <c r="L962" s="618" t="s">
        <v>4843</v>
      </c>
      <c r="M962">
        <v>0</v>
      </c>
      <c r="N962">
        <v>0</v>
      </c>
      <c r="O962">
        <v>0</v>
      </c>
      <c r="P962">
        <v>2</v>
      </c>
      <c r="Q962">
        <v>0</v>
      </c>
      <c r="R962">
        <f t="shared" si="57"/>
        <v>2</v>
      </c>
      <c r="S962" s="618"/>
      <c r="T962" s="618"/>
      <c r="U962" s="618"/>
      <c r="V962" s="618"/>
      <c r="W962" s="618"/>
      <c r="X962" s="618"/>
    </row>
    <row r="963" spans="2:24" customFormat="1" ht="14">
      <c r="B963" s="480" t="s">
        <v>4752</v>
      </c>
      <c r="I963" s="309" t="s">
        <v>3324</v>
      </c>
      <c r="J963">
        <v>5</v>
      </c>
      <c r="K963" s="312" t="s">
        <v>3239</v>
      </c>
      <c r="L963" s="618" t="s">
        <v>4843</v>
      </c>
      <c r="M963">
        <v>1</v>
      </c>
      <c r="N963">
        <v>1</v>
      </c>
      <c r="O963" s="589">
        <v>0</v>
      </c>
      <c r="P963">
        <v>1</v>
      </c>
      <c r="Q963">
        <v>1</v>
      </c>
      <c r="R963">
        <f t="shared" si="57"/>
        <v>4</v>
      </c>
      <c r="S963" s="618"/>
      <c r="T963" s="618"/>
      <c r="U963" s="618"/>
      <c r="V963" s="618"/>
      <c r="W963" s="618"/>
      <c r="X963" s="618"/>
    </row>
    <row r="964" spans="2:24" customFormat="1" ht="13.5" customHeight="1">
      <c r="B964" t="s">
        <v>4716</v>
      </c>
      <c r="I964" s="309" t="s">
        <v>3324</v>
      </c>
      <c r="J964">
        <v>5</v>
      </c>
      <c r="K964" s="312" t="s">
        <v>3256</v>
      </c>
      <c r="L964" s="618" t="s">
        <v>4843</v>
      </c>
      <c r="M964">
        <v>1</v>
      </c>
      <c r="N964">
        <v>2</v>
      </c>
      <c r="O964">
        <v>1</v>
      </c>
      <c r="P964">
        <v>2</v>
      </c>
      <c r="Q964">
        <v>2</v>
      </c>
      <c r="R964">
        <f t="shared" si="57"/>
        <v>8</v>
      </c>
      <c r="S964" s="618"/>
      <c r="T964" s="618"/>
      <c r="U964" s="618"/>
      <c r="V964" s="618"/>
      <c r="W964" s="618"/>
      <c r="X964" s="618"/>
    </row>
    <row r="965" spans="2:24" customFormat="1" ht="14">
      <c r="B965" s="480" t="s">
        <v>4748</v>
      </c>
      <c r="I965" s="309" t="s">
        <v>3324</v>
      </c>
      <c r="J965">
        <v>6</v>
      </c>
      <c r="K965" s="312" t="s">
        <v>3239</v>
      </c>
      <c r="L965" s="618" t="s">
        <v>4843</v>
      </c>
      <c r="M965" s="589">
        <v>0</v>
      </c>
      <c r="N965">
        <v>1</v>
      </c>
      <c r="O965">
        <v>1</v>
      </c>
      <c r="P965">
        <v>1</v>
      </c>
      <c r="Q965">
        <v>1</v>
      </c>
      <c r="R965">
        <f t="shared" si="57"/>
        <v>4</v>
      </c>
      <c r="S965" s="618"/>
      <c r="T965" s="618"/>
      <c r="U965" s="618"/>
      <c r="V965" s="618"/>
      <c r="W965" s="618"/>
      <c r="X965" s="618"/>
    </row>
    <row r="966" spans="2:24" customFormat="1" ht="13.5" customHeight="1">
      <c r="B966" s="480" t="s">
        <v>4731</v>
      </c>
      <c r="I966" s="309" t="s">
        <v>3324</v>
      </c>
      <c r="J966">
        <v>7</v>
      </c>
      <c r="K966" s="312" t="s">
        <v>3239</v>
      </c>
      <c r="L966" s="618" t="s">
        <v>4842</v>
      </c>
      <c r="M966" s="589">
        <v>0</v>
      </c>
      <c r="N966" s="589">
        <v>0</v>
      </c>
      <c r="O966" s="589">
        <v>0</v>
      </c>
      <c r="P966" s="589">
        <v>0</v>
      </c>
      <c r="Q966" s="589">
        <v>0</v>
      </c>
      <c r="S966" s="618"/>
      <c r="T966" s="618"/>
      <c r="U966" s="618"/>
      <c r="V966" s="618"/>
      <c r="W966" s="618"/>
      <c r="X966" s="618"/>
    </row>
    <row r="967" spans="2:24" customFormat="1" ht="13.5" hidden="1" customHeight="1">
      <c r="B967" s="480" t="s">
        <v>4801</v>
      </c>
      <c r="I967" s="309" t="s">
        <v>3324</v>
      </c>
      <c r="J967">
        <v>10</v>
      </c>
      <c r="K967" s="312" t="s">
        <v>3244</v>
      </c>
      <c r="L967" s="618" t="s">
        <v>4844</v>
      </c>
      <c r="M967">
        <v>0</v>
      </c>
      <c r="N967">
        <v>2</v>
      </c>
      <c r="O967">
        <v>2</v>
      </c>
      <c r="P967">
        <v>2</v>
      </c>
      <c r="Q967">
        <v>2</v>
      </c>
      <c r="S967" s="618"/>
      <c r="T967" s="618"/>
      <c r="U967" s="618"/>
      <c r="V967" s="618"/>
      <c r="W967" s="618"/>
      <c r="X967" s="618"/>
    </row>
    <row r="968" spans="2:24" customFormat="1" ht="13.5" hidden="1" customHeight="1">
      <c r="B968" t="s">
        <v>4653</v>
      </c>
      <c r="I968" s="309" t="s">
        <v>3356</v>
      </c>
      <c r="J968">
        <v>1</v>
      </c>
      <c r="K968" s="312" t="s">
        <v>3244</v>
      </c>
      <c r="L968" s="618" t="s">
        <v>5008</v>
      </c>
      <c r="M968">
        <v>0</v>
      </c>
      <c r="N968">
        <v>0</v>
      </c>
      <c r="O968">
        <v>0</v>
      </c>
      <c r="P968">
        <v>0</v>
      </c>
      <c r="Q968">
        <v>0</v>
      </c>
      <c r="R968">
        <f t="shared" ref="R968:R978" si="58">SUBTOTAL(9,M968:Q968)</f>
        <v>0</v>
      </c>
      <c r="S968" s="618"/>
      <c r="T968" s="618"/>
      <c r="U968" s="618"/>
      <c r="V968" s="618"/>
      <c r="W968" s="618"/>
      <c r="X968" s="618"/>
    </row>
    <row r="969" spans="2:24" customFormat="1" ht="13.5" customHeight="1">
      <c r="B969" t="s">
        <v>4676</v>
      </c>
      <c r="I969" s="309" t="s">
        <v>3356</v>
      </c>
      <c r="J969">
        <v>2</v>
      </c>
      <c r="K969" s="312" t="s">
        <v>3249</v>
      </c>
      <c r="L969" s="618" t="s">
        <v>5022</v>
      </c>
      <c r="M969">
        <v>0</v>
      </c>
      <c r="N969">
        <v>0</v>
      </c>
      <c r="O969">
        <v>0</v>
      </c>
      <c r="P969">
        <v>0</v>
      </c>
      <c r="Q969">
        <v>0</v>
      </c>
      <c r="R969">
        <f t="shared" si="58"/>
        <v>0</v>
      </c>
      <c r="S969" s="618"/>
      <c r="T969" s="618"/>
      <c r="U969" s="618"/>
      <c r="V969" s="618"/>
      <c r="W969" s="618"/>
      <c r="X969" s="618"/>
    </row>
    <row r="970" spans="2:24" customFormat="1" ht="13.5" hidden="1" customHeight="1">
      <c r="B970" s="480" t="s">
        <v>4802</v>
      </c>
      <c r="I970" s="309" t="s">
        <v>3356</v>
      </c>
      <c r="J970">
        <v>2</v>
      </c>
      <c r="K970" s="312" t="s">
        <v>3244</v>
      </c>
      <c r="L970" s="618" t="s">
        <v>4844</v>
      </c>
      <c r="M970">
        <v>0</v>
      </c>
      <c r="N970">
        <v>2</v>
      </c>
      <c r="O970">
        <v>2</v>
      </c>
      <c r="P970">
        <v>2</v>
      </c>
      <c r="Q970">
        <v>2</v>
      </c>
      <c r="S970" s="618"/>
      <c r="T970" s="618"/>
      <c r="U970" s="618"/>
      <c r="V970" s="618"/>
      <c r="W970" s="618"/>
      <c r="X970" s="618"/>
    </row>
    <row r="971" spans="2:24" customFormat="1" ht="13.5" hidden="1" customHeight="1">
      <c r="B971" t="s">
        <v>4658</v>
      </c>
      <c r="I971" s="309" t="s">
        <v>3356</v>
      </c>
      <c r="J971">
        <v>3</v>
      </c>
      <c r="K971" s="312" t="s">
        <v>3244</v>
      </c>
      <c r="L971" s="618" t="s">
        <v>4842</v>
      </c>
      <c r="M971">
        <v>0</v>
      </c>
      <c r="N971">
        <v>0</v>
      </c>
      <c r="O971">
        <v>0</v>
      </c>
      <c r="P971">
        <v>0</v>
      </c>
      <c r="Q971">
        <v>0</v>
      </c>
      <c r="R971">
        <f t="shared" si="58"/>
        <v>0</v>
      </c>
      <c r="S971" s="618"/>
      <c r="T971" s="618"/>
      <c r="U971" s="618"/>
      <c r="V971" s="618"/>
      <c r="W971" s="618"/>
      <c r="X971" s="618"/>
    </row>
    <row r="972" spans="2:24" customFormat="1" ht="13.5" customHeight="1">
      <c r="B972" s="693" t="s">
        <v>5015</v>
      </c>
      <c r="I972" s="309" t="s">
        <v>3356</v>
      </c>
      <c r="J972">
        <v>3</v>
      </c>
      <c r="K972" s="312" t="s">
        <v>3256</v>
      </c>
      <c r="L972" s="618" t="s">
        <v>4843</v>
      </c>
      <c r="M972" s="414">
        <v>0</v>
      </c>
      <c r="N972" s="414">
        <v>0</v>
      </c>
      <c r="O972">
        <v>0</v>
      </c>
      <c r="P972">
        <v>2</v>
      </c>
      <c r="Q972" s="414">
        <v>1</v>
      </c>
      <c r="R972">
        <f t="shared" si="58"/>
        <v>3</v>
      </c>
      <c r="S972" s="618"/>
      <c r="T972" s="618"/>
      <c r="U972" s="618"/>
      <c r="V972" s="618"/>
      <c r="W972" s="618"/>
      <c r="X972" s="618"/>
    </row>
    <row r="973" spans="2:24" customFormat="1" ht="13.5" customHeight="1">
      <c r="B973" s="480" t="s">
        <v>4792</v>
      </c>
      <c r="I973" s="309" t="s">
        <v>3356</v>
      </c>
      <c r="J973">
        <v>3</v>
      </c>
      <c r="K973" s="312" t="s">
        <v>3249</v>
      </c>
      <c r="L973" s="618" t="s">
        <v>4842</v>
      </c>
      <c r="M973">
        <v>0</v>
      </c>
      <c r="N973" s="589">
        <v>0</v>
      </c>
      <c r="O973">
        <v>0</v>
      </c>
      <c r="P973">
        <v>0</v>
      </c>
      <c r="Q973">
        <v>0</v>
      </c>
      <c r="R973">
        <f t="shared" si="58"/>
        <v>0</v>
      </c>
      <c r="S973" s="618"/>
      <c r="T973" s="618"/>
      <c r="U973" s="618"/>
      <c r="V973" s="618"/>
      <c r="W973" s="618"/>
      <c r="X973" s="618"/>
    </row>
    <row r="974" spans="2:24" customFormat="1" ht="13.5" customHeight="1">
      <c r="B974" s="693" t="s">
        <v>4776</v>
      </c>
      <c r="I974" s="309" t="s">
        <v>3356</v>
      </c>
      <c r="J974">
        <v>4</v>
      </c>
      <c r="K974" s="312" t="s">
        <v>3256</v>
      </c>
      <c r="L974" s="618" t="s">
        <v>4843</v>
      </c>
      <c r="M974" s="414">
        <v>0</v>
      </c>
      <c r="N974" s="414">
        <v>0</v>
      </c>
      <c r="O974" s="414">
        <v>0</v>
      </c>
      <c r="P974">
        <v>2</v>
      </c>
      <c r="Q974" s="414">
        <v>0</v>
      </c>
      <c r="R974">
        <f t="shared" si="58"/>
        <v>2</v>
      </c>
      <c r="S974" s="618"/>
      <c r="T974" s="618"/>
      <c r="U974" s="618"/>
      <c r="V974" s="618"/>
      <c r="W974" s="618"/>
      <c r="X974" s="618"/>
    </row>
    <row r="975" spans="2:24" customFormat="1" ht="13.5" customHeight="1">
      <c r="B975" t="s">
        <v>4711</v>
      </c>
      <c r="I975" s="309" t="s">
        <v>3356</v>
      </c>
      <c r="J975">
        <v>5</v>
      </c>
      <c r="K975" s="312" t="s">
        <v>3249</v>
      </c>
      <c r="L975" s="618" t="s">
        <v>5041</v>
      </c>
      <c r="M975">
        <v>0</v>
      </c>
      <c r="N975">
        <v>0</v>
      </c>
      <c r="O975">
        <v>0</v>
      </c>
      <c r="P975">
        <v>0</v>
      </c>
      <c r="Q975">
        <v>0</v>
      </c>
      <c r="R975">
        <f t="shared" si="58"/>
        <v>0</v>
      </c>
      <c r="S975" s="618"/>
      <c r="T975" s="618"/>
      <c r="U975" s="618"/>
      <c r="V975" s="618"/>
      <c r="W975" s="618"/>
      <c r="X975" s="618"/>
    </row>
    <row r="976" spans="2:24" customFormat="1" ht="13.5" hidden="1" customHeight="1">
      <c r="B976" t="s">
        <v>4654</v>
      </c>
      <c r="I976" s="309" t="s">
        <v>3356</v>
      </c>
      <c r="J976">
        <v>6</v>
      </c>
      <c r="K976" s="312" t="s">
        <v>3244</v>
      </c>
      <c r="L976" s="618" t="s">
        <v>4842</v>
      </c>
      <c r="M976">
        <v>0</v>
      </c>
      <c r="N976">
        <v>0</v>
      </c>
      <c r="O976">
        <v>0</v>
      </c>
      <c r="P976">
        <v>0</v>
      </c>
      <c r="Q976">
        <v>0</v>
      </c>
      <c r="R976">
        <f t="shared" si="58"/>
        <v>0</v>
      </c>
      <c r="S976" s="618"/>
      <c r="T976" s="618"/>
      <c r="U976" s="618"/>
      <c r="V976" s="618"/>
      <c r="W976" s="618"/>
      <c r="X976" s="618"/>
    </row>
    <row r="977" spans="2:24" customFormat="1" ht="14">
      <c r="B977" s="480" t="s">
        <v>4747</v>
      </c>
      <c r="I977" s="309" t="s">
        <v>3356</v>
      </c>
      <c r="J977">
        <v>7</v>
      </c>
      <c r="K977" s="312" t="s">
        <v>3239</v>
      </c>
      <c r="L977" s="618" t="s">
        <v>4843</v>
      </c>
      <c r="M977" s="589">
        <v>0</v>
      </c>
      <c r="N977">
        <v>1</v>
      </c>
      <c r="O977" s="589">
        <v>0</v>
      </c>
      <c r="P977">
        <v>1</v>
      </c>
      <c r="Q977">
        <v>1</v>
      </c>
      <c r="R977">
        <f t="shared" si="58"/>
        <v>3</v>
      </c>
      <c r="S977" s="618"/>
      <c r="T977" s="618"/>
      <c r="U977" s="618"/>
      <c r="V977" s="618"/>
      <c r="W977" s="618"/>
      <c r="X977" s="618"/>
    </row>
    <row r="978" spans="2:24" customFormat="1" ht="14">
      <c r="B978" s="480" t="s">
        <v>4759</v>
      </c>
      <c r="I978" s="309" t="s">
        <v>3356</v>
      </c>
      <c r="J978">
        <v>8</v>
      </c>
      <c r="K978" s="312" t="s">
        <v>3239</v>
      </c>
      <c r="L978" s="618" t="s">
        <v>4843</v>
      </c>
      <c r="M978">
        <v>1</v>
      </c>
      <c r="N978">
        <v>1</v>
      </c>
      <c r="O978">
        <v>1</v>
      </c>
      <c r="P978" s="589">
        <v>0</v>
      </c>
      <c r="Q978">
        <v>1</v>
      </c>
      <c r="R978">
        <f t="shared" si="58"/>
        <v>4</v>
      </c>
      <c r="S978" s="618"/>
      <c r="T978" s="618"/>
      <c r="U978" s="618"/>
      <c r="V978" s="618"/>
      <c r="W978" s="618"/>
      <c r="X978" s="618"/>
    </row>
    <row r="979" spans="2:24" customFormat="1" ht="13.5" customHeight="1">
      <c r="B979" s="480" t="s">
        <v>4732</v>
      </c>
      <c r="I979" s="309" t="s">
        <v>3356</v>
      </c>
      <c r="J979">
        <v>7</v>
      </c>
      <c r="K979" s="312" t="s">
        <v>3239</v>
      </c>
      <c r="L979" s="618" t="s">
        <v>4842</v>
      </c>
      <c r="M979" s="589">
        <v>0</v>
      </c>
      <c r="N979" s="589">
        <v>0</v>
      </c>
      <c r="O979" s="589">
        <v>0</v>
      </c>
      <c r="P979" s="589">
        <v>0</v>
      </c>
      <c r="Q979" s="589">
        <v>0</v>
      </c>
      <c r="S979" s="618"/>
      <c r="T979" s="618"/>
      <c r="U979" s="618"/>
      <c r="V979" s="618"/>
      <c r="W979" s="618"/>
      <c r="X979" s="618"/>
    </row>
    <row r="980" spans="2:24" customFormat="1" ht="13.5" hidden="1" customHeight="1">
      <c r="B980" t="s">
        <v>4695</v>
      </c>
      <c r="I980" s="309" t="s">
        <v>3370</v>
      </c>
      <c r="J980">
        <v>1</v>
      </c>
      <c r="K980" s="312" t="s">
        <v>3244</v>
      </c>
      <c r="L980" s="618" t="s">
        <v>4842</v>
      </c>
      <c r="M980">
        <v>0</v>
      </c>
      <c r="N980">
        <v>0</v>
      </c>
      <c r="O980">
        <v>0</v>
      </c>
      <c r="P980">
        <v>0</v>
      </c>
      <c r="Q980">
        <v>0</v>
      </c>
      <c r="R980">
        <f t="shared" ref="R980:R990" si="59">SUBTOTAL(9,M980:Q980)</f>
        <v>0</v>
      </c>
      <c r="S980" s="618"/>
      <c r="T980" s="618"/>
      <c r="U980" s="618"/>
      <c r="V980" s="618"/>
      <c r="W980" s="618"/>
      <c r="X980" s="618"/>
    </row>
    <row r="981" spans="2:24" customFormat="1" ht="13.5" customHeight="1">
      <c r="B981" t="s">
        <v>4644</v>
      </c>
      <c r="I981" s="309" t="s">
        <v>3370</v>
      </c>
      <c r="J981">
        <v>2</v>
      </c>
      <c r="K981" s="312" t="s">
        <v>3249</v>
      </c>
      <c r="L981" s="618" t="s">
        <v>4843</v>
      </c>
      <c r="M981">
        <v>0</v>
      </c>
      <c r="N981">
        <v>0</v>
      </c>
      <c r="O981">
        <v>1</v>
      </c>
      <c r="P981">
        <v>0</v>
      </c>
      <c r="Q981">
        <v>0</v>
      </c>
      <c r="R981">
        <f t="shared" si="59"/>
        <v>1</v>
      </c>
      <c r="S981" s="618"/>
      <c r="T981" s="618"/>
      <c r="U981" s="618"/>
      <c r="V981" s="618"/>
      <c r="W981" s="618"/>
      <c r="X981" s="618"/>
    </row>
    <row r="982" spans="2:24" customFormat="1" ht="13.5" customHeight="1">
      <c r="B982" t="s">
        <v>4694</v>
      </c>
      <c r="I982" s="309" t="s">
        <v>3370</v>
      </c>
      <c r="J982">
        <v>3</v>
      </c>
      <c r="K982" s="312" t="s">
        <v>3256</v>
      </c>
      <c r="L982" s="618" t="s">
        <v>4843</v>
      </c>
      <c r="M982">
        <v>2</v>
      </c>
      <c r="N982">
        <v>2</v>
      </c>
      <c r="O982">
        <v>2</v>
      </c>
      <c r="P982">
        <v>2</v>
      </c>
      <c r="Q982">
        <v>2</v>
      </c>
      <c r="R982">
        <f t="shared" si="59"/>
        <v>10</v>
      </c>
      <c r="S982" s="618"/>
      <c r="T982" s="618"/>
      <c r="U982" s="618"/>
      <c r="V982" s="618"/>
      <c r="W982" s="618"/>
      <c r="X982" s="618"/>
    </row>
    <row r="983" spans="2:24" customFormat="1" ht="13.5" customHeight="1">
      <c r="B983" s="480" t="s">
        <v>4803</v>
      </c>
      <c r="I983" s="309" t="s">
        <v>3370</v>
      </c>
      <c r="J983">
        <v>3</v>
      </c>
      <c r="K983" s="312" t="s">
        <v>3249</v>
      </c>
      <c r="L983" s="618" t="s">
        <v>4844</v>
      </c>
      <c r="M983">
        <v>0</v>
      </c>
      <c r="N983">
        <v>2</v>
      </c>
      <c r="O983">
        <v>2</v>
      </c>
      <c r="P983">
        <v>2</v>
      </c>
      <c r="Q983">
        <v>2</v>
      </c>
      <c r="S983" s="618"/>
      <c r="T983" s="618"/>
      <c r="U983" s="618"/>
      <c r="V983" s="618"/>
      <c r="W983" s="618"/>
      <c r="X983" s="618"/>
    </row>
    <row r="984" spans="2:24" customFormat="1" ht="13.5" hidden="1" customHeight="1">
      <c r="B984" t="s">
        <v>4666</v>
      </c>
      <c r="I984" s="309" t="s">
        <v>3370</v>
      </c>
      <c r="J984">
        <v>3</v>
      </c>
      <c r="K984" s="312" t="s">
        <v>3244</v>
      </c>
      <c r="L984" s="618" t="s">
        <v>4842</v>
      </c>
      <c r="M984">
        <v>0</v>
      </c>
      <c r="N984">
        <v>0</v>
      </c>
      <c r="O984">
        <v>0</v>
      </c>
      <c r="P984">
        <v>0</v>
      </c>
      <c r="Q984">
        <v>0</v>
      </c>
      <c r="R984">
        <f t="shared" si="59"/>
        <v>0</v>
      </c>
      <c r="S984" s="618"/>
      <c r="T984" s="618"/>
      <c r="U984" s="618"/>
      <c r="V984" s="618"/>
      <c r="W984" s="618"/>
      <c r="X984" s="618"/>
    </row>
    <row r="985" spans="2:24" customFormat="1" ht="13.5" customHeight="1">
      <c r="B985" t="s">
        <v>4645</v>
      </c>
      <c r="I985" s="309" t="s">
        <v>3370</v>
      </c>
      <c r="J985">
        <v>3</v>
      </c>
      <c r="K985" s="312" t="s">
        <v>3256</v>
      </c>
      <c r="L985" s="618" t="s">
        <v>4843</v>
      </c>
      <c r="M985">
        <v>2</v>
      </c>
      <c r="N985">
        <v>1</v>
      </c>
      <c r="O985">
        <v>1</v>
      </c>
      <c r="P985">
        <v>2</v>
      </c>
      <c r="Q985">
        <v>1</v>
      </c>
      <c r="R985">
        <f t="shared" si="59"/>
        <v>7</v>
      </c>
      <c r="S985" s="618"/>
      <c r="T985" s="618"/>
      <c r="U985" s="618"/>
      <c r="V985" s="618"/>
      <c r="W985" s="618"/>
      <c r="X985" s="618"/>
    </row>
    <row r="986" spans="2:24" customFormat="1" ht="14">
      <c r="B986" s="693" t="s">
        <v>4777</v>
      </c>
      <c r="I986" s="309" t="s">
        <v>3370</v>
      </c>
      <c r="J986">
        <v>3</v>
      </c>
      <c r="K986" s="312" t="s">
        <v>3239</v>
      </c>
      <c r="L986" s="618" t="s">
        <v>4843</v>
      </c>
      <c r="M986" s="589">
        <v>0</v>
      </c>
      <c r="N986" s="589">
        <v>0</v>
      </c>
      <c r="O986" s="589">
        <v>0</v>
      </c>
      <c r="P986" s="589">
        <v>0</v>
      </c>
      <c r="Q986">
        <v>1</v>
      </c>
      <c r="R986">
        <f t="shared" si="59"/>
        <v>1</v>
      </c>
      <c r="S986" s="618"/>
      <c r="T986" s="618"/>
      <c r="U986" s="618"/>
      <c r="V986" s="618"/>
      <c r="W986" s="618"/>
      <c r="X986" s="618"/>
    </row>
    <row r="987" spans="2:24" customFormat="1" ht="13.5" hidden="1" customHeight="1" thickBot="1">
      <c r="B987" t="s">
        <v>4681</v>
      </c>
      <c r="I987" s="309" t="s">
        <v>3370</v>
      </c>
      <c r="J987">
        <v>3</v>
      </c>
      <c r="K987" s="312" t="s">
        <v>3244</v>
      </c>
      <c r="L987" s="618" t="s">
        <v>4842</v>
      </c>
      <c r="M987">
        <v>0</v>
      </c>
      <c r="N987">
        <v>0</v>
      </c>
      <c r="O987">
        <v>0</v>
      </c>
      <c r="P987">
        <v>0</v>
      </c>
      <c r="Q987">
        <v>0</v>
      </c>
      <c r="R987">
        <f t="shared" si="59"/>
        <v>0</v>
      </c>
      <c r="S987" s="618"/>
      <c r="T987" s="618"/>
      <c r="U987" s="618"/>
      <c r="V987" s="618"/>
      <c r="W987" s="618"/>
      <c r="X987" s="618"/>
    </row>
    <row r="988" spans="2:24" customFormat="1" ht="13.5" customHeight="1">
      <c r="B988" s="480" t="s">
        <v>4796</v>
      </c>
      <c r="I988" s="309" t="s">
        <v>3370</v>
      </c>
      <c r="J988">
        <v>3</v>
      </c>
      <c r="K988" s="312" t="s">
        <v>3249</v>
      </c>
      <c r="L988" s="618" t="s">
        <v>5023</v>
      </c>
      <c r="M988">
        <v>0</v>
      </c>
      <c r="N988" s="589">
        <v>0</v>
      </c>
      <c r="O988">
        <v>0</v>
      </c>
      <c r="P988">
        <v>0</v>
      </c>
      <c r="Q988" s="589">
        <v>0</v>
      </c>
      <c r="R988">
        <f t="shared" si="59"/>
        <v>0</v>
      </c>
      <c r="S988" s="618"/>
      <c r="T988" s="618"/>
      <c r="U988" s="618"/>
      <c r="V988" s="618"/>
      <c r="W988" s="618"/>
      <c r="X988" s="618"/>
    </row>
    <row r="989" spans="2:24" customFormat="1" ht="13.5" customHeight="1">
      <c r="B989" t="s">
        <v>4693</v>
      </c>
      <c r="I989" s="309" t="s">
        <v>3370</v>
      </c>
      <c r="J989">
        <v>4</v>
      </c>
      <c r="K989" s="312" t="s">
        <v>3249</v>
      </c>
      <c r="L989" s="618" t="s">
        <v>4842</v>
      </c>
      <c r="M989">
        <v>0</v>
      </c>
      <c r="N989">
        <v>0</v>
      </c>
      <c r="O989">
        <v>0</v>
      </c>
      <c r="P989">
        <v>0</v>
      </c>
      <c r="Q989">
        <v>0</v>
      </c>
      <c r="R989">
        <f t="shared" si="59"/>
        <v>0</v>
      </c>
      <c r="S989" s="618"/>
      <c r="T989" s="618"/>
      <c r="U989" s="618"/>
      <c r="V989" s="618"/>
      <c r="W989" s="618"/>
      <c r="X989" s="618"/>
    </row>
    <row r="990" spans="2:24" customFormat="1" ht="14">
      <c r="B990" t="s">
        <v>4696</v>
      </c>
      <c r="I990" s="309" t="s">
        <v>3370</v>
      </c>
      <c r="J990">
        <v>8</v>
      </c>
      <c r="K990" s="312" t="s">
        <v>3239</v>
      </c>
      <c r="L990" s="618" t="s">
        <v>4843</v>
      </c>
      <c r="M990">
        <v>1</v>
      </c>
      <c r="N990">
        <v>1</v>
      </c>
      <c r="O990">
        <v>1</v>
      </c>
      <c r="P990">
        <v>1</v>
      </c>
      <c r="Q990">
        <v>1</v>
      </c>
      <c r="R990">
        <f t="shared" si="59"/>
        <v>5</v>
      </c>
      <c r="S990" s="618"/>
      <c r="T990" s="618"/>
      <c r="U990" s="618"/>
      <c r="V990" s="618"/>
      <c r="W990" s="618"/>
      <c r="X990" s="618"/>
    </row>
    <row r="991" spans="2:24" customFormat="1" ht="14.25" customHeight="1" thickBot="1">
      <c r="B991" s="480" t="s">
        <v>4733</v>
      </c>
      <c r="I991" s="309" t="s">
        <v>3370</v>
      </c>
      <c r="J991">
        <v>7</v>
      </c>
      <c r="K991" s="312" t="s">
        <v>3239</v>
      </c>
      <c r="L991" s="618" t="s">
        <v>4842</v>
      </c>
      <c r="M991" s="589">
        <v>0</v>
      </c>
      <c r="N991" s="589">
        <v>0</v>
      </c>
      <c r="O991" s="589">
        <v>0</v>
      </c>
      <c r="P991" s="589">
        <v>0</v>
      </c>
      <c r="Q991" s="589">
        <v>0</v>
      </c>
      <c r="S991" s="618"/>
      <c r="T991" s="618"/>
      <c r="U991" s="618"/>
      <c r="V991" s="618"/>
      <c r="W991" s="618"/>
      <c r="X991" s="618"/>
    </row>
    <row r="992" spans="2:24" customFormat="1" ht="14.25" customHeight="1" thickBot="1">
      <c r="B992" t="s">
        <v>4650</v>
      </c>
      <c r="I992" s="669" t="s">
        <v>3387</v>
      </c>
      <c r="J992">
        <v>1</v>
      </c>
      <c r="K992" s="312" t="s">
        <v>3249</v>
      </c>
      <c r="L992" s="618" t="s">
        <v>5061</v>
      </c>
      <c r="M992">
        <v>0</v>
      </c>
      <c r="N992">
        <v>0</v>
      </c>
      <c r="O992">
        <v>0</v>
      </c>
      <c r="P992">
        <v>0</v>
      </c>
      <c r="Q992">
        <v>0</v>
      </c>
      <c r="R992">
        <f t="shared" ref="R992:R1019" si="60">SUBTOTAL(9,M992:Q992)</f>
        <v>0</v>
      </c>
      <c r="S992" s="618"/>
      <c r="T992" s="618"/>
      <c r="U992" s="618"/>
      <c r="V992" s="618"/>
      <c r="W992" s="618"/>
      <c r="X992" s="618"/>
    </row>
    <row r="993" spans="2:24" customFormat="1" ht="14.25" hidden="1" customHeight="1" thickBot="1">
      <c r="B993" s="480" t="s">
        <v>4734</v>
      </c>
      <c r="I993" s="669" t="s">
        <v>3387</v>
      </c>
      <c r="J993">
        <v>1</v>
      </c>
      <c r="K993" s="312" t="s">
        <v>3244</v>
      </c>
      <c r="L993" s="618" t="s">
        <v>4842</v>
      </c>
      <c r="M993">
        <v>0</v>
      </c>
      <c r="N993">
        <v>0</v>
      </c>
      <c r="O993">
        <v>0</v>
      </c>
      <c r="P993">
        <v>0</v>
      </c>
      <c r="Q993">
        <v>0</v>
      </c>
      <c r="R993">
        <f t="shared" si="60"/>
        <v>0</v>
      </c>
      <c r="S993" s="618"/>
      <c r="T993" s="618"/>
      <c r="U993" s="618"/>
      <c r="V993" s="618"/>
      <c r="W993" s="618"/>
      <c r="X993" s="618"/>
    </row>
    <row r="994" spans="2:24" customFormat="1" ht="14.25" hidden="1" customHeight="1" thickBot="1">
      <c r="B994" t="s">
        <v>4701</v>
      </c>
      <c r="I994" s="669" t="s">
        <v>3387</v>
      </c>
      <c r="J994">
        <v>1</v>
      </c>
      <c r="K994" s="312" t="s">
        <v>3244</v>
      </c>
      <c r="L994" s="618" t="s">
        <v>4842</v>
      </c>
      <c r="M994">
        <v>0</v>
      </c>
      <c r="N994">
        <v>0</v>
      </c>
      <c r="O994">
        <v>0</v>
      </c>
      <c r="P994">
        <v>0</v>
      </c>
      <c r="Q994">
        <v>0</v>
      </c>
      <c r="R994">
        <f t="shared" si="60"/>
        <v>0</v>
      </c>
      <c r="S994" s="618"/>
      <c r="T994" s="618"/>
      <c r="U994" s="618"/>
      <c r="V994" s="618"/>
      <c r="W994" s="618"/>
      <c r="X994" s="618"/>
    </row>
    <row r="995" spans="2:24" customFormat="1" ht="13.5" customHeight="1" thickBot="1">
      <c r="B995" s="480" t="s">
        <v>4804</v>
      </c>
      <c r="I995" s="669" t="s">
        <v>3387</v>
      </c>
      <c r="J995">
        <v>2</v>
      </c>
      <c r="K995" s="312" t="s">
        <v>3249</v>
      </c>
      <c r="L995" s="618" t="s">
        <v>4844</v>
      </c>
      <c r="M995">
        <v>0</v>
      </c>
      <c r="N995">
        <v>2</v>
      </c>
      <c r="O995">
        <v>2</v>
      </c>
      <c r="P995">
        <v>2</v>
      </c>
      <c r="Q995">
        <v>2</v>
      </c>
      <c r="S995" s="618"/>
      <c r="T995" s="618"/>
      <c r="U995" s="618"/>
      <c r="V995" s="618"/>
      <c r="W995" s="618"/>
      <c r="X995" s="618"/>
    </row>
    <row r="996" spans="2:24" customFormat="1" ht="14.25" customHeight="1" thickBot="1">
      <c r="B996" t="s">
        <v>4652</v>
      </c>
      <c r="I996" s="669" t="s">
        <v>3387</v>
      </c>
      <c r="J996">
        <v>2</v>
      </c>
      <c r="K996" s="312" t="s">
        <v>3256</v>
      </c>
      <c r="L996" s="618" t="s">
        <v>4843</v>
      </c>
      <c r="M996">
        <v>2</v>
      </c>
      <c r="N996">
        <v>0</v>
      </c>
      <c r="O996">
        <v>0</v>
      </c>
      <c r="P996">
        <v>2</v>
      </c>
      <c r="Q996">
        <v>2</v>
      </c>
      <c r="R996">
        <f t="shared" si="60"/>
        <v>6</v>
      </c>
      <c r="S996" s="618"/>
      <c r="T996" s="618"/>
      <c r="U996" s="618"/>
      <c r="V996" s="618"/>
      <c r="W996" s="618"/>
      <c r="X996" s="618"/>
    </row>
    <row r="997" spans="2:24" customFormat="1" ht="14.25" customHeight="1" thickBot="1">
      <c r="B997" t="s">
        <v>4674</v>
      </c>
      <c r="I997" s="669" t="s">
        <v>3387</v>
      </c>
      <c r="J997">
        <v>2</v>
      </c>
      <c r="K997" s="312" t="s">
        <v>3249</v>
      </c>
      <c r="L997" s="618" t="s">
        <v>4842</v>
      </c>
      <c r="M997">
        <v>0</v>
      </c>
      <c r="N997">
        <v>0</v>
      </c>
      <c r="O997">
        <v>0</v>
      </c>
      <c r="P997">
        <v>0</v>
      </c>
      <c r="Q997">
        <v>0</v>
      </c>
      <c r="R997">
        <f t="shared" si="60"/>
        <v>0</v>
      </c>
      <c r="S997" s="618"/>
      <c r="T997" s="618"/>
      <c r="U997" s="618"/>
      <c r="V997" s="618"/>
      <c r="W997" s="618"/>
      <c r="X997" s="618"/>
    </row>
    <row r="998" spans="2:24" customFormat="1" ht="14.25" customHeight="1" thickBot="1">
      <c r="B998" s="480" t="s">
        <v>4735</v>
      </c>
      <c r="I998" s="669" t="s">
        <v>3387</v>
      </c>
      <c r="J998">
        <v>2</v>
      </c>
      <c r="K998" s="312" t="s">
        <v>3256</v>
      </c>
      <c r="L998" s="618" t="s">
        <v>4843</v>
      </c>
      <c r="M998">
        <v>1</v>
      </c>
      <c r="N998">
        <v>2</v>
      </c>
      <c r="O998">
        <v>1</v>
      </c>
      <c r="P998">
        <v>2</v>
      </c>
      <c r="Q998">
        <v>1</v>
      </c>
      <c r="R998">
        <f t="shared" si="60"/>
        <v>7</v>
      </c>
      <c r="S998" s="618"/>
      <c r="T998" s="618"/>
      <c r="U998" s="618"/>
      <c r="V998" s="618"/>
      <c r="W998" s="618"/>
      <c r="X998" s="618"/>
    </row>
    <row r="999" spans="2:24" customFormat="1" ht="14.25" hidden="1" customHeight="1" thickBot="1">
      <c r="B999" s="693" t="s">
        <v>4736</v>
      </c>
      <c r="I999" s="669" t="s">
        <v>3387</v>
      </c>
      <c r="J999">
        <v>2</v>
      </c>
      <c r="K999" s="312" t="s">
        <v>3244</v>
      </c>
      <c r="L999" s="618" t="s">
        <v>5023</v>
      </c>
      <c r="M999">
        <v>0</v>
      </c>
      <c r="N999">
        <v>0</v>
      </c>
      <c r="O999">
        <v>0</v>
      </c>
      <c r="P999">
        <v>0</v>
      </c>
      <c r="Q999" s="589">
        <v>0</v>
      </c>
      <c r="R999">
        <f t="shared" si="60"/>
        <v>0</v>
      </c>
      <c r="S999" s="618"/>
      <c r="T999" s="618"/>
      <c r="U999" s="618"/>
      <c r="V999" s="618"/>
      <c r="W999" s="618"/>
      <c r="X999" s="618"/>
    </row>
    <row r="1000" spans="2:24" customFormat="1" ht="14.25" hidden="1" customHeight="1" thickBot="1">
      <c r="B1000" s="480" t="s">
        <v>4737</v>
      </c>
      <c r="I1000" s="669" t="s">
        <v>3387</v>
      </c>
      <c r="J1000">
        <v>2</v>
      </c>
      <c r="K1000" s="312" t="s">
        <v>3244</v>
      </c>
      <c r="L1000" s="618" t="s">
        <v>4842</v>
      </c>
      <c r="M1000">
        <v>0</v>
      </c>
      <c r="N1000">
        <v>0</v>
      </c>
      <c r="O1000">
        <v>0</v>
      </c>
      <c r="P1000">
        <v>0</v>
      </c>
      <c r="Q1000">
        <v>0</v>
      </c>
      <c r="R1000">
        <f t="shared" si="60"/>
        <v>0</v>
      </c>
      <c r="S1000" s="618"/>
      <c r="T1000" s="618"/>
      <c r="U1000" s="618"/>
      <c r="V1000" s="618"/>
      <c r="W1000" s="618"/>
      <c r="X1000" s="618"/>
    </row>
    <row r="1001" spans="2:24" customFormat="1" ht="14.25" hidden="1" customHeight="1" thickBot="1">
      <c r="B1001" s="480" t="s">
        <v>4738</v>
      </c>
      <c r="I1001" s="669" t="s">
        <v>3387</v>
      </c>
      <c r="J1001">
        <v>2</v>
      </c>
      <c r="K1001" s="312" t="s">
        <v>3244</v>
      </c>
      <c r="L1001" s="618" t="s">
        <v>4842</v>
      </c>
      <c r="M1001">
        <v>0</v>
      </c>
      <c r="N1001">
        <v>0</v>
      </c>
      <c r="O1001">
        <v>0</v>
      </c>
      <c r="P1001">
        <v>0</v>
      </c>
      <c r="Q1001">
        <v>0</v>
      </c>
      <c r="R1001">
        <f t="shared" si="60"/>
        <v>0</v>
      </c>
      <c r="S1001" s="618"/>
      <c r="T1001" s="618"/>
      <c r="U1001" s="618"/>
      <c r="V1001" s="618"/>
      <c r="W1001" s="618"/>
      <c r="X1001" s="618"/>
    </row>
    <row r="1002" spans="2:24" customFormat="1" ht="14.25" customHeight="1" thickBot="1">
      <c r="B1002" t="s">
        <v>4648</v>
      </c>
      <c r="I1002" s="669" t="s">
        <v>3387</v>
      </c>
      <c r="J1002">
        <v>2</v>
      </c>
      <c r="K1002" s="312" t="s">
        <v>3256</v>
      </c>
      <c r="L1002" s="618" t="s">
        <v>4843</v>
      </c>
      <c r="M1002">
        <v>1</v>
      </c>
      <c r="N1002">
        <v>1</v>
      </c>
      <c r="O1002">
        <v>1</v>
      </c>
      <c r="P1002">
        <v>1</v>
      </c>
      <c r="Q1002">
        <v>2</v>
      </c>
      <c r="R1002">
        <f t="shared" si="60"/>
        <v>6</v>
      </c>
      <c r="S1002" s="618"/>
      <c r="T1002" s="618"/>
      <c r="U1002" s="618"/>
      <c r="V1002" s="618"/>
      <c r="W1002" s="618"/>
      <c r="X1002" s="618"/>
    </row>
    <row r="1003" spans="2:24" customFormat="1" ht="13.5" hidden="1" customHeight="1" thickBot="1">
      <c r="B1003" s="480" t="s">
        <v>4808</v>
      </c>
      <c r="I1003" s="669" t="s">
        <v>3387</v>
      </c>
      <c r="J1003">
        <v>3</v>
      </c>
      <c r="K1003" s="312" t="s">
        <v>3244</v>
      </c>
      <c r="L1003" s="618" t="s">
        <v>4844</v>
      </c>
      <c r="M1003">
        <v>0</v>
      </c>
      <c r="N1003">
        <v>2</v>
      </c>
      <c r="O1003">
        <v>2</v>
      </c>
      <c r="P1003">
        <v>2</v>
      </c>
      <c r="Q1003">
        <v>2</v>
      </c>
      <c r="S1003" s="618"/>
      <c r="T1003" s="618"/>
      <c r="U1003" s="618"/>
      <c r="V1003" s="618"/>
      <c r="W1003" s="618"/>
      <c r="X1003" s="618"/>
    </row>
    <row r="1004" spans="2:24" customFormat="1" ht="14.25" customHeight="1" thickBot="1">
      <c r="B1004" s="693" t="s">
        <v>5020</v>
      </c>
      <c r="I1004" s="669" t="s">
        <v>3387</v>
      </c>
      <c r="J1004">
        <v>3</v>
      </c>
      <c r="K1004" s="312" t="s">
        <v>3249</v>
      </c>
      <c r="L1004" s="618" t="s">
        <v>5021</v>
      </c>
      <c r="M1004">
        <v>0</v>
      </c>
      <c r="N1004">
        <v>0</v>
      </c>
      <c r="O1004" s="589">
        <v>0</v>
      </c>
      <c r="P1004">
        <v>0</v>
      </c>
      <c r="Q1004">
        <v>0</v>
      </c>
      <c r="R1004">
        <f t="shared" si="60"/>
        <v>0</v>
      </c>
      <c r="S1004" s="618"/>
      <c r="T1004" s="618"/>
      <c r="U1004" s="618"/>
      <c r="V1004" s="618"/>
      <c r="W1004" s="618"/>
      <c r="X1004" s="618"/>
    </row>
    <row r="1005" spans="2:24" customFormat="1" ht="14.25" customHeight="1" thickBot="1">
      <c r="B1005" t="s">
        <v>4692</v>
      </c>
      <c r="I1005" s="669" t="s">
        <v>3387</v>
      </c>
      <c r="J1005">
        <v>3</v>
      </c>
      <c r="K1005" s="312" t="s">
        <v>3256</v>
      </c>
      <c r="L1005" s="618" t="s">
        <v>4843</v>
      </c>
      <c r="M1005">
        <v>2</v>
      </c>
      <c r="N1005">
        <v>2</v>
      </c>
      <c r="O1005">
        <v>2</v>
      </c>
      <c r="P1005">
        <v>1</v>
      </c>
      <c r="Q1005">
        <v>2</v>
      </c>
      <c r="R1005">
        <f t="shared" si="60"/>
        <v>9</v>
      </c>
      <c r="S1005" s="618"/>
      <c r="T1005" s="618"/>
      <c r="U1005" s="618"/>
      <c r="V1005" s="618"/>
      <c r="W1005" s="618"/>
      <c r="X1005" s="618"/>
    </row>
    <row r="1006" spans="2:24" customFormat="1" ht="14.25" hidden="1" customHeight="1" thickBot="1">
      <c r="B1006" s="480" t="s">
        <v>4739</v>
      </c>
      <c r="I1006" s="669" t="s">
        <v>3387</v>
      </c>
      <c r="J1006">
        <v>3</v>
      </c>
      <c r="K1006" s="312" t="s">
        <v>3244</v>
      </c>
      <c r="L1006" s="618" t="s">
        <v>4842</v>
      </c>
      <c r="M1006">
        <v>0</v>
      </c>
      <c r="N1006">
        <v>0</v>
      </c>
      <c r="O1006">
        <v>0</v>
      </c>
      <c r="P1006">
        <v>0</v>
      </c>
      <c r="Q1006">
        <v>0</v>
      </c>
      <c r="R1006">
        <f t="shared" si="60"/>
        <v>0</v>
      </c>
      <c r="S1006" s="618"/>
      <c r="T1006" s="618"/>
      <c r="U1006" s="618"/>
      <c r="V1006" s="618"/>
      <c r="W1006" s="618"/>
      <c r="X1006" s="618"/>
    </row>
    <row r="1007" spans="2:24" customFormat="1" ht="14.25" customHeight="1" thickBot="1">
      <c r="B1007" t="s">
        <v>4706</v>
      </c>
      <c r="I1007" s="669" t="s">
        <v>3387</v>
      </c>
      <c r="J1007">
        <v>3</v>
      </c>
      <c r="K1007" s="312" t="s">
        <v>3256</v>
      </c>
      <c r="L1007" s="618" t="s">
        <v>4843</v>
      </c>
      <c r="M1007">
        <v>2</v>
      </c>
      <c r="N1007">
        <v>1</v>
      </c>
      <c r="O1007">
        <v>2</v>
      </c>
      <c r="P1007">
        <v>2</v>
      </c>
      <c r="Q1007">
        <v>2</v>
      </c>
      <c r="R1007">
        <f t="shared" si="60"/>
        <v>9</v>
      </c>
      <c r="S1007" s="618"/>
      <c r="T1007" s="618"/>
      <c r="U1007" s="618"/>
      <c r="V1007" s="618"/>
      <c r="W1007" s="618"/>
      <c r="X1007" s="618"/>
    </row>
    <row r="1008" spans="2:24" customFormat="1" ht="14.25" hidden="1" customHeight="1" thickBot="1">
      <c r="B1008" s="480" t="s">
        <v>4740</v>
      </c>
      <c r="I1008" s="669" t="s">
        <v>3387</v>
      </c>
      <c r="J1008">
        <v>3</v>
      </c>
      <c r="K1008" s="312" t="s">
        <v>3244</v>
      </c>
      <c r="L1008" s="618" t="s">
        <v>4842</v>
      </c>
      <c r="M1008">
        <v>0</v>
      </c>
      <c r="N1008">
        <v>0</v>
      </c>
      <c r="O1008">
        <v>0</v>
      </c>
      <c r="P1008">
        <v>0</v>
      </c>
      <c r="Q1008">
        <v>0</v>
      </c>
      <c r="R1008">
        <f t="shared" si="60"/>
        <v>0</v>
      </c>
      <c r="S1008" s="618"/>
      <c r="T1008" s="618"/>
      <c r="U1008" s="618"/>
      <c r="V1008" s="618"/>
      <c r="W1008" s="618"/>
      <c r="X1008" s="618"/>
    </row>
    <row r="1009" spans="2:24" customFormat="1" ht="14.25" hidden="1" customHeight="1" thickBot="1">
      <c r="B1009" s="480" t="s">
        <v>4741</v>
      </c>
      <c r="I1009" s="669" t="s">
        <v>3387</v>
      </c>
      <c r="J1009">
        <v>3</v>
      </c>
      <c r="K1009" s="312" t="s">
        <v>3244</v>
      </c>
      <c r="L1009" s="618" t="s">
        <v>4842</v>
      </c>
      <c r="M1009">
        <v>0</v>
      </c>
      <c r="N1009">
        <v>0</v>
      </c>
      <c r="O1009">
        <v>0</v>
      </c>
      <c r="P1009">
        <v>0</v>
      </c>
      <c r="Q1009">
        <v>0</v>
      </c>
      <c r="R1009">
        <f t="shared" si="60"/>
        <v>0</v>
      </c>
      <c r="S1009" s="618"/>
      <c r="T1009" s="618"/>
      <c r="U1009" s="618"/>
      <c r="V1009" s="618"/>
      <c r="W1009" s="618"/>
      <c r="X1009" s="618"/>
    </row>
    <row r="1010" spans="2:24" customFormat="1" ht="14.25" hidden="1" customHeight="1" thickBot="1">
      <c r="B1010" s="480" t="s">
        <v>4820</v>
      </c>
      <c r="I1010" s="669" t="s">
        <v>3387</v>
      </c>
      <c r="J1010">
        <v>3</v>
      </c>
      <c r="K1010" s="312" t="s">
        <v>3244</v>
      </c>
      <c r="L1010" s="618" t="s">
        <v>4842</v>
      </c>
      <c r="M1010">
        <v>0</v>
      </c>
      <c r="N1010">
        <v>0</v>
      </c>
      <c r="O1010">
        <v>0</v>
      </c>
      <c r="P1010" s="589">
        <v>0</v>
      </c>
      <c r="Q1010">
        <v>0</v>
      </c>
      <c r="R1010">
        <f t="shared" si="60"/>
        <v>0</v>
      </c>
      <c r="S1010" s="618"/>
      <c r="T1010" s="618"/>
      <c r="U1010" s="618"/>
      <c r="V1010" s="618"/>
      <c r="W1010" s="618"/>
      <c r="X1010" s="618"/>
    </row>
    <row r="1011" spans="2:24" customFormat="1" ht="14.25" hidden="1" customHeight="1" thickBot="1">
      <c r="B1011" t="s">
        <v>4672</v>
      </c>
      <c r="I1011" s="669" t="s">
        <v>3387</v>
      </c>
      <c r="J1011">
        <v>4</v>
      </c>
      <c r="K1011" s="312" t="s">
        <v>3244</v>
      </c>
      <c r="L1011" s="618" t="s">
        <v>4842</v>
      </c>
      <c r="M1011">
        <v>0</v>
      </c>
      <c r="N1011">
        <v>0</v>
      </c>
      <c r="O1011">
        <v>0</v>
      </c>
      <c r="P1011">
        <v>0</v>
      </c>
      <c r="Q1011">
        <v>0</v>
      </c>
      <c r="R1011">
        <f t="shared" si="60"/>
        <v>0</v>
      </c>
      <c r="S1011" s="618"/>
      <c r="T1011" s="618"/>
      <c r="U1011" s="618"/>
      <c r="V1011" s="618"/>
      <c r="W1011" s="618"/>
      <c r="X1011" s="618"/>
    </row>
    <row r="1012" spans="2:24" customFormat="1" ht="14.5" thickBot="1">
      <c r="B1012" s="693" t="s">
        <v>5013</v>
      </c>
      <c r="I1012" s="669" t="s">
        <v>3387</v>
      </c>
      <c r="J1012">
        <v>4</v>
      </c>
      <c r="K1012" s="312" t="s">
        <v>3239</v>
      </c>
      <c r="L1012" s="618" t="s">
        <v>4843</v>
      </c>
      <c r="M1012" s="589">
        <v>0</v>
      </c>
      <c r="N1012" s="589">
        <v>0</v>
      </c>
      <c r="O1012" s="589">
        <v>0</v>
      </c>
      <c r="P1012">
        <v>1</v>
      </c>
      <c r="Q1012">
        <v>1</v>
      </c>
      <c r="R1012">
        <f t="shared" si="60"/>
        <v>2</v>
      </c>
      <c r="S1012" s="618"/>
      <c r="T1012" s="618"/>
      <c r="U1012" s="618"/>
      <c r="V1012" s="618"/>
      <c r="W1012" s="618"/>
      <c r="X1012" s="618"/>
    </row>
    <row r="1013" spans="2:24" customFormat="1" ht="14.25" customHeight="1" thickBot="1">
      <c r="B1013" t="s">
        <v>4671</v>
      </c>
      <c r="I1013" s="669" t="s">
        <v>3387</v>
      </c>
      <c r="J1013">
        <v>4</v>
      </c>
      <c r="K1013" s="312" t="s">
        <v>3249</v>
      </c>
      <c r="L1013" s="618" t="s">
        <v>4842</v>
      </c>
      <c r="M1013">
        <v>0</v>
      </c>
      <c r="N1013">
        <v>0</v>
      </c>
      <c r="O1013">
        <v>0</v>
      </c>
      <c r="P1013">
        <v>0</v>
      </c>
      <c r="Q1013">
        <v>0</v>
      </c>
      <c r="R1013">
        <f t="shared" si="60"/>
        <v>0</v>
      </c>
      <c r="S1013" s="618"/>
      <c r="T1013" s="618"/>
      <c r="U1013" s="618"/>
      <c r="V1013" s="618"/>
      <c r="W1013" s="618"/>
      <c r="X1013" s="618"/>
    </row>
    <row r="1014" spans="2:24" customFormat="1" ht="14.25" hidden="1" customHeight="1" thickBot="1">
      <c r="B1014" t="s">
        <v>4647</v>
      </c>
      <c r="I1014" s="669" t="s">
        <v>3387</v>
      </c>
      <c r="J1014">
        <v>4</v>
      </c>
      <c r="K1014" s="312" t="s">
        <v>3244</v>
      </c>
      <c r="L1014" s="618" t="s">
        <v>4842</v>
      </c>
      <c r="M1014">
        <v>0</v>
      </c>
      <c r="N1014">
        <v>0</v>
      </c>
      <c r="O1014">
        <v>0</v>
      </c>
      <c r="P1014">
        <v>0</v>
      </c>
      <c r="Q1014">
        <v>0</v>
      </c>
      <c r="R1014">
        <f t="shared" si="60"/>
        <v>0</v>
      </c>
      <c r="S1014" s="618"/>
      <c r="T1014" s="618"/>
      <c r="U1014" s="618"/>
      <c r="V1014" s="618"/>
      <c r="W1014" s="618"/>
      <c r="X1014" s="618"/>
    </row>
    <row r="1015" spans="2:24" customFormat="1" ht="14.25" customHeight="1" thickBot="1">
      <c r="B1015" s="480" t="s">
        <v>4742</v>
      </c>
      <c r="I1015" s="669" t="s">
        <v>3387</v>
      </c>
      <c r="J1015">
        <v>4</v>
      </c>
      <c r="K1015" s="312" t="s">
        <v>3249</v>
      </c>
      <c r="L1015" s="618" t="s">
        <v>5024</v>
      </c>
      <c r="M1015" s="589">
        <v>0</v>
      </c>
      <c r="N1015" s="589">
        <v>0</v>
      </c>
      <c r="O1015">
        <v>0</v>
      </c>
      <c r="P1015">
        <v>0</v>
      </c>
      <c r="Q1015">
        <v>0</v>
      </c>
      <c r="R1015">
        <f t="shared" si="60"/>
        <v>0</v>
      </c>
      <c r="S1015" s="618"/>
      <c r="T1015" s="618"/>
      <c r="U1015" s="618"/>
      <c r="V1015" s="618"/>
      <c r="W1015" s="618"/>
      <c r="X1015" s="618"/>
    </row>
    <row r="1016" spans="2:24" customFormat="1" ht="14.25" hidden="1" customHeight="1" thickBot="1">
      <c r="B1016" t="s">
        <v>4670</v>
      </c>
      <c r="I1016" s="669" t="s">
        <v>3387</v>
      </c>
      <c r="J1016">
        <v>4</v>
      </c>
      <c r="K1016" s="312" t="s">
        <v>3244</v>
      </c>
      <c r="L1016" s="618" t="s">
        <v>4842</v>
      </c>
      <c r="M1016">
        <v>0</v>
      </c>
      <c r="N1016">
        <v>0</v>
      </c>
      <c r="O1016">
        <v>0</v>
      </c>
      <c r="P1016">
        <v>0</v>
      </c>
      <c r="Q1016">
        <v>0</v>
      </c>
      <c r="R1016">
        <f t="shared" si="60"/>
        <v>0</v>
      </c>
      <c r="S1016" s="618"/>
      <c r="T1016" s="618"/>
      <c r="U1016" s="618"/>
      <c r="V1016" s="618"/>
      <c r="W1016" s="618"/>
      <c r="X1016" s="618"/>
    </row>
    <row r="1017" spans="2:24" customFormat="1" ht="14.25" hidden="1" customHeight="1" thickBot="1">
      <c r="B1017" s="480" t="s">
        <v>4743</v>
      </c>
      <c r="I1017" s="669" t="s">
        <v>3387</v>
      </c>
      <c r="J1017">
        <v>4</v>
      </c>
      <c r="K1017" s="312" t="s">
        <v>3244</v>
      </c>
      <c r="L1017" s="618" t="s">
        <v>4842</v>
      </c>
      <c r="M1017">
        <v>0</v>
      </c>
      <c r="N1017">
        <v>0</v>
      </c>
      <c r="O1017">
        <v>0</v>
      </c>
      <c r="P1017">
        <v>0</v>
      </c>
      <c r="Q1017">
        <v>0</v>
      </c>
      <c r="R1017">
        <f t="shared" si="60"/>
        <v>0</v>
      </c>
      <c r="S1017" s="618"/>
      <c r="T1017" s="618"/>
      <c r="U1017" s="618"/>
      <c r="V1017" s="618"/>
      <c r="W1017" s="618"/>
      <c r="X1017" s="618"/>
    </row>
    <row r="1018" spans="2:24" customFormat="1" ht="14.25" hidden="1" customHeight="1" thickBot="1">
      <c r="B1018" s="480" t="s">
        <v>4818</v>
      </c>
      <c r="I1018" s="669" t="s">
        <v>3387</v>
      </c>
      <c r="J1018">
        <v>4</v>
      </c>
      <c r="K1018" s="312" t="s">
        <v>3244</v>
      </c>
      <c r="L1018" s="618" t="s">
        <v>4842</v>
      </c>
      <c r="M1018">
        <v>0</v>
      </c>
      <c r="N1018">
        <v>0</v>
      </c>
      <c r="O1018">
        <v>0</v>
      </c>
      <c r="P1018">
        <v>0</v>
      </c>
      <c r="Q1018" s="589">
        <v>0</v>
      </c>
      <c r="R1018">
        <f t="shared" si="60"/>
        <v>0</v>
      </c>
      <c r="S1018" s="618"/>
      <c r="T1018" s="618"/>
      <c r="U1018" s="618"/>
      <c r="V1018" s="618"/>
      <c r="W1018" s="618"/>
      <c r="X1018" s="618"/>
    </row>
    <row r="1019" spans="2:24" customFormat="1" ht="14.25" customHeight="1" thickBot="1">
      <c r="B1019" t="s">
        <v>4649</v>
      </c>
      <c r="I1019" s="669" t="s">
        <v>3387</v>
      </c>
      <c r="J1019">
        <v>4</v>
      </c>
      <c r="K1019" s="312" t="s">
        <v>3249</v>
      </c>
      <c r="L1019" s="618" t="s">
        <v>4842</v>
      </c>
      <c r="M1019">
        <v>0</v>
      </c>
      <c r="N1019">
        <v>0</v>
      </c>
      <c r="O1019">
        <v>0</v>
      </c>
      <c r="P1019">
        <v>0</v>
      </c>
      <c r="Q1019">
        <v>0</v>
      </c>
      <c r="R1019">
        <f t="shared" si="60"/>
        <v>0</v>
      </c>
      <c r="S1019" s="618"/>
      <c r="T1019" s="618"/>
      <c r="U1019" s="618"/>
      <c r="V1019" s="618"/>
      <c r="W1019" s="618"/>
      <c r="X1019" s="618"/>
    </row>
    <row r="1020" spans="2:24" customFormat="1" ht="14.25" hidden="1" customHeight="1" thickBot="1">
      <c r="B1020" t="s">
        <v>4679</v>
      </c>
      <c r="I1020" s="669" t="s">
        <v>3387</v>
      </c>
      <c r="J1020">
        <v>5</v>
      </c>
      <c r="K1020" s="312" t="s">
        <v>3244</v>
      </c>
      <c r="L1020" s="618" t="s">
        <v>4842</v>
      </c>
      <c r="M1020">
        <v>0</v>
      </c>
      <c r="N1020">
        <v>0</v>
      </c>
      <c r="O1020">
        <v>0</v>
      </c>
      <c r="P1020">
        <v>0</v>
      </c>
      <c r="Q1020">
        <v>0</v>
      </c>
      <c r="R1020">
        <f t="shared" ref="R1020:R1037" si="61">SUBTOTAL(9,M1020:Q1020)</f>
        <v>0</v>
      </c>
      <c r="S1020" s="618"/>
      <c r="T1020" s="618"/>
      <c r="U1020" s="618"/>
      <c r="V1020" s="618"/>
      <c r="W1020" s="618"/>
      <c r="X1020" s="618"/>
    </row>
    <row r="1021" spans="2:24" customFormat="1" ht="14.25" customHeight="1" thickBot="1">
      <c r="B1021" s="480" t="s">
        <v>4725</v>
      </c>
      <c r="I1021" s="669" t="s">
        <v>3387</v>
      </c>
      <c r="J1021">
        <v>5</v>
      </c>
      <c r="K1021" s="312" t="s">
        <v>3256</v>
      </c>
      <c r="L1021" s="618" t="s">
        <v>4843</v>
      </c>
      <c r="M1021">
        <v>0</v>
      </c>
      <c r="N1021">
        <v>1</v>
      </c>
      <c r="O1021">
        <v>0</v>
      </c>
      <c r="P1021">
        <v>2</v>
      </c>
      <c r="Q1021">
        <v>2</v>
      </c>
      <c r="R1021">
        <f t="shared" si="61"/>
        <v>5</v>
      </c>
      <c r="S1021" s="618"/>
      <c r="T1021" s="618"/>
      <c r="U1021" s="618"/>
      <c r="V1021" s="618"/>
      <c r="W1021" s="618"/>
      <c r="X1021" s="618"/>
    </row>
    <row r="1022" spans="2:24" customFormat="1" ht="14.25" customHeight="1" thickBot="1">
      <c r="B1022" s="480" t="s">
        <v>4767</v>
      </c>
      <c r="I1022" s="669" t="s">
        <v>3387</v>
      </c>
      <c r="J1022">
        <v>5</v>
      </c>
      <c r="K1022" s="312" t="s">
        <v>3249</v>
      </c>
      <c r="L1022" s="618" t="s">
        <v>5023</v>
      </c>
      <c r="M1022">
        <v>0</v>
      </c>
      <c r="N1022">
        <v>0</v>
      </c>
      <c r="O1022">
        <v>0</v>
      </c>
      <c r="P1022">
        <v>0</v>
      </c>
      <c r="Q1022">
        <v>0</v>
      </c>
      <c r="R1022">
        <f t="shared" si="61"/>
        <v>0</v>
      </c>
      <c r="S1022" s="618"/>
      <c r="T1022" s="618"/>
      <c r="U1022" s="618"/>
      <c r="V1022" s="618"/>
      <c r="W1022" s="618"/>
      <c r="X1022" s="618"/>
    </row>
    <row r="1023" spans="2:24" customFormat="1" ht="14.25" customHeight="1" thickBot="1">
      <c r="B1023" t="s">
        <v>4703</v>
      </c>
      <c r="I1023" s="669" t="s">
        <v>3387</v>
      </c>
      <c r="J1023">
        <v>5</v>
      </c>
      <c r="K1023" s="312" t="s">
        <v>3249</v>
      </c>
      <c r="L1023" s="618" t="s">
        <v>4843</v>
      </c>
      <c r="M1023">
        <v>0</v>
      </c>
      <c r="N1023">
        <v>1</v>
      </c>
      <c r="O1023">
        <v>0</v>
      </c>
      <c r="P1023">
        <v>0</v>
      </c>
      <c r="Q1023">
        <v>0</v>
      </c>
      <c r="R1023">
        <f t="shared" si="61"/>
        <v>1</v>
      </c>
      <c r="S1023" s="618"/>
      <c r="T1023" s="618"/>
      <c r="U1023" s="618"/>
      <c r="V1023" s="618"/>
      <c r="W1023" s="618"/>
      <c r="X1023" s="618"/>
    </row>
    <row r="1024" spans="2:24" customFormat="1" ht="14.25" hidden="1" customHeight="1" thickBot="1">
      <c r="B1024" t="s">
        <v>4673</v>
      </c>
      <c r="I1024" s="669" t="s">
        <v>3387</v>
      </c>
      <c r="J1024">
        <v>5</v>
      </c>
      <c r="K1024" s="312" t="s">
        <v>3244</v>
      </c>
      <c r="L1024" s="618" t="s">
        <v>4842</v>
      </c>
      <c r="M1024">
        <v>0</v>
      </c>
      <c r="N1024">
        <v>0</v>
      </c>
      <c r="O1024">
        <v>0</v>
      </c>
      <c r="P1024">
        <v>0</v>
      </c>
      <c r="Q1024">
        <v>0</v>
      </c>
      <c r="R1024">
        <f t="shared" si="61"/>
        <v>0</v>
      </c>
      <c r="S1024" s="618"/>
      <c r="T1024" s="618"/>
      <c r="U1024" s="618"/>
      <c r="V1024" s="618"/>
      <c r="W1024" s="618"/>
      <c r="X1024" s="618"/>
    </row>
    <row r="1025" spans="1:54" customFormat="1" ht="14.25" customHeight="1" thickBot="1">
      <c r="B1025" t="s">
        <v>4651</v>
      </c>
      <c r="I1025" s="669" t="s">
        <v>3387</v>
      </c>
      <c r="J1025">
        <v>5</v>
      </c>
      <c r="K1025" s="312" t="s">
        <v>3256</v>
      </c>
      <c r="L1025" s="618" t="s">
        <v>4843</v>
      </c>
      <c r="M1025">
        <v>2</v>
      </c>
      <c r="N1025">
        <v>2</v>
      </c>
      <c r="O1025">
        <v>2</v>
      </c>
      <c r="P1025">
        <v>2</v>
      </c>
      <c r="Q1025">
        <v>1</v>
      </c>
      <c r="R1025">
        <f t="shared" si="61"/>
        <v>9</v>
      </c>
      <c r="S1025" s="618"/>
      <c r="T1025" s="618"/>
      <c r="U1025" s="618"/>
      <c r="V1025" s="618"/>
      <c r="W1025" s="618"/>
      <c r="X1025" s="618"/>
    </row>
    <row r="1026" spans="1:54" customFormat="1" ht="14.25" hidden="1" customHeight="1" thickBot="1">
      <c r="B1026" t="s">
        <v>4700</v>
      </c>
      <c r="I1026" s="669" t="s">
        <v>3387</v>
      </c>
      <c r="J1026">
        <v>5</v>
      </c>
      <c r="K1026" s="312" t="s">
        <v>3244</v>
      </c>
      <c r="L1026" s="618" t="s">
        <v>4842</v>
      </c>
      <c r="M1026">
        <v>0</v>
      </c>
      <c r="N1026">
        <v>0</v>
      </c>
      <c r="O1026">
        <v>0</v>
      </c>
      <c r="P1026">
        <v>0</v>
      </c>
      <c r="Q1026">
        <v>0</v>
      </c>
      <c r="R1026">
        <f t="shared" si="61"/>
        <v>0</v>
      </c>
      <c r="S1026" s="618"/>
      <c r="T1026" s="618"/>
      <c r="U1026" s="618"/>
      <c r="V1026" s="618"/>
      <c r="W1026" s="618"/>
      <c r="X1026" s="618"/>
    </row>
    <row r="1027" spans="1:54" customFormat="1" ht="14.25" customHeight="1" thickBot="1">
      <c r="B1027" s="480" t="s">
        <v>4744</v>
      </c>
      <c r="I1027" s="669" t="s">
        <v>3387</v>
      </c>
      <c r="J1027">
        <v>5</v>
      </c>
      <c r="K1027" s="312" t="s">
        <v>3256</v>
      </c>
      <c r="L1027" s="618" t="s">
        <v>4843</v>
      </c>
      <c r="M1027">
        <v>2</v>
      </c>
      <c r="N1027">
        <v>2</v>
      </c>
      <c r="O1027">
        <v>2</v>
      </c>
      <c r="P1027">
        <v>1</v>
      </c>
      <c r="Q1027">
        <v>2</v>
      </c>
      <c r="R1027">
        <f t="shared" si="61"/>
        <v>9</v>
      </c>
      <c r="S1027" s="618"/>
      <c r="T1027" s="618"/>
      <c r="U1027" s="618"/>
      <c r="V1027" s="618"/>
      <c r="W1027" s="618"/>
      <c r="X1027" s="618"/>
    </row>
    <row r="1028" spans="1:54" customFormat="1" ht="14.25" customHeight="1" thickBot="1">
      <c r="B1028" t="s">
        <v>4705</v>
      </c>
      <c r="I1028" s="669" t="s">
        <v>3387</v>
      </c>
      <c r="J1028">
        <v>5</v>
      </c>
      <c r="K1028" s="312" t="s">
        <v>3256</v>
      </c>
      <c r="L1028" s="618" t="s">
        <v>4843</v>
      </c>
      <c r="M1028">
        <v>1</v>
      </c>
      <c r="N1028">
        <v>2</v>
      </c>
      <c r="O1028">
        <v>2</v>
      </c>
      <c r="P1028">
        <v>2</v>
      </c>
      <c r="Q1028">
        <v>1</v>
      </c>
      <c r="R1028">
        <f t="shared" si="61"/>
        <v>8</v>
      </c>
      <c r="S1028" s="618"/>
      <c r="T1028" s="618"/>
      <c r="U1028" s="618"/>
      <c r="V1028" s="618"/>
      <c r="W1028" s="618"/>
      <c r="X1028" s="618"/>
    </row>
    <row r="1029" spans="1:54" customFormat="1" ht="14.25" customHeight="1" thickBot="1">
      <c r="B1029" t="s">
        <v>4675</v>
      </c>
      <c r="I1029" s="669" t="s">
        <v>3387</v>
      </c>
      <c r="J1029">
        <v>6</v>
      </c>
      <c r="K1029" s="312" t="s">
        <v>3249</v>
      </c>
      <c r="L1029" s="618" t="s">
        <v>4843</v>
      </c>
      <c r="M1029">
        <v>0</v>
      </c>
      <c r="N1029">
        <v>0</v>
      </c>
      <c r="O1029">
        <v>0</v>
      </c>
      <c r="P1029">
        <v>0</v>
      </c>
      <c r="Q1029">
        <v>2</v>
      </c>
      <c r="R1029">
        <f t="shared" si="61"/>
        <v>2</v>
      </c>
      <c r="S1029" s="618"/>
      <c r="T1029" s="618"/>
      <c r="U1029" s="618"/>
      <c r="V1029" s="618"/>
      <c r="W1029" s="618"/>
      <c r="X1029" s="618"/>
    </row>
    <row r="1030" spans="1:54" customFormat="1" ht="14.5" thickBot="1">
      <c r="B1030" s="693" t="s">
        <v>4766</v>
      </c>
      <c r="I1030" s="669" t="s">
        <v>3387</v>
      </c>
      <c r="J1030">
        <v>6</v>
      </c>
      <c r="K1030" s="312" t="s">
        <v>3239</v>
      </c>
      <c r="L1030" s="618" t="s">
        <v>4843</v>
      </c>
      <c r="M1030" s="589">
        <v>0</v>
      </c>
      <c r="N1030" s="589">
        <v>0</v>
      </c>
      <c r="O1030" s="589">
        <v>0</v>
      </c>
      <c r="P1030" s="589">
        <v>0</v>
      </c>
      <c r="Q1030" s="589">
        <v>0</v>
      </c>
      <c r="R1030">
        <f t="shared" si="61"/>
        <v>0</v>
      </c>
      <c r="S1030" s="618"/>
      <c r="T1030" s="618"/>
      <c r="U1030" s="618"/>
      <c r="V1030" s="618"/>
      <c r="W1030" s="618"/>
      <c r="X1030" s="618"/>
    </row>
    <row r="1031" spans="1:54" customFormat="1" ht="14.25" hidden="1" customHeight="1" thickBot="1">
      <c r="B1031" s="480" t="s">
        <v>4745</v>
      </c>
      <c r="I1031" s="669" t="s">
        <v>3387</v>
      </c>
      <c r="J1031">
        <v>6</v>
      </c>
      <c r="K1031" s="312" t="s">
        <v>3244</v>
      </c>
      <c r="L1031" s="618" t="s">
        <v>4842</v>
      </c>
      <c r="M1031">
        <v>0</v>
      </c>
      <c r="N1031">
        <v>0</v>
      </c>
      <c r="O1031">
        <v>0</v>
      </c>
      <c r="P1031">
        <v>0</v>
      </c>
      <c r="Q1031">
        <v>0</v>
      </c>
      <c r="R1031">
        <f t="shared" si="61"/>
        <v>0</v>
      </c>
      <c r="S1031" s="618"/>
      <c r="T1031" s="618"/>
      <c r="U1031" s="618"/>
      <c r="V1031" s="618"/>
      <c r="W1031" s="618"/>
      <c r="X1031" s="618"/>
    </row>
    <row r="1032" spans="1:54" customFormat="1" ht="14.25" hidden="1" customHeight="1" thickBot="1">
      <c r="B1032" t="s">
        <v>4704</v>
      </c>
      <c r="I1032" s="669" t="s">
        <v>3387</v>
      </c>
      <c r="J1032">
        <v>6</v>
      </c>
      <c r="K1032" s="312" t="s">
        <v>3244</v>
      </c>
      <c r="L1032" s="618" t="s">
        <v>4842</v>
      </c>
      <c r="M1032">
        <v>0</v>
      </c>
      <c r="N1032">
        <v>0</v>
      </c>
      <c r="O1032">
        <v>0</v>
      </c>
      <c r="P1032">
        <v>0</v>
      </c>
      <c r="Q1032">
        <v>0</v>
      </c>
      <c r="R1032">
        <f t="shared" si="61"/>
        <v>0</v>
      </c>
      <c r="S1032" s="618"/>
      <c r="T1032" s="618"/>
      <c r="U1032" s="618"/>
      <c r="V1032" s="618"/>
      <c r="W1032" s="618"/>
      <c r="X1032" s="618"/>
    </row>
    <row r="1033" spans="1:54" customFormat="1" ht="14.25" hidden="1" customHeight="1" thickBot="1">
      <c r="B1033" t="s">
        <v>4702</v>
      </c>
      <c r="I1033" s="669" t="s">
        <v>3387</v>
      </c>
      <c r="J1033">
        <v>6</v>
      </c>
      <c r="K1033" s="312" t="s">
        <v>3244</v>
      </c>
      <c r="L1033" s="618" t="s">
        <v>4842</v>
      </c>
      <c r="M1033">
        <v>0</v>
      </c>
      <c r="N1033">
        <v>0</v>
      </c>
      <c r="O1033">
        <v>0</v>
      </c>
      <c r="P1033">
        <v>0</v>
      </c>
      <c r="Q1033">
        <v>0</v>
      </c>
      <c r="R1033">
        <f t="shared" si="61"/>
        <v>0</v>
      </c>
      <c r="S1033" s="618"/>
      <c r="T1033" s="618"/>
      <c r="U1033" s="618"/>
      <c r="V1033" s="618"/>
      <c r="W1033" s="618"/>
      <c r="X1033" s="618"/>
    </row>
    <row r="1034" spans="1:54" customFormat="1" ht="14.5" thickBot="1">
      <c r="B1034" s="480" t="s">
        <v>4753</v>
      </c>
      <c r="I1034" s="669" t="s">
        <v>3387</v>
      </c>
      <c r="J1034">
        <v>7</v>
      </c>
      <c r="K1034" s="312" t="s">
        <v>3239</v>
      </c>
      <c r="L1034" s="618" t="s">
        <v>4843</v>
      </c>
      <c r="M1034">
        <v>1</v>
      </c>
      <c r="N1034">
        <v>1</v>
      </c>
      <c r="O1034" s="589">
        <v>0</v>
      </c>
      <c r="P1034">
        <v>1</v>
      </c>
      <c r="Q1034" s="589">
        <v>0</v>
      </c>
      <c r="R1034">
        <f t="shared" si="61"/>
        <v>3</v>
      </c>
      <c r="S1034" s="618"/>
      <c r="T1034" s="618"/>
      <c r="U1034" s="618"/>
      <c r="V1034" s="618"/>
      <c r="W1034" s="618"/>
      <c r="X1034" s="618"/>
    </row>
    <row r="1035" spans="1:54" customFormat="1" ht="14.5" thickBot="1">
      <c r="B1035" s="693" t="s">
        <v>5016</v>
      </c>
      <c r="I1035" s="669" t="s">
        <v>3387</v>
      </c>
      <c r="J1035">
        <v>7</v>
      </c>
      <c r="K1035" s="312" t="s">
        <v>3239</v>
      </c>
      <c r="L1035" s="618" t="s">
        <v>4843</v>
      </c>
      <c r="M1035" s="589">
        <v>0</v>
      </c>
      <c r="N1035" s="589">
        <v>0</v>
      </c>
      <c r="O1035" s="589">
        <v>0</v>
      </c>
      <c r="P1035" s="589">
        <v>0</v>
      </c>
      <c r="Q1035" s="589">
        <v>0</v>
      </c>
      <c r="R1035">
        <f t="shared" si="61"/>
        <v>0</v>
      </c>
      <c r="S1035" s="618"/>
      <c r="T1035" s="618"/>
      <c r="U1035" s="618"/>
      <c r="V1035" s="618"/>
      <c r="W1035" s="618"/>
      <c r="X1035" s="618"/>
    </row>
    <row r="1036" spans="1:54" customFormat="1" ht="14.25" hidden="1" customHeight="1" thickBot="1">
      <c r="B1036" t="s">
        <v>4722</v>
      </c>
      <c r="I1036" s="669" t="s">
        <v>3387</v>
      </c>
      <c r="J1036">
        <v>8</v>
      </c>
      <c r="K1036" s="312" t="s">
        <v>3244</v>
      </c>
      <c r="L1036" s="618" t="s">
        <v>4842</v>
      </c>
      <c r="M1036">
        <v>0</v>
      </c>
      <c r="N1036">
        <v>0</v>
      </c>
      <c r="O1036">
        <v>0</v>
      </c>
      <c r="P1036">
        <v>0</v>
      </c>
      <c r="Q1036">
        <v>0</v>
      </c>
      <c r="R1036">
        <f t="shared" si="61"/>
        <v>0</v>
      </c>
      <c r="S1036" s="618"/>
      <c r="T1036" s="618"/>
      <c r="U1036" s="618"/>
      <c r="V1036" s="618"/>
      <c r="W1036" s="618"/>
      <c r="X1036" s="618"/>
    </row>
    <row r="1037" spans="1:54" customFormat="1" ht="14.25" hidden="1" customHeight="1" thickBot="1">
      <c r="B1037" t="s">
        <v>4713</v>
      </c>
      <c r="I1037" s="669" t="s">
        <v>3387</v>
      </c>
      <c r="J1037">
        <v>8</v>
      </c>
      <c r="K1037" s="312" t="s">
        <v>3244</v>
      </c>
      <c r="L1037" s="618" t="s">
        <v>4842</v>
      </c>
      <c r="M1037">
        <v>0</v>
      </c>
      <c r="N1037">
        <v>0</v>
      </c>
      <c r="O1037">
        <v>0</v>
      </c>
      <c r="P1037">
        <v>0</v>
      </c>
      <c r="Q1037">
        <v>0</v>
      </c>
      <c r="R1037">
        <f t="shared" si="61"/>
        <v>0</v>
      </c>
      <c r="S1037" s="618"/>
      <c r="T1037" s="618"/>
      <c r="U1037" s="618"/>
      <c r="V1037" s="618"/>
      <c r="W1037" s="618"/>
      <c r="X1037" s="618"/>
    </row>
    <row r="1038" spans="1:54" customFormat="1" ht="14.25" customHeight="1" thickBot="1">
      <c r="B1038" s="480" t="s">
        <v>4728</v>
      </c>
      <c r="I1038" s="669" t="s">
        <v>3387</v>
      </c>
      <c r="J1038">
        <v>9</v>
      </c>
      <c r="K1038" s="312" t="s">
        <v>3239</v>
      </c>
      <c r="L1038" s="618" t="s">
        <v>4842</v>
      </c>
      <c r="M1038" s="589">
        <v>0</v>
      </c>
      <c r="N1038" s="589">
        <v>0</v>
      </c>
      <c r="O1038" s="589">
        <v>0</v>
      </c>
      <c r="P1038" s="589">
        <v>0</v>
      </c>
      <c r="Q1038" s="589">
        <v>0</v>
      </c>
      <c r="S1038" s="618"/>
      <c r="T1038" s="618"/>
      <c r="U1038" s="618"/>
      <c r="V1038" s="618"/>
      <c r="W1038" s="618"/>
      <c r="X1038" s="618"/>
    </row>
    <row r="1039" spans="1:54" customFormat="1" ht="13.5" customHeight="1">
      <c r="I1039" s="722"/>
    </row>
    <row r="1040" spans="1:54" s="490" customFormat="1" ht="13.5" hidden="1" customHeight="1">
      <c r="A1040" s="260">
        <v>1904001</v>
      </c>
      <c r="B1040" s="622" t="s">
        <v>4126</v>
      </c>
      <c r="C1040" s="617"/>
      <c r="D1040" s="485" t="s">
        <v>4127</v>
      </c>
      <c r="E1040" s="309"/>
      <c r="F1040" s="309" t="s">
        <v>3248</v>
      </c>
      <c r="G1040" s="309">
        <v>2</v>
      </c>
      <c r="H1040" s="309">
        <v>1</v>
      </c>
      <c r="I1040" s="686" t="s">
        <v>3237</v>
      </c>
      <c r="J1040" s="309">
        <v>1</v>
      </c>
      <c r="K1040" s="312" t="s">
        <v>3244</v>
      </c>
      <c r="L1040" s="618" t="s">
        <v>4283</v>
      </c>
      <c r="M1040" s="589">
        <v>0</v>
      </c>
      <c r="N1040" s="589">
        <v>0</v>
      </c>
      <c r="O1040" s="589">
        <v>0</v>
      </c>
      <c r="P1040" s="589">
        <v>0</v>
      </c>
      <c r="Q1040" s="589">
        <v>0</v>
      </c>
      <c r="R1040" s="414">
        <f t="shared" ref="R1040:R1103" si="62">SUBTOTAL(9,M1040:Q1040)</f>
        <v>0</v>
      </c>
      <c r="S1040" s="618"/>
      <c r="T1040" s="618"/>
      <c r="U1040" s="618"/>
      <c r="V1040" s="618"/>
      <c r="W1040" s="618"/>
      <c r="X1040" s="618"/>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90" customFormat="1" ht="13.5" hidden="1" customHeight="1">
      <c r="A1041" s="260">
        <v>1904002</v>
      </c>
      <c r="B1041" s="617" t="s">
        <v>4128</v>
      </c>
      <c r="C1041" s="617"/>
      <c r="D1041" s="485" t="s">
        <v>4323</v>
      </c>
      <c r="E1041" s="309"/>
      <c r="F1041" s="309" t="s">
        <v>3238</v>
      </c>
      <c r="G1041" s="309"/>
      <c r="H1041" s="309"/>
      <c r="I1041" s="309" t="s">
        <v>3237</v>
      </c>
      <c r="J1041" s="309">
        <v>1</v>
      </c>
      <c r="K1041" s="312" t="s">
        <v>3244</v>
      </c>
      <c r="L1041" s="618" t="s">
        <v>4333</v>
      </c>
      <c r="M1041" s="589">
        <v>0</v>
      </c>
      <c r="N1041" s="589">
        <v>0</v>
      </c>
      <c r="O1041" s="589">
        <v>0</v>
      </c>
      <c r="P1041" s="589">
        <v>0</v>
      </c>
      <c r="Q1041" s="589">
        <v>0</v>
      </c>
      <c r="R1041" s="414">
        <f t="shared" si="62"/>
        <v>0</v>
      </c>
      <c r="S1041" s="618"/>
      <c r="T1041" s="618"/>
      <c r="U1041" s="618"/>
      <c r="V1041" s="618"/>
      <c r="W1041" s="618"/>
      <c r="X1041" s="618"/>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90" customFormat="1" ht="13.5" customHeight="1">
      <c r="A1042" s="260">
        <v>1904003</v>
      </c>
      <c r="B1042" s="622" t="s">
        <v>4129</v>
      </c>
      <c r="C1042" s="617"/>
      <c r="D1042" s="485" t="s">
        <v>4130</v>
      </c>
      <c r="E1042" s="309"/>
      <c r="F1042" s="309" t="s">
        <v>3248</v>
      </c>
      <c r="G1042" s="309">
        <v>2</v>
      </c>
      <c r="H1042" s="309">
        <v>3</v>
      </c>
      <c r="I1042" s="309" t="s">
        <v>3237</v>
      </c>
      <c r="J1042" s="309">
        <v>2</v>
      </c>
      <c r="K1042" s="312" t="s">
        <v>3239</v>
      </c>
      <c r="L1042" s="618" t="s">
        <v>4298</v>
      </c>
      <c r="M1042" s="589">
        <v>0</v>
      </c>
      <c r="N1042" s="589">
        <v>0</v>
      </c>
      <c r="O1042" s="589">
        <v>0</v>
      </c>
      <c r="P1042" s="589">
        <v>0</v>
      </c>
      <c r="Q1042" s="589">
        <v>0</v>
      </c>
      <c r="R1042" s="414">
        <f t="shared" si="62"/>
        <v>0</v>
      </c>
      <c r="S1042" s="618"/>
      <c r="T1042" s="618"/>
      <c r="U1042" s="618"/>
      <c r="V1042" s="618"/>
      <c r="W1042" s="618"/>
      <c r="X1042" s="618"/>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90" customFormat="1" ht="13.5" customHeight="1">
      <c r="A1043" s="260">
        <v>1904004</v>
      </c>
      <c r="B1043" s="622" t="s">
        <v>4322</v>
      </c>
      <c r="C1043" s="617"/>
      <c r="D1043" s="485" t="s">
        <v>4131</v>
      </c>
      <c r="E1043" s="309"/>
      <c r="F1043" s="309" t="s">
        <v>3238</v>
      </c>
      <c r="G1043" s="309"/>
      <c r="H1043" s="309"/>
      <c r="I1043" s="309" t="s">
        <v>3237</v>
      </c>
      <c r="J1043" s="309">
        <v>2</v>
      </c>
      <c r="K1043" s="312" t="s">
        <v>3256</v>
      </c>
      <c r="L1043" s="618" t="s">
        <v>4294</v>
      </c>
      <c r="M1043" s="589">
        <v>0</v>
      </c>
      <c r="N1043" s="589">
        <v>0</v>
      </c>
      <c r="O1043" s="589">
        <v>0</v>
      </c>
      <c r="P1043" s="589">
        <v>0</v>
      </c>
      <c r="Q1043" s="589">
        <v>0</v>
      </c>
      <c r="R1043" s="414">
        <f t="shared" si="62"/>
        <v>0</v>
      </c>
      <c r="S1043" s="618"/>
      <c r="T1043" s="618"/>
      <c r="U1043" s="618"/>
      <c r="V1043" s="618"/>
      <c r="W1043" s="618"/>
      <c r="X1043" s="618"/>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90" customFormat="1" ht="13.5" customHeight="1">
      <c r="A1044" s="260">
        <v>1904005</v>
      </c>
      <c r="B1044" s="622" t="s">
        <v>4132</v>
      </c>
      <c r="C1044" s="617"/>
      <c r="D1044" s="485" t="s">
        <v>4133</v>
      </c>
      <c r="E1044" s="309"/>
      <c r="F1044" s="309" t="s">
        <v>3238</v>
      </c>
      <c r="G1044" s="309"/>
      <c r="H1044" s="309"/>
      <c r="I1044" s="309" t="s">
        <v>3237</v>
      </c>
      <c r="J1044" s="309">
        <v>2</v>
      </c>
      <c r="K1044" s="312" t="s">
        <v>3249</v>
      </c>
      <c r="L1044" s="618" t="s">
        <v>4297</v>
      </c>
      <c r="M1044" s="589">
        <v>0</v>
      </c>
      <c r="N1044" s="589">
        <v>0</v>
      </c>
      <c r="O1044" s="589">
        <v>0</v>
      </c>
      <c r="P1044" s="589">
        <v>0</v>
      </c>
      <c r="Q1044" s="589">
        <v>0</v>
      </c>
      <c r="R1044" s="414">
        <f t="shared" si="62"/>
        <v>0</v>
      </c>
      <c r="S1044" s="618"/>
      <c r="T1044" s="618"/>
      <c r="U1044" s="618"/>
      <c r="V1044" s="618"/>
      <c r="W1044" s="618"/>
      <c r="X1044" s="618"/>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90" customFormat="1" ht="13.5" customHeight="1">
      <c r="A1045" s="260">
        <v>1904006</v>
      </c>
      <c r="B1045" s="617" t="s">
        <v>4134</v>
      </c>
      <c r="C1045" s="617"/>
      <c r="D1045" s="260" t="s">
        <v>4135</v>
      </c>
      <c r="E1045" s="309"/>
      <c r="F1045" s="309" t="s">
        <v>3248</v>
      </c>
      <c r="G1045" s="309">
        <v>2</v>
      </c>
      <c r="H1045" s="309">
        <v>5</v>
      </c>
      <c r="I1045" s="309" t="s">
        <v>3237</v>
      </c>
      <c r="J1045" s="309">
        <v>3</v>
      </c>
      <c r="K1045" s="312" t="s">
        <v>3249</v>
      </c>
      <c r="L1045" s="618" t="s">
        <v>4282</v>
      </c>
      <c r="M1045" s="589">
        <v>0</v>
      </c>
      <c r="N1045" s="589">
        <v>0</v>
      </c>
      <c r="O1045" s="589">
        <v>0</v>
      </c>
      <c r="P1045" s="589">
        <v>0</v>
      </c>
      <c r="Q1045" s="589">
        <v>0</v>
      </c>
      <c r="R1045" s="414">
        <f t="shared" si="62"/>
        <v>0</v>
      </c>
      <c r="S1045" s="618"/>
      <c r="T1045" s="618"/>
      <c r="U1045" s="618"/>
      <c r="V1045" s="618"/>
      <c r="W1045" s="618"/>
      <c r="X1045" s="618"/>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90" customFormat="1" ht="13.5" hidden="1" customHeight="1" thickBot="1">
      <c r="A1046" s="260">
        <v>1904007</v>
      </c>
      <c r="B1046" s="622" t="s">
        <v>4136</v>
      </c>
      <c r="C1046" s="617"/>
      <c r="D1046" s="260" t="s">
        <v>4137</v>
      </c>
      <c r="E1046" s="309"/>
      <c r="F1046" s="309" t="s">
        <v>3238</v>
      </c>
      <c r="G1046" s="309"/>
      <c r="H1046" s="309"/>
      <c r="I1046" s="309" t="s">
        <v>3237</v>
      </c>
      <c r="J1046" s="309">
        <v>3</v>
      </c>
      <c r="K1046" s="312" t="s">
        <v>3244</v>
      </c>
      <c r="L1046" s="618" t="s">
        <v>4293</v>
      </c>
      <c r="M1046" s="589">
        <v>0</v>
      </c>
      <c r="N1046" s="589">
        <v>0</v>
      </c>
      <c r="O1046" s="589">
        <v>0</v>
      </c>
      <c r="P1046" s="589">
        <v>0</v>
      </c>
      <c r="Q1046" s="589">
        <v>0</v>
      </c>
      <c r="R1046" s="414">
        <f t="shared" si="62"/>
        <v>0</v>
      </c>
      <c r="S1046" s="618"/>
      <c r="T1046" s="618"/>
      <c r="U1046" s="618"/>
      <c r="V1046" s="618"/>
      <c r="W1046" s="618"/>
      <c r="X1046" s="618"/>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90" customFormat="1" ht="14.25" customHeight="1" thickBot="1">
      <c r="A1047" s="260">
        <v>1904008</v>
      </c>
      <c r="B1047" s="651" t="s">
        <v>4138</v>
      </c>
      <c r="C1047" s="651"/>
      <c r="D1047" s="662" t="s">
        <v>4139</v>
      </c>
      <c r="E1047" s="309" t="s">
        <v>3410</v>
      </c>
      <c r="F1047" s="673" t="s">
        <v>3248</v>
      </c>
      <c r="G1047" s="673">
        <v>4</v>
      </c>
      <c r="H1047" s="673">
        <v>4</v>
      </c>
      <c r="I1047" s="309" t="s">
        <v>3237</v>
      </c>
      <c r="J1047" s="673">
        <v>5</v>
      </c>
      <c r="K1047" s="312" t="s">
        <v>3256</v>
      </c>
      <c r="L1047" s="313" t="s">
        <v>4271</v>
      </c>
      <c r="M1047" s="260">
        <v>1</v>
      </c>
      <c r="N1047" s="260">
        <v>1</v>
      </c>
      <c r="O1047" s="589">
        <v>0</v>
      </c>
      <c r="P1047" s="589">
        <v>0</v>
      </c>
      <c r="Q1047" s="260">
        <v>1</v>
      </c>
      <c r="R1047" s="414">
        <f t="shared" si="62"/>
        <v>3</v>
      </c>
      <c r="S1047" s="313"/>
      <c r="T1047" s="313"/>
      <c r="U1047" s="313"/>
      <c r="V1047" s="313"/>
      <c r="W1047" s="313"/>
      <c r="X1047" s="313"/>
      <c r="Y1047" s="414"/>
      <c r="Z1047" s="414"/>
      <c r="AA1047" s="414"/>
      <c r="AB1047" s="414"/>
      <c r="AC1047" s="414"/>
      <c r="AD1047" s="414"/>
      <c r="AE1047" s="260"/>
      <c r="AF1047" s="260"/>
      <c r="AG1047" s="260"/>
      <c r="AH1047" s="260"/>
      <c r="AI1047" s="485"/>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90" customFormat="1" ht="14.25" customHeight="1" thickBot="1">
      <c r="A1048" s="260">
        <v>1904009</v>
      </c>
      <c r="B1048" s="643" t="s">
        <v>4317</v>
      </c>
      <c r="C1048" s="643"/>
      <c r="D1048" s="294" t="s">
        <v>4140</v>
      </c>
      <c r="E1048" s="309"/>
      <c r="F1048" s="669" t="s">
        <v>3248</v>
      </c>
      <c r="G1048" s="669">
        <v>4</v>
      </c>
      <c r="H1048" s="669">
        <v>8</v>
      </c>
      <c r="I1048" s="309" t="s">
        <v>3237</v>
      </c>
      <c r="J1048" s="669">
        <v>8</v>
      </c>
      <c r="K1048" s="312" t="s">
        <v>3239</v>
      </c>
      <c r="L1048" s="313" t="s">
        <v>4271</v>
      </c>
      <c r="M1048" s="589">
        <v>0</v>
      </c>
      <c r="N1048" s="260">
        <v>1</v>
      </c>
      <c r="O1048" s="260">
        <v>1</v>
      </c>
      <c r="P1048" s="260">
        <v>1</v>
      </c>
      <c r="Q1048" s="260">
        <v>1</v>
      </c>
      <c r="R1048" s="414">
        <f t="shared" si="62"/>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90" customFormat="1" ht="14.25" customHeight="1" thickBot="1">
      <c r="A1049" s="260">
        <v>1904010</v>
      </c>
      <c r="B1049" s="692" t="s">
        <v>4141</v>
      </c>
      <c r="C1049" s="643"/>
      <c r="D1049" s="294" t="s">
        <v>4142</v>
      </c>
      <c r="E1049" s="309"/>
      <c r="F1049" s="669" t="s">
        <v>3238</v>
      </c>
      <c r="G1049" s="669"/>
      <c r="H1049" s="669"/>
      <c r="I1049" s="309" t="s">
        <v>3237</v>
      </c>
      <c r="J1049" s="669">
        <v>8</v>
      </c>
      <c r="K1049" s="312" t="s">
        <v>3249</v>
      </c>
      <c r="L1049" s="618" t="s">
        <v>4299</v>
      </c>
      <c r="M1049" s="589">
        <v>0</v>
      </c>
      <c r="N1049" s="589">
        <v>0</v>
      </c>
      <c r="O1049" s="589">
        <v>0</v>
      </c>
      <c r="P1049" s="589">
        <v>0</v>
      </c>
      <c r="Q1049" s="589">
        <v>0</v>
      </c>
      <c r="R1049" s="414">
        <f t="shared" si="62"/>
        <v>0</v>
      </c>
      <c r="S1049" s="618"/>
      <c r="T1049" s="618"/>
      <c r="U1049" s="618"/>
      <c r="V1049" s="618"/>
      <c r="W1049" s="618"/>
      <c r="X1049" s="618"/>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90" customFormat="1" ht="14.25" customHeight="1" thickBot="1">
      <c r="A1050" s="260">
        <v>1904011</v>
      </c>
      <c r="B1050" s="692" t="s">
        <v>4160</v>
      </c>
      <c r="C1050" s="643"/>
      <c r="D1050" s="294" t="s">
        <v>4161</v>
      </c>
      <c r="E1050" s="309" t="s">
        <v>3410</v>
      </c>
      <c r="F1050" s="669" t="s">
        <v>3248</v>
      </c>
      <c r="G1050" s="669">
        <v>1</v>
      </c>
      <c r="H1050" s="669">
        <v>1</v>
      </c>
      <c r="I1050" s="309" t="s">
        <v>3281</v>
      </c>
      <c r="J1050" s="669">
        <v>1</v>
      </c>
      <c r="K1050" s="312" t="s">
        <v>3249</v>
      </c>
      <c r="L1050" s="618" t="s">
        <v>5046</v>
      </c>
      <c r="M1050" s="589">
        <v>0</v>
      </c>
      <c r="N1050" s="260">
        <v>0</v>
      </c>
      <c r="O1050" s="589">
        <v>0</v>
      </c>
      <c r="P1050" s="589">
        <v>0</v>
      </c>
      <c r="Q1050" s="260">
        <v>0</v>
      </c>
      <c r="R1050" s="414">
        <f t="shared" si="62"/>
        <v>0</v>
      </c>
      <c r="S1050" s="618"/>
      <c r="T1050" s="618"/>
      <c r="U1050" s="618"/>
      <c r="V1050" s="618"/>
      <c r="W1050" s="618"/>
      <c r="X1050" s="618"/>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90" customFormat="1" ht="14.25" hidden="1" customHeight="1" thickBot="1">
      <c r="A1051" s="260">
        <v>1904012</v>
      </c>
      <c r="B1051" s="643" t="s">
        <v>4162</v>
      </c>
      <c r="C1051" s="643"/>
      <c r="D1051" s="294" t="s">
        <v>4163</v>
      </c>
      <c r="E1051" s="309"/>
      <c r="F1051" s="669" t="s">
        <v>3238</v>
      </c>
      <c r="G1051" s="669"/>
      <c r="H1051" s="669"/>
      <c r="I1051" s="309" t="s">
        <v>3281</v>
      </c>
      <c r="J1051" s="669">
        <v>1</v>
      </c>
      <c r="K1051" s="312" t="s">
        <v>3244</v>
      </c>
      <c r="L1051" s="618" t="s">
        <v>4314</v>
      </c>
      <c r="M1051" s="589">
        <v>0</v>
      </c>
      <c r="N1051" s="589">
        <v>0</v>
      </c>
      <c r="O1051" s="589">
        <v>0</v>
      </c>
      <c r="P1051" s="589">
        <v>0</v>
      </c>
      <c r="Q1051" s="589">
        <v>0</v>
      </c>
      <c r="R1051" s="414">
        <f t="shared" si="62"/>
        <v>0</v>
      </c>
      <c r="S1051" s="618"/>
      <c r="T1051" s="618"/>
      <c r="U1051" s="618"/>
      <c r="V1051" s="618"/>
      <c r="W1051" s="618"/>
      <c r="X1051" s="618"/>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90" customFormat="1" ht="14.25" hidden="1" customHeight="1" thickBot="1">
      <c r="A1052" s="260">
        <v>1904013</v>
      </c>
      <c r="B1052" s="692" t="s">
        <v>4164</v>
      </c>
      <c r="C1052" s="643"/>
      <c r="D1052" s="294" t="s">
        <v>4165</v>
      </c>
      <c r="E1052" s="309" t="s">
        <v>3263</v>
      </c>
      <c r="F1052" s="669" t="s">
        <v>3248</v>
      </c>
      <c r="G1052" s="669">
        <v>3</v>
      </c>
      <c r="H1052" s="669">
        <v>3</v>
      </c>
      <c r="I1052" s="309" t="s">
        <v>3281</v>
      </c>
      <c r="J1052" s="669">
        <v>3</v>
      </c>
      <c r="K1052" s="312" t="s">
        <v>3244</v>
      </c>
      <c r="L1052" s="618" t="s">
        <v>4285</v>
      </c>
      <c r="M1052" s="589">
        <v>0</v>
      </c>
      <c r="N1052" s="260">
        <v>0</v>
      </c>
      <c r="O1052" s="589">
        <v>0</v>
      </c>
      <c r="P1052" s="589">
        <v>0</v>
      </c>
      <c r="Q1052" s="589">
        <v>0</v>
      </c>
      <c r="R1052" s="414">
        <f t="shared" si="62"/>
        <v>0</v>
      </c>
      <c r="S1052" s="618"/>
      <c r="T1052" s="618"/>
      <c r="U1052" s="618"/>
      <c r="V1052" s="618"/>
      <c r="W1052" s="618"/>
      <c r="X1052" s="618"/>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90" customFormat="1" ht="14.25" customHeight="1" thickBot="1">
      <c r="A1053" s="260">
        <v>1904014</v>
      </c>
      <c r="B1053" s="692" t="s">
        <v>4166</v>
      </c>
      <c r="C1053" s="643"/>
      <c r="D1053" s="294" t="s">
        <v>4167</v>
      </c>
      <c r="E1053" s="309"/>
      <c r="F1053" s="669" t="s">
        <v>3238</v>
      </c>
      <c r="G1053" s="669"/>
      <c r="H1053" s="669"/>
      <c r="I1053" s="309" t="s">
        <v>3281</v>
      </c>
      <c r="J1053" s="669">
        <v>3</v>
      </c>
      <c r="K1053" s="312" t="s">
        <v>3256</v>
      </c>
      <c r="L1053" s="313" t="s">
        <v>4271</v>
      </c>
      <c r="M1053" s="260">
        <v>1</v>
      </c>
      <c r="N1053" s="260">
        <v>1</v>
      </c>
      <c r="O1053" s="260">
        <v>0</v>
      </c>
      <c r="P1053" s="260">
        <v>2</v>
      </c>
      <c r="Q1053" s="260">
        <v>2</v>
      </c>
      <c r="R1053" s="414">
        <f t="shared" si="62"/>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90" customFormat="1" ht="14.25" customHeight="1" thickBot="1">
      <c r="A1054" s="260">
        <v>1904015</v>
      </c>
      <c r="B1054" s="643" t="s">
        <v>4168</v>
      </c>
      <c r="C1054" s="643"/>
      <c r="D1054" s="294" t="s">
        <v>4169</v>
      </c>
      <c r="E1054" s="309"/>
      <c r="F1054" s="669" t="s">
        <v>3248</v>
      </c>
      <c r="G1054" s="669">
        <v>3</v>
      </c>
      <c r="H1054" s="669">
        <v>3</v>
      </c>
      <c r="I1054" s="309" t="s">
        <v>3281</v>
      </c>
      <c r="J1054" s="669">
        <v>4</v>
      </c>
      <c r="K1054" s="312" t="s">
        <v>3256</v>
      </c>
      <c r="L1054" s="313" t="s">
        <v>4271</v>
      </c>
      <c r="M1054" s="260">
        <v>1</v>
      </c>
      <c r="N1054" s="589">
        <v>0</v>
      </c>
      <c r="O1054" s="260">
        <v>2</v>
      </c>
      <c r="P1054" s="260">
        <v>2</v>
      </c>
      <c r="Q1054" s="260">
        <v>1</v>
      </c>
      <c r="R1054" s="414">
        <f t="shared" si="62"/>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90" customFormat="1" ht="14.25" hidden="1" customHeight="1" thickBot="1">
      <c r="A1055" s="260">
        <v>1904016</v>
      </c>
      <c r="B1055" s="643" t="s">
        <v>4170</v>
      </c>
      <c r="C1055" s="643"/>
      <c r="D1055" s="294" t="s">
        <v>4171</v>
      </c>
      <c r="E1055" s="309"/>
      <c r="F1055" s="669" t="s">
        <v>3238</v>
      </c>
      <c r="G1055" s="669"/>
      <c r="H1055" s="669"/>
      <c r="I1055" s="309" t="s">
        <v>3281</v>
      </c>
      <c r="J1055" s="669">
        <v>4</v>
      </c>
      <c r="K1055" s="312" t="s">
        <v>3244</v>
      </c>
      <c r="L1055" s="618" t="s">
        <v>4280</v>
      </c>
      <c r="M1055" s="589">
        <v>0</v>
      </c>
      <c r="N1055" s="260">
        <v>0</v>
      </c>
      <c r="O1055" s="589">
        <v>0</v>
      </c>
      <c r="P1055" s="589">
        <v>0</v>
      </c>
      <c r="Q1055" s="260">
        <v>0</v>
      </c>
      <c r="R1055" s="414">
        <f t="shared" si="62"/>
        <v>0</v>
      </c>
      <c r="S1055" s="618"/>
      <c r="T1055" s="618"/>
      <c r="U1055" s="618"/>
      <c r="V1055" s="618"/>
      <c r="W1055" s="618"/>
      <c r="X1055" s="618"/>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90" customFormat="1" ht="14.25" customHeight="1" thickBot="1">
      <c r="A1056" s="260">
        <v>1904017</v>
      </c>
      <c r="B1056" s="643" t="s">
        <v>4172</v>
      </c>
      <c r="C1056" s="643"/>
      <c r="D1056" s="628" t="s">
        <v>4327</v>
      </c>
      <c r="E1056" s="309"/>
      <c r="F1056" s="669" t="s">
        <v>3238</v>
      </c>
      <c r="G1056" s="669"/>
      <c r="H1056" s="669"/>
      <c r="I1056" s="309" t="s">
        <v>3281</v>
      </c>
      <c r="J1056" s="669">
        <v>5</v>
      </c>
      <c r="K1056" s="312" t="s">
        <v>3249</v>
      </c>
      <c r="L1056" s="618" t="s">
        <v>5052</v>
      </c>
      <c r="M1056" s="589">
        <v>0</v>
      </c>
      <c r="N1056" s="260">
        <v>0</v>
      </c>
      <c r="O1056" s="589">
        <v>0</v>
      </c>
      <c r="P1056" s="589">
        <v>0</v>
      </c>
      <c r="Q1056" s="589">
        <v>0</v>
      </c>
      <c r="R1056" s="414">
        <f t="shared" si="62"/>
        <v>0</v>
      </c>
      <c r="S1056" s="618"/>
      <c r="T1056" s="618"/>
      <c r="U1056" s="618"/>
      <c r="V1056" s="618"/>
      <c r="W1056" s="618"/>
      <c r="X1056" s="618"/>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90" customFormat="1" ht="14.25" customHeight="1" thickBot="1">
      <c r="A1057" s="260">
        <v>1904018</v>
      </c>
      <c r="B1057" s="643" t="s">
        <v>4173</v>
      </c>
      <c r="C1057" s="643"/>
      <c r="D1057" s="294" t="s">
        <v>4174</v>
      </c>
      <c r="E1057" s="309" t="s">
        <v>3263</v>
      </c>
      <c r="F1057" s="669" t="s">
        <v>3248</v>
      </c>
      <c r="G1057" s="669">
        <v>3</v>
      </c>
      <c r="H1057" s="669">
        <v>4</v>
      </c>
      <c r="I1057" s="309" t="s">
        <v>3281</v>
      </c>
      <c r="J1057" s="669">
        <v>6</v>
      </c>
      <c r="K1057" s="312" t="s">
        <v>3239</v>
      </c>
      <c r="L1057" s="313" t="s">
        <v>4271</v>
      </c>
      <c r="M1057" s="260">
        <v>1</v>
      </c>
      <c r="N1057" s="589">
        <v>0</v>
      </c>
      <c r="O1057" s="589">
        <v>0</v>
      </c>
      <c r="P1057" s="260">
        <v>1</v>
      </c>
      <c r="Q1057" s="260">
        <v>1</v>
      </c>
      <c r="R1057" s="414">
        <f t="shared" si="62"/>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90" customFormat="1" ht="14.25" customHeight="1" thickBot="1">
      <c r="A1058" s="260">
        <v>1904019</v>
      </c>
      <c r="B1058" s="692" t="s">
        <v>4175</v>
      </c>
      <c r="C1058" s="643"/>
      <c r="D1058" s="294" t="s">
        <v>4176</v>
      </c>
      <c r="E1058" s="309"/>
      <c r="F1058" s="669" t="s">
        <v>3238</v>
      </c>
      <c r="G1058" s="669"/>
      <c r="H1058" s="669"/>
      <c r="I1058" s="309" t="s">
        <v>3281</v>
      </c>
      <c r="J1058" s="669">
        <v>6</v>
      </c>
      <c r="K1058" s="312" t="s">
        <v>3249</v>
      </c>
      <c r="L1058" s="618" t="s">
        <v>5047</v>
      </c>
      <c r="M1058" s="589">
        <v>0</v>
      </c>
      <c r="N1058" s="589">
        <v>0</v>
      </c>
      <c r="O1058" s="589">
        <v>0</v>
      </c>
      <c r="P1058" s="589">
        <v>0</v>
      </c>
      <c r="Q1058" s="260">
        <v>0</v>
      </c>
      <c r="R1058" s="414">
        <f t="shared" si="62"/>
        <v>0</v>
      </c>
      <c r="S1058" s="618"/>
      <c r="T1058" s="618"/>
      <c r="U1058" s="618"/>
      <c r="V1058" s="618"/>
      <c r="W1058" s="618"/>
      <c r="X1058" s="618"/>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90" customFormat="1" ht="14.25" customHeight="1" thickBot="1">
      <c r="A1059" s="260">
        <v>1904020</v>
      </c>
      <c r="B1059" s="643" t="s">
        <v>4288</v>
      </c>
      <c r="C1059" s="643"/>
      <c r="D1059" s="294" t="s">
        <v>4177</v>
      </c>
      <c r="E1059" s="309"/>
      <c r="F1059" s="669" t="s">
        <v>3248</v>
      </c>
      <c r="G1059" s="669">
        <v>5</v>
      </c>
      <c r="H1059" s="669">
        <v>6</v>
      </c>
      <c r="I1059" s="309" t="s">
        <v>3281</v>
      </c>
      <c r="J1059" s="669">
        <v>7</v>
      </c>
      <c r="K1059" s="312" t="s">
        <v>3239</v>
      </c>
      <c r="L1059" s="313" t="s">
        <v>4271</v>
      </c>
      <c r="M1059" s="260">
        <v>1</v>
      </c>
      <c r="N1059" s="589">
        <v>0</v>
      </c>
      <c r="O1059" s="260">
        <v>1</v>
      </c>
      <c r="P1059" s="260">
        <v>1</v>
      </c>
      <c r="Q1059" s="589">
        <v>0</v>
      </c>
      <c r="R1059" s="414">
        <f t="shared" si="62"/>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90" customFormat="1" ht="14.25" hidden="1" customHeight="1" thickBot="1">
      <c r="A1060" s="260">
        <v>1904021</v>
      </c>
      <c r="B1060" s="643" t="s">
        <v>4145</v>
      </c>
      <c r="C1060" s="643"/>
      <c r="D1060" s="294" t="s">
        <v>4146</v>
      </c>
      <c r="E1060" s="309"/>
      <c r="F1060" s="669" t="s">
        <v>3238</v>
      </c>
      <c r="G1060" s="669"/>
      <c r="H1060" s="669"/>
      <c r="I1060" s="309" t="s">
        <v>3267</v>
      </c>
      <c r="J1060" s="669">
        <v>1</v>
      </c>
      <c r="K1060" s="312" t="s">
        <v>3244</v>
      </c>
      <c r="L1060" s="618" t="s">
        <v>4280</v>
      </c>
      <c r="M1060" s="589">
        <v>0</v>
      </c>
      <c r="N1060" s="260">
        <v>0</v>
      </c>
      <c r="O1060" s="589">
        <v>0</v>
      </c>
      <c r="P1060" s="589">
        <v>0</v>
      </c>
      <c r="Q1060" s="260">
        <v>0</v>
      </c>
      <c r="R1060" s="414">
        <f t="shared" si="62"/>
        <v>0</v>
      </c>
      <c r="S1060" s="618"/>
      <c r="T1060" s="618"/>
      <c r="U1060" s="618"/>
      <c r="V1060" s="618"/>
      <c r="W1060" s="618"/>
      <c r="X1060" s="618"/>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90" customFormat="1" ht="14.25" customHeight="1" thickBot="1">
      <c r="A1061" s="260">
        <v>1904022</v>
      </c>
      <c r="B1061" s="643" t="s">
        <v>4143</v>
      </c>
      <c r="C1061" s="643"/>
      <c r="D1061" s="294" t="s">
        <v>4144</v>
      </c>
      <c r="E1061" s="309"/>
      <c r="F1061" s="669" t="s">
        <v>3238</v>
      </c>
      <c r="G1061" s="669"/>
      <c r="H1061" s="669"/>
      <c r="I1061" s="309" t="s">
        <v>3267</v>
      </c>
      <c r="J1061" s="669">
        <v>1</v>
      </c>
      <c r="K1061" s="312" t="s">
        <v>3249</v>
      </c>
      <c r="L1061" s="618" t="s">
        <v>5471</v>
      </c>
      <c r="M1061" s="589">
        <v>0</v>
      </c>
      <c r="N1061" s="589">
        <v>0</v>
      </c>
      <c r="O1061" s="589">
        <v>0</v>
      </c>
      <c r="P1061" s="589">
        <v>0</v>
      </c>
      <c r="Q1061" s="589">
        <v>0</v>
      </c>
      <c r="R1061" s="414">
        <f t="shared" si="62"/>
        <v>0</v>
      </c>
      <c r="S1061" s="618"/>
      <c r="T1061" s="618"/>
      <c r="U1061" s="618"/>
      <c r="V1061" s="618"/>
      <c r="W1061" s="618"/>
      <c r="X1061" s="618"/>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90" customFormat="1" ht="14.25" customHeight="1" thickBot="1">
      <c r="A1062" s="260">
        <v>1904023</v>
      </c>
      <c r="B1062" s="692" t="s">
        <v>4336</v>
      </c>
      <c r="C1062" s="643"/>
      <c r="D1062" s="294" t="s">
        <v>4151</v>
      </c>
      <c r="E1062" s="309"/>
      <c r="F1062" s="669" t="s">
        <v>3248</v>
      </c>
      <c r="G1062" s="669">
        <v>2</v>
      </c>
      <c r="H1062" s="669">
        <v>2</v>
      </c>
      <c r="I1062" s="309" t="s">
        <v>3267</v>
      </c>
      <c r="J1062" s="669">
        <v>2</v>
      </c>
      <c r="K1062" s="312" t="s">
        <v>3239</v>
      </c>
      <c r="L1062" s="313" t="s">
        <v>4271</v>
      </c>
      <c r="M1062" s="260">
        <v>1</v>
      </c>
      <c r="N1062" s="589">
        <v>0</v>
      </c>
      <c r="O1062" s="260">
        <v>1</v>
      </c>
      <c r="P1062" s="260">
        <v>1</v>
      </c>
      <c r="Q1062" s="260">
        <v>1</v>
      </c>
      <c r="R1062" s="414">
        <f t="shared" si="62"/>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90" customFormat="1" ht="14.25" customHeight="1" thickBot="1">
      <c r="A1063" s="260">
        <v>1904024</v>
      </c>
      <c r="B1063" s="692" t="s">
        <v>4149</v>
      </c>
      <c r="C1063" s="643"/>
      <c r="D1063" s="294" t="s">
        <v>4150</v>
      </c>
      <c r="E1063" s="309" t="s">
        <v>3269</v>
      </c>
      <c r="F1063" s="669" t="s">
        <v>3248</v>
      </c>
      <c r="G1063" s="669">
        <v>2</v>
      </c>
      <c r="H1063" s="669">
        <v>2</v>
      </c>
      <c r="I1063" s="309" t="s">
        <v>3267</v>
      </c>
      <c r="J1063" s="669">
        <v>2</v>
      </c>
      <c r="K1063" s="312" t="s">
        <v>3256</v>
      </c>
      <c r="L1063" s="313" t="s">
        <v>4271</v>
      </c>
      <c r="M1063" s="589">
        <v>0</v>
      </c>
      <c r="N1063" s="589">
        <v>0</v>
      </c>
      <c r="O1063" s="589">
        <v>0</v>
      </c>
      <c r="P1063" s="260">
        <v>2</v>
      </c>
      <c r="Q1063" s="260">
        <v>1</v>
      </c>
      <c r="R1063" s="414">
        <f t="shared" si="62"/>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90" customFormat="1" ht="14.25" hidden="1" customHeight="1" thickBot="1">
      <c r="A1064" s="260">
        <v>1904025</v>
      </c>
      <c r="B1064" s="643" t="s">
        <v>4147</v>
      </c>
      <c r="C1064" s="643"/>
      <c r="D1064" s="294" t="s">
        <v>4148</v>
      </c>
      <c r="E1064" s="309" t="s">
        <v>3410</v>
      </c>
      <c r="F1064" s="669" t="s">
        <v>3248</v>
      </c>
      <c r="G1064" s="669">
        <v>1</v>
      </c>
      <c r="H1064" s="669">
        <v>3</v>
      </c>
      <c r="I1064" s="309" t="s">
        <v>3267</v>
      </c>
      <c r="J1064" s="669">
        <v>2</v>
      </c>
      <c r="K1064" s="312" t="s">
        <v>3244</v>
      </c>
      <c r="L1064" s="618" t="s">
        <v>4280</v>
      </c>
      <c r="M1064" s="589">
        <v>0</v>
      </c>
      <c r="N1064" s="260">
        <v>0</v>
      </c>
      <c r="O1064" s="589">
        <v>0</v>
      </c>
      <c r="P1064" s="589">
        <v>0</v>
      </c>
      <c r="Q1064" s="260">
        <v>0</v>
      </c>
      <c r="R1064" s="414">
        <f t="shared" si="62"/>
        <v>0</v>
      </c>
      <c r="S1064" s="618"/>
      <c r="T1064" s="618"/>
      <c r="U1064" s="618"/>
      <c r="V1064" s="618"/>
      <c r="W1064" s="618"/>
      <c r="X1064" s="618"/>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90" customFormat="1" ht="14.25" hidden="1" customHeight="1" thickBot="1">
      <c r="A1065" s="260">
        <v>1904026</v>
      </c>
      <c r="B1065" s="643" t="s">
        <v>4152</v>
      </c>
      <c r="C1065" s="643"/>
      <c r="D1065" s="294" t="s">
        <v>4153</v>
      </c>
      <c r="E1065" s="309" t="s">
        <v>3410</v>
      </c>
      <c r="F1065" s="669" t="s">
        <v>3248</v>
      </c>
      <c r="G1065" s="669">
        <v>3</v>
      </c>
      <c r="H1065" s="669">
        <v>2</v>
      </c>
      <c r="I1065" s="309" t="s">
        <v>3267</v>
      </c>
      <c r="J1065" s="669">
        <v>3</v>
      </c>
      <c r="K1065" s="312" t="s">
        <v>3244</v>
      </c>
      <c r="L1065" s="618" t="s">
        <v>4280</v>
      </c>
      <c r="M1065" s="589">
        <v>0</v>
      </c>
      <c r="N1065" s="260">
        <v>0</v>
      </c>
      <c r="O1065" s="589">
        <v>0</v>
      </c>
      <c r="P1065" s="589">
        <v>0</v>
      </c>
      <c r="Q1065" s="260">
        <v>0</v>
      </c>
      <c r="R1065" s="414">
        <f t="shared" si="62"/>
        <v>0</v>
      </c>
      <c r="S1065" s="618"/>
      <c r="T1065" s="618"/>
      <c r="U1065" s="618"/>
      <c r="V1065" s="618"/>
      <c r="W1065" s="618"/>
      <c r="X1065" s="618"/>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90" customFormat="1" ht="14.25" customHeight="1" thickBot="1">
      <c r="A1066" s="260">
        <v>1904027</v>
      </c>
      <c r="B1066" s="692" t="s">
        <v>4154</v>
      </c>
      <c r="C1066" s="643"/>
      <c r="D1066" s="294" t="s">
        <v>4155</v>
      </c>
      <c r="E1066" s="309"/>
      <c r="F1066" s="669" t="s">
        <v>3238</v>
      </c>
      <c r="G1066" s="669"/>
      <c r="H1066" s="669"/>
      <c r="I1066" s="309" t="s">
        <v>3267</v>
      </c>
      <c r="J1066" s="669">
        <v>3</v>
      </c>
      <c r="K1066" s="312" t="s">
        <v>3249</v>
      </c>
      <c r="L1066" s="618" t="s">
        <v>4280</v>
      </c>
      <c r="M1066" s="260">
        <v>0</v>
      </c>
      <c r="N1066" s="260">
        <v>0</v>
      </c>
      <c r="O1066" s="260">
        <v>0</v>
      </c>
      <c r="P1066" s="260">
        <v>0</v>
      </c>
      <c r="Q1066" s="260">
        <v>0</v>
      </c>
      <c r="R1066" s="414">
        <f t="shared" si="62"/>
        <v>0</v>
      </c>
      <c r="S1066" s="618"/>
      <c r="T1066" s="618"/>
      <c r="U1066" s="618"/>
      <c r="V1066" s="618"/>
      <c r="W1066" s="618"/>
      <c r="X1066" s="618"/>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90" customFormat="1" ht="14.25" customHeight="1" thickBot="1">
      <c r="A1067" s="260">
        <v>1904028</v>
      </c>
      <c r="B1067" s="643" t="s">
        <v>4156</v>
      </c>
      <c r="C1067" s="643"/>
      <c r="D1067" s="294" t="s">
        <v>4157</v>
      </c>
      <c r="E1067" s="309"/>
      <c r="F1067" s="669" t="s">
        <v>3248</v>
      </c>
      <c r="G1067" s="669">
        <v>3</v>
      </c>
      <c r="H1067" s="669">
        <v>3</v>
      </c>
      <c r="I1067" s="309" t="s">
        <v>3267</v>
      </c>
      <c r="J1067" s="669">
        <v>4</v>
      </c>
      <c r="K1067" s="312" t="s">
        <v>3249</v>
      </c>
      <c r="L1067" s="313" t="s">
        <v>4271</v>
      </c>
      <c r="M1067" s="589">
        <v>0</v>
      </c>
      <c r="N1067" s="589">
        <v>0</v>
      </c>
      <c r="O1067" s="589">
        <v>0</v>
      </c>
      <c r="P1067" s="414">
        <v>2</v>
      </c>
      <c r="Q1067" s="589">
        <v>0</v>
      </c>
      <c r="R1067" s="414">
        <f t="shared" si="62"/>
        <v>2</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90" customFormat="1" ht="14.25" customHeight="1" thickBot="1">
      <c r="A1068" s="260">
        <v>1904029</v>
      </c>
      <c r="B1068" s="643" t="s">
        <v>4158</v>
      </c>
      <c r="C1068" s="643"/>
      <c r="D1068" s="628" t="s">
        <v>4284</v>
      </c>
      <c r="E1068" s="309"/>
      <c r="F1068" s="669" t="s">
        <v>3238</v>
      </c>
      <c r="G1068" s="669"/>
      <c r="H1068" s="669"/>
      <c r="I1068" s="309" t="s">
        <v>3267</v>
      </c>
      <c r="J1068" s="669">
        <v>8</v>
      </c>
      <c r="K1068" s="312" t="s">
        <v>3256</v>
      </c>
      <c r="L1068" s="313" t="s">
        <v>4271</v>
      </c>
      <c r="M1068" s="260">
        <v>2</v>
      </c>
      <c r="N1068" s="260">
        <v>2</v>
      </c>
      <c r="O1068" s="260">
        <v>2</v>
      </c>
      <c r="P1068" s="260">
        <v>0</v>
      </c>
      <c r="Q1068" s="260">
        <v>1</v>
      </c>
      <c r="R1068" s="414">
        <f t="shared" si="62"/>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90" customFormat="1" ht="14.25" customHeight="1" thickBot="1">
      <c r="A1069" s="260">
        <v>1904030</v>
      </c>
      <c r="B1069" s="692" t="s">
        <v>4312</v>
      </c>
      <c r="C1069" s="643"/>
      <c r="D1069" s="294" t="s">
        <v>4159</v>
      </c>
      <c r="E1069" s="309" t="s">
        <v>3905</v>
      </c>
      <c r="F1069" s="669" t="s">
        <v>3248</v>
      </c>
      <c r="G1069" s="669">
        <v>4</v>
      </c>
      <c r="H1069" s="669">
        <v>12</v>
      </c>
      <c r="I1069" s="309" t="s">
        <v>3267</v>
      </c>
      <c r="J1069" s="669">
        <v>10</v>
      </c>
      <c r="K1069" s="312" t="s">
        <v>3239</v>
      </c>
      <c r="L1069" s="313" t="s">
        <v>4271</v>
      </c>
      <c r="M1069" s="260">
        <v>1</v>
      </c>
      <c r="N1069" s="589">
        <v>0</v>
      </c>
      <c r="O1069" s="260">
        <v>1</v>
      </c>
      <c r="P1069" s="260">
        <v>1</v>
      </c>
      <c r="Q1069" s="589">
        <v>0</v>
      </c>
      <c r="R1069" s="414">
        <f t="shared" si="62"/>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90" customFormat="1" ht="13.5" customHeight="1">
      <c r="A1070" s="260">
        <v>1904031</v>
      </c>
      <c r="B1070" s="617" t="s">
        <v>4231</v>
      </c>
      <c r="C1070" s="617"/>
      <c r="D1070" s="260" t="s">
        <v>4232</v>
      </c>
      <c r="E1070" s="309"/>
      <c r="F1070" s="309" t="s">
        <v>3238</v>
      </c>
      <c r="G1070" s="309"/>
      <c r="H1070" s="309"/>
      <c r="I1070" s="547" t="s">
        <v>3339</v>
      </c>
      <c r="J1070" s="309">
        <v>1</v>
      </c>
      <c r="K1070" s="312" t="s">
        <v>3249</v>
      </c>
      <c r="L1070" s="618" t="s">
        <v>5056</v>
      </c>
      <c r="M1070" s="589">
        <v>0</v>
      </c>
      <c r="N1070" s="260">
        <v>0</v>
      </c>
      <c r="O1070" s="589">
        <v>0</v>
      </c>
      <c r="P1070" s="589">
        <v>0</v>
      </c>
      <c r="Q1070" s="260">
        <v>0</v>
      </c>
      <c r="R1070" s="414">
        <f t="shared" si="62"/>
        <v>0</v>
      </c>
      <c r="S1070" s="618"/>
      <c r="T1070" s="618"/>
      <c r="U1070" s="618"/>
      <c r="V1070" s="618"/>
      <c r="W1070" s="618"/>
      <c r="X1070" s="618"/>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90" customFormat="1" ht="14.25" hidden="1" customHeight="1" thickBot="1">
      <c r="A1071" s="260">
        <v>1904032</v>
      </c>
      <c r="B1071" s="617" t="s">
        <v>4233</v>
      </c>
      <c r="C1071" s="617"/>
      <c r="D1071" s="260" t="s">
        <v>4234</v>
      </c>
      <c r="E1071" s="309"/>
      <c r="F1071" s="669" t="s">
        <v>3238</v>
      </c>
      <c r="G1071" s="309"/>
      <c r="H1071" s="309"/>
      <c r="I1071" s="547" t="s">
        <v>3339</v>
      </c>
      <c r="J1071" s="309">
        <v>1</v>
      </c>
      <c r="K1071" s="312" t="s">
        <v>3244</v>
      </c>
      <c r="L1071" s="618" t="s">
        <v>4290</v>
      </c>
      <c r="M1071" s="260">
        <v>0</v>
      </c>
      <c r="N1071" s="260">
        <v>0</v>
      </c>
      <c r="O1071" s="589">
        <v>0</v>
      </c>
      <c r="P1071" s="589">
        <v>0</v>
      </c>
      <c r="Q1071" s="260">
        <v>0</v>
      </c>
      <c r="R1071" s="414">
        <f t="shared" si="62"/>
        <v>0</v>
      </c>
      <c r="S1071" s="618"/>
      <c r="T1071" s="618"/>
      <c r="U1071" s="618"/>
      <c r="V1071" s="618"/>
      <c r="W1071" s="618"/>
      <c r="X1071" s="618"/>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90" customFormat="1" ht="13.5" hidden="1" customHeight="1">
      <c r="A1072" s="260">
        <v>1904033</v>
      </c>
      <c r="B1072" s="617" t="s">
        <v>4237</v>
      </c>
      <c r="C1072" s="617"/>
      <c r="D1072" s="260" t="s">
        <v>4238</v>
      </c>
      <c r="E1072" s="309"/>
      <c r="F1072" s="309" t="s">
        <v>3238</v>
      </c>
      <c r="G1072" s="309"/>
      <c r="H1072" s="309"/>
      <c r="I1072" s="547" t="s">
        <v>3339</v>
      </c>
      <c r="J1072" s="309">
        <v>2</v>
      </c>
      <c r="K1072" s="312" t="s">
        <v>3244</v>
      </c>
      <c r="L1072" s="618" t="s">
        <v>4280</v>
      </c>
      <c r="M1072" s="589">
        <v>0</v>
      </c>
      <c r="N1072" s="260">
        <v>0</v>
      </c>
      <c r="O1072" s="589">
        <v>0</v>
      </c>
      <c r="P1072" s="589">
        <v>0</v>
      </c>
      <c r="Q1072" s="260">
        <v>0</v>
      </c>
      <c r="R1072" s="414">
        <f t="shared" si="62"/>
        <v>0</v>
      </c>
      <c r="S1072" s="618"/>
      <c r="T1072" s="618"/>
      <c r="U1072" s="618"/>
      <c r="V1072" s="618"/>
      <c r="W1072" s="618"/>
      <c r="X1072" s="618"/>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90" customFormat="1" ht="13.5" customHeight="1">
      <c r="A1073" s="260">
        <v>1904034</v>
      </c>
      <c r="B1073" s="622" t="s">
        <v>4235</v>
      </c>
      <c r="C1073" s="617"/>
      <c r="D1073" s="260" t="s">
        <v>4236</v>
      </c>
      <c r="E1073" s="309"/>
      <c r="F1073" s="309" t="s">
        <v>3310</v>
      </c>
      <c r="G1073" s="309">
        <v>2</v>
      </c>
      <c r="H1073" s="309">
        <v>2</v>
      </c>
      <c r="I1073" s="547" t="s">
        <v>3339</v>
      </c>
      <c r="J1073" s="309">
        <v>2</v>
      </c>
      <c r="K1073" s="312" t="s">
        <v>3249</v>
      </c>
      <c r="L1073" s="618" t="s">
        <v>4633</v>
      </c>
      <c r="M1073" s="589">
        <v>0</v>
      </c>
      <c r="N1073" s="589">
        <v>0</v>
      </c>
      <c r="O1073" s="589">
        <v>0</v>
      </c>
      <c r="P1073" s="589">
        <v>0</v>
      </c>
      <c r="Q1073" s="589">
        <v>0</v>
      </c>
      <c r="R1073" s="414">
        <f t="shared" si="62"/>
        <v>0</v>
      </c>
      <c r="S1073" s="618"/>
      <c r="T1073" s="618"/>
      <c r="U1073" s="618"/>
      <c r="V1073" s="618"/>
      <c r="W1073" s="618"/>
      <c r="X1073" s="618"/>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90" customFormat="1" ht="13.5" customHeight="1">
      <c r="A1074" s="260">
        <v>1904035</v>
      </c>
      <c r="B1074" s="622" t="s">
        <v>4337</v>
      </c>
      <c r="C1074" s="617"/>
      <c r="D1074" s="260" t="s">
        <v>4243</v>
      </c>
      <c r="E1074" s="309"/>
      <c r="F1074" s="309" t="s">
        <v>3238</v>
      </c>
      <c r="G1074" s="309"/>
      <c r="H1074" s="309"/>
      <c r="I1074" s="547" t="s">
        <v>3339</v>
      </c>
      <c r="J1074" s="309">
        <v>3</v>
      </c>
      <c r="K1074" s="312" t="s">
        <v>3249</v>
      </c>
      <c r="L1074" s="618" t="s">
        <v>5060</v>
      </c>
      <c r="M1074" s="589">
        <v>0</v>
      </c>
      <c r="N1074" s="589">
        <v>0</v>
      </c>
      <c r="O1074" s="260">
        <v>0</v>
      </c>
      <c r="P1074" s="589">
        <v>0</v>
      </c>
      <c r="Q1074" s="414">
        <v>0</v>
      </c>
      <c r="R1074" s="414">
        <f t="shared" si="62"/>
        <v>0</v>
      </c>
      <c r="S1074" s="618"/>
      <c r="T1074" s="618"/>
      <c r="U1074" s="618"/>
      <c r="V1074" s="618"/>
      <c r="W1074" s="618"/>
      <c r="X1074" s="618"/>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90" customFormat="1" ht="13.5" hidden="1" customHeight="1" thickBot="1">
      <c r="A1075" s="260">
        <v>1904036</v>
      </c>
      <c r="B1075" s="617" t="s">
        <v>4239</v>
      </c>
      <c r="C1075" s="617"/>
      <c r="D1075" s="260" t="s">
        <v>4240</v>
      </c>
      <c r="E1075" s="309" t="s">
        <v>3905</v>
      </c>
      <c r="F1075" s="309" t="s">
        <v>3248</v>
      </c>
      <c r="G1075" s="309">
        <v>3</v>
      </c>
      <c r="H1075" s="309">
        <v>2</v>
      </c>
      <c r="I1075" s="547" t="s">
        <v>3339</v>
      </c>
      <c r="J1075" s="309">
        <v>3</v>
      </c>
      <c r="K1075" s="312" t="s">
        <v>3244</v>
      </c>
      <c r="L1075" s="313" t="s">
        <v>4271</v>
      </c>
      <c r="M1075" s="589">
        <v>0</v>
      </c>
      <c r="N1075" s="589">
        <v>0</v>
      </c>
      <c r="O1075" s="260">
        <v>1</v>
      </c>
      <c r="P1075" s="589">
        <v>0</v>
      </c>
      <c r="Q1075" s="589">
        <v>0</v>
      </c>
      <c r="R1075" s="414">
        <f t="shared" si="62"/>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90" customFormat="1" ht="13.5" customHeight="1">
      <c r="A1076" s="260">
        <v>1904037</v>
      </c>
      <c r="B1076" s="617" t="s">
        <v>4241</v>
      </c>
      <c r="C1076" s="617"/>
      <c r="D1076" s="260" t="s">
        <v>4242</v>
      </c>
      <c r="E1076" s="309"/>
      <c r="F1076" s="309" t="s">
        <v>3248</v>
      </c>
      <c r="G1076" s="309">
        <v>4</v>
      </c>
      <c r="H1076" s="309">
        <v>3</v>
      </c>
      <c r="I1076" s="547" t="s">
        <v>3339</v>
      </c>
      <c r="J1076" s="309">
        <v>3</v>
      </c>
      <c r="K1076" s="312" t="s">
        <v>3239</v>
      </c>
      <c r="L1076" s="313" t="s">
        <v>4271</v>
      </c>
      <c r="M1076" s="589">
        <v>0</v>
      </c>
      <c r="N1076" s="589">
        <v>0</v>
      </c>
      <c r="O1076" s="260">
        <v>1</v>
      </c>
      <c r="P1076" s="260">
        <v>1</v>
      </c>
      <c r="Q1076" s="260">
        <v>1</v>
      </c>
      <c r="R1076" s="414">
        <f t="shared" si="62"/>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90" customFormat="1" ht="13.5" customHeight="1" thickBot="1">
      <c r="A1077" s="260">
        <v>1904038</v>
      </c>
      <c r="B1077" s="617" t="s">
        <v>4244</v>
      </c>
      <c r="C1077" s="617"/>
      <c r="D1077" s="260" t="s">
        <v>4245</v>
      </c>
      <c r="E1077" s="309"/>
      <c r="F1077" s="309" t="s">
        <v>3248</v>
      </c>
      <c r="G1077" s="309">
        <v>3</v>
      </c>
      <c r="H1077" s="309">
        <v>5</v>
      </c>
      <c r="I1077" s="547" t="s">
        <v>3339</v>
      </c>
      <c r="J1077" s="309">
        <v>5</v>
      </c>
      <c r="K1077" s="312" t="s">
        <v>3256</v>
      </c>
      <c r="L1077" s="313" t="s">
        <v>4271</v>
      </c>
      <c r="M1077" s="260">
        <v>0</v>
      </c>
      <c r="N1077" s="589">
        <v>0</v>
      </c>
      <c r="O1077" s="260">
        <v>2</v>
      </c>
      <c r="P1077" s="260">
        <v>2</v>
      </c>
      <c r="Q1077" s="260">
        <v>2</v>
      </c>
      <c r="R1077" s="414">
        <f t="shared" si="62"/>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90" customFormat="1" ht="14.25" customHeight="1" thickBot="1">
      <c r="A1078" s="260">
        <v>1904039</v>
      </c>
      <c r="B1078" s="643" t="s">
        <v>4246</v>
      </c>
      <c r="C1078" s="643"/>
      <c r="D1078" s="294" t="s">
        <v>4247</v>
      </c>
      <c r="E1078" s="309"/>
      <c r="F1078" s="669" t="s">
        <v>3238</v>
      </c>
      <c r="G1078" s="669"/>
      <c r="H1078" s="669"/>
      <c r="I1078" s="547" t="s">
        <v>3339</v>
      </c>
      <c r="J1078" s="669">
        <v>5</v>
      </c>
      <c r="K1078" s="312" t="s">
        <v>3256</v>
      </c>
      <c r="L1078" s="313" t="s">
        <v>4271</v>
      </c>
      <c r="M1078" s="260">
        <v>1</v>
      </c>
      <c r="N1078" s="260">
        <v>1</v>
      </c>
      <c r="O1078" s="589">
        <v>0</v>
      </c>
      <c r="P1078" s="260">
        <v>1</v>
      </c>
      <c r="Q1078" s="260">
        <v>2</v>
      </c>
      <c r="R1078" s="414">
        <f t="shared" si="62"/>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90" customFormat="1" ht="14.25" customHeight="1" thickBot="1">
      <c r="A1079" s="260">
        <v>1904040</v>
      </c>
      <c r="B1079" s="617" t="s">
        <v>4248</v>
      </c>
      <c r="C1079" s="617"/>
      <c r="D1079" s="294" t="s">
        <v>4249</v>
      </c>
      <c r="E1079" s="309" t="s">
        <v>3905</v>
      </c>
      <c r="F1079" s="669" t="s">
        <v>3248</v>
      </c>
      <c r="G1079" s="669">
        <v>4</v>
      </c>
      <c r="H1079" s="669">
        <v>12</v>
      </c>
      <c r="I1079" s="547" t="s">
        <v>3339</v>
      </c>
      <c r="J1079" s="669">
        <v>10</v>
      </c>
      <c r="K1079" s="312" t="s">
        <v>3239</v>
      </c>
      <c r="L1079" s="313" t="s">
        <v>4271</v>
      </c>
      <c r="M1079" s="260">
        <v>1</v>
      </c>
      <c r="N1079" s="260">
        <v>1</v>
      </c>
      <c r="O1079" s="260">
        <v>1</v>
      </c>
      <c r="P1079" s="589">
        <v>0</v>
      </c>
      <c r="Q1079" s="260">
        <v>1</v>
      </c>
      <c r="R1079" s="414">
        <f t="shared" si="62"/>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90" customFormat="1" ht="14.25" customHeight="1" thickBot="1">
      <c r="A1080" s="260">
        <v>1904041</v>
      </c>
      <c r="B1080" s="643" t="s">
        <v>4180</v>
      </c>
      <c r="C1080" s="643"/>
      <c r="D1080" s="294" t="s">
        <v>4181</v>
      </c>
      <c r="E1080" s="309"/>
      <c r="F1080" s="669" t="s">
        <v>3238</v>
      </c>
      <c r="G1080" s="669"/>
      <c r="H1080" s="669"/>
      <c r="I1080" s="309" t="s">
        <v>3294</v>
      </c>
      <c r="J1080" s="669">
        <v>0</v>
      </c>
      <c r="K1080" s="312" t="s">
        <v>3256</v>
      </c>
      <c r="L1080" s="313" t="s">
        <v>4271</v>
      </c>
      <c r="M1080" s="260">
        <v>2</v>
      </c>
      <c r="N1080" s="260">
        <v>0</v>
      </c>
      <c r="O1080" s="260">
        <v>2</v>
      </c>
      <c r="P1080" s="260">
        <v>1</v>
      </c>
      <c r="Q1080" s="260">
        <v>2</v>
      </c>
      <c r="R1080" s="414">
        <f t="shared" si="62"/>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90" customFormat="1" ht="14.25" customHeight="1" thickBot="1">
      <c r="A1081" s="260">
        <v>1904042</v>
      </c>
      <c r="B1081" s="643" t="s">
        <v>4178</v>
      </c>
      <c r="C1081" s="643"/>
      <c r="D1081" s="294" t="s">
        <v>4179</v>
      </c>
      <c r="E1081" s="309"/>
      <c r="F1081" s="669" t="s">
        <v>3238</v>
      </c>
      <c r="G1081" s="669"/>
      <c r="H1081" s="669"/>
      <c r="I1081" s="309" t="s">
        <v>3294</v>
      </c>
      <c r="J1081" s="669">
        <v>0</v>
      </c>
      <c r="K1081" s="312" t="s">
        <v>3249</v>
      </c>
      <c r="L1081" s="313" t="s">
        <v>4271</v>
      </c>
      <c r="M1081" s="589">
        <v>0</v>
      </c>
      <c r="N1081" s="589">
        <v>0</v>
      </c>
      <c r="O1081" s="589">
        <v>0</v>
      </c>
      <c r="P1081" s="260">
        <v>1</v>
      </c>
      <c r="Q1081" s="589">
        <v>0</v>
      </c>
      <c r="R1081" s="414">
        <f t="shared" si="62"/>
        <v>1</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90" customFormat="1" ht="14.25" hidden="1" customHeight="1" thickBot="1">
      <c r="A1082" s="260">
        <v>1904043</v>
      </c>
      <c r="B1082" s="643" t="s">
        <v>4182</v>
      </c>
      <c r="C1082" s="643"/>
      <c r="D1082" s="294" t="s">
        <v>4183</v>
      </c>
      <c r="E1082" s="309"/>
      <c r="F1082" s="669" t="s">
        <v>3248</v>
      </c>
      <c r="G1082" s="669">
        <v>2</v>
      </c>
      <c r="H1082" s="669">
        <v>2</v>
      </c>
      <c r="I1082" s="309" t="s">
        <v>3294</v>
      </c>
      <c r="J1082" s="669">
        <v>2</v>
      </c>
      <c r="K1082" s="312" t="s">
        <v>3244</v>
      </c>
      <c r="L1082" s="618" t="s">
        <v>4282</v>
      </c>
      <c r="M1082" s="589">
        <v>0</v>
      </c>
      <c r="N1082" s="260">
        <v>0</v>
      </c>
      <c r="O1082" s="589">
        <v>0</v>
      </c>
      <c r="P1082" s="589">
        <v>0</v>
      </c>
      <c r="Q1082" s="260">
        <v>0</v>
      </c>
      <c r="R1082" s="414">
        <f t="shared" si="62"/>
        <v>0</v>
      </c>
      <c r="S1082" s="618"/>
      <c r="T1082" s="618"/>
      <c r="U1082" s="618"/>
      <c r="V1082" s="618"/>
      <c r="W1082" s="618"/>
      <c r="X1082" s="618"/>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90" customFormat="1" ht="14.25" customHeight="1" thickBot="1">
      <c r="A1083" s="260">
        <v>1904044</v>
      </c>
      <c r="B1083" s="643" t="s">
        <v>4184</v>
      </c>
      <c r="C1083" s="643"/>
      <c r="D1083" s="294" t="s">
        <v>4185</v>
      </c>
      <c r="E1083" s="309"/>
      <c r="F1083" s="669" t="s">
        <v>3248</v>
      </c>
      <c r="G1083" s="669">
        <v>2</v>
      </c>
      <c r="H1083" s="669">
        <v>2</v>
      </c>
      <c r="I1083" s="309" t="s">
        <v>3294</v>
      </c>
      <c r="J1083" s="669">
        <v>2</v>
      </c>
      <c r="K1083" s="312" t="s">
        <v>3256</v>
      </c>
      <c r="L1083" s="313" t="s">
        <v>4271</v>
      </c>
      <c r="M1083" s="589">
        <v>0</v>
      </c>
      <c r="N1083" s="260">
        <v>2</v>
      </c>
      <c r="O1083" s="260">
        <v>1</v>
      </c>
      <c r="P1083" s="260">
        <v>1</v>
      </c>
      <c r="Q1083" s="260">
        <v>1</v>
      </c>
      <c r="R1083" s="414">
        <f t="shared" si="62"/>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90" customFormat="1" ht="14.25" customHeight="1" thickBot="1">
      <c r="A1084" s="260">
        <v>1904045</v>
      </c>
      <c r="B1084" s="643" t="s">
        <v>4273</v>
      </c>
      <c r="C1084" s="643"/>
      <c r="D1084" s="294" t="s">
        <v>4186</v>
      </c>
      <c r="E1084" s="309"/>
      <c r="F1084" s="669" t="s">
        <v>3248</v>
      </c>
      <c r="G1084" s="669">
        <v>3</v>
      </c>
      <c r="H1084" s="669">
        <v>2</v>
      </c>
      <c r="I1084" s="309" t="s">
        <v>3294</v>
      </c>
      <c r="J1084" s="669">
        <v>3</v>
      </c>
      <c r="K1084" s="312" t="s">
        <v>3239</v>
      </c>
      <c r="L1084" s="313" t="s">
        <v>4271</v>
      </c>
      <c r="M1084" s="589">
        <v>0</v>
      </c>
      <c r="N1084" s="260">
        <v>1</v>
      </c>
      <c r="O1084" s="260">
        <v>1</v>
      </c>
      <c r="P1084" s="589">
        <v>0</v>
      </c>
      <c r="Q1084" s="589">
        <v>0</v>
      </c>
      <c r="R1084" s="414">
        <f t="shared" si="62"/>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90" customFormat="1" ht="14.25" hidden="1" customHeight="1" thickBot="1">
      <c r="A1085" s="260">
        <v>1904046</v>
      </c>
      <c r="B1085" s="643" t="s">
        <v>4189</v>
      </c>
      <c r="C1085" s="643"/>
      <c r="D1085" s="294" t="s">
        <v>4190</v>
      </c>
      <c r="E1085" s="309"/>
      <c r="F1085" s="669" t="s">
        <v>3238</v>
      </c>
      <c r="G1085" s="669"/>
      <c r="H1085" s="669"/>
      <c r="I1085" s="309" t="s">
        <v>3294</v>
      </c>
      <c r="J1085" s="669">
        <v>4</v>
      </c>
      <c r="K1085" s="312" t="s">
        <v>3244</v>
      </c>
      <c r="L1085" s="618" t="s">
        <v>4280</v>
      </c>
      <c r="M1085" s="589">
        <v>0</v>
      </c>
      <c r="N1085" s="260">
        <v>0</v>
      </c>
      <c r="O1085" s="589">
        <v>0</v>
      </c>
      <c r="P1085" s="589">
        <v>0</v>
      </c>
      <c r="Q1085" s="260">
        <v>0</v>
      </c>
      <c r="R1085" s="414">
        <f t="shared" si="62"/>
        <v>0</v>
      </c>
      <c r="S1085" s="618"/>
      <c r="T1085" s="618"/>
      <c r="U1085" s="618"/>
      <c r="V1085" s="618"/>
      <c r="W1085" s="618"/>
      <c r="X1085" s="618"/>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90" customFormat="1" ht="14.25" hidden="1" customHeight="1" thickBot="1">
      <c r="A1086" s="260">
        <v>1904047</v>
      </c>
      <c r="B1086" s="643" t="s">
        <v>4187</v>
      </c>
      <c r="C1086" s="643"/>
      <c r="D1086" s="294" t="s">
        <v>4188</v>
      </c>
      <c r="E1086" s="309"/>
      <c r="F1086" s="669" t="s">
        <v>3248</v>
      </c>
      <c r="G1086" s="669">
        <v>4</v>
      </c>
      <c r="H1086" s="669">
        <v>7</v>
      </c>
      <c r="I1086" s="309" t="s">
        <v>3294</v>
      </c>
      <c r="J1086" s="669">
        <v>4</v>
      </c>
      <c r="K1086" s="312" t="s">
        <v>3244</v>
      </c>
      <c r="L1086" s="618" t="s">
        <v>4280</v>
      </c>
      <c r="M1086" s="589">
        <v>0</v>
      </c>
      <c r="N1086" s="260">
        <v>0</v>
      </c>
      <c r="O1086" s="589">
        <v>0</v>
      </c>
      <c r="P1086" s="589">
        <v>0</v>
      </c>
      <c r="Q1086" s="260">
        <v>0</v>
      </c>
      <c r="R1086" s="414">
        <f t="shared" si="62"/>
        <v>0</v>
      </c>
      <c r="S1086" s="618"/>
      <c r="T1086" s="618"/>
      <c r="U1086" s="618"/>
      <c r="V1086" s="618"/>
      <c r="W1086" s="618"/>
      <c r="X1086" s="618"/>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90" customFormat="1" ht="14.25" customHeight="1" thickBot="1">
      <c r="A1087" s="260">
        <v>1904048</v>
      </c>
      <c r="B1087" s="643" t="s">
        <v>4191</v>
      </c>
      <c r="C1087" s="643"/>
      <c r="D1087" s="294" t="s">
        <v>4192</v>
      </c>
      <c r="E1087" s="309"/>
      <c r="F1087" s="669" t="s">
        <v>3248</v>
      </c>
      <c r="G1087" s="669">
        <v>2</v>
      </c>
      <c r="H1087" s="669">
        <v>6</v>
      </c>
      <c r="I1087" s="309" t="s">
        <v>3294</v>
      </c>
      <c r="J1087" s="669">
        <v>5</v>
      </c>
      <c r="K1087" s="312" t="s">
        <v>3249</v>
      </c>
      <c r="L1087" s="618" t="s">
        <v>4280</v>
      </c>
      <c r="M1087" s="260">
        <v>0</v>
      </c>
      <c r="N1087" s="589">
        <v>0</v>
      </c>
      <c r="O1087" s="260">
        <v>0</v>
      </c>
      <c r="P1087" s="589">
        <v>0</v>
      </c>
      <c r="Q1087" s="589">
        <v>0</v>
      </c>
      <c r="R1087" s="414">
        <f t="shared" si="62"/>
        <v>0</v>
      </c>
      <c r="S1087" s="618"/>
      <c r="T1087" s="618"/>
      <c r="U1087" s="618"/>
      <c r="V1087" s="618"/>
      <c r="W1087" s="618"/>
      <c r="X1087" s="618"/>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90" customFormat="1" ht="14.25" customHeight="1" thickBot="1">
      <c r="A1088" s="260">
        <v>1904049</v>
      </c>
      <c r="B1088" s="692" t="s">
        <v>4193</v>
      </c>
      <c r="C1088" s="643"/>
      <c r="D1088" s="294" t="s">
        <v>4194</v>
      </c>
      <c r="E1088" s="309"/>
      <c r="F1088" s="669" t="s">
        <v>3248</v>
      </c>
      <c r="G1088" s="669">
        <v>6</v>
      </c>
      <c r="H1088" s="669">
        <v>8</v>
      </c>
      <c r="I1088" s="309" t="s">
        <v>3294</v>
      </c>
      <c r="J1088" s="669">
        <v>8</v>
      </c>
      <c r="K1088" s="312" t="s">
        <v>3239</v>
      </c>
      <c r="L1088" s="313" t="s">
        <v>4271</v>
      </c>
      <c r="M1088" s="260">
        <v>1</v>
      </c>
      <c r="N1088" s="260">
        <v>1</v>
      </c>
      <c r="O1088" s="589">
        <v>0</v>
      </c>
      <c r="P1088" s="589">
        <v>0</v>
      </c>
      <c r="Q1088" s="260">
        <v>1</v>
      </c>
      <c r="R1088" s="414">
        <f t="shared" si="62"/>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90" customFormat="1" ht="14.25" customHeight="1" thickBot="1">
      <c r="A1089" s="260">
        <v>1904050</v>
      </c>
      <c r="B1089" s="643" t="s">
        <v>4195</v>
      </c>
      <c r="C1089" s="643"/>
      <c r="D1089" s="294" t="s">
        <v>4196</v>
      </c>
      <c r="E1089" s="309"/>
      <c r="F1089" s="669" t="s">
        <v>3238</v>
      </c>
      <c r="G1089" s="669"/>
      <c r="H1089" s="669"/>
      <c r="I1089" s="309" t="s">
        <v>3294</v>
      </c>
      <c r="J1089" s="669">
        <v>9</v>
      </c>
      <c r="K1089" s="312" t="s">
        <v>3249</v>
      </c>
      <c r="L1089" s="313" t="s">
        <v>4271</v>
      </c>
      <c r="M1089" s="589">
        <v>0</v>
      </c>
      <c r="N1089" s="589">
        <v>0</v>
      </c>
      <c r="O1089" s="589">
        <v>0</v>
      </c>
      <c r="P1089" s="589">
        <v>0</v>
      </c>
      <c r="Q1089" s="260">
        <v>0</v>
      </c>
      <c r="R1089" s="414">
        <f t="shared" si="62"/>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90" customFormat="1" ht="14.25" hidden="1" customHeight="1" thickBot="1">
      <c r="A1090" s="260">
        <v>1904051</v>
      </c>
      <c r="B1090" s="643" t="s">
        <v>4199</v>
      </c>
      <c r="C1090" s="643"/>
      <c r="D1090" s="294" t="s">
        <v>4200</v>
      </c>
      <c r="E1090" s="309"/>
      <c r="F1090" s="669" t="s">
        <v>3238</v>
      </c>
      <c r="G1090" s="669"/>
      <c r="H1090" s="669"/>
      <c r="I1090" s="309" t="s">
        <v>3306</v>
      </c>
      <c r="J1090" s="669">
        <v>1</v>
      </c>
      <c r="K1090" s="312" t="s">
        <v>3244</v>
      </c>
      <c r="L1090" s="618" t="s">
        <v>4280</v>
      </c>
      <c r="M1090" s="589">
        <v>0</v>
      </c>
      <c r="N1090" s="260">
        <v>0</v>
      </c>
      <c r="O1090" s="589">
        <v>0</v>
      </c>
      <c r="P1090" s="589">
        <v>0</v>
      </c>
      <c r="Q1090" s="260">
        <v>0</v>
      </c>
      <c r="R1090" s="414">
        <f t="shared" si="62"/>
        <v>0</v>
      </c>
      <c r="S1090" s="618"/>
      <c r="T1090" s="618"/>
      <c r="U1090" s="618"/>
      <c r="V1090" s="618"/>
      <c r="W1090" s="618"/>
      <c r="X1090" s="618"/>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90" customFormat="1" ht="14.25" customHeight="1" thickBot="1">
      <c r="A1091" s="260">
        <v>1904052</v>
      </c>
      <c r="B1091" s="617" t="s">
        <v>4197</v>
      </c>
      <c r="C1091" s="617"/>
      <c r="D1091" s="294" t="s">
        <v>4198</v>
      </c>
      <c r="E1091" s="309"/>
      <c r="F1091" s="669" t="s">
        <v>3238</v>
      </c>
      <c r="G1091" s="669"/>
      <c r="H1091" s="669"/>
      <c r="I1091" s="309" t="s">
        <v>3306</v>
      </c>
      <c r="J1091" s="669">
        <v>1</v>
      </c>
      <c r="K1091" s="312" t="s">
        <v>3249</v>
      </c>
      <c r="L1091" s="618" t="s">
        <v>5058</v>
      </c>
      <c r="M1091" s="589">
        <v>0</v>
      </c>
      <c r="N1091" s="260">
        <v>0</v>
      </c>
      <c r="O1091" s="589">
        <v>0</v>
      </c>
      <c r="P1091" s="260">
        <v>0</v>
      </c>
      <c r="Q1091" s="589">
        <v>0</v>
      </c>
      <c r="R1091" s="414">
        <f t="shared" si="62"/>
        <v>0</v>
      </c>
      <c r="S1091" s="618"/>
      <c r="T1091" s="618"/>
      <c r="U1091" s="618"/>
      <c r="V1091" s="618"/>
      <c r="W1091" s="618"/>
      <c r="X1091" s="618"/>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90" customFormat="1" ht="14.25" customHeight="1" thickBot="1">
      <c r="A1092" s="260">
        <v>1904053</v>
      </c>
      <c r="B1092" s="692" t="s">
        <v>4201</v>
      </c>
      <c r="C1092" s="643"/>
      <c r="D1092" s="294" t="s">
        <v>4202</v>
      </c>
      <c r="E1092" s="309"/>
      <c r="F1092" s="669" t="s">
        <v>3248</v>
      </c>
      <c r="G1092" s="669">
        <v>2</v>
      </c>
      <c r="H1092" s="669">
        <v>3</v>
      </c>
      <c r="I1092" s="309" t="s">
        <v>3306</v>
      </c>
      <c r="J1092" s="669">
        <v>2</v>
      </c>
      <c r="K1092" s="312" t="s">
        <v>3249</v>
      </c>
      <c r="L1092" s="618" t="s">
        <v>4320</v>
      </c>
      <c r="M1092" s="589">
        <v>0</v>
      </c>
      <c r="N1092" s="589">
        <v>0</v>
      </c>
      <c r="O1092" s="589">
        <v>0</v>
      </c>
      <c r="P1092" s="589">
        <v>0</v>
      </c>
      <c r="Q1092" s="589">
        <v>0</v>
      </c>
      <c r="R1092" s="414">
        <f t="shared" si="62"/>
        <v>0</v>
      </c>
      <c r="S1092" s="618"/>
      <c r="T1092" s="618"/>
      <c r="U1092" s="618"/>
      <c r="V1092" s="618"/>
      <c r="W1092" s="618"/>
      <c r="X1092" s="618"/>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90" customFormat="1" ht="14.25" hidden="1" customHeight="1" thickBot="1">
      <c r="A1093" s="260">
        <v>1904054</v>
      </c>
      <c r="B1093" s="692" t="s">
        <v>4324</v>
      </c>
      <c r="C1093" s="643"/>
      <c r="D1093" s="294" t="s">
        <v>4203</v>
      </c>
      <c r="E1093" s="309"/>
      <c r="F1093" s="669" t="s">
        <v>3248</v>
      </c>
      <c r="G1093" s="669">
        <v>1</v>
      </c>
      <c r="H1093" s="669">
        <v>5</v>
      </c>
      <c r="I1093" s="309" t="s">
        <v>3306</v>
      </c>
      <c r="J1093" s="669">
        <v>3</v>
      </c>
      <c r="K1093" s="312" t="s">
        <v>3244</v>
      </c>
      <c r="L1093" s="618" t="s">
        <v>4296</v>
      </c>
      <c r="M1093" s="589">
        <v>0</v>
      </c>
      <c r="N1093" s="260">
        <v>0</v>
      </c>
      <c r="O1093" s="589">
        <v>0</v>
      </c>
      <c r="P1093" s="589">
        <v>0</v>
      </c>
      <c r="Q1093" s="260">
        <v>0</v>
      </c>
      <c r="R1093" s="414">
        <f t="shared" si="62"/>
        <v>0</v>
      </c>
      <c r="S1093" s="618"/>
      <c r="T1093" s="618"/>
      <c r="U1093" s="618"/>
      <c r="V1093" s="618"/>
      <c r="W1093" s="618"/>
      <c r="X1093" s="618"/>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90" customFormat="1" ht="14.25" customHeight="1" thickBot="1">
      <c r="A1094" s="260">
        <v>1904055</v>
      </c>
      <c r="B1094" s="692" t="s">
        <v>4204</v>
      </c>
      <c r="C1094" s="643"/>
      <c r="D1094" s="294" t="s">
        <v>4205</v>
      </c>
      <c r="E1094" s="309"/>
      <c r="F1094" s="669" t="s">
        <v>3310</v>
      </c>
      <c r="G1094" s="669">
        <v>4</v>
      </c>
      <c r="H1094" s="669">
        <v>2</v>
      </c>
      <c r="I1094" s="309" t="s">
        <v>3306</v>
      </c>
      <c r="J1094" s="669">
        <v>4</v>
      </c>
      <c r="K1094" s="312" t="s">
        <v>3256</v>
      </c>
      <c r="L1094" s="618" t="s">
        <v>4302</v>
      </c>
      <c r="M1094" s="260">
        <v>0</v>
      </c>
      <c r="N1094" s="589">
        <v>0</v>
      </c>
      <c r="O1094" s="589">
        <v>0</v>
      </c>
      <c r="P1094" s="589">
        <v>0</v>
      </c>
      <c r="Q1094" s="589">
        <v>0</v>
      </c>
      <c r="R1094" s="414">
        <f t="shared" si="62"/>
        <v>0</v>
      </c>
      <c r="S1094" s="618"/>
      <c r="T1094" s="618"/>
      <c r="U1094" s="618"/>
      <c r="V1094" s="618"/>
      <c r="W1094" s="618"/>
      <c r="X1094" s="618"/>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90" customFormat="1" ht="14.25" customHeight="1" thickBot="1">
      <c r="A1095" s="260">
        <v>1904056</v>
      </c>
      <c r="B1095" s="692" t="s">
        <v>4206</v>
      </c>
      <c r="C1095" s="643"/>
      <c r="D1095" s="294" t="s">
        <v>4207</v>
      </c>
      <c r="E1095" s="309"/>
      <c r="F1095" s="669" t="s">
        <v>3238</v>
      </c>
      <c r="G1095" s="669"/>
      <c r="H1095" s="669"/>
      <c r="I1095" s="309" t="s">
        <v>3306</v>
      </c>
      <c r="J1095" s="669">
        <v>4</v>
      </c>
      <c r="K1095" s="312" t="s">
        <v>3249</v>
      </c>
      <c r="L1095" s="618" t="s">
        <v>4347</v>
      </c>
      <c r="M1095" s="589">
        <v>0</v>
      </c>
      <c r="N1095" s="589">
        <v>0</v>
      </c>
      <c r="O1095" s="589">
        <v>0</v>
      </c>
      <c r="P1095" s="589">
        <v>0</v>
      </c>
      <c r="Q1095" s="589">
        <v>0</v>
      </c>
      <c r="R1095" s="414">
        <f t="shared" si="62"/>
        <v>0</v>
      </c>
      <c r="S1095" s="618"/>
      <c r="T1095" s="618"/>
      <c r="U1095" s="618"/>
      <c r="V1095" s="618"/>
      <c r="W1095" s="618"/>
      <c r="X1095" s="618"/>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90" customFormat="1" ht="14.25" hidden="1" customHeight="1" thickBot="1">
      <c r="A1096" s="260">
        <v>1904057</v>
      </c>
      <c r="B1096" s="643" t="s">
        <v>4281</v>
      </c>
      <c r="C1096" s="643"/>
      <c r="D1096" s="628" t="s">
        <v>4332</v>
      </c>
      <c r="E1096" s="309" t="s">
        <v>3809</v>
      </c>
      <c r="F1096" s="669" t="s">
        <v>3248</v>
      </c>
      <c r="G1096" s="669">
        <v>4</v>
      </c>
      <c r="H1096" s="669">
        <v>3</v>
      </c>
      <c r="I1096" s="309" t="s">
        <v>3306</v>
      </c>
      <c r="J1096" s="669">
        <v>4</v>
      </c>
      <c r="K1096" s="312" t="s">
        <v>3244</v>
      </c>
      <c r="L1096" s="618" t="s">
        <v>4285</v>
      </c>
      <c r="M1096" s="589">
        <v>0</v>
      </c>
      <c r="N1096" s="260">
        <v>0</v>
      </c>
      <c r="O1096" s="589">
        <v>0</v>
      </c>
      <c r="P1096" s="589">
        <v>0</v>
      </c>
      <c r="Q1096" s="260">
        <v>0</v>
      </c>
      <c r="R1096" s="414">
        <f t="shared" si="62"/>
        <v>0</v>
      </c>
      <c r="S1096" s="618"/>
      <c r="T1096" s="618"/>
      <c r="U1096" s="618"/>
      <c r="V1096" s="618"/>
      <c r="W1096" s="618"/>
      <c r="X1096" s="618"/>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90" customFormat="1" ht="13.5" customHeight="1" thickBot="1">
      <c r="A1097" s="260">
        <v>1904058</v>
      </c>
      <c r="B1097" s="617" t="s">
        <v>4781</v>
      </c>
      <c r="C1097" s="617"/>
      <c r="D1097" s="260" t="s">
        <v>4208</v>
      </c>
      <c r="E1097" s="309"/>
      <c r="F1097" s="309" t="s">
        <v>3248</v>
      </c>
      <c r="G1097" s="309">
        <v>5</v>
      </c>
      <c r="H1097" s="309">
        <v>5</v>
      </c>
      <c r="I1097" s="309" t="s">
        <v>3306</v>
      </c>
      <c r="J1097" s="309">
        <v>6</v>
      </c>
      <c r="K1097" s="312" t="s">
        <v>3239</v>
      </c>
      <c r="L1097" s="618" t="s">
        <v>4286</v>
      </c>
      <c r="M1097" s="589">
        <v>0</v>
      </c>
      <c r="N1097" s="589">
        <v>0</v>
      </c>
      <c r="O1097" s="589">
        <v>0</v>
      </c>
      <c r="P1097" s="589">
        <v>0</v>
      </c>
      <c r="Q1097" s="589">
        <v>0</v>
      </c>
      <c r="R1097" s="414">
        <f t="shared" si="62"/>
        <v>0</v>
      </c>
      <c r="S1097" s="618"/>
      <c r="T1097" s="618"/>
      <c r="U1097" s="618"/>
      <c r="V1097" s="618"/>
      <c r="W1097" s="618"/>
      <c r="X1097" s="618"/>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90" customFormat="1" ht="14.25" customHeight="1" thickBot="1">
      <c r="A1098" s="260">
        <v>1904059</v>
      </c>
      <c r="B1098" s="643" t="s">
        <v>4209</v>
      </c>
      <c r="C1098" s="643"/>
      <c r="D1098" s="294" t="s">
        <v>4210</v>
      </c>
      <c r="E1098" s="309"/>
      <c r="F1098" s="669" t="s">
        <v>3238</v>
      </c>
      <c r="G1098" s="669"/>
      <c r="H1098" s="669"/>
      <c r="I1098" s="309" t="s">
        <v>3306</v>
      </c>
      <c r="J1098" s="669">
        <v>6</v>
      </c>
      <c r="K1098" s="312" t="s">
        <v>3256</v>
      </c>
      <c r="L1098" s="313" t="s">
        <v>4271</v>
      </c>
      <c r="M1098" s="260">
        <v>1</v>
      </c>
      <c r="N1098" s="260">
        <v>1</v>
      </c>
      <c r="O1098" s="260">
        <v>1</v>
      </c>
      <c r="P1098" s="260">
        <v>2</v>
      </c>
      <c r="Q1098" s="260">
        <v>2</v>
      </c>
      <c r="R1098" s="414">
        <f t="shared" si="62"/>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90" customFormat="1" ht="14.25" customHeight="1" thickBot="1">
      <c r="A1099" s="260">
        <v>1904060</v>
      </c>
      <c r="B1099" s="643" t="s">
        <v>5050</v>
      </c>
      <c r="C1099" s="643"/>
      <c r="D1099" s="294" t="s">
        <v>4211</v>
      </c>
      <c r="E1099" s="309"/>
      <c r="F1099" s="669" t="s">
        <v>3248</v>
      </c>
      <c r="G1099" s="669">
        <v>6</v>
      </c>
      <c r="H1099" s="669">
        <v>6</v>
      </c>
      <c r="I1099" s="309" t="s">
        <v>3306</v>
      </c>
      <c r="J1099" s="669">
        <v>7</v>
      </c>
      <c r="K1099" s="312" t="s">
        <v>3239</v>
      </c>
      <c r="L1099" s="313" t="s">
        <v>4271</v>
      </c>
      <c r="M1099" s="260">
        <v>1</v>
      </c>
      <c r="N1099" s="589">
        <v>0</v>
      </c>
      <c r="O1099" s="260">
        <v>1</v>
      </c>
      <c r="P1099" s="260">
        <v>1</v>
      </c>
      <c r="Q1099" s="589">
        <v>0</v>
      </c>
      <c r="R1099" s="414">
        <f t="shared" si="62"/>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90" customFormat="1" ht="14.25" hidden="1" customHeight="1" thickBot="1">
      <c r="A1100" s="260">
        <v>1904061</v>
      </c>
      <c r="B1100" s="643" t="s">
        <v>4212</v>
      </c>
      <c r="C1100" s="643"/>
      <c r="D1100" s="294" t="s">
        <v>4213</v>
      </c>
      <c r="E1100" s="309"/>
      <c r="F1100" s="669" t="s">
        <v>3238</v>
      </c>
      <c r="G1100" s="669"/>
      <c r="H1100" s="669"/>
      <c r="I1100" s="309" t="s">
        <v>3324</v>
      </c>
      <c r="J1100" s="669">
        <v>0</v>
      </c>
      <c r="K1100" s="312" t="s">
        <v>3244</v>
      </c>
      <c r="L1100" s="313" t="s">
        <v>4271</v>
      </c>
      <c r="M1100" s="260">
        <v>1</v>
      </c>
      <c r="N1100" s="589">
        <v>0</v>
      </c>
      <c r="O1100" s="589">
        <v>0</v>
      </c>
      <c r="P1100" s="589">
        <v>0</v>
      </c>
      <c r="Q1100" s="589">
        <v>0</v>
      </c>
      <c r="R1100" s="414">
        <f t="shared" si="62"/>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90" customFormat="1" ht="14.25" customHeight="1" thickBot="1">
      <c r="A1101" s="260">
        <v>1904062</v>
      </c>
      <c r="B1101" s="643" t="s">
        <v>4214</v>
      </c>
      <c r="C1101" s="643"/>
      <c r="D1101" s="294" t="s">
        <v>4215</v>
      </c>
      <c r="E1101" s="309" t="s">
        <v>3962</v>
      </c>
      <c r="F1101" s="669" t="s">
        <v>3248</v>
      </c>
      <c r="G1101" s="669">
        <v>2</v>
      </c>
      <c r="H1101" s="669">
        <v>1</v>
      </c>
      <c r="I1101" s="309" t="s">
        <v>3324</v>
      </c>
      <c r="J1101" s="669">
        <v>1</v>
      </c>
      <c r="K1101" s="312" t="s">
        <v>3249</v>
      </c>
      <c r="L1101" s="618" t="s">
        <v>4289</v>
      </c>
      <c r="M1101" s="589">
        <v>0</v>
      </c>
      <c r="N1101" s="589">
        <v>0</v>
      </c>
      <c r="O1101" s="589">
        <v>0</v>
      </c>
      <c r="P1101" s="589">
        <v>0</v>
      </c>
      <c r="Q1101" s="260">
        <v>0</v>
      </c>
      <c r="R1101" s="414">
        <f t="shared" si="62"/>
        <v>0</v>
      </c>
      <c r="S1101" s="618"/>
      <c r="T1101" s="618"/>
      <c r="U1101" s="618"/>
      <c r="V1101" s="618"/>
      <c r="W1101" s="618"/>
      <c r="X1101" s="618"/>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90" customFormat="1" ht="14.25" customHeight="1" thickBot="1">
      <c r="A1102" s="260">
        <v>1904063</v>
      </c>
      <c r="B1102" s="692" t="s">
        <v>4216</v>
      </c>
      <c r="C1102" s="643"/>
      <c r="D1102" s="294" t="s">
        <v>4217</v>
      </c>
      <c r="E1102" s="309" t="s">
        <v>3962</v>
      </c>
      <c r="F1102" s="669" t="s">
        <v>3248</v>
      </c>
      <c r="G1102" s="669">
        <v>2</v>
      </c>
      <c r="H1102" s="669">
        <v>3</v>
      </c>
      <c r="I1102" s="309" t="s">
        <v>3324</v>
      </c>
      <c r="J1102" s="669">
        <v>2</v>
      </c>
      <c r="K1102" s="312" t="s">
        <v>3249</v>
      </c>
      <c r="L1102" s="618" t="s">
        <v>4346</v>
      </c>
      <c r="M1102" s="589">
        <v>0</v>
      </c>
      <c r="N1102" s="589">
        <v>0</v>
      </c>
      <c r="O1102" s="589">
        <v>0</v>
      </c>
      <c r="P1102" s="589">
        <v>0</v>
      </c>
      <c r="Q1102" s="589">
        <v>0</v>
      </c>
      <c r="R1102" s="414">
        <f t="shared" si="62"/>
        <v>0</v>
      </c>
      <c r="S1102" s="618"/>
      <c r="T1102" s="618"/>
      <c r="U1102" s="618"/>
      <c r="V1102" s="618"/>
      <c r="W1102" s="618"/>
      <c r="X1102" s="618"/>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90" customFormat="1" ht="14.25" hidden="1" customHeight="1" thickBot="1">
      <c r="A1103" s="260">
        <v>1904064</v>
      </c>
      <c r="B1103" s="692" t="s">
        <v>4220</v>
      </c>
      <c r="C1103" s="643"/>
      <c r="D1103" s="294" t="s">
        <v>4221</v>
      </c>
      <c r="E1103" s="309"/>
      <c r="F1103" s="669" t="s">
        <v>3238</v>
      </c>
      <c r="G1103" s="669"/>
      <c r="H1103" s="669"/>
      <c r="I1103" s="309" t="s">
        <v>3324</v>
      </c>
      <c r="J1103" s="669">
        <v>2</v>
      </c>
      <c r="K1103" s="312" t="s">
        <v>3244</v>
      </c>
      <c r="L1103" s="618" t="s">
        <v>4319</v>
      </c>
      <c r="M1103" s="589">
        <v>0</v>
      </c>
      <c r="N1103" s="589">
        <v>0</v>
      </c>
      <c r="O1103" s="589">
        <v>0</v>
      </c>
      <c r="P1103" s="589">
        <v>0</v>
      </c>
      <c r="Q1103" s="589">
        <v>0</v>
      </c>
      <c r="R1103" s="414">
        <f t="shared" si="62"/>
        <v>0</v>
      </c>
      <c r="S1103" s="618"/>
      <c r="T1103" s="618"/>
      <c r="U1103" s="618"/>
      <c r="V1103" s="618"/>
      <c r="W1103" s="618"/>
      <c r="X1103" s="618"/>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90" customFormat="1" ht="14.25" customHeight="1" thickBot="1">
      <c r="A1104" s="260">
        <v>1904065</v>
      </c>
      <c r="B1104" s="643" t="s">
        <v>4218</v>
      </c>
      <c r="C1104" s="643"/>
      <c r="D1104" s="294" t="s">
        <v>4219</v>
      </c>
      <c r="E1104" s="309"/>
      <c r="F1104" s="669" t="s">
        <v>3238</v>
      </c>
      <c r="G1104" s="669"/>
      <c r="H1104" s="669"/>
      <c r="I1104" s="309" t="s">
        <v>3324</v>
      </c>
      <c r="J1104" s="669">
        <v>2</v>
      </c>
      <c r="K1104" s="312" t="s">
        <v>3256</v>
      </c>
      <c r="L1104" s="313" t="s">
        <v>4271</v>
      </c>
      <c r="M1104" s="260">
        <v>2</v>
      </c>
      <c r="N1104" s="260">
        <v>1</v>
      </c>
      <c r="O1104" s="260">
        <v>1</v>
      </c>
      <c r="P1104" s="589">
        <v>0</v>
      </c>
      <c r="Q1104" s="260">
        <v>1</v>
      </c>
      <c r="R1104" s="414">
        <f t="shared" ref="R1104:R1168" si="63">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90" customFormat="1" ht="14.25" customHeight="1" thickBot="1">
      <c r="A1105" s="260">
        <v>1904066</v>
      </c>
      <c r="B1105" s="692" t="s">
        <v>4222</v>
      </c>
      <c r="C1105" s="643"/>
      <c r="D1105" s="294" t="s">
        <v>4223</v>
      </c>
      <c r="E1105" s="309" t="s">
        <v>3962</v>
      </c>
      <c r="F1105" s="669" t="s">
        <v>3248</v>
      </c>
      <c r="G1105" s="669">
        <v>4</v>
      </c>
      <c r="H1105" s="669">
        <v>4</v>
      </c>
      <c r="I1105" s="309" t="s">
        <v>3324</v>
      </c>
      <c r="J1105" s="669">
        <v>4</v>
      </c>
      <c r="K1105" s="312" t="s">
        <v>3239</v>
      </c>
      <c r="L1105" s="618" t="s">
        <v>4345</v>
      </c>
      <c r="M1105" s="589">
        <v>0</v>
      </c>
      <c r="N1105" s="589">
        <v>0</v>
      </c>
      <c r="O1105" s="589">
        <v>0</v>
      </c>
      <c r="P1105" s="589">
        <v>0</v>
      </c>
      <c r="Q1105" s="589">
        <v>0</v>
      </c>
      <c r="R1105" s="414">
        <f t="shared" si="63"/>
        <v>0</v>
      </c>
      <c r="S1105" s="618"/>
      <c r="T1105" s="618"/>
      <c r="U1105" s="618"/>
      <c r="V1105" s="618"/>
      <c r="W1105" s="618"/>
      <c r="X1105" s="618"/>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90" customFormat="1" ht="13.5" customHeight="1">
      <c r="A1106" s="260">
        <v>1904067</v>
      </c>
      <c r="B1106" s="617" t="s">
        <v>4224</v>
      </c>
      <c r="C1106" s="617"/>
      <c r="D1106" s="260" t="s">
        <v>4225</v>
      </c>
      <c r="E1106" s="309"/>
      <c r="F1106" s="309" t="s">
        <v>3248</v>
      </c>
      <c r="G1106" s="309">
        <v>4</v>
      </c>
      <c r="H1106" s="309">
        <v>4</v>
      </c>
      <c r="I1106" s="309" t="s">
        <v>3324</v>
      </c>
      <c r="J1106" s="309">
        <v>5</v>
      </c>
      <c r="K1106" s="312" t="s">
        <v>3256</v>
      </c>
      <c r="L1106" s="313" t="s">
        <v>4271</v>
      </c>
      <c r="M1106" s="260">
        <v>2</v>
      </c>
      <c r="N1106" s="260">
        <v>2</v>
      </c>
      <c r="O1106" s="260">
        <v>2</v>
      </c>
      <c r="P1106" s="260">
        <v>1</v>
      </c>
      <c r="Q1106" s="260">
        <v>2</v>
      </c>
      <c r="R1106" s="414">
        <f t="shared" si="63"/>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90" customFormat="1" ht="13.5" customHeight="1">
      <c r="A1107" s="260">
        <v>1904068</v>
      </c>
      <c r="B1107" s="617" t="s">
        <v>4226</v>
      </c>
      <c r="C1107" s="617"/>
      <c r="D1107" s="260" t="s">
        <v>4227</v>
      </c>
      <c r="E1107" s="309"/>
      <c r="F1107" s="309" t="s">
        <v>3238</v>
      </c>
      <c r="G1107" s="309"/>
      <c r="H1107" s="309"/>
      <c r="I1107" s="309" t="s">
        <v>3324</v>
      </c>
      <c r="J1107" s="309">
        <v>5</v>
      </c>
      <c r="K1107" s="312" t="s">
        <v>3249</v>
      </c>
      <c r="L1107" s="618" t="s">
        <v>4302</v>
      </c>
      <c r="M1107" s="589">
        <v>0</v>
      </c>
      <c r="N1107" s="589">
        <v>0</v>
      </c>
      <c r="O1107" s="589">
        <v>0</v>
      </c>
      <c r="P1107" s="589">
        <v>0</v>
      </c>
      <c r="Q1107" s="589">
        <v>0</v>
      </c>
      <c r="R1107" s="414">
        <f t="shared" si="63"/>
        <v>0</v>
      </c>
      <c r="S1107" s="618"/>
      <c r="T1107" s="618"/>
      <c r="U1107" s="618"/>
      <c r="V1107" s="618"/>
      <c r="W1107" s="618"/>
      <c r="X1107" s="618"/>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90" customFormat="1" ht="13.5" customHeight="1" thickBot="1">
      <c r="A1108" s="260">
        <v>1904069</v>
      </c>
      <c r="B1108" s="617" t="s">
        <v>4272</v>
      </c>
      <c r="C1108" s="617"/>
      <c r="D1108" s="260" t="s">
        <v>4228</v>
      </c>
      <c r="E1108" s="309"/>
      <c r="F1108" s="309" t="s">
        <v>3248</v>
      </c>
      <c r="G1108" s="309">
        <v>5</v>
      </c>
      <c r="H1108" s="309">
        <v>5</v>
      </c>
      <c r="I1108" s="309" t="s">
        <v>3324</v>
      </c>
      <c r="J1108" s="309">
        <v>7</v>
      </c>
      <c r="K1108" s="312" t="s">
        <v>3239</v>
      </c>
      <c r="L1108" s="313" t="s">
        <v>4271</v>
      </c>
      <c r="M1108" s="589">
        <v>0</v>
      </c>
      <c r="N1108" s="589">
        <v>0</v>
      </c>
      <c r="O1108" s="260">
        <v>1</v>
      </c>
      <c r="P1108" s="589">
        <v>0</v>
      </c>
      <c r="Q1108" s="260">
        <v>1</v>
      </c>
      <c r="R1108" s="414">
        <f t="shared" si="63"/>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90" customFormat="1" ht="13.5" hidden="1" customHeight="1" thickBot="1">
      <c r="A1109" s="260">
        <v>1904070</v>
      </c>
      <c r="B1109" s="617" t="s">
        <v>4229</v>
      </c>
      <c r="C1109" s="617"/>
      <c r="D1109" s="260" t="s">
        <v>4230</v>
      </c>
      <c r="E1109" s="309" t="s">
        <v>3269</v>
      </c>
      <c r="F1109" s="309" t="s">
        <v>3248</v>
      </c>
      <c r="G1109" s="309">
        <v>4</v>
      </c>
      <c r="H1109" s="309">
        <v>8</v>
      </c>
      <c r="I1109" s="309" t="s">
        <v>3324</v>
      </c>
      <c r="J1109" s="309">
        <v>8</v>
      </c>
      <c r="K1109" s="312" t="s">
        <v>3244</v>
      </c>
      <c r="L1109" s="618" t="s">
        <v>4280</v>
      </c>
      <c r="M1109" s="589">
        <v>0</v>
      </c>
      <c r="N1109" s="260">
        <v>0</v>
      </c>
      <c r="O1109" s="589">
        <v>0</v>
      </c>
      <c r="P1109" s="589">
        <v>0</v>
      </c>
      <c r="Q1109" s="260">
        <v>0</v>
      </c>
      <c r="R1109" s="414">
        <f t="shared" si="63"/>
        <v>0</v>
      </c>
      <c r="S1109" s="618"/>
      <c r="T1109" s="618"/>
      <c r="U1109" s="618"/>
      <c r="V1109" s="618"/>
      <c r="W1109" s="618"/>
      <c r="X1109" s="618"/>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90" customFormat="1" ht="14.25" hidden="1" customHeight="1" thickBot="1">
      <c r="A1110" s="260">
        <v>1904071</v>
      </c>
      <c r="B1110" s="692" t="s">
        <v>4250</v>
      </c>
      <c r="C1110" s="643"/>
      <c r="D1110" s="628" t="s">
        <v>4325</v>
      </c>
      <c r="E1110" s="309"/>
      <c r="F1110" s="669" t="s">
        <v>3248</v>
      </c>
      <c r="G1110" s="669">
        <v>2</v>
      </c>
      <c r="H1110" s="669">
        <v>2</v>
      </c>
      <c r="I1110" s="309" t="s">
        <v>3356</v>
      </c>
      <c r="J1110" s="669">
        <v>2</v>
      </c>
      <c r="K1110" s="312" t="s">
        <v>3244</v>
      </c>
      <c r="L1110" s="618" t="s">
        <v>4282</v>
      </c>
      <c r="M1110" s="589">
        <v>0</v>
      </c>
      <c r="N1110" s="589">
        <v>0</v>
      </c>
      <c r="O1110" s="260">
        <v>0</v>
      </c>
      <c r="P1110" s="589">
        <v>0</v>
      </c>
      <c r="Q1110" s="260">
        <v>0</v>
      </c>
      <c r="R1110" s="414">
        <f t="shared" si="63"/>
        <v>0</v>
      </c>
      <c r="S1110" s="618"/>
      <c r="T1110" s="618"/>
      <c r="U1110" s="618"/>
      <c r="V1110" s="618"/>
      <c r="W1110" s="618"/>
      <c r="X1110" s="618"/>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90" customFormat="1" ht="14.25" customHeight="1" thickBot="1">
      <c r="A1111" s="260">
        <v>1904072</v>
      </c>
      <c r="B1111" s="643" t="s">
        <v>4251</v>
      </c>
      <c r="C1111" s="643"/>
      <c r="D1111" s="294" t="s">
        <v>4252</v>
      </c>
      <c r="E1111" s="309"/>
      <c r="F1111" s="669" t="s">
        <v>3238</v>
      </c>
      <c r="G1111" s="669"/>
      <c r="H1111" s="669"/>
      <c r="I1111" s="309" t="s">
        <v>3356</v>
      </c>
      <c r="J1111" s="669">
        <v>2</v>
      </c>
      <c r="K1111" s="312" t="s">
        <v>3249</v>
      </c>
      <c r="L1111" s="313" t="s">
        <v>4271</v>
      </c>
      <c r="M1111" s="589">
        <v>0</v>
      </c>
      <c r="N1111" s="589">
        <v>0</v>
      </c>
      <c r="O1111" s="260">
        <v>1</v>
      </c>
      <c r="P1111" s="589">
        <v>0</v>
      </c>
      <c r="Q1111" s="589">
        <v>0</v>
      </c>
      <c r="R1111" s="414">
        <f t="shared" si="63"/>
        <v>1</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90" customFormat="1" ht="14.25" hidden="1" customHeight="1" thickBot="1">
      <c r="A1112" s="260">
        <v>1904073</v>
      </c>
      <c r="B1112" s="643" t="s">
        <v>4253</v>
      </c>
      <c r="C1112" s="643"/>
      <c r="D1112" s="294" t="s">
        <v>4254</v>
      </c>
      <c r="E1112" s="309"/>
      <c r="F1112" s="669" t="s">
        <v>3238</v>
      </c>
      <c r="G1112" s="669"/>
      <c r="H1112" s="669"/>
      <c r="I1112" s="309" t="s">
        <v>3356</v>
      </c>
      <c r="J1112" s="669">
        <v>3</v>
      </c>
      <c r="K1112" s="312" t="s">
        <v>3244</v>
      </c>
      <c r="L1112" s="618" t="s">
        <v>4321</v>
      </c>
      <c r="M1112" s="589">
        <v>0</v>
      </c>
      <c r="N1112" s="589">
        <v>0</v>
      </c>
      <c r="O1112" s="589">
        <v>0</v>
      </c>
      <c r="P1112" s="589">
        <v>0</v>
      </c>
      <c r="Q1112" s="589">
        <v>0</v>
      </c>
      <c r="R1112" s="414">
        <f t="shared" si="63"/>
        <v>0</v>
      </c>
      <c r="S1112" s="618"/>
      <c r="T1112" s="618"/>
      <c r="U1112" s="618"/>
      <c r="V1112" s="618"/>
      <c r="W1112" s="618"/>
      <c r="X1112" s="618"/>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90" customFormat="1" ht="14.25" customHeight="1" thickBot="1">
      <c r="A1113" s="260">
        <v>1904074</v>
      </c>
      <c r="B1113" s="643" t="s">
        <v>4255</v>
      </c>
      <c r="C1113" s="643"/>
      <c r="D1113" s="294" t="s">
        <v>4256</v>
      </c>
      <c r="E1113" s="309"/>
      <c r="F1113" s="669" t="s">
        <v>3238</v>
      </c>
      <c r="G1113" s="669"/>
      <c r="H1113" s="669"/>
      <c r="I1113" s="309" t="s">
        <v>3356</v>
      </c>
      <c r="J1113" s="669">
        <v>3</v>
      </c>
      <c r="K1113" s="312" t="s">
        <v>3249</v>
      </c>
      <c r="L1113" s="618" t="s">
        <v>5014</v>
      </c>
      <c r="M1113" s="589">
        <v>0</v>
      </c>
      <c r="N1113" s="260">
        <v>0</v>
      </c>
      <c r="O1113" s="589">
        <v>0</v>
      </c>
      <c r="P1113" s="589">
        <v>0</v>
      </c>
      <c r="Q1113" s="260">
        <v>0</v>
      </c>
      <c r="R1113" s="414">
        <f t="shared" si="63"/>
        <v>0</v>
      </c>
      <c r="S1113" s="618"/>
      <c r="T1113" s="618"/>
      <c r="U1113" s="618"/>
      <c r="V1113" s="618"/>
      <c r="W1113" s="618"/>
      <c r="X1113" s="618"/>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90" customFormat="1" ht="14.25" customHeight="1" thickBot="1">
      <c r="A1114" s="260">
        <v>1904075</v>
      </c>
      <c r="B1114" s="643" t="s">
        <v>4257</v>
      </c>
      <c r="C1114" s="643"/>
      <c r="D1114" s="294" t="s">
        <v>4258</v>
      </c>
      <c r="E1114" s="309"/>
      <c r="F1114" s="669" t="s">
        <v>3248</v>
      </c>
      <c r="G1114" s="669">
        <v>2</v>
      </c>
      <c r="H1114" s="669">
        <v>2</v>
      </c>
      <c r="I1114" s="309" t="s">
        <v>3356</v>
      </c>
      <c r="J1114" s="669">
        <v>4</v>
      </c>
      <c r="K1114" s="312" t="s">
        <v>3249</v>
      </c>
      <c r="L1114" s="618" t="s">
        <v>5047</v>
      </c>
      <c r="M1114" s="589">
        <v>0</v>
      </c>
      <c r="N1114" s="589">
        <v>0</v>
      </c>
      <c r="O1114" s="260">
        <v>0</v>
      </c>
      <c r="P1114" s="589">
        <v>0</v>
      </c>
      <c r="Q1114" s="260">
        <v>0</v>
      </c>
      <c r="R1114" s="414">
        <f t="shared" si="63"/>
        <v>0</v>
      </c>
      <c r="S1114" s="618"/>
      <c r="T1114" s="618"/>
      <c r="U1114" s="618"/>
      <c r="V1114" s="618"/>
      <c r="W1114" s="618"/>
      <c r="X1114" s="618"/>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90" customFormat="1" ht="14.25" hidden="1" customHeight="1" thickBot="1">
      <c r="A1115" s="260">
        <v>1904076</v>
      </c>
      <c r="B1115" s="643" t="s">
        <v>4259</v>
      </c>
      <c r="C1115" s="643"/>
      <c r="D1115" s="294" t="s">
        <v>4260</v>
      </c>
      <c r="E1115" s="309" t="s">
        <v>3359</v>
      </c>
      <c r="F1115" s="669" t="s">
        <v>3248</v>
      </c>
      <c r="G1115" s="669">
        <v>4</v>
      </c>
      <c r="H1115" s="669">
        <v>6</v>
      </c>
      <c r="I1115" s="309" t="s">
        <v>3356</v>
      </c>
      <c r="J1115" s="669">
        <v>6</v>
      </c>
      <c r="K1115" s="312" t="s">
        <v>3244</v>
      </c>
      <c r="L1115" s="618" t="s">
        <v>4343</v>
      </c>
      <c r="M1115" s="589">
        <v>0</v>
      </c>
      <c r="N1115" s="589">
        <v>0</v>
      </c>
      <c r="O1115" s="589">
        <v>0</v>
      </c>
      <c r="P1115" s="589">
        <v>0</v>
      </c>
      <c r="Q1115" s="589">
        <v>0</v>
      </c>
      <c r="R1115" s="414">
        <f t="shared" si="63"/>
        <v>0</v>
      </c>
      <c r="S1115" s="618"/>
      <c r="T1115" s="618"/>
      <c r="U1115" s="618"/>
      <c r="V1115" s="618"/>
      <c r="W1115" s="618"/>
      <c r="X1115" s="618"/>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90" customFormat="1" ht="14.25" customHeight="1" thickBot="1">
      <c r="A1116" s="260">
        <v>1904077</v>
      </c>
      <c r="B1116" s="643" t="s">
        <v>4261</v>
      </c>
      <c r="C1116" s="643"/>
      <c r="D1116" s="628" t="s">
        <v>4305</v>
      </c>
      <c r="E1116" s="309"/>
      <c r="F1116" s="669" t="s">
        <v>3238</v>
      </c>
      <c r="G1116" s="669"/>
      <c r="H1116" s="669"/>
      <c r="I1116" s="309" t="s">
        <v>3356</v>
      </c>
      <c r="J1116" s="669">
        <v>6</v>
      </c>
      <c r="K1116" s="312" t="s">
        <v>3256</v>
      </c>
      <c r="L1116" s="313" t="s">
        <v>4271</v>
      </c>
      <c r="M1116" s="260">
        <v>1</v>
      </c>
      <c r="N1116" s="260">
        <v>1</v>
      </c>
      <c r="O1116" s="260">
        <v>1</v>
      </c>
      <c r="P1116" s="260">
        <v>2</v>
      </c>
      <c r="Q1116" s="260">
        <v>2</v>
      </c>
      <c r="R1116" s="414">
        <f t="shared" si="63"/>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90" customFormat="1" ht="14.25" customHeight="1" thickBot="1">
      <c r="A1117" s="260">
        <v>1904078</v>
      </c>
      <c r="B1117" s="692" t="s">
        <v>4328</v>
      </c>
      <c r="C1117" s="643"/>
      <c r="D1117" s="294" t="s">
        <v>4262</v>
      </c>
      <c r="E1117" s="309"/>
      <c r="F1117" s="669" t="s">
        <v>3248</v>
      </c>
      <c r="G1117" s="669">
        <v>7</v>
      </c>
      <c r="H1117" s="669">
        <v>8</v>
      </c>
      <c r="I1117" s="309" t="s">
        <v>3356</v>
      </c>
      <c r="J1117" s="669">
        <v>7</v>
      </c>
      <c r="K1117" s="312" t="s">
        <v>3239</v>
      </c>
      <c r="L1117" s="313" t="s">
        <v>4271</v>
      </c>
      <c r="M1117" s="260">
        <v>1</v>
      </c>
      <c r="N1117" s="589">
        <v>0</v>
      </c>
      <c r="O1117" s="589">
        <v>0</v>
      </c>
      <c r="P1117" s="589">
        <v>0</v>
      </c>
      <c r="Q1117" s="260">
        <v>1</v>
      </c>
      <c r="R1117" s="414">
        <f t="shared" si="63"/>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90" customFormat="1" ht="14.25" customHeight="1" thickBot="1">
      <c r="A1118" s="260">
        <v>1904079</v>
      </c>
      <c r="B1118" s="643" t="s">
        <v>4274</v>
      </c>
      <c r="C1118" s="643"/>
      <c r="D1118" s="294" t="s">
        <v>4263</v>
      </c>
      <c r="E1118" s="309" t="s">
        <v>3359</v>
      </c>
      <c r="F1118" s="669" t="s">
        <v>3248</v>
      </c>
      <c r="G1118" s="669">
        <v>5</v>
      </c>
      <c r="H1118" s="669">
        <v>7</v>
      </c>
      <c r="I1118" s="309" t="s">
        <v>3356</v>
      </c>
      <c r="J1118" s="669">
        <v>8</v>
      </c>
      <c r="K1118" s="312" t="s">
        <v>3239</v>
      </c>
      <c r="L1118" s="313" t="s">
        <v>4271</v>
      </c>
      <c r="M1118" s="589">
        <v>0</v>
      </c>
      <c r="N1118" s="589">
        <v>0</v>
      </c>
      <c r="O1118" s="260">
        <v>1</v>
      </c>
      <c r="P1118" s="589">
        <v>0</v>
      </c>
      <c r="Q1118" s="260">
        <v>1</v>
      </c>
      <c r="R1118" s="414">
        <f t="shared" si="63"/>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90" customFormat="1" ht="14.25" customHeight="1" thickBot="1">
      <c r="A1119" s="260">
        <v>1904080</v>
      </c>
      <c r="B1119" s="643" t="s">
        <v>4264</v>
      </c>
      <c r="C1119" s="643"/>
      <c r="D1119" s="628" t="s">
        <v>5048</v>
      </c>
      <c r="E1119" s="309" t="s">
        <v>3359</v>
      </c>
      <c r="F1119" s="669" t="s">
        <v>3248</v>
      </c>
      <c r="G1119" s="669">
        <v>8</v>
      </c>
      <c r="H1119" s="669">
        <v>8</v>
      </c>
      <c r="I1119" s="309" t="s">
        <v>3356</v>
      </c>
      <c r="J1119" s="669">
        <v>10</v>
      </c>
      <c r="K1119" s="312" t="s">
        <v>3256</v>
      </c>
      <c r="L1119" s="313" t="s">
        <v>4271</v>
      </c>
      <c r="M1119" s="260">
        <v>2</v>
      </c>
      <c r="N1119" s="260">
        <v>2</v>
      </c>
      <c r="O1119" s="260">
        <v>1</v>
      </c>
      <c r="P1119" s="260">
        <v>2</v>
      </c>
      <c r="Q1119" s="260">
        <v>1</v>
      </c>
      <c r="R1119" s="414">
        <f t="shared" si="63"/>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90" customFormat="1" ht="14.25" hidden="1" customHeight="1" thickBot="1">
      <c r="A1120" s="260">
        <v>1904081</v>
      </c>
      <c r="B1120" s="643" t="s">
        <v>4265</v>
      </c>
      <c r="C1120" s="643"/>
      <c r="D1120" s="294" t="s">
        <v>4266</v>
      </c>
      <c r="E1120" s="309"/>
      <c r="F1120" s="669" t="s">
        <v>3238</v>
      </c>
      <c r="G1120" s="669"/>
      <c r="H1120" s="669"/>
      <c r="I1120" s="309" t="s">
        <v>3370</v>
      </c>
      <c r="J1120" s="669">
        <v>1</v>
      </c>
      <c r="K1120" s="312" t="s">
        <v>3244</v>
      </c>
      <c r="L1120" s="618" t="s">
        <v>4335</v>
      </c>
      <c r="M1120" s="589">
        <v>0</v>
      </c>
      <c r="N1120" s="589">
        <v>0</v>
      </c>
      <c r="O1120" s="589">
        <v>0</v>
      </c>
      <c r="P1120" s="589">
        <v>0</v>
      </c>
      <c r="Q1120" s="589">
        <v>0</v>
      </c>
      <c r="R1120" s="414">
        <f t="shared" si="63"/>
        <v>0</v>
      </c>
      <c r="S1120" s="618"/>
      <c r="T1120" s="618"/>
      <c r="U1120" s="618"/>
      <c r="V1120" s="618"/>
      <c r="W1120" s="618"/>
      <c r="X1120" s="618"/>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90" customFormat="1" ht="14.25" hidden="1" customHeight="1" thickBot="1">
      <c r="A1121" s="260">
        <v>1904082</v>
      </c>
      <c r="B1121" s="643" t="s">
        <v>4267</v>
      </c>
      <c r="C1121" s="643"/>
      <c r="D1121" s="294" t="s">
        <v>4268</v>
      </c>
      <c r="E1121" s="309" t="s">
        <v>3263</v>
      </c>
      <c r="F1121" s="669" t="s">
        <v>3248</v>
      </c>
      <c r="G1121" s="669">
        <v>2</v>
      </c>
      <c r="H1121" s="669">
        <v>2</v>
      </c>
      <c r="I1121" s="309" t="s">
        <v>3370</v>
      </c>
      <c r="J1121" s="669">
        <v>2</v>
      </c>
      <c r="K1121" s="312" t="s">
        <v>3244</v>
      </c>
      <c r="L1121" s="618" t="s">
        <v>4303</v>
      </c>
      <c r="M1121" s="589">
        <v>0</v>
      </c>
      <c r="N1121" s="260">
        <v>0</v>
      </c>
      <c r="O1121" s="589">
        <v>0</v>
      </c>
      <c r="P1121" s="589">
        <v>0</v>
      </c>
      <c r="Q1121" s="260">
        <v>0</v>
      </c>
      <c r="R1121" s="414">
        <f t="shared" si="63"/>
        <v>0</v>
      </c>
      <c r="S1121" s="618"/>
      <c r="T1121" s="618"/>
      <c r="U1121" s="618"/>
      <c r="V1121" s="618"/>
      <c r="W1121" s="618"/>
      <c r="X1121" s="618"/>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90" customFormat="1" ht="14.25" customHeight="1" thickBot="1">
      <c r="A1122" s="260">
        <v>1904083</v>
      </c>
      <c r="B1122" s="643" t="s">
        <v>5572</v>
      </c>
      <c r="C1122" s="643"/>
      <c r="D1122" s="294" t="s">
        <v>4269</v>
      </c>
      <c r="E1122" s="309"/>
      <c r="F1122" s="669" t="s">
        <v>3238</v>
      </c>
      <c r="G1122" s="669"/>
      <c r="H1122" s="669"/>
      <c r="I1122" s="309" t="s">
        <v>3370</v>
      </c>
      <c r="J1122" s="669">
        <v>2</v>
      </c>
      <c r="K1122" s="312" t="s">
        <v>3249</v>
      </c>
      <c r="L1122" s="313" t="s">
        <v>4271</v>
      </c>
      <c r="M1122" s="589">
        <v>0</v>
      </c>
      <c r="N1122" s="589">
        <v>0</v>
      </c>
      <c r="O1122" s="589">
        <v>0</v>
      </c>
      <c r="P1122" s="260">
        <v>1</v>
      </c>
      <c r="Q1122" s="260">
        <v>0</v>
      </c>
      <c r="R1122" s="414">
        <f t="shared" si="63"/>
        <v>1</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90" customFormat="1" ht="14.25" customHeight="1" thickBot="1">
      <c r="A1123" s="260">
        <v>1904084</v>
      </c>
      <c r="B1123" s="692" t="s">
        <v>4270</v>
      </c>
      <c r="C1123" s="643"/>
      <c r="D1123" s="628" t="s">
        <v>4278</v>
      </c>
      <c r="E1123" s="309" t="s">
        <v>3263</v>
      </c>
      <c r="F1123" s="669" t="s">
        <v>3248</v>
      </c>
      <c r="G1123" s="669">
        <v>3</v>
      </c>
      <c r="H1123" s="669">
        <v>3</v>
      </c>
      <c r="I1123" s="309" t="s">
        <v>3370</v>
      </c>
      <c r="J1123" s="669">
        <v>3</v>
      </c>
      <c r="K1123" s="312" t="s">
        <v>3249</v>
      </c>
      <c r="L1123" s="618" t="s">
        <v>4346</v>
      </c>
      <c r="M1123" s="589">
        <v>0</v>
      </c>
      <c r="N1123" s="589">
        <v>0</v>
      </c>
      <c r="O1123" s="589">
        <v>0</v>
      </c>
      <c r="P1123" s="589">
        <v>0</v>
      </c>
      <c r="Q1123" s="589">
        <v>0</v>
      </c>
      <c r="R1123" s="414">
        <f t="shared" si="63"/>
        <v>0</v>
      </c>
      <c r="S1123" s="618"/>
      <c r="T1123" s="618"/>
      <c r="U1123" s="618"/>
      <c r="V1123" s="618"/>
      <c r="W1123" s="618"/>
      <c r="X1123" s="618"/>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90" customFormat="1" ht="14.25" customHeight="1" thickBot="1">
      <c r="A1124" s="260">
        <v>1904085</v>
      </c>
      <c r="B1124" s="692" t="s">
        <v>4330</v>
      </c>
      <c r="C1124" s="643"/>
      <c r="D1124" s="628" t="s">
        <v>4275</v>
      </c>
      <c r="E1124" s="309"/>
      <c r="F1124" s="669" t="s">
        <v>3310</v>
      </c>
      <c r="G1124" s="669">
        <v>3</v>
      </c>
      <c r="H1124" s="669">
        <v>2</v>
      </c>
      <c r="I1124" s="309" t="s">
        <v>3370</v>
      </c>
      <c r="J1124" s="669">
        <v>4</v>
      </c>
      <c r="K1124" s="312" t="s">
        <v>3256</v>
      </c>
      <c r="L1124" s="618" t="s">
        <v>4345</v>
      </c>
      <c r="M1124" s="589">
        <v>0</v>
      </c>
      <c r="N1124" s="589">
        <v>0</v>
      </c>
      <c r="O1124" s="589">
        <v>0</v>
      </c>
      <c r="P1124" s="589">
        <v>0</v>
      </c>
      <c r="Q1124" s="589">
        <v>0</v>
      </c>
      <c r="R1124" s="414">
        <f t="shared" si="63"/>
        <v>0</v>
      </c>
      <c r="S1124" s="618"/>
      <c r="T1124" s="618"/>
      <c r="U1124" s="618"/>
      <c r="V1124" s="618"/>
      <c r="W1124" s="618"/>
      <c r="X1124" s="618"/>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90" customFormat="1" ht="14.25" customHeight="1" thickBot="1">
      <c r="A1125" s="260">
        <v>1904086</v>
      </c>
      <c r="B1125" s="692" t="s">
        <v>4035</v>
      </c>
      <c r="C1125" s="643"/>
      <c r="D1125" s="628" t="s">
        <v>4279</v>
      </c>
      <c r="E1125" s="309" t="s">
        <v>3263</v>
      </c>
      <c r="F1125" s="669" t="s">
        <v>3248</v>
      </c>
      <c r="G1125" s="669">
        <v>4</v>
      </c>
      <c r="H1125" s="669">
        <v>5</v>
      </c>
      <c r="I1125" s="309" t="s">
        <v>3370</v>
      </c>
      <c r="J1125" s="669">
        <v>4</v>
      </c>
      <c r="K1125" s="312" t="s">
        <v>3256</v>
      </c>
      <c r="L1125" s="618" t="s">
        <v>4346</v>
      </c>
      <c r="M1125" s="589">
        <v>0</v>
      </c>
      <c r="N1125" s="495">
        <v>0</v>
      </c>
      <c r="O1125" s="495">
        <v>0</v>
      </c>
      <c r="P1125" s="589">
        <v>0</v>
      </c>
      <c r="Q1125" s="589">
        <v>0</v>
      </c>
      <c r="R1125" s="414">
        <f t="shared" si="63"/>
        <v>0</v>
      </c>
      <c r="S1125" s="618"/>
      <c r="T1125" s="618"/>
      <c r="U1125" s="618"/>
      <c r="V1125" s="618"/>
      <c r="W1125" s="618"/>
      <c r="X1125" s="618"/>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90" customFormat="1" ht="14.25" hidden="1" customHeight="1" thickBot="1">
      <c r="A1126" s="260">
        <v>1904087</v>
      </c>
      <c r="B1126" s="643" t="s">
        <v>4036</v>
      </c>
      <c r="C1126" s="643"/>
      <c r="D1126" s="294" t="s">
        <v>4037</v>
      </c>
      <c r="E1126" s="309"/>
      <c r="F1126" s="669" t="s">
        <v>3238</v>
      </c>
      <c r="G1126" s="669"/>
      <c r="H1126" s="669"/>
      <c r="I1126" s="309" t="s">
        <v>3370</v>
      </c>
      <c r="J1126" s="669">
        <v>4</v>
      </c>
      <c r="K1126" s="312" t="s">
        <v>3244</v>
      </c>
      <c r="L1126" s="618" t="s">
        <v>4282</v>
      </c>
      <c r="M1126" s="589">
        <v>0</v>
      </c>
      <c r="N1126" s="260">
        <v>0</v>
      </c>
      <c r="O1126" s="260">
        <v>0</v>
      </c>
      <c r="P1126" s="260">
        <v>0</v>
      </c>
      <c r="Q1126" s="260">
        <v>0</v>
      </c>
      <c r="R1126" s="414">
        <f t="shared" si="63"/>
        <v>0</v>
      </c>
      <c r="S1126" s="618"/>
      <c r="T1126" s="618"/>
      <c r="U1126" s="618"/>
      <c r="V1126" s="618"/>
      <c r="W1126" s="618"/>
      <c r="X1126" s="618"/>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90" customFormat="1" ht="14.25" customHeight="1" thickBot="1">
      <c r="A1127" s="260">
        <v>1904088</v>
      </c>
      <c r="B1127" s="692" t="s">
        <v>4329</v>
      </c>
      <c r="C1127" s="643"/>
      <c r="D1127" s="294" t="s">
        <v>4038</v>
      </c>
      <c r="E1127" s="309"/>
      <c r="F1127" s="669" t="s">
        <v>3248</v>
      </c>
      <c r="G1127" s="669">
        <v>7</v>
      </c>
      <c r="H1127" s="669">
        <v>7</v>
      </c>
      <c r="I1127" s="309" t="s">
        <v>3370</v>
      </c>
      <c r="J1127" s="669">
        <v>7</v>
      </c>
      <c r="K1127" s="312" t="s">
        <v>3239</v>
      </c>
      <c r="L1127" s="618" t="s">
        <v>4346</v>
      </c>
      <c r="M1127" s="589">
        <v>0</v>
      </c>
      <c r="N1127" s="589">
        <v>0</v>
      </c>
      <c r="O1127" s="589">
        <v>0</v>
      </c>
      <c r="P1127" s="589">
        <v>0</v>
      </c>
      <c r="Q1127" s="589">
        <v>0</v>
      </c>
      <c r="R1127" s="414">
        <f t="shared" si="63"/>
        <v>0</v>
      </c>
      <c r="S1127" s="618"/>
      <c r="T1127" s="618"/>
      <c r="U1127" s="618"/>
      <c r="V1127" s="618"/>
      <c r="W1127" s="618"/>
      <c r="X1127" s="618"/>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90" customFormat="1" ht="14.25" customHeight="1" thickBot="1">
      <c r="A1128" s="260">
        <v>1904089</v>
      </c>
      <c r="B1128" s="643" t="s">
        <v>4039</v>
      </c>
      <c r="C1128" s="643"/>
      <c r="D1128" s="294" t="s">
        <v>4040</v>
      </c>
      <c r="E1128" s="309" t="s">
        <v>3263</v>
      </c>
      <c r="F1128" s="669" t="s">
        <v>3248</v>
      </c>
      <c r="G1128" s="669">
        <v>7</v>
      </c>
      <c r="H1128" s="669">
        <v>9</v>
      </c>
      <c r="I1128" s="309" t="s">
        <v>3370</v>
      </c>
      <c r="J1128" s="669">
        <v>10</v>
      </c>
      <c r="K1128" s="312" t="s">
        <v>3239</v>
      </c>
      <c r="L1128" s="313" t="s">
        <v>4271</v>
      </c>
      <c r="M1128" s="260">
        <v>1</v>
      </c>
      <c r="N1128" s="260">
        <v>1</v>
      </c>
      <c r="O1128" s="260">
        <v>1</v>
      </c>
      <c r="P1128" s="260">
        <v>1</v>
      </c>
      <c r="Q1128" s="260">
        <v>1</v>
      </c>
      <c r="R1128" s="414">
        <f t="shared" si="63"/>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90" customFormat="1" ht="14.25" customHeight="1" thickBot="1">
      <c r="A1129" s="260">
        <v>1904090</v>
      </c>
      <c r="B1129" s="643" t="s">
        <v>4041</v>
      </c>
      <c r="C1129" s="643"/>
      <c r="D1129" s="294" t="s">
        <v>4042</v>
      </c>
      <c r="E1129" s="309"/>
      <c r="F1129" s="669" t="s">
        <v>3238</v>
      </c>
      <c r="G1129" s="669"/>
      <c r="H1129" s="669"/>
      <c r="I1129" s="309" t="s">
        <v>3370</v>
      </c>
      <c r="J1129" s="669">
        <v>10</v>
      </c>
      <c r="K1129" s="312" t="s">
        <v>3249</v>
      </c>
      <c r="L1129" s="618" t="s">
        <v>4841</v>
      </c>
      <c r="M1129" s="589">
        <v>0</v>
      </c>
      <c r="N1129" s="589">
        <v>0</v>
      </c>
      <c r="O1129" s="589">
        <v>0</v>
      </c>
      <c r="P1129" s="589">
        <v>0</v>
      </c>
      <c r="Q1129" s="260">
        <v>0</v>
      </c>
      <c r="R1129" s="414">
        <f t="shared" si="63"/>
        <v>0</v>
      </c>
      <c r="S1129" s="618"/>
      <c r="T1129" s="618"/>
      <c r="U1129" s="618"/>
      <c r="V1129" s="618"/>
      <c r="W1129" s="618"/>
      <c r="X1129" s="618"/>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90" customFormat="1" ht="14.25" hidden="1" customHeight="1" thickBot="1">
      <c r="A1130" s="260">
        <v>1904091</v>
      </c>
      <c r="B1130" s="643" t="s">
        <v>4045</v>
      </c>
      <c r="C1130" s="643"/>
      <c r="D1130" s="294" t="s">
        <v>4046</v>
      </c>
      <c r="E1130" s="309" t="s">
        <v>3962</v>
      </c>
      <c r="F1130" s="669" t="s">
        <v>3248</v>
      </c>
      <c r="G1130" s="669">
        <v>1</v>
      </c>
      <c r="H1130" s="669">
        <v>2</v>
      </c>
      <c r="I1130" s="669" t="s">
        <v>3387</v>
      </c>
      <c r="J1130" s="669">
        <v>1</v>
      </c>
      <c r="K1130" s="312" t="s">
        <v>3244</v>
      </c>
      <c r="L1130" s="618" t="s">
        <v>4280</v>
      </c>
      <c r="M1130" s="589">
        <v>0</v>
      </c>
      <c r="N1130" s="260">
        <v>0</v>
      </c>
      <c r="O1130" s="589">
        <v>0</v>
      </c>
      <c r="P1130" s="589">
        <v>0</v>
      </c>
      <c r="Q1130" s="260">
        <v>0</v>
      </c>
      <c r="R1130" s="414">
        <f t="shared" si="63"/>
        <v>0</v>
      </c>
      <c r="S1130" s="618"/>
      <c r="T1130" s="618"/>
      <c r="U1130" s="618"/>
      <c r="V1130" s="618"/>
      <c r="W1130" s="618"/>
      <c r="X1130" s="618"/>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90" customFormat="1" ht="14.25" hidden="1" customHeight="1" thickBot="1">
      <c r="A1131" s="260">
        <v>1904092</v>
      </c>
      <c r="B1131" s="643" t="s">
        <v>4043</v>
      </c>
      <c r="C1131" s="643"/>
      <c r="D1131" s="294" t="s">
        <v>4044</v>
      </c>
      <c r="E1131" s="309"/>
      <c r="F1131" s="669" t="s">
        <v>3248</v>
      </c>
      <c r="G1131" s="669">
        <v>1</v>
      </c>
      <c r="H1131" s="669">
        <v>1</v>
      </c>
      <c r="I1131" s="669" t="s">
        <v>3387</v>
      </c>
      <c r="J1131" s="669">
        <v>1</v>
      </c>
      <c r="K1131" s="312" t="s">
        <v>3244</v>
      </c>
      <c r="L1131" s="618" t="s">
        <v>4280</v>
      </c>
      <c r="M1131" s="589">
        <v>0</v>
      </c>
      <c r="N1131" s="260">
        <v>0</v>
      </c>
      <c r="O1131" s="589">
        <v>0</v>
      </c>
      <c r="P1131" s="589">
        <v>0</v>
      </c>
      <c r="Q1131" s="260">
        <v>0</v>
      </c>
      <c r="R1131" s="414">
        <f t="shared" si="63"/>
        <v>0</v>
      </c>
      <c r="S1131" s="618"/>
      <c r="T1131" s="618"/>
      <c r="U1131" s="618"/>
      <c r="V1131" s="618"/>
      <c r="W1131" s="618"/>
      <c r="X1131" s="618"/>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90" customFormat="1" ht="14.25" hidden="1" customHeight="1" thickBot="1">
      <c r="A1132" s="260">
        <v>1904093</v>
      </c>
      <c r="B1132" s="692" t="s">
        <v>4056</v>
      </c>
      <c r="C1132" s="643"/>
      <c r="D1132" s="628" t="s">
        <v>4326</v>
      </c>
      <c r="E1132" s="309"/>
      <c r="F1132" s="669" t="s">
        <v>3248</v>
      </c>
      <c r="G1132" s="669">
        <v>2</v>
      </c>
      <c r="H1132" s="669">
        <v>3</v>
      </c>
      <c r="I1132" s="669" t="s">
        <v>3387</v>
      </c>
      <c r="J1132" s="669">
        <v>2</v>
      </c>
      <c r="K1132" s="312" t="s">
        <v>3244</v>
      </c>
      <c r="L1132" s="618" t="s">
        <v>4300</v>
      </c>
      <c r="M1132" s="589">
        <v>0</v>
      </c>
      <c r="N1132" s="589">
        <v>0</v>
      </c>
      <c r="O1132" s="589">
        <v>0</v>
      </c>
      <c r="P1132" s="589">
        <v>0</v>
      </c>
      <c r="Q1132" s="260">
        <v>0</v>
      </c>
      <c r="R1132" s="414">
        <f t="shared" si="63"/>
        <v>0</v>
      </c>
      <c r="S1132" s="618"/>
      <c r="T1132" s="618"/>
      <c r="U1132" s="618"/>
      <c r="V1132" s="618"/>
      <c r="W1132" s="618"/>
      <c r="X1132" s="618"/>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90" customFormat="1" ht="14.25" hidden="1" customHeight="1" thickBot="1">
      <c r="A1133" s="260">
        <v>1904094</v>
      </c>
      <c r="B1133" s="643" t="s">
        <v>4053</v>
      </c>
      <c r="C1133" s="643"/>
      <c r="D1133" s="294"/>
      <c r="E1133" s="309" t="s">
        <v>3269</v>
      </c>
      <c r="F1133" s="669" t="s">
        <v>3248</v>
      </c>
      <c r="G1133" s="669">
        <v>2</v>
      </c>
      <c r="H1133" s="669">
        <v>3</v>
      </c>
      <c r="I1133" s="669" t="s">
        <v>3387</v>
      </c>
      <c r="J1133" s="669">
        <v>2</v>
      </c>
      <c r="K1133" s="312" t="s">
        <v>3244</v>
      </c>
      <c r="L1133" s="313" t="s">
        <v>4271</v>
      </c>
      <c r="M1133" s="589">
        <v>0</v>
      </c>
      <c r="N1133" s="589">
        <v>0</v>
      </c>
      <c r="O1133" s="589">
        <v>0</v>
      </c>
      <c r="P1133" s="589">
        <v>0</v>
      </c>
      <c r="Q1133" s="260">
        <v>1</v>
      </c>
      <c r="R1133" s="414">
        <f t="shared" si="63"/>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90" customFormat="1" ht="14.25" hidden="1" customHeight="1" thickBot="1">
      <c r="A1134" s="260">
        <v>1904095</v>
      </c>
      <c r="B1134" s="692" t="s">
        <v>4049</v>
      </c>
      <c r="C1134" s="643"/>
      <c r="D1134" s="294" t="s">
        <v>4050</v>
      </c>
      <c r="E1134" s="309" t="s">
        <v>3410</v>
      </c>
      <c r="F1134" s="669" t="s">
        <v>3248</v>
      </c>
      <c r="G1134" s="669">
        <v>1</v>
      </c>
      <c r="H1134" s="669">
        <v>1</v>
      </c>
      <c r="I1134" s="669" t="s">
        <v>3387</v>
      </c>
      <c r="J1134" s="669">
        <v>2</v>
      </c>
      <c r="K1134" s="312" t="s">
        <v>3244</v>
      </c>
      <c r="L1134" s="618" t="s">
        <v>4282</v>
      </c>
      <c r="M1134" s="589">
        <v>0</v>
      </c>
      <c r="N1134" s="260">
        <v>0</v>
      </c>
      <c r="O1134" s="589">
        <v>0</v>
      </c>
      <c r="P1134" s="589">
        <v>0</v>
      </c>
      <c r="Q1134" s="260">
        <v>0</v>
      </c>
      <c r="R1134" s="414">
        <f t="shared" si="63"/>
        <v>0</v>
      </c>
      <c r="S1134" s="618"/>
      <c r="T1134" s="618"/>
      <c r="U1134" s="618"/>
      <c r="V1134" s="618"/>
      <c r="W1134" s="618"/>
      <c r="X1134" s="618"/>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90" customFormat="1" ht="14.25" hidden="1" customHeight="1" thickBot="1">
      <c r="A1135" s="260">
        <v>1904096</v>
      </c>
      <c r="B1135" s="643" t="s">
        <v>4047</v>
      </c>
      <c r="C1135" s="643"/>
      <c r="D1135" s="294" t="s">
        <v>4048</v>
      </c>
      <c r="E1135" s="309" t="s">
        <v>3269</v>
      </c>
      <c r="F1135" s="669" t="s">
        <v>3248</v>
      </c>
      <c r="G1135" s="669">
        <v>0</v>
      </c>
      <c r="H1135" s="669">
        <v>6</v>
      </c>
      <c r="I1135" s="669" t="s">
        <v>3387</v>
      </c>
      <c r="J1135" s="669">
        <v>2</v>
      </c>
      <c r="K1135" s="312" t="s">
        <v>3244</v>
      </c>
      <c r="L1135" s="618" t="s">
        <v>4280</v>
      </c>
      <c r="M1135" s="589">
        <v>0</v>
      </c>
      <c r="N1135" s="260">
        <v>0</v>
      </c>
      <c r="O1135" s="589">
        <v>0</v>
      </c>
      <c r="P1135" s="589">
        <v>0</v>
      </c>
      <c r="Q1135" s="260">
        <v>0</v>
      </c>
      <c r="R1135" s="414">
        <f t="shared" si="63"/>
        <v>0</v>
      </c>
      <c r="S1135" s="618"/>
      <c r="T1135" s="618"/>
      <c r="U1135" s="618"/>
      <c r="V1135" s="618"/>
      <c r="W1135" s="618"/>
      <c r="X1135" s="618"/>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90" customFormat="1" ht="14.25" customHeight="1" thickBot="1">
      <c r="A1136" s="260"/>
      <c r="B1136" s="643" t="s">
        <v>4338</v>
      </c>
      <c r="C1136" s="643"/>
      <c r="D1136" s="294"/>
      <c r="E1136" s="309"/>
      <c r="F1136" s="669" t="s">
        <v>3248</v>
      </c>
      <c r="G1136" s="669">
        <v>3</v>
      </c>
      <c r="H1136" s="669">
        <v>2</v>
      </c>
      <c r="I1136" s="669" t="s">
        <v>3387</v>
      </c>
      <c r="J1136" s="669">
        <v>2</v>
      </c>
      <c r="K1136" s="312" t="s">
        <v>3239</v>
      </c>
      <c r="L1136" s="313" t="s">
        <v>4271</v>
      </c>
      <c r="M1136" s="589">
        <v>0</v>
      </c>
      <c r="N1136" s="260">
        <v>1</v>
      </c>
      <c r="O1136" s="589">
        <v>0</v>
      </c>
      <c r="P1136" s="589">
        <v>0</v>
      </c>
      <c r="Q1136" s="260">
        <v>1</v>
      </c>
      <c r="R1136" s="414">
        <f t="shared" si="63"/>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90" customFormat="1" ht="14.25" hidden="1" customHeight="1" thickBot="1">
      <c r="A1137" s="260">
        <v>1904097</v>
      </c>
      <c r="B1137" s="643" t="s">
        <v>4051</v>
      </c>
      <c r="C1137" s="643"/>
      <c r="D1137" s="294" t="s">
        <v>4052</v>
      </c>
      <c r="E1137" s="309" t="s">
        <v>3410</v>
      </c>
      <c r="F1137" s="669" t="s">
        <v>3248</v>
      </c>
      <c r="G1137" s="669">
        <v>2</v>
      </c>
      <c r="H1137" s="669">
        <v>1</v>
      </c>
      <c r="I1137" s="669" t="s">
        <v>3387</v>
      </c>
      <c r="J1137" s="669">
        <v>2</v>
      </c>
      <c r="K1137" s="312" t="s">
        <v>3244</v>
      </c>
      <c r="L1137" s="618" t="s">
        <v>4344</v>
      </c>
      <c r="M1137" s="589">
        <v>0</v>
      </c>
      <c r="N1137" s="589">
        <v>0</v>
      </c>
      <c r="O1137" s="589">
        <v>0</v>
      </c>
      <c r="P1137" s="589">
        <v>0</v>
      </c>
      <c r="Q1137" s="589">
        <v>0</v>
      </c>
      <c r="R1137" s="414">
        <f t="shared" si="63"/>
        <v>0</v>
      </c>
      <c r="S1137" s="618"/>
      <c r="T1137" s="618"/>
      <c r="U1137" s="618"/>
      <c r="V1137" s="618"/>
      <c r="W1137" s="618"/>
      <c r="X1137" s="618"/>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90" customFormat="1" ht="14.25" hidden="1" customHeight="1" thickBot="1">
      <c r="A1138" s="260">
        <v>1904098</v>
      </c>
      <c r="B1138" s="643" t="s">
        <v>4054</v>
      </c>
      <c r="C1138" s="643"/>
      <c r="D1138" s="294" t="s">
        <v>4055</v>
      </c>
      <c r="E1138" s="309"/>
      <c r="F1138" s="669" t="s">
        <v>3248</v>
      </c>
      <c r="G1138" s="669">
        <v>2</v>
      </c>
      <c r="H1138" s="669">
        <v>3</v>
      </c>
      <c r="I1138" s="669" t="s">
        <v>3387</v>
      </c>
      <c r="J1138" s="669">
        <v>2</v>
      </c>
      <c r="K1138" s="312" t="s">
        <v>3244</v>
      </c>
      <c r="L1138" s="618" t="s">
        <v>4316</v>
      </c>
      <c r="M1138" s="589">
        <v>0</v>
      </c>
      <c r="N1138" s="589">
        <v>0</v>
      </c>
      <c r="O1138" s="589">
        <v>0</v>
      </c>
      <c r="P1138" s="589">
        <v>0</v>
      </c>
      <c r="Q1138" s="589">
        <v>0</v>
      </c>
      <c r="R1138" s="414">
        <f t="shared" si="63"/>
        <v>0</v>
      </c>
      <c r="S1138" s="618"/>
      <c r="T1138" s="618"/>
      <c r="U1138" s="618"/>
      <c r="V1138" s="618"/>
      <c r="W1138" s="618"/>
      <c r="X1138" s="618"/>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90" customFormat="1" ht="14.25" hidden="1" customHeight="1" thickBot="1">
      <c r="A1139" s="260">
        <v>1904099</v>
      </c>
      <c r="B1139" s="643" t="s">
        <v>4057</v>
      </c>
      <c r="C1139" s="643"/>
      <c r="D1139" s="294" t="s">
        <v>4058</v>
      </c>
      <c r="E1139" s="309"/>
      <c r="F1139" s="669" t="s">
        <v>3248</v>
      </c>
      <c r="G1139" s="669">
        <v>3</v>
      </c>
      <c r="H1139" s="669">
        <v>2</v>
      </c>
      <c r="I1139" s="669" t="s">
        <v>3387</v>
      </c>
      <c r="J1139" s="669">
        <v>2</v>
      </c>
      <c r="K1139" s="312" t="s">
        <v>3244</v>
      </c>
      <c r="L1139" s="618" t="s">
        <v>4318</v>
      </c>
      <c r="M1139" s="589">
        <v>0</v>
      </c>
      <c r="N1139" s="589">
        <v>0</v>
      </c>
      <c r="O1139" s="589">
        <v>0</v>
      </c>
      <c r="P1139" s="589">
        <v>0</v>
      </c>
      <c r="Q1139" s="589">
        <v>0</v>
      </c>
      <c r="R1139" s="414">
        <f t="shared" si="63"/>
        <v>0</v>
      </c>
      <c r="S1139" s="618"/>
      <c r="T1139" s="618"/>
      <c r="U1139" s="618"/>
      <c r="V1139" s="618"/>
      <c r="W1139" s="618"/>
      <c r="X1139" s="618"/>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90" customFormat="1" ht="14.25" customHeight="1" thickBot="1">
      <c r="A1140" s="260">
        <v>1904100</v>
      </c>
      <c r="B1140" s="617" t="s">
        <v>4069</v>
      </c>
      <c r="C1140" s="617"/>
      <c r="D1140" s="294" t="s">
        <v>4070</v>
      </c>
      <c r="E1140" s="309"/>
      <c r="F1140" s="669" t="s">
        <v>3248</v>
      </c>
      <c r="G1140" s="669">
        <v>5</v>
      </c>
      <c r="H1140" s="669">
        <v>6</v>
      </c>
      <c r="I1140" s="669" t="s">
        <v>3387</v>
      </c>
      <c r="J1140" s="669">
        <v>3</v>
      </c>
      <c r="K1140" s="312" t="s">
        <v>3249</v>
      </c>
      <c r="L1140" s="618" t="s">
        <v>4640</v>
      </c>
      <c r="M1140" s="589">
        <v>0</v>
      </c>
      <c r="N1140" s="589">
        <v>0</v>
      </c>
      <c r="O1140" s="589">
        <v>0</v>
      </c>
      <c r="P1140" s="589">
        <v>0</v>
      </c>
      <c r="Q1140" s="589">
        <v>0</v>
      </c>
      <c r="R1140" s="414">
        <f t="shared" si="63"/>
        <v>0</v>
      </c>
      <c r="S1140" s="618"/>
      <c r="T1140" s="618"/>
      <c r="U1140" s="618"/>
      <c r="V1140" s="618"/>
      <c r="W1140" s="618"/>
      <c r="X1140" s="618"/>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90" customFormat="1" ht="14.25" hidden="1" customHeight="1" thickBot="1">
      <c r="A1141" s="260">
        <v>1904101</v>
      </c>
      <c r="B1141" s="643" t="s">
        <v>4067</v>
      </c>
      <c r="C1141" s="643"/>
      <c r="D1141" s="294" t="s">
        <v>4068</v>
      </c>
      <c r="E1141" s="309"/>
      <c r="F1141" s="669" t="s">
        <v>3248</v>
      </c>
      <c r="G1141" s="669">
        <v>5</v>
      </c>
      <c r="H1141" s="669">
        <v>1</v>
      </c>
      <c r="I1141" s="669" t="s">
        <v>3387</v>
      </c>
      <c r="J1141" s="669">
        <v>3</v>
      </c>
      <c r="K1141" s="312" t="s">
        <v>3244</v>
      </c>
      <c r="L1141" s="618" t="s">
        <v>4280</v>
      </c>
      <c r="M1141" s="589">
        <v>0</v>
      </c>
      <c r="N1141" s="260">
        <v>0</v>
      </c>
      <c r="O1141" s="589">
        <v>0</v>
      </c>
      <c r="P1141" s="589">
        <v>0</v>
      </c>
      <c r="Q1141" s="260">
        <v>0</v>
      </c>
      <c r="R1141" s="414">
        <f t="shared" si="63"/>
        <v>0</v>
      </c>
      <c r="S1141" s="618"/>
      <c r="T1141" s="618"/>
      <c r="U1141" s="618"/>
      <c r="V1141" s="618"/>
      <c r="W1141" s="618"/>
      <c r="X1141" s="618"/>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90" customFormat="1" ht="14.25" customHeight="1" thickBot="1">
      <c r="A1142" s="260">
        <v>1904104</v>
      </c>
      <c r="B1142" s="643" t="s">
        <v>4065</v>
      </c>
      <c r="C1142" s="643"/>
      <c r="D1142" s="294" t="s">
        <v>4066</v>
      </c>
      <c r="E1142" s="309"/>
      <c r="F1142" s="669" t="s">
        <v>3248</v>
      </c>
      <c r="G1142" s="669">
        <v>3</v>
      </c>
      <c r="H1142" s="669">
        <v>4</v>
      </c>
      <c r="I1142" s="669" t="s">
        <v>3387</v>
      </c>
      <c r="J1142" s="669">
        <v>3</v>
      </c>
      <c r="K1142" s="312" t="s">
        <v>3249</v>
      </c>
      <c r="L1142" s="618" t="s">
        <v>5027</v>
      </c>
      <c r="M1142" s="589">
        <v>0</v>
      </c>
      <c r="N1142" s="589">
        <v>0</v>
      </c>
      <c r="O1142" s="260">
        <v>0</v>
      </c>
      <c r="P1142" s="260">
        <v>0</v>
      </c>
      <c r="Q1142" s="260">
        <v>0</v>
      </c>
      <c r="R1142" s="414">
        <f t="shared" si="63"/>
        <v>0</v>
      </c>
      <c r="S1142" s="618"/>
      <c r="T1142" s="618"/>
      <c r="U1142" s="618"/>
      <c r="V1142" s="618"/>
      <c r="W1142" s="618"/>
      <c r="X1142" s="618"/>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90" customFormat="1" ht="14.25" hidden="1" customHeight="1" thickBot="1">
      <c r="A1143" s="260">
        <v>1904102</v>
      </c>
      <c r="B1143" s="643" t="s">
        <v>4061</v>
      </c>
      <c r="C1143" s="643"/>
      <c r="D1143" s="294" t="s">
        <v>4062</v>
      </c>
      <c r="E1143" s="309"/>
      <c r="F1143" s="669" t="s">
        <v>3248</v>
      </c>
      <c r="G1143" s="669">
        <v>3</v>
      </c>
      <c r="H1143" s="669">
        <v>3</v>
      </c>
      <c r="I1143" s="669" t="s">
        <v>3387</v>
      </c>
      <c r="J1143" s="669">
        <v>3</v>
      </c>
      <c r="K1143" s="312" t="s">
        <v>3244</v>
      </c>
      <c r="L1143" s="618" t="s">
        <v>4291</v>
      </c>
      <c r="M1143" s="589">
        <v>0</v>
      </c>
      <c r="N1143" s="589">
        <v>0</v>
      </c>
      <c r="O1143" s="589">
        <v>0</v>
      </c>
      <c r="P1143" s="589">
        <v>0</v>
      </c>
      <c r="Q1143" s="589">
        <v>0</v>
      </c>
      <c r="R1143" s="414">
        <f t="shared" si="63"/>
        <v>0</v>
      </c>
      <c r="S1143" s="618"/>
      <c r="T1143" s="618"/>
      <c r="U1143" s="618"/>
      <c r="V1143" s="618"/>
      <c r="W1143" s="618"/>
      <c r="X1143" s="618"/>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90" customFormat="1" ht="14.25" hidden="1" customHeight="1" thickBot="1">
      <c r="A1144" s="260">
        <v>1904103</v>
      </c>
      <c r="B1144" s="643" t="s">
        <v>4063</v>
      </c>
      <c r="C1144" s="643"/>
      <c r="D1144" s="294" t="s">
        <v>4064</v>
      </c>
      <c r="E1144" s="309"/>
      <c r="F1144" s="669" t="s">
        <v>3248</v>
      </c>
      <c r="G1144" s="669">
        <v>3</v>
      </c>
      <c r="H1144" s="669">
        <v>4</v>
      </c>
      <c r="I1144" s="669" t="s">
        <v>3387</v>
      </c>
      <c r="J1144" s="669">
        <v>3</v>
      </c>
      <c r="K1144" s="312" t="s">
        <v>3244</v>
      </c>
      <c r="L1144" s="618" t="s">
        <v>4280</v>
      </c>
      <c r="M1144" s="589">
        <v>0</v>
      </c>
      <c r="N1144" s="260">
        <v>0</v>
      </c>
      <c r="O1144" s="589">
        <v>0</v>
      </c>
      <c r="P1144" s="589">
        <v>0</v>
      </c>
      <c r="Q1144" s="260">
        <v>0</v>
      </c>
      <c r="R1144" s="414">
        <f t="shared" si="63"/>
        <v>0</v>
      </c>
      <c r="S1144" s="618"/>
      <c r="T1144" s="618"/>
      <c r="U1144" s="618"/>
      <c r="V1144" s="618"/>
      <c r="W1144" s="618"/>
      <c r="X1144" s="618"/>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90" customFormat="1" ht="14.25" customHeight="1" thickBot="1">
      <c r="A1145" s="260">
        <v>1904105</v>
      </c>
      <c r="B1145" s="692" t="s">
        <v>4059</v>
      </c>
      <c r="C1145" s="643"/>
      <c r="D1145" s="294" t="s">
        <v>4060</v>
      </c>
      <c r="E1145" s="309"/>
      <c r="F1145" s="669" t="s">
        <v>3248</v>
      </c>
      <c r="G1145" s="669">
        <v>1</v>
      </c>
      <c r="H1145" s="669">
        <v>6</v>
      </c>
      <c r="I1145" s="669" t="s">
        <v>3387</v>
      </c>
      <c r="J1145" s="669">
        <v>3</v>
      </c>
      <c r="K1145" s="312" t="s">
        <v>3256</v>
      </c>
      <c r="L1145" s="618" t="s">
        <v>4340</v>
      </c>
      <c r="M1145" s="589">
        <v>0</v>
      </c>
      <c r="N1145" s="589">
        <v>0</v>
      </c>
      <c r="O1145" s="589">
        <v>0</v>
      </c>
      <c r="P1145" s="589">
        <v>0</v>
      </c>
      <c r="Q1145" s="589">
        <v>0</v>
      </c>
      <c r="R1145" s="414">
        <f t="shared" si="63"/>
        <v>0</v>
      </c>
      <c r="S1145" s="618"/>
      <c r="T1145" s="618"/>
      <c r="U1145" s="618"/>
      <c r="V1145" s="618"/>
      <c r="W1145" s="618"/>
      <c r="X1145" s="618"/>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90" customFormat="1" ht="14.25" customHeight="1" thickBot="1">
      <c r="A1146" s="260">
        <v>1904106</v>
      </c>
      <c r="B1146" s="643" t="s">
        <v>4073</v>
      </c>
      <c r="C1146" s="643"/>
      <c r="D1146" s="294" t="s">
        <v>4074</v>
      </c>
      <c r="E1146" s="309"/>
      <c r="F1146" s="669" t="s">
        <v>3248</v>
      </c>
      <c r="G1146" s="669">
        <v>2</v>
      </c>
      <c r="H1146" s="669">
        <v>6</v>
      </c>
      <c r="I1146" s="669" t="s">
        <v>3387</v>
      </c>
      <c r="J1146" s="669">
        <v>4</v>
      </c>
      <c r="K1146" s="312" t="s">
        <v>3239</v>
      </c>
      <c r="L1146" s="618" t="s">
        <v>4280</v>
      </c>
      <c r="M1146" s="589">
        <v>0</v>
      </c>
      <c r="N1146" s="589">
        <v>0</v>
      </c>
      <c r="O1146" s="589">
        <v>0</v>
      </c>
      <c r="P1146" s="589">
        <v>0</v>
      </c>
      <c r="Q1146" s="589">
        <v>0</v>
      </c>
      <c r="R1146" s="414">
        <f t="shared" si="63"/>
        <v>0</v>
      </c>
      <c r="S1146" s="618"/>
      <c r="T1146" s="618"/>
      <c r="U1146" s="618"/>
      <c r="V1146" s="618"/>
      <c r="W1146" s="618"/>
      <c r="X1146" s="618"/>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90" customFormat="1" ht="14.25" hidden="1" customHeight="1" thickBot="1">
      <c r="A1147" s="260">
        <v>1904107</v>
      </c>
      <c r="B1147" s="643" t="s">
        <v>4085</v>
      </c>
      <c r="C1147" s="643"/>
      <c r="D1147" s="294" t="s">
        <v>4086</v>
      </c>
      <c r="E1147" s="309" t="s">
        <v>3269</v>
      </c>
      <c r="F1147" s="669" t="s">
        <v>3248</v>
      </c>
      <c r="G1147" s="669">
        <v>5</v>
      </c>
      <c r="H1147" s="669">
        <v>6</v>
      </c>
      <c r="I1147" s="669" t="s">
        <v>3387</v>
      </c>
      <c r="J1147" s="669">
        <v>4</v>
      </c>
      <c r="K1147" s="312" t="s">
        <v>3244</v>
      </c>
      <c r="L1147" s="618" t="s">
        <v>4280</v>
      </c>
      <c r="M1147" s="589">
        <v>0</v>
      </c>
      <c r="N1147" s="260">
        <v>0</v>
      </c>
      <c r="O1147" s="589">
        <v>0</v>
      </c>
      <c r="P1147" s="589">
        <v>0</v>
      </c>
      <c r="Q1147" s="260">
        <v>0</v>
      </c>
      <c r="R1147" s="414">
        <f t="shared" si="63"/>
        <v>0</v>
      </c>
      <c r="S1147" s="618"/>
      <c r="T1147" s="618"/>
      <c r="U1147" s="618"/>
      <c r="V1147" s="618"/>
      <c r="W1147" s="618"/>
      <c r="X1147" s="618"/>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90" customFormat="1" ht="14.25" hidden="1" customHeight="1" thickBot="1">
      <c r="A1148" s="260">
        <v>1904108</v>
      </c>
      <c r="B1148" s="617" t="s">
        <v>4077</v>
      </c>
      <c r="C1148" s="617"/>
      <c r="D1148" s="294" t="s">
        <v>4078</v>
      </c>
      <c r="E1148" s="309"/>
      <c r="F1148" s="669" t="s">
        <v>3248</v>
      </c>
      <c r="G1148" s="669">
        <v>3</v>
      </c>
      <c r="H1148" s="669">
        <v>2</v>
      </c>
      <c r="I1148" s="669" t="s">
        <v>3387</v>
      </c>
      <c r="J1148" s="669">
        <v>4</v>
      </c>
      <c r="K1148" s="312" t="s">
        <v>3244</v>
      </c>
      <c r="L1148" s="618" t="s">
        <v>4282</v>
      </c>
      <c r="M1148" s="589">
        <v>0</v>
      </c>
      <c r="N1148" s="260">
        <v>0</v>
      </c>
      <c r="O1148" s="589">
        <v>0</v>
      </c>
      <c r="P1148" s="589">
        <v>0</v>
      </c>
      <c r="Q1148" s="260">
        <v>0</v>
      </c>
      <c r="R1148" s="414">
        <f t="shared" si="63"/>
        <v>0</v>
      </c>
      <c r="S1148" s="618"/>
      <c r="T1148" s="618"/>
      <c r="U1148" s="618"/>
      <c r="V1148" s="618"/>
      <c r="W1148" s="618"/>
      <c r="X1148" s="618"/>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90" customFormat="1" ht="14.25" customHeight="1" thickBot="1">
      <c r="A1149" s="260">
        <v>1904109</v>
      </c>
      <c r="B1149" s="643" t="s">
        <v>4083</v>
      </c>
      <c r="C1149" s="643"/>
      <c r="D1149" s="294" t="s">
        <v>4084</v>
      </c>
      <c r="E1149" s="309" t="s">
        <v>3359</v>
      </c>
      <c r="F1149" s="669" t="s">
        <v>3248</v>
      </c>
      <c r="G1149" s="669">
        <v>5</v>
      </c>
      <c r="H1149" s="669">
        <v>2</v>
      </c>
      <c r="I1149" s="669" t="s">
        <v>3387</v>
      </c>
      <c r="J1149" s="669">
        <v>4</v>
      </c>
      <c r="K1149" s="312" t="s">
        <v>3249</v>
      </c>
      <c r="L1149" s="618" t="s">
        <v>4763</v>
      </c>
      <c r="M1149" s="589">
        <v>0</v>
      </c>
      <c r="N1149" s="589">
        <v>0</v>
      </c>
      <c r="O1149" s="589">
        <v>0</v>
      </c>
      <c r="P1149" s="589">
        <v>0</v>
      </c>
      <c r="Q1149" s="589">
        <v>0</v>
      </c>
      <c r="R1149" s="414">
        <f t="shared" si="63"/>
        <v>0</v>
      </c>
      <c r="S1149" s="618"/>
      <c r="T1149" s="618"/>
      <c r="U1149" s="618"/>
      <c r="V1149" s="618"/>
      <c r="W1149" s="618"/>
      <c r="X1149" s="618"/>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90" customFormat="1" ht="14.25" customHeight="1" thickBot="1">
      <c r="A1150" s="260">
        <v>1904110</v>
      </c>
      <c r="B1150" s="643" t="s">
        <v>4079</v>
      </c>
      <c r="C1150" s="643"/>
      <c r="D1150" s="294" t="s">
        <v>4080</v>
      </c>
      <c r="E1150" s="309"/>
      <c r="F1150" s="669" t="s">
        <v>3248</v>
      </c>
      <c r="G1150" s="669">
        <v>3</v>
      </c>
      <c r="H1150" s="669">
        <v>3</v>
      </c>
      <c r="I1150" s="669" t="s">
        <v>3387</v>
      </c>
      <c r="J1150" s="669">
        <v>4</v>
      </c>
      <c r="K1150" s="312" t="s">
        <v>3256</v>
      </c>
      <c r="L1150" s="313" t="s">
        <v>4271</v>
      </c>
      <c r="M1150" s="260">
        <v>0</v>
      </c>
      <c r="N1150" s="260">
        <v>1</v>
      </c>
      <c r="O1150" s="260">
        <v>0</v>
      </c>
      <c r="P1150" s="260">
        <v>1</v>
      </c>
      <c r="Q1150" s="260">
        <v>1</v>
      </c>
      <c r="R1150" s="414">
        <f t="shared" si="63"/>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90" customFormat="1" ht="14.25" customHeight="1" thickBot="1">
      <c r="A1151" s="260">
        <v>1904111</v>
      </c>
      <c r="B1151" s="643" t="s">
        <v>4081</v>
      </c>
      <c r="C1151" s="643"/>
      <c r="D1151" s="294" t="s">
        <v>4082</v>
      </c>
      <c r="E1151" s="309" t="s">
        <v>3263</v>
      </c>
      <c r="F1151" s="669" t="s">
        <v>3248</v>
      </c>
      <c r="G1151" s="669">
        <v>3</v>
      </c>
      <c r="H1151" s="669">
        <v>8</v>
      </c>
      <c r="I1151" s="669" t="s">
        <v>3387</v>
      </c>
      <c r="J1151" s="669">
        <v>4</v>
      </c>
      <c r="K1151" s="312" t="s">
        <v>3249</v>
      </c>
      <c r="L1151" s="618" t="s">
        <v>5054</v>
      </c>
      <c r="M1151" s="589">
        <v>0</v>
      </c>
      <c r="N1151" s="589">
        <v>0</v>
      </c>
      <c r="O1151" s="260">
        <v>0</v>
      </c>
      <c r="P1151" s="260">
        <v>0</v>
      </c>
      <c r="Q1151" s="260">
        <v>0</v>
      </c>
      <c r="R1151" s="414">
        <f t="shared" si="63"/>
        <v>0</v>
      </c>
      <c r="S1151" s="618"/>
      <c r="T1151" s="618"/>
      <c r="U1151" s="618"/>
      <c r="V1151" s="618"/>
      <c r="W1151" s="618"/>
      <c r="X1151" s="618"/>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90" customFormat="1" ht="14.25" hidden="1" customHeight="1" thickBot="1">
      <c r="A1152" s="260">
        <v>1904112</v>
      </c>
      <c r="B1152" s="617" t="s">
        <v>4071</v>
      </c>
      <c r="C1152" s="617"/>
      <c r="D1152" s="294" t="s">
        <v>4072</v>
      </c>
      <c r="E1152" s="309"/>
      <c r="F1152" s="669" t="s">
        <v>3248</v>
      </c>
      <c r="G1152" s="669">
        <v>1</v>
      </c>
      <c r="H1152" s="669">
        <v>6</v>
      </c>
      <c r="I1152" s="669" t="s">
        <v>3387</v>
      </c>
      <c r="J1152" s="669">
        <v>4</v>
      </c>
      <c r="K1152" s="312" t="s">
        <v>3244</v>
      </c>
      <c r="L1152" s="618" t="s">
        <v>4295</v>
      </c>
      <c r="M1152" s="589">
        <v>0</v>
      </c>
      <c r="N1152" s="260">
        <v>0</v>
      </c>
      <c r="O1152" s="260">
        <v>0</v>
      </c>
      <c r="P1152" s="260">
        <v>0</v>
      </c>
      <c r="Q1152" s="260">
        <v>0</v>
      </c>
      <c r="R1152" s="414">
        <f t="shared" si="63"/>
        <v>0</v>
      </c>
      <c r="S1152" s="618"/>
      <c r="T1152" s="618"/>
      <c r="U1152" s="618"/>
      <c r="V1152" s="618"/>
      <c r="W1152" s="618"/>
      <c r="X1152" s="618"/>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90" customFormat="1" ht="14.25" hidden="1" customHeight="1" thickBot="1">
      <c r="A1153" s="260">
        <v>1904113</v>
      </c>
      <c r="B1153" s="643" t="s">
        <v>4075</v>
      </c>
      <c r="C1153" s="643"/>
      <c r="D1153" s="294" t="s">
        <v>4076</v>
      </c>
      <c r="E1153" s="309"/>
      <c r="F1153" s="669" t="s">
        <v>3248</v>
      </c>
      <c r="G1153" s="669">
        <v>2</v>
      </c>
      <c r="H1153" s="669">
        <v>6</v>
      </c>
      <c r="I1153" s="669" t="s">
        <v>3387</v>
      </c>
      <c r="J1153" s="669">
        <v>4</v>
      </c>
      <c r="K1153" s="312" t="s">
        <v>3244</v>
      </c>
      <c r="L1153" s="618" t="s">
        <v>4285</v>
      </c>
      <c r="M1153" s="260">
        <v>0</v>
      </c>
      <c r="N1153" s="260">
        <v>0</v>
      </c>
      <c r="O1153" s="260">
        <v>0</v>
      </c>
      <c r="P1153" s="260">
        <v>0</v>
      </c>
      <c r="Q1153" s="260">
        <v>0</v>
      </c>
      <c r="R1153" s="414">
        <f t="shared" si="63"/>
        <v>0</v>
      </c>
      <c r="S1153" s="618"/>
      <c r="T1153" s="618"/>
      <c r="U1153" s="618"/>
      <c r="V1153" s="618"/>
      <c r="W1153" s="618"/>
      <c r="X1153" s="618"/>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90" customFormat="1" ht="14.25" customHeight="1" thickBot="1">
      <c r="A1154" s="260">
        <v>1904114</v>
      </c>
      <c r="B1154" s="617" t="s">
        <v>4087</v>
      </c>
      <c r="C1154" s="617"/>
      <c r="D1154" s="260" t="s">
        <v>4088</v>
      </c>
      <c r="E1154" s="309" t="s">
        <v>3269</v>
      </c>
      <c r="F1154" s="309" t="s">
        <v>3248</v>
      </c>
      <c r="G1154" s="309">
        <v>2</v>
      </c>
      <c r="H1154" s="309">
        <v>7</v>
      </c>
      <c r="I1154" s="669" t="s">
        <v>3387</v>
      </c>
      <c r="J1154" s="309">
        <v>5</v>
      </c>
      <c r="K1154" s="312" t="s">
        <v>3256</v>
      </c>
      <c r="L1154" s="313" t="s">
        <v>4271</v>
      </c>
      <c r="M1154" s="260">
        <v>2</v>
      </c>
      <c r="N1154" s="260">
        <v>2</v>
      </c>
      <c r="O1154" s="260">
        <v>1</v>
      </c>
      <c r="P1154" s="260">
        <v>1</v>
      </c>
      <c r="Q1154" s="260">
        <v>1</v>
      </c>
      <c r="R1154" s="414">
        <f t="shared" si="63"/>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90" customFormat="1" ht="14.25" customHeight="1" thickBot="1">
      <c r="A1155" s="260">
        <v>1904115</v>
      </c>
      <c r="B1155" s="617" t="s">
        <v>4089</v>
      </c>
      <c r="C1155" s="617"/>
      <c r="D1155" s="260" t="s">
        <v>4090</v>
      </c>
      <c r="E1155" s="309"/>
      <c r="F1155" s="309" t="s">
        <v>3248</v>
      </c>
      <c r="G1155" s="309">
        <v>3</v>
      </c>
      <c r="H1155" s="309">
        <v>6</v>
      </c>
      <c r="I1155" s="669" t="s">
        <v>3387</v>
      </c>
      <c r="J1155" s="309">
        <v>5</v>
      </c>
      <c r="K1155" s="312" t="s">
        <v>3249</v>
      </c>
      <c r="L1155" s="618" t="s">
        <v>4822</v>
      </c>
      <c r="M1155" s="589">
        <v>0</v>
      </c>
      <c r="N1155" s="589">
        <v>0</v>
      </c>
      <c r="O1155" s="260">
        <v>0</v>
      </c>
      <c r="P1155" s="589">
        <v>0</v>
      </c>
      <c r="Q1155" s="589">
        <v>0</v>
      </c>
      <c r="R1155" s="414">
        <f t="shared" si="63"/>
        <v>0</v>
      </c>
      <c r="S1155" s="618"/>
      <c r="T1155" s="618"/>
      <c r="U1155" s="618"/>
      <c r="V1155" s="618"/>
      <c r="W1155" s="618"/>
      <c r="X1155" s="618"/>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90" customFormat="1" ht="14.25" customHeight="1" thickBot="1">
      <c r="A1156" s="260">
        <v>1904116</v>
      </c>
      <c r="B1156" s="617" t="s">
        <v>4091</v>
      </c>
      <c r="C1156" s="617"/>
      <c r="D1156" s="260" t="s">
        <v>4092</v>
      </c>
      <c r="E1156" s="309"/>
      <c r="F1156" s="309" t="s">
        <v>3248</v>
      </c>
      <c r="G1156" s="309">
        <v>4</v>
      </c>
      <c r="H1156" s="309">
        <v>4</v>
      </c>
      <c r="I1156" s="669" t="s">
        <v>3387</v>
      </c>
      <c r="J1156" s="309">
        <v>5</v>
      </c>
      <c r="K1156" s="312" t="s">
        <v>3249</v>
      </c>
      <c r="L1156" s="618" t="s">
        <v>4339</v>
      </c>
      <c r="M1156" s="589">
        <v>0</v>
      </c>
      <c r="N1156" s="589">
        <v>0</v>
      </c>
      <c r="O1156" s="589">
        <v>0</v>
      </c>
      <c r="P1156" s="589">
        <v>0</v>
      </c>
      <c r="Q1156" s="589">
        <v>0</v>
      </c>
      <c r="R1156" s="414">
        <f t="shared" si="63"/>
        <v>0</v>
      </c>
      <c r="S1156" s="618"/>
      <c r="T1156" s="618"/>
      <c r="U1156" s="618"/>
      <c r="V1156" s="618"/>
      <c r="W1156" s="618"/>
      <c r="X1156" s="618"/>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90" customFormat="1" ht="14.25" hidden="1" customHeight="1" thickBot="1">
      <c r="A1157" s="260">
        <v>1904117</v>
      </c>
      <c r="B1157" s="617" t="s">
        <v>4095</v>
      </c>
      <c r="C1157" s="617"/>
      <c r="D1157" s="294" t="s">
        <v>3442</v>
      </c>
      <c r="E1157" s="309"/>
      <c r="F1157" s="669" t="s">
        <v>3248</v>
      </c>
      <c r="G1157" s="669">
        <v>5</v>
      </c>
      <c r="H1157" s="669">
        <v>4</v>
      </c>
      <c r="I1157" s="669" t="s">
        <v>3387</v>
      </c>
      <c r="J1157" s="669">
        <v>5</v>
      </c>
      <c r="K1157" s="312" t="s">
        <v>3244</v>
      </c>
      <c r="L1157" s="618" t="s">
        <v>4287</v>
      </c>
      <c r="M1157" s="260">
        <v>0</v>
      </c>
      <c r="N1157" s="260">
        <v>0</v>
      </c>
      <c r="O1157" s="260">
        <v>0</v>
      </c>
      <c r="P1157" s="260">
        <v>0</v>
      </c>
      <c r="Q1157" s="260">
        <v>0</v>
      </c>
      <c r="R1157" s="414">
        <f t="shared" si="63"/>
        <v>0</v>
      </c>
      <c r="S1157" s="618"/>
      <c r="T1157" s="618"/>
      <c r="U1157" s="618"/>
      <c r="V1157" s="618"/>
      <c r="W1157" s="618"/>
      <c r="X1157" s="618"/>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90" customFormat="1" ht="14.25" customHeight="1" thickBot="1">
      <c r="A1158" s="260">
        <v>1904118</v>
      </c>
      <c r="B1158" s="622" t="s">
        <v>4093</v>
      </c>
      <c r="C1158" s="617"/>
      <c r="D1158" s="260" t="s">
        <v>4094</v>
      </c>
      <c r="E1158" s="309"/>
      <c r="F1158" s="669" t="s">
        <v>3248</v>
      </c>
      <c r="G1158" s="309">
        <v>4</v>
      </c>
      <c r="H1158" s="309">
        <v>5</v>
      </c>
      <c r="I1158" s="669" t="s">
        <v>3387</v>
      </c>
      <c r="J1158" s="309">
        <v>5</v>
      </c>
      <c r="K1158" s="312" t="s">
        <v>3239</v>
      </c>
      <c r="L1158" s="313" t="s">
        <v>4271</v>
      </c>
      <c r="M1158" s="589">
        <v>0</v>
      </c>
      <c r="N1158" s="260">
        <v>1</v>
      </c>
      <c r="O1158" s="589">
        <v>0</v>
      </c>
      <c r="P1158" s="260">
        <v>1</v>
      </c>
      <c r="Q1158" s="260">
        <v>1</v>
      </c>
      <c r="R1158" s="414">
        <f t="shared" si="63"/>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90" customFormat="1" ht="14.25" hidden="1" customHeight="1" thickBot="1">
      <c r="A1159" s="260">
        <v>1904119</v>
      </c>
      <c r="B1159" s="617" t="s">
        <v>4105</v>
      </c>
      <c r="C1159" s="617"/>
      <c r="D1159" s="260" t="s">
        <v>4106</v>
      </c>
      <c r="E1159" s="309"/>
      <c r="F1159" s="309" t="s">
        <v>3248</v>
      </c>
      <c r="G1159" s="309">
        <v>6</v>
      </c>
      <c r="H1159" s="309">
        <v>4</v>
      </c>
      <c r="I1159" s="669" t="s">
        <v>3387</v>
      </c>
      <c r="J1159" s="309">
        <v>6</v>
      </c>
      <c r="K1159" s="312" t="s">
        <v>3244</v>
      </c>
      <c r="L1159" s="618" t="s">
        <v>4287</v>
      </c>
      <c r="M1159" s="260">
        <v>0</v>
      </c>
      <c r="N1159" s="260">
        <v>0</v>
      </c>
      <c r="O1159" s="260">
        <v>0</v>
      </c>
      <c r="P1159" s="260">
        <v>0</v>
      </c>
      <c r="Q1159" s="260">
        <v>0</v>
      </c>
      <c r="R1159" s="414">
        <f t="shared" si="63"/>
        <v>0</v>
      </c>
      <c r="S1159" s="618"/>
      <c r="T1159" s="618"/>
      <c r="U1159" s="618"/>
      <c r="V1159" s="618"/>
      <c r="W1159" s="618"/>
      <c r="X1159" s="618"/>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90" customFormat="1" ht="14.25" customHeight="1" thickBot="1">
      <c r="A1160" s="260">
        <v>1904120</v>
      </c>
      <c r="B1160" s="617" t="s">
        <v>4096</v>
      </c>
      <c r="C1160" s="617"/>
      <c r="D1160" s="260" t="s">
        <v>4097</v>
      </c>
      <c r="E1160" s="309" t="s">
        <v>3359</v>
      </c>
      <c r="F1160" s="309" t="s">
        <v>3248</v>
      </c>
      <c r="G1160" s="309">
        <v>4</v>
      </c>
      <c r="H1160" s="309">
        <v>4</v>
      </c>
      <c r="I1160" s="669" t="s">
        <v>3387</v>
      </c>
      <c r="J1160" s="309">
        <v>6</v>
      </c>
      <c r="K1160" s="312" t="s">
        <v>3249</v>
      </c>
      <c r="L1160" s="618" t="s">
        <v>4343</v>
      </c>
      <c r="M1160" s="589">
        <v>0</v>
      </c>
      <c r="N1160" s="589">
        <v>0</v>
      </c>
      <c r="O1160" s="589">
        <v>0</v>
      </c>
      <c r="P1160" s="589">
        <v>0</v>
      </c>
      <c r="Q1160" s="589">
        <v>0</v>
      </c>
      <c r="R1160" s="414">
        <f t="shared" si="63"/>
        <v>0</v>
      </c>
      <c r="S1160" s="618"/>
      <c r="T1160" s="618"/>
      <c r="U1160" s="618"/>
      <c r="V1160" s="618"/>
      <c r="W1160" s="618"/>
      <c r="X1160" s="618"/>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90" customFormat="1" ht="14.25" hidden="1" customHeight="1" thickBot="1">
      <c r="A1161" s="260">
        <v>1904121</v>
      </c>
      <c r="B1161" s="617" t="s">
        <v>4098</v>
      </c>
      <c r="C1161" s="617"/>
      <c r="D1161" s="260" t="s">
        <v>4099</v>
      </c>
      <c r="E1161" s="309" t="s">
        <v>3263</v>
      </c>
      <c r="F1161" s="309" t="s">
        <v>3248</v>
      </c>
      <c r="G1161" s="309">
        <v>4</v>
      </c>
      <c r="H1161" s="309">
        <v>5</v>
      </c>
      <c r="I1161" s="669" t="s">
        <v>3387</v>
      </c>
      <c r="J1161" s="309">
        <v>6</v>
      </c>
      <c r="K1161" s="312" t="s">
        <v>3244</v>
      </c>
      <c r="L1161" s="618" t="s">
        <v>4280</v>
      </c>
      <c r="M1161" s="260">
        <v>0</v>
      </c>
      <c r="N1161" s="260">
        <v>0</v>
      </c>
      <c r="O1161" s="260">
        <v>0</v>
      </c>
      <c r="P1161" s="260">
        <v>0</v>
      </c>
      <c r="Q1161" s="260">
        <v>0</v>
      </c>
      <c r="R1161" s="414">
        <f t="shared" si="63"/>
        <v>0</v>
      </c>
      <c r="S1161" s="618"/>
      <c r="T1161" s="618"/>
      <c r="U1161" s="618"/>
      <c r="V1161" s="618"/>
      <c r="W1161" s="618"/>
      <c r="X1161" s="618"/>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90" customFormat="1" ht="14.25" customHeight="1" thickBot="1">
      <c r="A1162" s="260">
        <v>1904122</v>
      </c>
      <c r="B1162" s="617" t="s">
        <v>4102</v>
      </c>
      <c r="C1162" s="617"/>
      <c r="D1162" s="260" t="s">
        <v>4084</v>
      </c>
      <c r="E1162" s="309" t="s">
        <v>3359</v>
      </c>
      <c r="F1162" s="309" t="s">
        <v>3248</v>
      </c>
      <c r="G1162" s="309">
        <v>5</v>
      </c>
      <c r="H1162" s="309">
        <v>6</v>
      </c>
      <c r="I1162" s="669" t="s">
        <v>3387</v>
      </c>
      <c r="J1162" s="309">
        <v>6</v>
      </c>
      <c r="K1162" s="312" t="s">
        <v>3256</v>
      </c>
      <c r="L1162" s="313" t="s">
        <v>4271</v>
      </c>
      <c r="M1162" s="485">
        <v>0</v>
      </c>
      <c r="N1162" s="260">
        <v>2</v>
      </c>
      <c r="O1162" s="260">
        <v>2</v>
      </c>
      <c r="P1162" s="260">
        <v>1</v>
      </c>
      <c r="Q1162" s="260">
        <v>1</v>
      </c>
      <c r="R1162" s="414">
        <f t="shared" si="63"/>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90" customFormat="1" ht="14.25" customHeight="1" thickBot="1">
      <c r="A1163" s="260">
        <v>1904123</v>
      </c>
      <c r="B1163" s="617" t="s">
        <v>4103</v>
      </c>
      <c r="C1163" s="617"/>
      <c r="D1163" s="260" t="s">
        <v>4104</v>
      </c>
      <c r="E1163" s="309"/>
      <c r="F1163" s="309" t="s">
        <v>3248</v>
      </c>
      <c r="G1163" s="309">
        <v>5</v>
      </c>
      <c r="H1163" s="309">
        <v>6</v>
      </c>
      <c r="I1163" s="669" t="s">
        <v>3387</v>
      </c>
      <c r="J1163" s="309">
        <v>6</v>
      </c>
      <c r="K1163" s="312" t="s">
        <v>3256</v>
      </c>
      <c r="L1163" s="313" t="s">
        <v>4271</v>
      </c>
      <c r="M1163" s="260">
        <v>2</v>
      </c>
      <c r="N1163" s="260">
        <v>2</v>
      </c>
      <c r="O1163" s="260">
        <v>2</v>
      </c>
      <c r="P1163" s="260">
        <v>0</v>
      </c>
      <c r="Q1163" s="260">
        <v>0</v>
      </c>
      <c r="R1163" s="414">
        <f t="shared" si="63"/>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90" customFormat="1" ht="13.5" hidden="1" customHeight="1" thickBot="1">
      <c r="A1164" s="260">
        <v>1904124</v>
      </c>
      <c r="B1164" s="617" t="s">
        <v>4100</v>
      </c>
      <c r="C1164" s="617"/>
      <c r="D1164" s="260" t="s">
        <v>4101</v>
      </c>
      <c r="E1164" s="309"/>
      <c r="F1164" s="309" t="s">
        <v>3248</v>
      </c>
      <c r="G1164" s="309">
        <v>4</v>
      </c>
      <c r="H1164" s="309">
        <v>7</v>
      </c>
      <c r="I1164" s="309" t="s">
        <v>3387</v>
      </c>
      <c r="J1164" s="309">
        <v>6</v>
      </c>
      <c r="K1164" s="312" t="s">
        <v>3244</v>
      </c>
      <c r="L1164" s="618" t="s">
        <v>4280</v>
      </c>
      <c r="M1164" s="260">
        <v>0</v>
      </c>
      <c r="N1164" s="260">
        <v>0</v>
      </c>
      <c r="O1164" s="260">
        <v>0</v>
      </c>
      <c r="P1164" s="260">
        <v>0</v>
      </c>
      <c r="Q1164" s="260">
        <v>0</v>
      </c>
      <c r="R1164" s="414">
        <f t="shared" si="63"/>
        <v>0</v>
      </c>
      <c r="S1164" s="618"/>
      <c r="T1164" s="618"/>
      <c r="U1164" s="618"/>
      <c r="V1164" s="618"/>
      <c r="W1164" s="618"/>
      <c r="X1164" s="618"/>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90" customFormat="1" ht="14.25" customHeight="1" thickBot="1">
      <c r="A1165" s="260">
        <v>1904125</v>
      </c>
      <c r="B1165" s="617" t="s">
        <v>4107</v>
      </c>
      <c r="C1165" s="617"/>
      <c r="D1165" s="260" t="s">
        <v>4108</v>
      </c>
      <c r="E1165" s="309"/>
      <c r="F1165" s="309" t="s">
        <v>3248</v>
      </c>
      <c r="G1165" s="309">
        <v>3</v>
      </c>
      <c r="H1165" s="309">
        <v>5</v>
      </c>
      <c r="I1165" s="669" t="s">
        <v>3387</v>
      </c>
      <c r="J1165" s="309">
        <v>7</v>
      </c>
      <c r="K1165" s="312" t="s">
        <v>3249</v>
      </c>
      <c r="L1165" s="618" t="s">
        <v>5033</v>
      </c>
      <c r="M1165" s="589">
        <v>0</v>
      </c>
      <c r="N1165" s="589">
        <v>0</v>
      </c>
      <c r="O1165" s="589">
        <v>0</v>
      </c>
      <c r="P1165" s="589">
        <v>0</v>
      </c>
      <c r="Q1165" s="260">
        <v>0</v>
      </c>
      <c r="R1165" s="414">
        <f t="shared" si="63"/>
        <v>0</v>
      </c>
      <c r="S1165" s="618"/>
      <c r="T1165" s="618"/>
      <c r="U1165" s="618"/>
      <c r="V1165" s="618"/>
      <c r="W1165" s="618"/>
      <c r="X1165" s="618"/>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90" customFormat="1" ht="14.25" customHeight="1" thickBot="1">
      <c r="A1166" s="260">
        <v>1904126</v>
      </c>
      <c r="B1166" s="692" t="s">
        <v>4606</v>
      </c>
      <c r="C1166" s="643"/>
      <c r="D1166" s="294" t="s">
        <v>4113</v>
      </c>
      <c r="E1166" s="309"/>
      <c r="F1166" s="669" t="s">
        <v>3248</v>
      </c>
      <c r="G1166" s="669">
        <v>6</v>
      </c>
      <c r="H1166" s="669">
        <v>6</v>
      </c>
      <c r="I1166" s="669" t="s">
        <v>3387</v>
      </c>
      <c r="J1166" s="669">
        <v>7</v>
      </c>
      <c r="K1166" s="312" t="s">
        <v>3239</v>
      </c>
      <c r="L1166" s="313" t="s">
        <v>4271</v>
      </c>
      <c r="M1166" s="589">
        <v>0</v>
      </c>
      <c r="N1166" s="589">
        <v>0</v>
      </c>
      <c r="O1166" s="260">
        <v>1</v>
      </c>
      <c r="P1166" s="589">
        <v>0</v>
      </c>
      <c r="Q1166" s="260">
        <v>1</v>
      </c>
      <c r="R1166" s="414">
        <f t="shared" si="63"/>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90" customFormat="1" ht="14.25" customHeight="1" thickBot="1">
      <c r="A1167" s="260">
        <v>1904127</v>
      </c>
      <c r="B1167" s="643" t="s">
        <v>4109</v>
      </c>
      <c r="C1167" s="643"/>
      <c r="D1167" s="294" t="s">
        <v>4110</v>
      </c>
      <c r="E1167" s="309"/>
      <c r="F1167" s="669" t="s">
        <v>3248</v>
      </c>
      <c r="G1167" s="669">
        <v>3</v>
      </c>
      <c r="H1167" s="669">
        <v>7</v>
      </c>
      <c r="I1167" s="669" t="s">
        <v>3387</v>
      </c>
      <c r="J1167" s="669">
        <v>7</v>
      </c>
      <c r="K1167" s="312" t="s">
        <v>3249</v>
      </c>
      <c r="L1167" s="313" t="s">
        <v>4271</v>
      </c>
      <c r="M1167" s="589">
        <v>0</v>
      </c>
      <c r="N1167" s="589">
        <v>0</v>
      </c>
      <c r="O1167" s="260">
        <v>1</v>
      </c>
      <c r="P1167" s="589">
        <v>0</v>
      </c>
      <c r="Q1167" s="260">
        <v>0</v>
      </c>
      <c r="R1167" s="414">
        <f t="shared" si="63"/>
        <v>1</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90" customFormat="1" ht="14.25" customHeight="1" thickBot="1">
      <c r="A1168" s="260">
        <v>1904128</v>
      </c>
      <c r="B1168" s="643" t="s">
        <v>4111</v>
      </c>
      <c r="C1168" s="643"/>
      <c r="D1168" s="294" t="s">
        <v>4112</v>
      </c>
      <c r="E1168" s="309"/>
      <c r="F1168" s="669" t="s">
        <v>3248</v>
      </c>
      <c r="G1168" s="669">
        <v>5</v>
      </c>
      <c r="H1168" s="669">
        <v>8</v>
      </c>
      <c r="I1168" s="669" t="s">
        <v>3387</v>
      </c>
      <c r="J1168" s="669">
        <v>7</v>
      </c>
      <c r="K1168" s="312" t="s">
        <v>3249</v>
      </c>
      <c r="L1168" s="313" t="s">
        <v>4271</v>
      </c>
      <c r="M1168" s="260">
        <v>2</v>
      </c>
      <c r="N1168" s="260">
        <v>0</v>
      </c>
      <c r="O1168" s="260">
        <v>0</v>
      </c>
      <c r="P1168" s="589">
        <v>0</v>
      </c>
      <c r="Q1168" s="260">
        <v>0</v>
      </c>
      <c r="R1168" s="414">
        <f t="shared" si="63"/>
        <v>2</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90" customFormat="1" ht="14.25" customHeight="1" thickBot="1">
      <c r="A1169" s="260">
        <v>1904129</v>
      </c>
      <c r="B1169" s="643" t="s">
        <v>4118</v>
      </c>
      <c r="C1169" s="643"/>
      <c r="D1169" s="294" t="s">
        <v>4119</v>
      </c>
      <c r="E1169" s="309" t="s">
        <v>3269</v>
      </c>
      <c r="F1169" s="669" t="s">
        <v>3248</v>
      </c>
      <c r="G1169" s="669">
        <v>6</v>
      </c>
      <c r="H1169" s="669">
        <v>6</v>
      </c>
      <c r="I1169" s="669" t="s">
        <v>3387</v>
      </c>
      <c r="J1169" s="669">
        <v>8</v>
      </c>
      <c r="K1169" s="312" t="s">
        <v>3256</v>
      </c>
      <c r="L1169" s="313" t="s">
        <v>4271</v>
      </c>
      <c r="M1169" s="260">
        <v>0</v>
      </c>
      <c r="N1169" s="260">
        <v>1</v>
      </c>
      <c r="O1169" s="260">
        <v>1</v>
      </c>
      <c r="P1169" s="260">
        <v>1</v>
      </c>
      <c r="Q1169" s="260">
        <v>2</v>
      </c>
      <c r="R1169" s="414">
        <f t="shared" ref="R1169:R1175" si="64">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90" customFormat="1" ht="14.25" hidden="1" customHeight="1" thickBot="1">
      <c r="A1170" s="260">
        <v>1904130</v>
      </c>
      <c r="B1170" s="643" t="s">
        <v>4116</v>
      </c>
      <c r="C1170" s="643"/>
      <c r="D1170" s="294" t="s">
        <v>4117</v>
      </c>
      <c r="E1170" s="309"/>
      <c r="F1170" s="669" t="s">
        <v>3248</v>
      </c>
      <c r="G1170" s="669">
        <v>4</v>
      </c>
      <c r="H1170" s="669">
        <v>4</v>
      </c>
      <c r="I1170" s="669" t="s">
        <v>3387</v>
      </c>
      <c r="J1170" s="669">
        <v>8</v>
      </c>
      <c r="K1170" s="312" t="s">
        <v>3244</v>
      </c>
      <c r="L1170" s="618" t="s">
        <v>4280</v>
      </c>
      <c r="M1170" s="260">
        <v>0</v>
      </c>
      <c r="N1170" s="260">
        <v>0</v>
      </c>
      <c r="O1170" s="260">
        <v>0</v>
      </c>
      <c r="P1170" s="260">
        <v>0</v>
      </c>
      <c r="Q1170" s="260">
        <v>0</v>
      </c>
      <c r="R1170" s="414">
        <f t="shared" si="64"/>
        <v>0</v>
      </c>
      <c r="S1170" s="618"/>
      <c r="T1170" s="618"/>
      <c r="U1170" s="618"/>
      <c r="V1170" s="618"/>
      <c r="W1170" s="618"/>
      <c r="X1170" s="618"/>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90" customFormat="1" ht="14.25" customHeight="1" thickBot="1">
      <c r="A1171" s="260">
        <v>1904131</v>
      </c>
      <c r="B1171" s="643" t="s">
        <v>4120</v>
      </c>
      <c r="C1171" s="643"/>
      <c r="D1171" s="294" t="s">
        <v>4121</v>
      </c>
      <c r="E1171" s="309"/>
      <c r="F1171" s="669" t="s">
        <v>3248</v>
      </c>
      <c r="G1171" s="669">
        <v>6</v>
      </c>
      <c r="H1171" s="669">
        <v>6</v>
      </c>
      <c r="I1171" s="669" t="s">
        <v>3387</v>
      </c>
      <c r="J1171" s="669">
        <v>8</v>
      </c>
      <c r="K1171" s="312" t="s">
        <v>3239</v>
      </c>
      <c r="L1171" s="313" t="s">
        <v>4271</v>
      </c>
      <c r="M1171" s="260">
        <v>1</v>
      </c>
      <c r="N1171" s="260">
        <v>1</v>
      </c>
      <c r="O1171" s="260">
        <v>1</v>
      </c>
      <c r="P1171" s="260">
        <v>1</v>
      </c>
      <c r="Q1171" s="260">
        <v>1</v>
      </c>
      <c r="R1171" s="414">
        <f t="shared" si="64"/>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90" customFormat="1" ht="14.25" customHeight="1" thickBot="1">
      <c r="A1172" s="260">
        <v>1904132</v>
      </c>
      <c r="B1172" s="622" t="s">
        <v>4306</v>
      </c>
      <c r="C1172" s="617"/>
      <c r="D1172" s="294" t="s">
        <v>4122</v>
      </c>
      <c r="E1172" s="309"/>
      <c r="F1172" s="669" t="s">
        <v>3248</v>
      </c>
      <c r="G1172" s="669">
        <v>7</v>
      </c>
      <c r="H1172" s="669">
        <v>7</v>
      </c>
      <c r="I1172" s="669" t="s">
        <v>3387</v>
      </c>
      <c r="J1172" s="669">
        <v>8</v>
      </c>
      <c r="K1172" s="312" t="s">
        <v>3239</v>
      </c>
      <c r="L1172" s="313" t="s">
        <v>4271</v>
      </c>
      <c r="M1172" s="260">
        <v>1</v>
      </c>
      <c r="N1172" s="260">
        <v>1</v>
      </c>
      <c r="O1172" s="589">
        <v>0</v>
      </c>
      <c r="P1172" s="260">
        <v>1</v>
      </c>
      <c r="Q1172" s="260">
        <v>1</v>
      </c>
      <c r="R1172" s="414">
        <f t="shared" si="64"/>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90" customFormat="1" ht="14.25" customHeight="1" thickBot="1">
      <c r="A1173" s="260">
        <v>1904133</v>
      </c>
      <c r="B1173" s="643" t="s">
        <v>4114</v>
      </c>
      <c r="C1173" s="643"/>
      <c r="D1173" s="294" t="s">
        <v>4115</v>
      </c>
      <c r="E1173" s="309"/>
      <c r="F1173" s="669" t="s">
        <v>3248</v>
      </c>
      <c r="G1173" s="669">
        <v>3</v>
      </c>
      <c r="H1173" s="669">
        <v>12</v>
      </c>
      <c r="I1173" s="669" t="s">
        <v>3387</v>
      </c>
      <c r="J1173" s="669">
        <v>8</v>
      </c>
      <c r="K1173" s="312" t="s">
        <v>3256</v>
      </c>
      <c r="L1173" s="313" t="s">
        <v>4271</v>
      </c>
      <c r="M1173" s="260">
        <v>2</v>
      </c>
      <c r="N1173" s="260">
        <v>2</v>
      </c>
      <c r="O1173" s="260">
        <v>2</v>
      </c>
      <c r="P1173" s="260">
        <v>2</v>
      </c>
      <c r="Q1173" s="260">
        <v>1</v>
      </c>
      <c r="R1173" s="414">
        <f t="shared" si="64"/>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43" t="s">
        <v>4123</v>
      </c>
      <c r="C1174" s="643"/>
      <c r="D1174" s="294" t="s">
        <v>3419</v>
      </c>
      <c r="E1174" s="309"/>
      <c r="F1174" s="669" t="s">
        <v>3248</v>
      </c>
      <c r="G1174" s="669">
        <v>9</v>
      </c>
      <c r="H1174" s="669">
        <v>9</v>
      </c>
      <c r="I1174" s="669" t="s">
        <v>3387</v>
      </c>
      <c r="J1174" s="669">
        <v>9</v>
      </c>
      <c r="K1174" s="312" t="s">
        <v>3244</v>
      </c>
      <c r="L1174" s="618" t="s">
        <v>4280</v>
      </c>
      <c r="M1174" s="260">
        <v>0</v>
      </c>
      <c r="N1174" s="260">
        <v>0</v>
      </c>
      <c r="O1174" s="260">
        <v>0</v>
      </c>
      <c r="P1174" s="260">
        <v>0</v>
      </c>
      <c r="Q1174" s="260">
        <v>0</v>
      </c>
      <c r="R1174" s="414">
        <f t="shared" si="64"/>
        <v>0</v>
      </c>
      <c r="S1174" s="618"/>
      <c r="T1174" s="618"/>
      <c r="U1174" s="618"/>
      <c r="V1174" s="618"/>
      <c r="W1174" s="618"/>
      <c r="X1174" s="618"/>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43" t="s">
        <v>4124</v>
      </c>
      <c r="C1175" s="643"/>
      <c r="D1175" s="294" t="s">
        <v>4125</v>
      </c>
      <c r="E1175" s="309"/>
      <c r="F1175" s="669" t="s">
        <v>3248</v>
      </c>
      <c r="G1175" s="669">
        <v>6</v>
      </c>
      <c r="H1175" s="669">
        <v>6</v>
      </c>
      <c r="I1175" s="669" t="s">
        <v>3387</v>
      </c>
      <c r="J1175" s="669">
        <v>10</v>
      </c>
      <c r="K1175" s="312" t="s">
        <v>3256</v>
      </c>
      <c r="L1175" s="313" t="s">
        <v>4271</v>
      </c>
      <c r="M1175" s="260">
        <v>2</v>
      </c>
      <c r="N1175" s="260">
        <v>1</v>
      </c>
      <c r="O1175" s="260">
        <v>1</v>
      </c>
      <c r="P1175" s="260">
        <v>0</v>
      </c>
      <c r="Q1175" s="260">
        <v>2</v>
      </c>
      <c r="R1175" s="414">
        <f t="shared" si="64"/>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hidden="1" customHeight="1" thickBot="1">
      <c r="A1176" s="553">
        <v>1101</v>
      </c>
      <c r="B1176" s="554" t="s">
        <v>251</v>
      </c>
      <c r="C1176" s="554"/>
      <c r="D1176" s="555" t="s">
        <v>252</v>
      </c>
      <c r="E1176" s="550"/>
      <c r="F1176" s="556" t="s">
        <v>253</v>
      </c>
      <c r="G1176" s="557"/>
      <c r="H1176" s="557"/>
      <c r="I1176" s="725" t="s">
        <v>254</v>
      </c>
      <c r="J1176" s="557">
        <v>0</v>
      </c>
      <c r="K1176" s="558" t="s">
        <v>255</v>
      </c>
      <c r="L1176" s="558" t="s">
        <v>256</v>
      </c>
      <c r="M1176" s="553">
        <v>0</v>
      </c>
      <c r="N1176" s="553">
        <v>0</v>
      </c>
      <c r="O1176" s="553">
        <v>0</v>
      </c>
      <c r="P1176" s="553">
        <v>0</v>
      </c>
      <c r="Q1176" s="553">
        <v>0</v>
      </c>
      <c r="R1176" s="549">
        <f t="shared" ref="R1176:R1210" si="65">SUM(M1176:Q1176)</f>
        <v>0</v>
      </c>
      <c r="S1176" s="558"/>
      <c r="T1176" s="558"/>
      <c r="U1176" s="558"/>
      <c r="V1176" s="558"/>
      <c r="W1176" s="558"/>
      <c r="X1176" s="558"/>
      <c r="Y1176" s="549"/>
      <c r="Z1176" s="549"/>
      <c r="AA1176" s="549"/>
      <c r="AB1176" s="549"/>
      <c r="AC1176" s="549"/>
      <c r="AD1176" s="549"/>
      <c r="AE1176" s="490"/>
      <c r="AF1176" s="490"/>
      <c r="AG1176" s="490"/>
      <c r="AH1176" s="490"/>
      <c r="AI1176" s="490"/>
      <c r="AJ1176" s="490"/>
      <c r="AK1176" s="490"/>
      <c r="AL1176" s="490"/>
      <c r="AM1176" s="490"/>
      <c r="AN1176" s="490"/>
      <c r="AO1176" s="490"/>
      <c r="AP1176" s="490"/>
      <c r="AQ1176" s="478"/>
      <c r="AR1176" s="478"/>
      <c r="AS1176" s="478"/>
      <c r="AT1176" s="478"/>
      <c r="AU1176" s="478"/>
      <c r="AV1176" s="478"/>
      <c r="AW1176" s="478"/>
      <c r="AX1176" s="478"/>
      <c r="AY1176" s="478"/>
      <c r="AZ1176" s="478"/>
      <c r="BA1176" s="478"/>
      <c r="BB1176" s="478"/>
    </row>
    <row r="1177" spans="1:54" customFormat="1" ht="29.25" hidden="1" customHeight="1" thickBot="1">
      <c r="A1177" s="553">
        <v>1102</v>
      </c>
      <c r="B1177" s="559" t="s">
        <v>51</v>
      </c>
      <c r="C1177" s="559"/>
      <c r="D1177" s="555" t="s">
        <v>257</v>
      </c>
      <c r="E1177" s="550"/>
      <c r="F1177" s="556" t="s">
        <v>253</v>
      </c>
      <c r="G1177" s="557"/>
      <c r="H1177" s="557"/>
      <c r="I1177" s="725" t="s">
        <v>254</v>
      </c>
      <c r="J1177" s="557">
        <v>0</v>
      </c>
      <c r="K1177" s="558" t="s">
        <v>255</v>
      </c>
      <c r="L1177" s="558" t="s">
        <v>256</v>
      </c>
      <c r="M1177" s="553">
        <v>0</v>
      </c>
      <c r="N1177" s="553">
        <v>0</v>
      </c>
      <c r="O1177" s="553">
        <v>0</v>
      </c>
      <c r="P1177" s="553">
        <v>0</v>
      </c>
      <c r="Q1177" s="553">
        <v>0</v>
      </c>
      <c r="R1177" s="549">
        <f t="shared" si="65"/>
        <v>0</v>
      </c>
      <c r="S1177" s="558"/>
      <c r="T1177" s="558"/>
      <c r="U1177" s="558"/>
      <c r="V1177" s="558"/>
      <c r="W1177" s="558"/>
      <c r="X1177" s="558"/>
      <c r="Y1177" s="549"/>
      <c r="Z1177" s="549"/>
      <c r="AA1177" s="549"/>
      <c r="AB1177" s="549"/>
      <c r="AC1177" s="549"/>
      <c r="AD1177" s="549"/>
      <c r="AE1177" s="490"/>
      <c r="AF1177" s="490"/>
      <c r="AG1177" s="490"/>
      <c r="AH1177" s="490"/>
      <c r="AI1177" s="490"/>
      <c r="AJ1177" s="490"/>
      <c r="AK1177" s="490"/>
      <c r="AL1177" s="490"/>
      <c r="AM1177" s="490"/>
      <c r="AN1177" s="490"/>
      <c r="AO1177" s="490"/>
      <c r="AP1177" s="490"/>
      <c r="AQ1177" s="490"/>
      <c r="AR1177" s="490"/>
      <c r="AS1177" s="490"/>
      <c r="AT1177" s="490"/>
      <c r="AU1177" s="490"/>
      <c r="AV1177" s="490"/>
      <c r="AW1177" s="490"/>
      <c r="AX1177" s="490"/>
      <c r="AY1177" s="490"/>
      <c r="AZ1177" s="490"/>
      <c r="BA1177" s="490"/>
      <c r="BB1177" s="490"/>
    </row>
    <row r="1178" spans="1:54" customFormat="1" ht="43.5" hidden="1" customHeight="1" thickBot="1">
      <c r="A1178" s="553">
        <v>1106</v>
      </c>
      <c r="B1178" s="554" t="s">
        <v>258</v>
      </c>
      <c r="C1178" s="554"/>
      <c r="D1178" s="555" t="s">
        <v>259</v>
      </c>
      <c r="E1178" s="550"/>
      <c r="F1178" s="556" t="s">
        <v>253</v>
      </c>
      <c r="G1178" s="557"/>
      <c r="H1178" s="557"/>
      <c r="I1178" s="725" t="s">
        <v>254</v>
      </c>
      <c r="J1178" s="557">
        <v>1</v>
      </c>
      <c r="K1178" s="558" t="s">
        <v>255</v>
      </c>
      <c r="L1178" s="558" t="s">
        <v>256</v>
      </c>
      <c r="M1178" s="553">
        <v>0</v>
      </c>
      <c r="N1178" s="553">
        <v>0</v>
      </c>
      <c r="O1178" s="553">
        <v>0</v>
      </c>
      <c r="P1178" s="553">
        <v>0</v>
      </c>
      <c r="Q1178" s="553">
        <v>0</v>
      </c>
      <c r="R1178" s="549">
        <f t="shared" si="65"/>
        <v>0</v>
      </c>
      <c r="S1178" s="558"/>
      <c r="T1178" s="558"/>
      <c r="U1178" s="558"/>
      <c r="V1178" s="558"/>
      <c r="W1178" s="558"/>
      <c r="X1178" s="558"/>
      <c r="Y1178" s="549"/>
      <c r="Z1178" s="549"/>
      <c r="AA1178" s="549"/>
      <c r="AB1178" s="549"/>
      <c r="AC1178" s="549"/>
      <c r="AD1178" s="549"/>
      <c r="AE1178" s="490"/>
      <c r="AF1178" s="490"/>
      <c r="AG1178" s="490"/>
      <c r="AH1178" s="490"/>
      <c r="AI1178" s="490"/>
      <c r="AJ1178" s="490"/>
      <c r="AK1178" s="490"/>
      <c r="AL1178" s="490"/>
      <c r="AM1178" s="490"/>
      <c r="AN1178" s="490"/>
      <c r="AO1178" s="490"/>
      <c r="AP1178" s="490"/>
      <c r="AQ1178" s="490"/>
      <c r="AR1178" s="490"/>
      <c r="AS1178" s="490"/>
      <c r="AT1178" s="490"/>
      <c r="AU1178" s="490"/>
      <c r="AV1178" s="490"/>
      <c r="AW1178" s="490"/>
      <c r="AX1178" s="490"/>
      <c r="AY1178" s="490"/>
      <c r="AZ1178" s="490"/>
      <c r="BA1178" s="490"/>
      <c r="BB1178" s="490"/>
    </row>
    <row r="1179" spans="1:54" s="606" customFormat="1" ht="43.5" hidden="1" customHeight="1" thickBot="1">
      <c r="A1179" s="553">
        <v>1116</v>
      </c>
      <c r="B1179" s="559" t="s">
        <v>260</v>
      </c>
      <c r="C1179" s="559"/>
      <c r="D1179" s="555" t="s">
        <v>261</v>
      </c>
      <c r="E1179" s="550"/>
      <c r="F1179" s="556" t="s">
        <v>253</v>
      </c>
      <c r="G1179" s="557"/>
      <c r="H1179" s="557"/>
      <c r="I1179" s="725" t="s">
        <v>254</v>
      </c>
      <c r="J1179" s="557">
        <v>2</v>
      </c>
      <c r="K1179" s="558" t="s">
        <v>255</v>
      </c>
      <c r="L1179" s="558" t="s">
        <v>256</v>
      </c>
      <c r="M1179" s="553">
        <v>0</v>
      </c>
      <c r="N1179" s="553">
        <v>0</v>
      </c>
      <c r="O1179" s="553">
        <v>0</v>
      </c>
      <c r="P1179" s="553">
        <v>0</v>
      </c>
      <c r="Q1179" s="553">
        <v>0</v>
      </c>
      <c r="R1179" s="549">
        <f t="shared" si="65"/>
        <v>0</v>
      </c>
      <c r="S1179" s="558"/>
      <c r="T1179" s="558"/>
      <c r="U1179" s="558"/>
      <c r="V1179" s="558"/>
      <c r="W1179" s="558"/>
      <c r="X1179" s="558"/>
      <c r="Y1179" s="549"/>
      <c r="Z1179" s="549"/>
      <c r="AA1179" s="549"/>
      <c r="AB1179" s="549"/>
      <c r="AC1179" s="549"/>
      <c r="AD1179" s="549"/>
      <c r="AE1179" s="490"/>
      <c r="AF1179" s="490"/>
      <c r="AG1179" s="490"/>
      <c r="AH1179" s="490"/>
      <c r="AI1179" s="490"/>
      <c r="AJ1179" s="490"/>
      <c r="AK1179" s="490"/>
      <c r="AL1179" s="490"/>
      <c r="AM1179" s="490"/>
      <c r="AN1179" s="490"/>
      <c r="AO1179" s="490"/>
      <c r="AP1179" s="490"/>
      <c r="AQ1179" s="490"/>
      <c r="AR1179" s="490"/>
      <c r="AS1179" s="490"/>
      <c r="AT1179" s="490"/>
      <c r="AU1179" s="490"/>
      <c r="AV1179" s="490"/>
      <c r="AW1179" s="490"/>
      <c r="AX1179" s="490"/>
      <c r="AY1179" s="490"/>
      <c r="AZ1179" s="490"/>
      <c r="BA1179" s="490"/>
      <c r="BB1179" s="490"/>
    </row>
    <row r="1180" spans="1:54" customFormat="1" ht="29.25" hidden="1" customHeight="1" thickBot="1">
      <c r="A1180" s="553">
        <v>1117</v>
      </c>
      <c r="B1180" s="559" t="s">
        <v>54</v>
      </c>
      <c r="C1180" s="559"/>
      <c r="D1180" s="555" t="s">
        <v>262</v>
      </c>
      <c r="E1180" s="560"/>
      <c r="F1180" s="556" t="s">
        <v>253</v>
      </c>
      <c r="G1180" s="557"/>
      <c r="H1180" s="557"/>
      <c r="I1180" s="725" t="s">
        <v>254</v>
      </c>
      <c r="J1180" s="557">
        <v>2</v>
      </c>
      <c r="K1180" s="558" t="s">
        <v>255</v>
      </c>
      <c r="L1180" s="558" t="s">
        <v>256</v>
      </c>
      <c r="M1180" s="553">
        <v>0</v>
      </c>
      <c r="N1180" s="553">
        <v>0</v>
      </c>
      <c r="O1180" s="553">
        <v>0</v>
      </c>
      <c r="P1180" s="553">
        <v>0</v>
      </c>
      <c r="Q1180" s="553">
        <v>0</v>
      </c>
      <c r="R1180" s="549">
        <f t="shared" si="65"/>
        <v>0</v>
      </c>
      <c r="S1180" s="558"/>
      <c r="T1180" s="558"/>
      <c r="U1180" s="558"/>
      <c r="V1180" s="558"/>
      <c r="W1180" s="558"/>
      <c r="X1180" s="558"/>
      <c r="Y1180" s="549"/>
      <c r="Z1180" s="549"/>
      <c r="AA1180" s="549"/>
      <c r="AB1180" s="549"/>
      <c r="AC1180" s="549"/>
      <c r="AD1180" s="549"/>
      <c r="AE1180" s="490"/>
      <c r="AF1180" s="490"/>
      <c r="AG1180" s="490"/>
      <c r="AH1180" s="490"/>
      <c r="AI1180" s="490"/>
      <c r="AJ1180" s="490"/>
      <c r="AK1180" s="490"/>
      <c r="AL1180" s="490"/>
      <c r="AM1180" s="490"/>
      <c r="AN1180" s="490"/>
      <c r="AO1180" s="490"/>
      <c r="AP1180" s="490"/>
      <c r="AQ1180" s="490"/>
      <c r="AR1180" s="490"/>
      <c r="AS1180" s="490"/>
      <c r="AT1180" s="490"/>
      <c r="AU1180" s="490"/>
      <c r="AV1180" s="490"/>
      <c r="AW1180" s="490"/>
      <c r="AX1180" s="490"/>
      <c r="AY1180" s="490"/>
      <c r="AZ1180" s="490"/>
      <c r="BA1180" s="490"/>
      <c r="BB1180" s="490"/>
    </row>
    <row r="1181" spans="1:54" customFormat="1" ht="27.75" hidden="1" customHeight="1" thickBot="1">
      <c r="A1181" s="553">
        <v>1119</v>
      </c>
      <c r="B1181" s="559" t="s">
        <v>263</v>
      </c>
      <c r="C1181" s="563"/>
      <c r="D1181" s="566" t="s">
        <v>264</v>
      </c>
      <c r="E1181" s="550"/>
      <c r="F1181" s="556" t="s">
        <v>253</v>
      </c>
      <c r="G1181" s="557"/>
      <c r="H1181" s="557"/>
      <c r="I1181" s="726" t="s">
        <v>254</v>
      </c>
      <c r="J1181" s="557">
        <v>3</v>
      </c>
      <c r="K1181" s="558" t="s">
        <v>255</v>
      </c>
      <c r="L1181" s="558" t="s">
        <v>256</v>
      </c>
      <c r="M1181" s="553">
        <v>0</v>
      </c>
      <c r="N1181" s="553">
        <v>0</v>
      </c>
      <c r="O1181" s="553">
        <v>0</v>
      </c>
      <c r="P1181" s="553">
        <v>0</v>
      </c>
      <c r="Q1181" s="553">
        <v>0</v>
      </c>
      <c r="R1181" s="549">
        <f t="shared" si="65"/>
        <v>0</v>
      </c>
      <c r="S1181" s="558"/>
      <c r="T1181" s="558"/>
      <c r="U1181" s="558"/>
      <c r="V1181" s="558"/>
      <c r="W1181" s="558"/>
      <c r="X1181" s="558"/>
      <c r="Y1181" s="549"/>
      <c r="Z1181" s="549"/>
      <c r="AA1181" s="549"/>
      <c r="AB1181" s="549"/>
      <c r="AC1181" s="549"/>
      <c r="AD1181" s="549"/>
      <c r="AE1181" s="490"/>
      <c r="AF1181" s="490"/>
      <c r="AG1181" s="490"/>
      <c r="AH1181" s="490"/>
      <c r="AI1181" s="490"/>
      <c r="AJ1181" s="490"/>
      <c r="AK1181" s="490"/>
      <c r="AL1181" s="490"/>
      <c r="AM1181" s="490"/>
      <c r="AN1181" s="490"/>
      <c r="AO1181" s="490"/>
      <c r="AP1181" s="490"/>
      <c r="AQ1181" s="490"/>
      <c r="AR1181" s="490"/>
      <c r="AS1181" s="490"/>
      <c r="AT1181" s="490"/>
      <c r="AU1181" s="490"/>
      <c r="AV1181" s="490"/>
      <c r="AW1181" s="490"/>
      <c r="AX1181" s="490"/>
      <c r="AY1181" s="490"/>
      <c r="AZ1181" s="490"/>
      <c r="BA1181" s="490"/>
      <c r="BB1181" s="490"/>
    </row>
    <row r="1182" spans="1:54" customFormat="1" ht="43.5" hidden="1" customHeight="1" thickBot="1">
      <c r="A1182" s="553">
        <v>1125</v>
      </c>
      <c r="B1182" s="559" t="s">
        <v>265</v>
      </c>
      <c r="C1182" s="563"/>
      <c r="D1182" s="566" t="s">
        <v>266</v>
      </c>
      <c r="E1182" s="560"/>
      <c r="F1182" s="556" t="s">
        <v>253</v>
      </c>
      <c r="G1182" s="557"/>
      <c r="H1182" s="557"/>
      <c r="I1182" s="726" t="s">
        <v>254</v>
      </c>
      <c r="J1182" s="557">
        <v>3</v>
      </c>
      <c r="K1182" s="558" t="s">
        <v>255</v>
      </c>
      <c r="L1182" s="558" t="s">
        <v>256</v>
      </c>
      <c r="M1182" s="553">
        <v>0</v>
      </c>
      <c r="N1182" s="553">
        <v>0</v>
      </c>
      <c r="O1182" s="553">
        <v>0</v>
      </c>
      <c r="P1182" s="553">
        <v>0</v>
      </c>
      <c r="Q1182" s="553">
        <v>0</v>
      </c>
      <c r="R1182" s="549">
        <f t="shared" si="65"/>
        <v>0</v>
      </c>
      <c r="S1182" s="558"/>
      <c r="T1182" s="558"/>
      <c r="U1182" s="558"/>
      <c r="V1182" s="558"/>
      <c r="W1182" s="558"/>
      <c r="X1182" s="558"/>
      <c r="Y1182" s="549"/>
      <c r="Z1182" s="549"/>
      <c r="AA1182" s="549"/>
      <c r="AB1182" s="549"/>
      <c r="AC1182" s="549"/>
      <c r="AD1182" s="549"/>
      <c r="AE1182" s="490"/>
      <c r="AF1182" s="490"/>
      <c r="AG1182" s="490"/>
      <c r="AH1182" s="490"/>
      <c r="AI1182" s="490"/>
      <c r="AJ1182" s="490"/>
      <c r="AK1182" s="490"/>
      <c r="AL1182" s="490"/>
      <c r="AM1182" s="490"/>
      <c r="AN1182" s="490"/>
      <c r="AO1182" s="490"/>
      <c r="AP1182" s="490"/>
      <c r="AQ1182" s="490"/>
      <c r="AR1182" s="490"/>
      <c r="AS1182" s="490"/>
      <c r="AT1182" s="490"/>
      <c r="AU1182" s="490"/>
      <c r="AV1182" s="490"/>
      <c r="AW1182" s="490"/>
      <c r="AX1182" s="490"/>
      <c r="AY1182" s="490"/>
      <c r="AZ1182" s="490"/>
      <c r="BA1182" s="490"/>
      <c r="BB1182" s="490"/>
    </row>
    <row r="1183" spans="1:54" customFormat="1" ht="43.5" hidden="1" customHeight="1" thickBot="1">
      <c r="A1183" s="553">
        <v>1134</v>
      </c>
      <c r="B1183" s="559" t="s">
        <v>55</v>
      </c>
      <c r="C1183" s="563"/>
      <c r="D1183" s="568" t="s">
        <v>267</v>
      </c>
      <c r="E1183" s="550"/>
      <c r="F1183" s="556" t="s">
        <v>253</v>
      </c>
      <c r="G1183" s="557"/>
      <c r="H1183" s="557"/>
      <c r="I1183" s="726" t="s">
        <v>254</v>
      </c>
      <c r="J1183" s="557">
        <v>4</v>
      </c>
      <c r="K1183" s="558" t="s">
        <v>255</v>
      </c>
      <c r="L1183" s="558" t="s">
        <v>256</v>
      </c>
      <c r="M1183" s="553">
        <v>0</v>
      </c>
      <c r="N1183" s="553">
        <v>0</v>
      </c>
      <c r="O1183" s="553">
        <v>0</v>
      </c>
      <c r="P1183" s="553">
        <v>0</v>
      </c>
      <c r="Q1183" s="553">
        <v>0</v>
      </c>
      <c r="R1183" s="549">
        <f t="shared" si="65"/>
        <v>0</v>
      </c>
      <c r="S1183" s="558"/>
      <c r="T1183" s="558"/>
      <c r="U1183" s="558"/>
      <c r="V1183" s="558"/>
      <c r="W1183" s="558"/>
      <c r="X1183" s="558"/>
      <c r="Y1183" s="549"/>
      <c r="Z1183" s="549"/>
      <c r="AA1183" s="549"/>
      <c r="AB1183" s="549"/>
      <c r="AC1183" s="549"/>
      <c r="AD1183" s="549"/>
      <c r="AE1183" s="490"/>
      <c r="AF1183" s="490"/>
      <c r="AG1183" s="490"/>
      <c r="AH1183" s="490"/>
      <c r="AI1183" s="490"/>
      <c r="AJ1183" s="490"/>
      <c r="AK1183" s="490"/>
      <c r="AL1183" s="490"/>
      <c r="AM1183" s="490"/>
      <c r="AN1183" s="490"/>
      <c r="AO1183" s="490"/>
      <c r="AP1183" s="490"/>
      <c r="AQ1183" s="490"/>
      <c r="AR1183" s="490"/>
      <c r="AS1183" s="490"/>
      <c r="AT1183" s="490"/>
      <c r="AU1183" s="490"/>
      <c r="AV1183" s="490"/>
      <c r="AW1183" s="490"/>
      <c r="AX1183" s="490"/>
      <c r="AY1183" s="490"/>
      <c r="AZ1183" s="490"/>
      <c r="BA1183" s="490"/>
      <c r="BB1183" s="490"/>
    </row>
    <row r="1184" spans="1:54" customFormat="1" ht="29.25" hidden="1" customHeight="1" thickBot="1">
      <c r="A1184" s="553">
        <v>1145</v>
      </c>
      <c r="B1184" s="559" t="s">
        <v>268</v>
      </c>
      <c r="C1184" s="563"/>
      <c r="D1184" s="568" t="s">
        <v>269</v>
      </c>
      <c r="E1184" s="550"/>
      <c r="F1184" s="556" t="s">
        <v>253</v>
      </c>
      <c r="G1184" s="557"/>
      <c r="H1184" s="557"/>
      <c r="I1184" s="726" t="s">
        <v>254</v>
      </c>
      <c r="J1184" s="557">
        <v>6</v>
      </c>
      <c r="K1184" s="558" t="s">
        <v>255</v>
      </c>
      <c r="L1184" s="558" t="s">
        <v>256</v>
      </c>
      <c r="M1184" s="553">
        <v>0</v>
      </c>
      <c r="N1184" s="553">
        <v>0</v>
      </c>
      <c r="O1184" s="553">
        <v>0</v>
      </c>
      <c r="P1184" s="553">
        <v>0</v>
      </c>
      <c r="Q1184" s="553">
        <v>0</v>
      </c>
      <c r="R1184" s="549">
        <f t="shared" si="65"/>
        <v>0</v>
      </c>
      <c r="S1184" s="558"/>
      <c r="T1184" s="558"/>
      <c r="U1184" s="558"/>
      <c r="V1184" s="558"/>
      <c r="W1184" s="558"/>
      <c r="X1184" s="558"/>
      <c r="Y1184" s="549"/>
      <c r="Z1184" s="549"/>
      <c r="AA1184" s="549"/>
      <c r="AB1184" s="549"/>
      <c r="AC1184" s="549"/>
      <c r="AD1184" s="549"/>
      <c r="AE1184" s="490"/>
      <c r="AF1184" s="490"/>
      <c r="AG1184" s="490"/>
      <c r="AH1184" s="490"/>
      <c r="AI1184" s="490"/>
      <c r="AJ1184" s="490"/>
      <c r="AK1184" s="490"/>
      <c r="AL1184" s="490"/>
      <c r="AM1184" s="490"/>
      <c r="AN1184" s="490"/>
      <c r="AO1184" s="490"/>
      <c r="AP1184" s="490"/>
      <c r="AQ1184" s="490"/>
      <c r="AR1184" s="490"/>
      <c r="AS1184" s="490"/>
      <c r="AT1184" s="490"/>
      <c r="AU1184" s="490"/>
      <c r="AV1184" s="490"/>
      <c r="AW1184" s="490"/>
      <c r="AX1184" s="490"/>
      <c r="AY1184" s="490"/>
      <c r="AZ1184" s="490"/>
      <c r="BA1184" s="490"/>
      <c r="BB1184" s="490"/>
    </row>
    <row r="1185" spans="1:54" customFormat="1" ht="54.75" hidden="1" customHeight="1" thickBot="1">
      <c r="A1185" s="553">
        <v>1156</v>
      </c>
      <c r="B1185" s="559" t="s">
        <v>270</v>
      </c>
      <c r="C1185" s="563"/>
      <c r="D1185" s="568" t="s">
        <v>271</v>
      </c>
      <c r="E1185" s="550"/>
      <c r="F1185" s="556" t="s">
        <v>272</v>
      </c>
      <c r="G1185" s="557">
        <v>8</v>
      </c>
      <c r="H1185" s="557">
        <v>8</v>
      </c>
      <c r="I1185" s="726" t="s">
        <v>254</v>
      </c>
      <c r="J1185" s="557">
        <v>8</v>
      </c>
      <c r="K1185" s="558" t="s">
        <v>255</v>
      </c>
      <c r="L1185" s="558" t="s">
        <v>256</v>
      </c>
      <c r="M1185" s="553">
        <v>0</v>
      </c>
      <c r="N1185" s="553">
        <v>0</v>
      </c>
      <c r="O1185" s="553">
        <v>0</v>
      </c>
      <c r="P1185" s="553">
        <v>0</v>
      </c>
      <c r="Q1185" s="553">
        <v>0</v>
      </c>
      <c r="R1185" s="549">
        <f t="shared" si="65"/>
        <v>0</v>
      </c>
      <c r="S1185" s="558"/>
      <c r="T1185" s="558"/>
      <c r="U1185" s="558"/>
      <c r="V1185" s="558"/>
      <c r="W1185" s="558"/>
      <c r="X1185" s="558"/>
      <c r="Y1185" s="549"/>
      <c r="Z1185" s="549"/>
      <c r="AA1185" s="549"/>
      <c r="AB1185" s="549"/>
      <c r="AC1185" s="549"/>
      <c r="AD1185" s="549"/>
      <c r="AE1185" s="490"/>
      <c r="AF1185" s="490"/>
      <c r="AG1185" s="490"/>
      <c r="AH1185" s="490"/>
      <c r="AI1185" s="490"/>
      <c r="AJ1185" s="490"/>
      <c r="AK1185" s="490"/>
      <c r="AL1185" s="490"/>
      <c r="AM1185" s="490"/>
      <c r="AN1185" s="490"/>
      <c r="AO1185" s="490"/>
      <c r="AP1185" s="490"/>
      <c r="AQ1185" s="490"/>
      <c r="AR1185" s="490"/>
      <c r="AS1185" s="490"/>
      <c r="AT1185" s="490"/>
      <c r="AU1185" s="490"/>
      <c r="AV1185" s="490"/>
      <c r="AW1185" s="490"/>
      <c r="AX1185" s="490"/>
      <c r="AY1185" s="490"/>
      <c r="AZ1185" s="490"/>
      <c r="BA1185" s="490"/>
      <c r="BB1185" s="490"/>
    </row>
    <row r="1186" spans="1:54" customFormat="1" ht="29.25" hidden="1" customHeight="1" thickBot="1">
      <c r="A1186" s="553">
        <v>1304</v>
      </c>
      <c r="B1186" s="559" t="s">
        <v>273</v>
      </c>
      <c r="C1186" s="563"/>
      <c r="D1186" s="568" t="s">
        <v>274</v>
      </c>
      <c r="E1186" s="550"/>
      <c r="F1186" s="556" t="s">
        <v>253</v>
      </c>
      <c r="G1186" s="557"/>
      <c r="H1186" s="557"/>
      <c r="I1186" s="726" t="s">
        <v>275</v>
      </c>
      <c r="J1186" s="557">
        <v>1</v>
      </c>
      <c r="K1186" s="551" t="s">
        <v>255</v>
      </c>
      <c r="L1186" s="558" t="s">
        <v>256</v>
      </c>
      <c r="M1186" s="553">
        <v>0</v>
      </c>
      <c r="N1186" s="553">
        <v>0</v>
      </c>
      <c r="O1186" s="550">
        <v>0</v>
      </c>
      <c r="P1186" s="553">
        <v>0</v>
      </c>
      <c r="Q1186" s="553">
        <v>0</v>
      </c>
      <c r="R1186" s="549">
        <f t="shared" si="65"/>
        <v>0</v>
      </c>
      <c r="S1186" s="558"/>
      <c r="T1186" s="558"/>
      <c r="U1186" s="558"/>
      <c r="V1186" s="558"/>
      <c r="W1186" s="558"/>
      <c r="X1186" s="558"/>
      <c r="Y1186" s="549"/>
      <c r="Z1186" s="549"/>
      <c r="AA1186" s="549"/>
      <c r="AB1186" s="549"/>
      <c r="AC1186" s="549"/>
      <c r="AD1186" s="549"/>
      <c r="AE1186" s="490"/>
      <c r="AF1186" s="490"/>
      <c r="AG1186" s="490"/>
      <c r="AH1186" s="490"/>
      <c r="AI1186" s="490"/>
      <c r="AJ1186" s="490"/>
      <c r="AK1186" s="490"/>
      <c r="AL1186" s="490"/>
      <c r="AM1186" s="490"/>
      <c r="AN1186" s="490"/>
      <c r="AO1186" s="490"/>
      <c r="AP1186" s="490"/>
      <c r="AQ1186" s="490"/>
      <c r="AR1186" s="490"/>
      <c r="AS1186" s="490"/>
      <c r="AT1186" s="490"/>
      <c r="AU1186" s="490"/>
      <c r="AV1186" s="490"/>
      <c r="AW1186" s="490"/>
      <c r="AX1186" s="490"/>
      <c r="AY1186" s="490"/>
      <c r="AZ1186" s="490"/>
      <c r="BA1186" s="490"/>
      <c r="BB1186" s="490"/>
    </row>
    <row r="1187" spans="1:54" customFormat="1" ht="29.25" hidden="1" customHeight="1" thickBot="1">
      <c r="A1187" s="553">
        <v>1306</v>
      </c>
      <c r="B1187" s="559" t="s">
        <v>276</v>
      </c>
      <c r="C1187" s="563"/>
      <c r="D1187" s="568" t="s">
        <v>277</v>
      </c>
      <c r="E1187" s="550"/>
      <c r="F1187" s="556" t="s">
        <v>253</v>
      </c>
      <c r="G1187" s="557"/>
      <c r="H1187" s="557"/>
      <c r="I1187" s="726" t="s">
        <v>275</v>
      </c>
      <c r="J1187" s="557">
        <v>1</v>
      </c>
      <c r="K1187" s="551" t="s">
        <v>255</v>
      </c>
      <c r="L1187" s="558" t="s">
        <v>256</v>
      </c>
      <c r="M1187" s="553">
        <v>0</v>
      </c>
      <c r="N1187" s="553">
        <v>0</v>
      </c>
      <c r="O1187" s="553">
        <v>0</v>
      </c>
      <c r="P1187" s="550">
        <v>0</v>
      </c>
      <c r="Q1187" s="553">
        <v>0</v>
      </c>
      <c r="R1187" s="549">
        <f t="shared" si="65"/>
        <v>0</v>
      </c>
      <c r="S1187" s="558"/>
      <c r="T1187" s="558"/>
      <c r="U1187" s="558"/>
      <c r="V1187" s="558"/>
      <c r="W1187" s="558"/>
      <c r="X1187" s="558"/>
      <c r="Y1187" s="549"/>
      <c r="Z1187" s="549"/>
      <c r="AA1187" s="549"/>
      <c r="AB1187" s="549"/>
      <c r="AC1187" s="549"/>
      <c r="AD1187" s="549"/>
      <c r="AE1187" s="490"/>
      <c r="AF1187" s="490"/>
      <c r="AG1187" s="490"/>
      <c r="AH1187" s="490"/>
      <c r="AI1187" s="490"/>
      <c r="AJ1187" s="490"/>
      <c r="AK1187" s="490"/>
      <c r="AL1187" s="490"/>
      <c r="AM1187" s="490"/>
      <c r="AN1187" s="490"/>
      <c r="AO1187" s="490"/>
      <c r="AP1187" s="490"/>
      <c r="AQ1187" s="490"/>
      <c r="AR1187" s="490"/>
      <c r="AS1187" s="490"/>
      <c r="AT1187" s="490"/>
      <c r="AU1187" s="490"/>
      <c r="AV1187" s="490"/>
      <c r="AW1187" s="490"/>
      <c r="AX1187" s="490"/>
      <c r="AY1187" s="490"/>
      <c r="AZ1187" s="490"/>
      <c r="BA1187" s="490"/>
      <c r="BB1187" s="490"/>
    </row>
    <row r="1188" spans="1:54" customFormat="1" ht="29.25" hidden="1" customHeight="1" thickBot="1">
      <c r="A1188" s="553">
        <v>1309</v>
      </c>
      <c r="B1188" s="559" t="s">
        <v>278</v>
      </c>
      <c r="C1188" s="563"/>
      <c r="D1188" s="568" t="s">
        <v>279</v>
      </c>
      <c r="E1188" s="550"/>
      <c r="F1188" s="556" t="s">
        <v>253</v>
      </c>
      <c r="G1188" s="557"/>
      <c r="H1188" s="557"/>
      <c r="I1188" s="726" t="s">
        <v>275</v>
      </c>
      <c r="J1188" s="557">
        <v>2</v>
      </c>
      <c r="K1188" s="551" t="s">
        <v>255</v>
      </c>
      <c r="L1188" s="558" t="s">
        <v>256</v>
      </c>
      <c r="M1188" s="553">
        <v>0</v>
      </c>
      <c r="N1188" s="553">
        <v>0</v>
      </c>
      <c r="O1188" s="553">
        <v>0</v>
      </c>
      <c r="P1188" s="550">
        <v>0</v>
      </c>
      <c r="Q1188" s="553">
        <v>0</v>
      </c>
      <c r="R1188" s="549">
        <f t="shared" si="65"/>
        <v>0</v>
      </c>
      <c r="S1188" s="558"/>
      <c r="T1188" s="558"/>
      <c r="U1188" s="558"/>
      <c r="V1188" s="558"/>
      <c r="W1188" s="558"/>
      <c r="X1188" s="558"/>
      <c r="Y1188" s="549"/>
      <c r="Z1188" s="549"/>
      <c r="AA1188" s="549"/>
      <c r="AB1188" s="549"/>
      <c r="AC1188" s="549"/>
      <c r="AD1188" s="549"/>
      <c r="AE1188" s="490"/>
      <c r="AF1188" s="490"/>
      <c r="AG1188" s="490"/>
      <c r="AH1188" s="490"/>
      <c r="AI1188" s="490"/>
      <c r="AJ1188" s="490"/>
      <c r="AK1188" s="490"/>
      <c r="AL1188" s="490"/>
      <c r="AM1188" s="490"/>
      <c r="AN1188" s="490"/>
      <c r="AO1188" s="490"/>
      <c r="AP1188" s="490"/>
      <c r="AQ1188" s="490"/>
      <c r="AR1188" s="490"/>
      <c r="AS1188" s="490"/>
      <c r="AT1188" s="490"/>
      <c r="AU1188" s="490"/>
      <c r="AV1188" s="490"/>
      <c r="AW1188" s="490"/>
      <c r="AX1188" s="490"/>
      <c r="AY1188" s="490"/>
      <c r="AZ1188" s="490"/>
      <c r="BA1188" s="490"/>
      <c r="BB1188" s="490"/>
    </row>
    <row r="1189" spans="1:54" customFormat="1" ht="29.25" hidden="1" customHeight="1" thickBot="1">
      <c r="A1189" s="553">
        <v>1314</v>
      </c>
      <c r="B1189" s="559" t="s">
        <v>280</v>
      </c>
      <c r="C1189" s="563"/>
      <c r="D1189" s="568" t="s">
        <v>281</v>
      </c>
      <c r="E1189" s="560"/>
      <c r="F1189" s="556" t="s">
        <v>253</v>
      </c>
      <c r="G1189" s="557"/>
      <c r="H1189" s="557"/>
      <c r="I1189" s="726" t="s">
        <v>275</v>
      </c>
      <c r="J1189" s="557">
        <v>2</v>
      </c>
      <c r="K1189" s="551" t="s">
        <v>255</v>
      </c>
      <c r="L1189" s="558" t="s">
        <v>256</v>
      </c>
      <c r="M1189" s="553">
        <v>0</v>
      </c>
      <c r="N1189" s="553">
        <v>0</v>
      </c>
      <c r="O1189" s="553">
        <v>0</v>
      </c>
      <c r="P1189" s="550">
        <v>0</v>
      </c>
      <c r="Q1189" s="553">
        <v>0</v>
      </c>
      <c r="R1189" s="549">
        <f t="shared" si="65"/>
        <v>0</v>
      </c>
      <c r="S1189" s="558"/>
      <c r="T1189" s="558"/>
      <c r="U1189" s="558"/>
      <c r="V1189" s="558"/>
      <c r="W1189" s="558"/>
      <c r="X1189" s="558"/>
      <c r="Y1189" s="549"/>
      <c r="Z1189" s="549"/>
      <c r="AA1189" s="549"/>
      <c r="AB1189" s="549"/>
      <c r="AC1189" s="549"/>
      <c r="AD1189" s="549"/>
      <c r="AE1189" s="490"/>
      <c r="AF1189" s="490"/>
      <c r="AG1189" s="490"/>
      <c r="AH1189" s="490"/>
      <c r="AI1189" s="490"/>
      <c r="AJ1189" s="490"/>
      <c r="AK1189" s="490"/>
      <c r="AL1189" s="490"/>
      <c r="AM1189" s="490"/>
      <c r="AN1189" s="490"/>
      <c r="AO1189" s="490"/>
      <c r="AP1189" s="490"/>
      <c r="AQ1189" s="490"/>
      <c r="AR1189" s="490"/>
      <c r="AS1189" s="490"/>
      <c r="AT1189" s="490"/>
      <c r="AU1189" s="490"/>
      <c r="AV1189" s="490"/>
      <c r="AW1189" s="490"/>
      <c r="AX1189" s="490"/>
      <c r="AY1189" s="490"/>
      <c r="AZ1189" s="490"/>
      <c r="BA1189" s="490"/>
      <c r="BB1189" s="490"/>
    </row>
    <row r="1190" spans="1:54" customFormat="1" ht="27.75" hidden="1" customHeight="1" thickBot="1">
      <c r="A1190" s="553">
        <v>1318</v>
      </c>
      <c r="B1190" s="559" t="s">
        <v>282</v>
      </c>
      <c r="C1190" s="563"/>
      <c r="D1190" s="568" t="s">
        <v>283</v>
      </c>
      <c r="E1190" s="560"/>
      <c r="F1190" s="556" t="s">
        <v>253</v>
      </c>
      <c r="G1190" s="557"/>
      <c r="H1190" s="557"/>
      <c r="I1190" s="726" t="s">
        <v>275</v>
      </c>
      <c r="J1190" s="557">
        <v>3</v>
      </c>
      <c r="K1190" s="551" t="s">
        <v>255</v>
      </c>
      <c r="L1190" s="558" t="s">
        <v>256</v>
      </c>
      <c r="M1190" s="553">
        <v>0</v>
      </c>
      <c r="N1190" s="553">
        <v>0</v>
      </c>
      <c r="O1190" s="553">
        <v>0</v>
      </c>
      <c r="P1190" s="550">
        <v>0</v>
      </c>
      <c r="Q1190" s="553">
        <v>0</v>
      </c>
      <c r="R1190" s="549">
        <f t="shared" si="65"/>
        <v>0</v>
      </c>
      <c r="S1190" s="558"/>
      <c r="T1190" s="558"/>
      <c r="U1190" s="558"/>
      <c r="V1190" s="558"/>
      <c r="W1190" s="558"/>
      <c r="X1190" s="558"/>
      <c r="Y1190" s="549"/>
      <c r="Z1190" s="549"/>
      <c r="AA1190" s="549"/>
      <c r="AB1190" s="549"/>
      <c r="AC1190" s="549"/>
      <c r="AD1190" s="549"/>
      <c r="AE1190" s="490"/>
      <c r="AF1190" s="490"/>
      <c r="AG1190" s="490"/>
      <c r="AH1190" s="490"/>
      <c r="AI1190" s="490"/>
      <c r="AJ1190" s="490"/>
      <c r="AK1190" s="490"/>
      <c r="AL1190" s="490"/>
      <c r="AM1190" s="490"/>
      <c r="AN1190" s="490"/>
      <c r="AO1190" s="490"/>
      <c r="AP1190" s="490"/>
      <c r="AQ1190" s="490"/>
      <c r="AR1190" s="490"/>
      <c r="AS1190" s="490"/>
      <c r="AT1190" s="490"/>
      <c r="AU1190" s="490"/>
      <c r="AV1190" s="490"/>
      <c r="AW1190" s="490"/>
      <c r="AX1190" s="490"/>
      <c r="AY1190" s="490"/>
      <c r="AZ1190" s="490"/>
      <c r="BA1190" s="490"/>
      <c r="BB1190" s="490"/>
    </row>
    <row r="1191" spans="1:54" customFormat="1" ht="27.75" hidden="1" customHeight="1" thickBot="1">
      <c r="A1191" s="553">
        <v>1322</v>
      </c>
      <c r="B1191" s="559" t="s">
        <v>284</v>
      </c>
      <c r="C1191" s="563"/>
      <c r="D1191" s="568" t="s">
        <v>285</v>
      </c>
      <c r="E1191" s="550"/>
      <c r="F1191" s="556" t="s">
        <v>253</v>
      </c>
      <c r="G1191" s="557"/>
      <c r="H1191" s="557"/>
      <c r="I1191" s="726" t="s">
        <v>275</v>
      </c>
      <c r="J1191" s="557">
        <v>3</v>
      </c>
      <c r="K1191" s="551" t="s">
        <v>255</v>
      </c>
      <c r="L1191" s="558" t="s">
        <v>256</v>
      </c>
      <c r="M1191" s="553">
        <v>0</v>
      </c>
      <c r="N1191" s="553">
        <v>0</v>
      </c>
      <c r="O1191" s="553">
        <v>0</v>
      </c>
      <c r="P1191" s="550">
        <v>0</v>
      </c>
      <c r="Q1191" s="553">
        <v>0</v>
      </c>
      <c r="R1191" s="549">
        <f t="shared" si="65"/>
        <v>0</v>
      </c>
      <c r="S1191" s="558"/>
      <c r="T1191" s="558"/>
      <c r="U1191" s="558"/>
      <c r="V1191" s="558"/>
      <c r="W1191" s="558"/>
      <c r="X1191" s="558"/>
      <c r="Y1191" s="549"/>
      <c r="Z1191" s="549"/>
      <c r="AA1191" s="549"/>
      <c r="AB1191" s="549"/>
      <c r="AC1191" s="549"/>
      <c r="AD1191" s="549"/>
      <c r="AE1191" s="490"/>
      <c r="AF1191" s="490"/>
      <c r="AG1191" s="490"/>
      <c r="AH1191" s="490"/>
      <c r="AI1191" s="490"/>
      <c r="AJ1191" s="490"/>
      <c r="AK1191" s="490"/>
      <c r="AL1191" s="490"/>
      <c r="AM1191" s="490"/>
      <c r="AN1191" s="490"/>
      <c r="AO1191" s="490"/>
      <c r="AP1191" s="490"/>
      <c r="AQ1191" s="490"/>
      <c r="AR1191" s="490"/>
      <c r="AS1191" s="490"/>
      <c r="AT1191" s="490"/>
      <c r="AU1191" s="490"/>
      <c r="AV1191" s="490"/>
      <c r="AW1191" s="490"/>
      <c r="AX1191" s="490"/>
      <c r="AY1191" s="490"/>
      <c r="AZ1191" s="490"/>
      <c r="BA1191" s="490"/>
      <c r="BB1191" s="490"/>
    </row>
    <row r="1192" spans="1:54" customFormat="1" ht="29.25" hidden="1" customHeight="1" thickBot="1">
      <c r="A1192" s="553">
        <v>1336</v>
      </c>
      <c r="B1192" s="559" t="s">
        <v>286</v>
      </c>
      <c r="C1192" s="563"/>
      <c r="D1192" s="568" t="s">
        <v>287</v>
      </c>
      <c r="E1192" s="550"/>
      <c r="F1192" s="556" t="s">
        <v>253</v>
      </c>
      <c r="G1192" s="557"/>
      <c r="H1192" s="557"/>
      <c r="I1192" s="726" t="s">
        <v>275</v>
      </c>
      <c r="J1192" s="557">
        <v>4</v>
      </c>
      <c r="K1192" s="552" t="s">
        <v>255</v>
      </c>
      <c r="L1192" s="558" t="s">
        <v>256</v>
      </c>
      <c r="M1192" s="553">
        <v>0</v>
      </c>
      <c r="N1192" s="553">
        <v>0</v>
      </c>
      <c r="O1192" s="553">
        <v>0</v>
      </c>
      <c r="P1192" s="550">
        <v>0</v>
      </c>
      <c r="Q1192" s="553">
        <v>0</v>
      </c>
      <c r="R1192" s="549">
        <f t="shared" si="65"/>
        <v>0</v>
      </c>
      <c r="S1192" s="558"/>
      <c r="T1192" s="558"/>
      <c r="U1192" s="558"/>
      <c r="V1192" s="558"/>
      <c r="W1192" s="558"/>
      <c r="X1192" s="558"/>
      <c r="Y1192" s="549"/>
      <c r="Z1192" s="549"/>
      <c r="AA1192" s="549"/>
      <c r="AB1192" s="549"/>
      <c r="AC1192" s="549"/>
      <c r="AD1192" s="549"/>
      <c r="AE1192" s="490"/>
      <c r="AF1192" s="490"/>
      <c r="AG1192" s="490"/>
      <c r="AH1192" s="490"/>
      <c r="AI1192" s="490"/>
      <c r="AJ1192" s="490"/>
      <c r="AK1192" s="490"/>
      <c r="AL1192" s="490"/>
      <c r="AM1192" s="490"/>
      <c r="AN1192" s="490"/>
      <c r="AO1192" s="490"/>
      <c r="AP1192" s="490"/>
      <c r="AQ1192" s="490"/>
      <c r="AR1192" s="490"/>
      <c r="AS1192" s="490"/>
      <c r="AT1192" s="490"/>
      <c r="AU1192" s="490"/>
      <c r="AV1192" s="490"/>
      <c r="AW1192" s="490"/>
      <c r="AX1192" s="490"/>
      <c r="AY1192" s="490"/>
      <c r="AZ1192" s="490"/>
      <c r="BA1192" s="490"/>
      <c r="BB1192" s="490"/>
    </row>
    <row r="1193" spans="1:54" customFormat="1" ht="29.25" hidden="1" customHeight="1" thickBot="1">
      <c r="A1193" s="553">
        <v>1340</v>
      </c>
      <c r="B1193" s="559" t="s">
        <v>288</v>
      </c>
      <c r="C1193" s="563"/>
      <c r="D1193" s="568" t="s">
        <v>289</v>
      </c>
      <c r="E1193" s="550"/>
      <c r="F1193" s="556" t="s">
        <v>272</v>
      </c>
      <c r="G1193" s="557">
        <v>3</v>
      </c>
      <c r="H1193" s="557">
        <v>6</v>
      </c>
      <c r="I1193" s="726" t="s">
        <v>275</v>
      </c>
      <c r="J1193" s="557">
        <v>4</v>
      </c>
      <c r="K1193" s="552" t="s">
        <v>255</v>
      </c>
      <c r="L1193" s="558" t="s">
        <v>256</v>
      </c>
      <c r="M1193" s="553">
        <v>0</v>
      </c>
      <c r="N1193" s="553">
        <v>0</v>
      </c>
      <c r="O1193" s="553">
        <v>0</v>
      </c>
      <c r="P1193" s="550">
        <v>0</v>
      </c>
      <c r="Q1193" s="553">
        <v>0</v>
      </c>
      <c r="R1193" s="549">
        <f t="shared" si="65"/>
        <v>0</v>
      </c>
      <c r="S1193" s="558"/>
      <c r="T1193" s="558"/>
      <c r="U1193" s="558"/>
      <c r="V1193" s="558"/>
      <c r="W1193" s="558"/>
      <c r="X1193" s="558"/>
      <c r="Y1193" s="549"/>
      <c r="Z1193" s="549"/>
      <c r="AA1193" s="549"/>
      <c r="AB1193" s="549"/>
      <c r="AC1193" s="549"/>
      <c r="AD1193" s="549"/>
      <c r="AE1193" s="490"/>
      <c r="AF1193" s="490"/>
      <c r="AG1193" s="490"/>
      <c r="AH1193" s="490"/>
      <c r="AI1193" s="490"/>
      <c r="AJ1193" s="490"/>
      <c r="AK1193" s="490"/>
      <c r="AL1193" s="490"/>
      <c r="AM1193" s="490"/>
      <c r="AN1193" s="490"/>
      <c r="AO1193" s="490"/>
      <c r="AP1193" s="490"/>
      <c r="AQ1193" s="490"/>
      <c r="AR1193" s="490"/>
      <c r="AS1193" s="490"/>
      <c r="AT1193" s="490"/>
      <c r="AU1193" s="490"/>
      <c r="AV1193" s="490"/>
      <c r="AW1193" s="490"/>
      <c r="AX1193" s="490"/>
      <c r="AY1193" s="490"/>
      <c r="AZ1193" s="490"/>
      <c r="BA1193" s="490"/>
      <c r="BB1193" s="490"/>
    </row>
    <row r="1194" spans="1:54" customFormat="1" ht="27.75" hidden="1" customHeight="1" thickBot="1">
      <c r="A1194" s="553">
        <v>1341</v>
      </c>
      <c r="B1194" s="559" t="s">
        <v>290</v>
      </c>
      <c r="C1194" s="563"/>
      <c r="D1194" s="568" t="s">
        <v>291</v>
      </c>
      <c r="E1194" s="550"/>
      <c r="F1194" s="556" t="s">
        <v>253</v>
      </c>
      <c r="G1194" s="557"/>
      <c r="H1194" s="557"/>
      <c r="I1194" s="726" t="s">
        <v>275</v>
      </c>
      <c r="J1194" s="557">
        <v>4</v>
      </c>
      <c r="K1194" s="552" t="s">
        <v>255</v>
      </c>
      <c r="L1194" s="558" t="s">
        <v>256</v>
      </c>
      <c r="M1194" s="553">
        <v>0</v>
      </c>
      <c r="N1194" s="553">
        <v>0</v>
      </c>
      <c r="O1194" s="553">
        <v>0</v>
      </c>
      <c r="P1194" s="550">
        <v>0</v>
      </c>
      <c r="Q1194" s="553">
        <v>0</v>
      </c>
      <c r="R1194" s="549">
        <f t="shared" si="65"/>
        <v>0</v>
      </c>
      <c r="S1194" s="558"/>
      <c r="T1194" s="558"/>
      <c r="U1194" s="558"/>
      <c r="V1194" s="558"/>
      <c r="W1194" s="558"/>
      <c r="X1194" s="558"/>
      <c r="Y1194" s="549"/>
      <c r="Z1194" s="549"/>
      <c r="AA1194" s="549"/>
      <c r="AB1194" s="549"/>
      <c r="AC1194" s="549"/>
      <c r="AD1194" s="549"/>
      <c r="AE1194" s="490"/>
      <c r="AF1194" s="490"/>
      <c r="AG1194" s="490"/>
      <c r="AH1194" s="490"/>
      <c r="AI1194" s="490"/>
      <c r="AJ1194" s="490"/>
      <c r="AK1194" s="490"/>
      <c r="AL1194" s="490"/>
      <c r="AM1194" s="490"/>
      <c r="AN1194" s="490"/>
      <c r="AO1194" s="490"/>
      <c r="AP1194" s="490"/>
      <c r="AQ1194" s="490"/>
      <c r="AR1194" s="490"/>
      <c r="AS1194" s="490"/>
      <c r="AT1194" s="490"/>
      <c r="AU1194" s="490"/>
      <c r="AV1194" s="490"/>
      <c r="AW1194" s="490"/>
      <c r="AX1194" s="490"/>
      <c r="AY1194" s="490"/>
      <c r="AZ1194" s="490"/>
      <c r="BA1194" s="490"/>
      <c r="BB1194" s="490"/>
    </row>
    <row r="1195" spans="1:54" customFormat="1" ht="29.25" hidden="1" customHeight="1" thickBot="1">
      <c r="A1195" s="553">
        <v>1356</v>
      </c>
      <c r="B1195" s="559" t="s">
        <v>292</v>
      </c>
      <c r="C1195" s="563"/>
      <c r="D1195" s="568" t="s">
        <v>293</v>
      </c>
      <c r="E1195" s="550"/>
      <c r="F1195" s="556" t="s">
        <v>253</v>
      </c>
      <c r="G1195" s="557"/>
      <c r="H1195" s="557"/>
      <c r="I1195" s="726" t="s">
        <v>275</v>
      </c>
      <c r="J1195" s="557">
        <v>7</v>
      </c>
      <c r="K1195" s="552" t="s">
        <v>255</v>
      </c>
      <c r="L1195" s="558" t="s">
        <v>256</v>
      </c>
      <c r="M1195" s="553">
        <v>0</v>
      </c>
      <c r="N1195" s="553">
        <v>0</v>
      </c>
      <c r="O1195" s="553">
        <v>0</v>
      </c>
      <c r="P1195" s="550">
        <v>0</v>
      </c>
      <c r="Q1195" s="553">
        <v>0</v>
      </c>
      <c r="R1195" s="549">
        <f t="shared" si="65"/>
        <v>0</v>
      </c>
      <c r="S1195" s="558"/>
      <c r="T1195" s="558"/>
      <c r="U1195" s="558"/>
      <c r="V1195" s="558"/>
      <c r="W1195" s="558"/>
      <c r="X1195" s="558"/>
      <c r="Y1195" s="549"/>
      <c r="Z1195" s="549"/>
      <c r="AA1195" s="549"/>
      <c r="AB1195" s="549"/>
      <c r="AC1195" s="549"/>
      <c r="AD1195" s="549"/>
      <c r="AE1195" s="490"/>
      <c r="AF1195" s="490"/>
      <c r="AG1195" s="490"/>
      <c r="AH1195" s="490"/>
      <c r="AI1195" s="490"/>
      <c r="AJ1195" s="490"/>
      <c r="AK1195" s="490"/>
      <c r="AL1195" s="490"/>
      <c r="AM1195" s="490"/>
      <c r="AN1195" s="490"/>
      <c r="AO1195" s="490"/>
      <c r="AP1195" s="490"/>
      <c r="AQ1195" s="490"/>
      <c r="AR1195" s="490"/>
      <c r="AS1195" s="490"/>
      <c r="AT1195" s="490"/>
      <c r="AU1195" s="490"/>
      <c r="AV1195" s="490"/>
      <c r="AW1195" s="490"/>
      <c r="AX1195" s="490"/>
      <c r="AY1195" s="490"/>
      <c r="AZ1195" s="490"/>
      <c r="BA1195" s="490"/>
      <c r="BB1195" s="490"/>
    </row>
    <row r="1196" spans="1:54" customFormat="1" ht="29.25" hidden="1" customHeight="1" thickBot="1">
      <c r="A1196" s="553">
        <v>1201</v>
      </c>
      <c r="B1196" s="561" t="s">
        <v>294</v>
      </c>
      <c r="C1196" s="565"/>
      <c r="D1196" s="568" t="s">
        <v>295</v>
      </c>
      <c r="E1196" s="550"/>
      <c r="F1196" s="556" t="s">
        <v>253</v>
      </c>
      <c r="G1196" s="557"/>
      <c r="H1196" s="557"/>
      <c r="I1196" s="726" t="s">
        <v>296</v>
      </c>
      <c r="J1196" s="557">
        <v>1</v>
      </c>
      <c r="K1196" s="558" t="s">
        <v>255</v>
      </c>
      <c r="L1196" s="558" t="s">
        <v>256</v>
      </c>
      <c r="M1196" s="553">
        <v>0</v>
      </c>
      <c r="N1196" s="553">
        <v>0</v>
      </c>
      <c r="O1196" s="553">
        <v>0</v>
      </c>
      <c r="P1196" s="553">
        <v>0</v>
      </c>
      <c r="Q1196" s="553">
        <v>0</v>
      </c>
      <c r="R1196" s="549">
        <f t="shared" si="65"/>
        <v>0</v>
      </c>
      <c r="S1196" s="558"/>
      <c r="T1196" s="558"/>
      <c r="U1196" s="558"/>
      <c r="V1196" s="558"/>
      <c r="W1196" s="558"/>
      <c r="X1196" s="558"/>
      <c r="Y1196" s="549"/>
      <c r="Z1196" s="549"/>
      <c r="AA1196" s="549"/>
      <c r="AB1196" s="549"/>
      <c r="AC1196" s="549"/>
      <c r="AD1196" s="549"/>
      <c r="AE1196" s="490"/>
      <c r="AF1196" s="490"/>
      <c r="AG1196" s="490"/>
      <c r="AH1196" s="490"/>
      <c r="AI1196" s="490"/>
      <c r="AJ1196" s="490"/>
      <c r="AK1196" s="490"/>
      <c r="AL1196" s="490"/>
      <c r="AM1196" s="490"/>
      <c r="AN1196" s="490"/>
      <c r="AO1196" s="490"/>
      <c r="AP1196" s="490"/>
      <c r="AQ1196" s="490"/>
      <c r="AR1196" s="490"/>
      <c r="AS1196" s="490"/>
      <c r="AT1196" s="490"/>
      <c r="AU1196" s="490"/>
      <c r="AV1196" s="490"/>
      <c r="AW1196" s="490"/>
      <c r="AX1196" s="490"/>
      <c r="AY1196" s="490"/>
      <c r="AZ1196" s="490"/>
      <c r="BA1196" s="490"/>
      <c r="BB1196" s="490"/>
    </row>
    <row r="1197" spans="1:54" customFormat="1" ht="27.75" hidden="1" customHeight="1" thickBot="1">
      <c r="A1197" s="553">
        <v>1202</v>
      </c>
      <c r="B1197" s="561" t="s">
        <v>297</v>
      </c>
      <c r="C1197" s="565"/>
      <c r="D1197" s="568" t="s">
        <v>298</v>
      </c>
      <c r="E1197" s="560"/>
      <c r="F1197" s="556" t="s">
        <v>253</v>
      </c>
      <c r="G1197" s="557"/>
      <c r="H1197" s="557"/>
      <c r="I1197" s="726" t="s">
        <v>296</v>
      </c>
      <c r="J1197" s="557">
        <v>1</v>
      </c>
      <c r="K1197" s="558" t="s">
        <v>255</v>
      </c>
      <c r="L1197" s="558" t="s">
        <v>256</v>
      </c>
      <c r="M1197" s="553">
        <v>0</v>
      </c>
      <c r="N1197" s="553">
        <v>0</v>
      </c>
      <c r="O1197" s="553">
        <v>0</v>
      </c>
      <c r="P1197" s="553">
        <v>0</v>
      </c>
      <c r="Q1197" s="553">
        <v>0</v>
      </c>
      <c r="R1197" s="549">
        <f t="shared" si="65"/>
        <v>0</v>
      </c>
      <c r="S1197" s="558"/>
      <c r="T1197" s="558"/>
      <c r="U1197" s="558"/>
      <c r="V1197" s="558"/>
      <c r="W1197" s="558"/>
      <c r="X1197" s="558"/>
      <c r="Y1197" s="549"/>
      <c r="Z1197" s="549"/>
      <c r="AA1197" s="549"/>
      <c r="AB1197" s="549"/>
      <c r="AC1197" s="549"/>
      <c r="AD1197" s="549"/>
      <c r="AE1197" s="490"/>
      <c r="AF1197" s="490"/>
      <c r="AG1197" s="490"/>
      <c r="AH1197" s="490"/>
      <c r="AI1197" s="490"/>
      <c r="AJ1197" s="490"/>
      <c r="AK1197" s="490"/>
      <c r="AL1197" s="490"/>
      <c r="AM1197" s="490"/>
      <c r="AN1197" s="490"/>
      <c r="AO1197" s="490"/>
      <c r="AP1197" s="490"/>
      <c r="AQ1197" s="490"/>
      <c r="AR1197" s="490"/>
      <c r="AS1197" s="490"/>
      <c r="AT1197" s="490"/>
      <c r="AU1197" s="490"/>
      <c r="AV1197" s="490"/>
      <c r="AW1197" s="490"/>
      <c r="AX1197" s="490"/>
      <c r="AY1197" s="490"/>
      <c r="AZ1197" s="490"/>
      <c r="BA1197" s="490"/>
      <c r="BB1197" s="490"/>
    </row>
    <row r="1198" spans="1:54" customFormat="1" ht="43.5" hidden="1" customHeight="1" thickBot="1">
      <c r="A1198" s="553">
        <v>1204</v>
      </c>
      <c r="B1198" s="561" t="s">
        <v>184</v>
      </c>
      <c r="C1198" s="565"/>
      <c r="D1198" s="568" t="s">
        <v>299</v>
      </c>
      <c r="E1198" s="550"/>
      <c r="F1198" s="556" t="s">
        <v>253</v>
      </c>
      <c r="G1198" s="557"/>
      <c r="H1198" s="557"/>
      <c r="I1198" s="726" t="s">
        <v>296</v>
      </c>
      <c r="J1198" s="557">
        <v>1</v>
      </c>
      <c r="K1198" s="558" t="s">
        <v>255</v>
      </c>
      <c r="L1198" s="558" t="s">
        <v>256</v>
      </c>
      <c r="M1198" s="553">
        <v>0</v>
      </c>
      <c r="N1198" s="553">
        <v>0</v>
      </c>
      <c r="O1198" s="553">
        <v>0</v>
      </c>
      <c r="P1198" s="553">
        <v>0</v>
      </c>
      <c r="Q1198" s="553">
        <v>0</v>
      </c>
      <c r="R1198" s="549">
        <f t="shared" si="65"/>
        <v>0</v>
      </c>
      <c r="S1198" s="558"/>
      <c r="T1198" s="558"/>
      <c r="U1198" s="558"/>
      <c r="V1198" s="558"/>
      <c r="W1198" s="558"/>
      <c r="X1198" s="558"/>
      <c r="Y1198" s="549"/>
      <c r="Z1198" s="549"/>
      <c r="AA1198" s="549"/>
      <c r="AB1198" s="549"/>
      <c r="AC1198" s="549"/>
      <c r="AD1198" s="549"/>
      <c r="AE1198" s="490"/>
      <c r="AF1198" s="490"/>
      <c r="AG1198" s="490"/>
      <c r="AH1198" s="490"/>
      <c r="AI1198" s="490"/>
      <c r="AJ1198" s="490"/>
      <c r="AK1198" s="490"/>
      <c r="AL1198" s="490"/>
      <c r="AM1198" s="490"/>
      <c r="AN1198" s="490"/>
      <c r="AO1198" s="490"/>
      <c r="AP1198" s="490"/>
      <c r="AQ1198" s="490"/>
      <c r="AR1198" s="490"/>
      <c r="AS1198" s="490"/>
      <c r="AT1198" s="490"/>
      <c r="AU1198" s="490"/>
      <c r="AV1198" s="490"/>
      <c r="AW1198" s="490"/>
      <c r="AX1198" s="490"/>
      <c r="AY1198" s="490"/>
      <c r="AZ1198" s="490"/>
      <c r="BA1198" s="490"/>
      <c r="BB1198" s="490"/>
    </row>
    <row r="1199" spans="1:54" customFormat="1" ht="29.25" hidden="1" customHeight="1" thickBot="1">
      <c r="A1199" s="553">
        <v>1205</v>
      </c>
      <c r="B1199" s="561" t="s">
        <v>300</v>
      </c>
      <c r="C1199" s="565"/>
      <c r="D1199" s="568" t="s">
        <v>301</v>
      </c>
      <c r="E1199" s="550"/>
      <c r="F1199" s="556" t="s">
        <v>272</v>
      </c>
      <c r="G1199" s="557">
        <v>1</v>
      </c>
      <c r="H1199" s="557">
        <v>1</v>
      </c>
      <c r="I1199" s="726" t="s">
        <v>296</v>
      </c>
      <c r="J1199" s="557">
        <v>1</v>
      </c>
      <c r="K1199" s="558" t="s">
        <v>255</v>
      </c>
      <c r="L1199" s="558" t="s">
        <v>256</v>
      </c>
      <c r="M1199" s="553">
        <v>0</v>
      </c>
      <c r="N1199" s="553">
        <v>0</v>
      </c>
      <c r="O1199" s="553">
        <v>0</v>
      </c>
      <c r="P1199" s="553">
        <v>0</v>
      </c>
      <c r="Q1199" s="553">
        <v>0</v>
      </c>
      <c r="R1199" s="549">
        <f t="shared" si="65"/>
        <v>0</v>
      </c>
      <c r="S1199" s="558"/>
      <c r="T1199" s="558"/>
      <c r="U1199" s="558"/>
      <c r="V1199" s="558"/>
      <c r="W1199" s="558"/>
      <c r="X1199" s="558"/>
      <c r="Y1199" s="549"/>
      <c r="Z1199" s="549"/>
      <c r="AA1199" s="549"/>
      <c r="AB1199" s="549"/>
      <c r="AC1199" s="549"/>
      <c r="AD1199" s="549"/>
      <c r="AE1199" s="490"/>
      <c r="AF1199" s="490"/>
      <c r="AG1199" s="490"/>
      <c r="AH1199" s="490"/>
      <c r="AI1199" s="490"/>
      <c r="AJ1199" s="490"/>
      <c r="AK1199" s="490"/>
      <c r="AL1199" s="490"/>
      <c r="AM1199" s="490"/>
      <c r="AN1199" s="490"/>
      <c r="AO1199" s="490"/>
      <c r="AP1199" s="490"/>
      <c r="AQ1199" s="490"/>
      <c r="AR1199" s="490"/>
      <c r="AS1199" s="490"/>
      <c r="AT1199" s="490"/>
      <c r="AU1199" s="490"/>
      <c r="AV1199" s="490"/>
      <c r="AW1199" s="490"/>
      <c r="AX1199" s="490"/>
      <c r="AY1199" s="490"/>
      <c r="AZ1199" s="490"/>
      <c r="BA1199" s="490"/>
      <c r="BB1199" s="490"/>
    </row>
    <row r="1200" spans="1:54" customFormat="1" ht="29.25" hidden="1" customHeight="1" thickBot="1">
      <c r="A1200" s="553">
        <v>1231</v>
      </c>
      <c r="B1200" s="561" t="s">
        <v>191</v>
      </c>
      <c r="C1200" s="565"/>
      <c r="D1200" s="568" t="s">
        <v>302</v>
      </c>
      <c r="E1200" s="550"/>
      <c r="F1200" s="556" t="s">
        <v>253</v>
      </c>
      <c r="G1200" s="557"/>
      <c r="H1200" s="557"/>
      <c r="I1200" s="726" t="s">
        <v>296</v>
      </c>
      <c r="J1200" s="557">
        <v>3</v>
      </c>
      <c r="K1200" s="558" t="s">
        <v>255</v>
      </c>
      <c r="L1200" s="558" t="s">
        <v>256</v>
      </c>
      <c r="M1200" s="553">
        <v>0</v>
      </c>
      <c r="N1200" s="562">
        <v>0</v>
      </c>
      <c r="O1200" s="553">
        <v>0</v>
      </c>
      <c r="P1200" s="553">
        <v>0</v>
      </c>
      <c r="Q1200" s="553">
        <v>0</v>
      </c>
      <c r="R1200" s="549">
        <f t="shared" si="65"/>
        <v>0</v>
      </c>
      <c r="S1200" s="558"/>
      <c r="T1200" s="558"/>
      <c r="U1200" s="558"/>
      <c r="V1200" s="558"/>
      <c r="W1200" s="558"/>
      <c r="X1200" s="558"/>
      <c r="Y1200" s="549"/>
      <c r="Z1200" s="549"/>
      <c r="AA1200" s="549"/>
      <c r="AB1200" s="549"/>
      <c r="AC1200" s="549"/>
      <c r="AD1200" s="549"/>
      <c r="AE1200" s="490"/>
      <c r="AF1200" s="490"/>
      <c r="AG1200" s="490"/>
      <c r="AH1200" s="490"/>
      <c r="AI1200" s="490"/>
      <c r="AJ1200" s="490"/>
      <c r="AK1200" s="490"/>
      <c r="AL1200" s="490"/>
      <c r="AM1200" s="490"/>
      <c r="AN1200" s="490"/>
      <c r="AO1200" s="490"/>
      <c r="AP1200" s="490"/>
      <c r="AQ1200" s="490"/>
      <c r="AR1200" s="490"/>
      <c r="AS1200" s="490"/>
      <c r="AT1200" s="490"/>
      <c r="AU1200" s="490"/>
      <c r="AV1200" s="490"/>
      <c r="AW1200" s="490"/>
      <c r="AX1200" s="490"/>
      <c r="AY1200" s="490"/>
      <c r="AZ1200" s="490"/>
      <c r="BA1200" s="490"/>
      <c r="BB1200" s="490"/>
    </row>
    <row r="1201" spans="1:54" s="415" customFormat="1" ht="43.5" hidden="1" customHeight="1" thickBot="1">
      <c r="A1201" s="553">
        <v>1233</v>
      </c>
      <c r="B1201" s="561" t="s">
        <v>192</v>
      </c>
      <c r="C1201" s="565"/>
      <c r="D1201" s="568" t="s">
        <v>303</v>
      </c>
      <c r="E1201" s="550"/>
      <c r="F1201" s="556" t="s">
        <v>253</v>
      </c>
      <c r="G1201" s="557"/>
      <c r="H1201" s="557"/>
      <c r="I1201" s="726" t="s">
        <v>296</v>
      </c>
      <c r="J1201" s="557">
        <v>3</v>
      </c>
      <c r="K1201" s="558" t="s">
        <v>255</v>
      </c>
      <c r="L1201" s="558" t="s">
        <v>256</v>
      </c>
      <c r="M1201" s="553">
        <v>0</v>
      </c>
      <c r="N1201" s="562">
        <v>0</v>
      </c>
      <c r="O1201" s="553">
        <v>0</v>
      </c>
      <c r="P1201" s="553">
        <v>0</v>
      </c>
      <c r="Q1201" s="553">
        <v>0</v>
      </c>
      <c r="R1201" s="549">
        <f t="shared" si="65"/>
        <v>0</v>
      </c>
      <c r="S1201" s="558"/>
      <c r="T1201" s="558"/>
      <c r="U1201" s="558"/>
      <c r="V1201" s="558"/>
      <c r="W1201" s="558"/>
      <c r="X1201" s="558"/>
      <c r="Y1201" s="549"/>
      <c r="Z1201" s="549"/>
      <c r="AA1201" s="549"/>
      <c r="AB1201" s="549"/>
      <c r="AC1201" s="549"/>
      <c r="AD1201" s="549"/>
      <c r="AE1201" s="490"/>
      <c r="AF1201" s="490"/>
      <c r="AG1201" s="490"/>
      <c r="AH1201" s="490"/>
      <c r="AI1201" s="490"/>
      <c r="AJ1201" s="490"/>
      <c r="AK1201" s="490"/>
      <c r="AL1201" s="490"/>
      <c r="AM1201" s="490"/>
      <c r="AN1201" s="490"/>
      <c r="AO1201" s="490"/>
      <c r="AP1201" s="490"/>
      <c r="AQ1201" s="490"/>
      <c r="AR1201" s="490"/>
      <c r="AS1201" s="490"/>
      <c r="AT1201" s="490"/>
      <c r="AU1201" s="490"/>
      <c r="AV1201" s="490"/>
      <c r="AW1201" s="490"/>
      <c r="AX1201" s="490"/>
      <c r="AY1201" s="490"/>
      <c r="AZ1201" s="490"/>
      <c r="BA1201" s="490"/>
      <c r="BB1201" s="490"/>
    </row>
    <row r="1202" spans="1:54" customFormat="1" ht="29.25" hidden="1" customHeight="1" thickBot="1">
      <c r="A1202" s="553">
        <v>1243</v>
      </c>
      <c r="B1202" s="561" t="s">
        <v>304</v>
      </c>
      <c r="C1202" s="565"/>
      <c r="D1202" s="568" t="s">
        <v>305</v>
      </c>
      <c r="E1202" s="550"/>
      <c r="F1202" s="556" t="s">
        <v>253</v>
      </c>
      <c r="G1202" s="557"/>
      <c r="H1202" s="557"/>
      <c r="I1202" s="726" t="s">
        <v>296</v>
      </c>
      <c r="J1202" s="557">
        <v>4</v>
      </c>
      <c r="K1202" s="558" t="s">
        <v>255</v>
      </c>
      <c r="L1202" s="558" t="s">
        <v>256</v>
      </c>
      <c r="M1202" s="553">
        <v>0</v>
      </c>
      <c r="N1202" s="562">
        <v>0</v>
      </c>
      <c r="O1202" s="553">
        <v>0</v>
      </c>
      <c r="P1202" s="562">
        <v>0</v>
      </c>
      <c r="Q1202" s="553">
        <v>0</v>
      </c>
      <c r="R1202" s="549">
        <f t="shared" si="65"/>
        <v>0</v>
      </c>
      <c r="S1202" s="558"/>
      <c r="T1202" s="558"/>
      <c r="U1202" s="558"/>
      <c r="V1202" s="558"/>
      <c r="W1202" s="558"/>
      <c r="X1202" s="558"/>
      <c r="Y1202" s="549"/>
      <c r="Z1202" s="549"/>
      <c r="AA1202" s="549"/>
      <c r="AB1202" s="549"/>
      <c r="AC1202" s="549"/>
      <c r="AD1202" s="549"/>
      <c r="AE1202" s="490"/>
      <c r="AF1202" s="490"/>
      <c r="AG1202" s="490"/>
      <c r="AH1202" s="490"/>
      <c r="AI1202" s="490"/>
      <c r="AJ1202" s="490"/>
      <c r="AK1202" s="490"/>
      <c r="AL1202" s="490"/>
      <c r="AM1202" s="490"/>
      <c r="AN1202" s="490"/>
      <c r="AO1202" s="490"/>
      <c r="AP1202" s="490"/>
      <c r="AQ1202" s="490"/>
      <c r="AR1202" s="490"/>
      <c r="AS1202" s="490"/>
      <c r="AT1202" s="490"/>
      <c r="AU1202" s="490"/>
      <c r="AV1202" s="490"/>
      <c r="AW1202" s="490"/>
      <c r="AX1202" s="490"/>
      <c r="AY1202" s="490"/>
      <c r="AZ1202" s="490"/>
      <c r="BA1202" s="490"/>
      <c r="BB1202" s="490"/>
    </row>
    <row r="1203" spans="1:54" customFormat="1" ht="43.5" hidden="1" customHeight="1" thickBot="1">
      <c r="A1203" s="553">
        <v>1245</v>
      </c>
      <c r="B1203" s="565" t="s">
        <v>197</v>
      </c>
      <c r="C1203" s="565"/>
      <c r="D1203" s="568" t="s">
        <v>306</v>
      </c>
      <c r="E1203" s="550"/>
      <c r="F1203" s="556" t="s">
        <v>272</v>
      </c>
      <c r="G1203" s="557">
        <v>4</v>
      </c>
      <c r="H1203" s="557">
        <v>3</v>
      </c>
      <c r="I1203" s="726" t="s">
        <v>296</v>
      </c>
      <c r="J1203" s="557">
        <v>4</v>
      </c>
      <c r="K1203" s="558" t="s">
        <v>255</v>
      </c>
      <c r="L1203" s="558" t="s">
        <v>256</v>
      </c>
      <c r="M1203" s="553">
        <v>0</v>
      </c>
      <c r="N1203" s="562">
        <v>0</v>
      </c>
      <c r="O1203" s="553">
        <v>0</v>
      </c>
      <c r="P1203" s="562">
        <v>0</v>
      </c>
      <c r="Q1203" s="553">
        <v>0</v>
      </c>
      <c r="R1203" s="549">
        <f t="shared" si="65"/>
        <v>0</v>
      </c>
      <c r="S1203" s="558"/>
      <c r="T1203" s="558"/>
      <c r="U1203" s="558"/>
      <c r="V1203" s="558"/>
      <c r="W1203" s="558"/>
      <c r="X1203" s="558"/>
      <c r="Y1203" s="549"/>
      <c r="Z1203" s="549"/>
      <c r="AA1203" s="549"/>
      <c r="AB1203" s="549"/>
      <c r="AC1203" s="549"/>
      <c r="AD1203" s="549"/>
      <c r="AE1203" s="490"/>
      <c r="AF1203" s="490"/>
      <c r="AG1203" s="490"/>
      <c r="AH1203" s="490"/>
      <c r="AI1203" s="490"/>
      <c r="AJ1203" s="490"/>
      <c r="AK1203" s="490"/>
      <c r="AL1203" s="490"/>
      <c r="AM1203" s="490"/>
      <c r="AN1203" s="490"/>
      <c r="AO1203" s="490"/>
      <c r="AP1203" s="490"/>
      <c r="AQ1203" s="490"/>
      <c r="AR1203" s="490"/>
      <c r="AS1203" s="490"/>
      <c r="AT1203" s="490"/>
      <c r="AU1203" s="490"/>
      <c r="AV1203" s="490"/>
      <c r="AW1203" s="490"/>
      <c r="AX1203" s="490"/>
      <c r="AY1203" s="490"/>
      <c r="AZ1203" s="490"/>
      <c r="BA1203" s="490"/>
      <c r="BB1203" s="490"/>
    </row>
    <row r="1204" spans="1:54" customFormat="1" ht="29.25" hidden="1" customHeight="1" thickBot="1">
      <c r="A1204" s="553">
        <v>1251</v>
      </c>
      <c r="B1204" s="561" t="s">
        <v>199</v>
      </c>
      <c r="C1204" s="565"/>
      <c r="D1204" s="568" t="s">
        <v>307</v>
      </c>
      <c r="E1204" s="560"/>
      <c r="F1204" s="556" t="s">
        <v>272</v>
      </c>
      <c r="G1204" s="557">
        <v>2</v>
      </c>
      <c r="H1204" s="557">
        <v>5</v>
      </c>
      <c r="I1204" s="726" t="s">
        <v>296</v>
      </c>
      <c r="J1204" s="557">
        <v>5</v>
      </c>
      <c r="K1204" s="558" t="s">
        <v>255</v>
      </c>
      <c r="L1204" s="558" t="s">
        <v>256</v>
      </c>
      <c r="M1204" s="553">
        <v>0</v>
      </c>
      <c r="N1204" s="553">
        <v>0</v>
      </c>
      <c r="O1204" s="553">
        <v>0</v>
      </c>
      <c r="P1204" s="553">
        <v>0</v>
      </c>
      <c r="Q1204" s="553">
        <v>0</v>
      </c>
      <c r="R1204" s="549">
        <f t="shared" si="65"/>
        <v>0</v>
      </c>
      <c r="S1204" s="558"/>
      <c r="T1204" s="558"/>
      <c r="U1204" s="558"/>
      <c r="V1204" s="558"/>
      <c r="W1204" s="558"/>
      <c r="X1204" s="558"/>
      <c r="Y1204" s="549"/>
      <c r="Z1204" s="549"/>
      <c r="AA1204" s="549"/>
      <c r="AB1204" s="549"/>
      <c r="AC1204" s="549"/>
      <c r="AD1204" s="549"/>
      <c r="AE1204" s="490"/>
      <c r="AF1204" s="490"/>
      <c r="AG1204" s="490"/>
      <c r="AH1204" s="490"/>
      <c r="AI1204" s="490"/>
      <c r="AJ1204" s="490"/>
      <c r="AK1204" s="490"/>
      <c r="AL1204" s="490"/>
      <c r="AM1204" s="490"/>
      <c r="AN1204" s="490"/>
      <c r="AO1204" s="490"/>
      <c r="AP1204" s="490"/>
      <c r="AQ1204" s="490"/>
      <c r="AR1204" s="490"/>
      <c r="AS1204" s="490"/>
      <c r="AT1204" s="490"/>
      <c r="AU1204" s="490"/>
      <c r="AV1204" s="490"/>
      <c r="AW1204" s="490"/>
      <c r="AX1204" s="490"/>
      <c r="AY1204" s="490"/>
      <c r="AZ1204" s="490"/>
      <c r="BA1204" s="490"/>
      <c r="BB1204" s="490"/>
    </row>
    <row r="1205" spans="1:54" customFormat="1" ht="29.25" hidden="1" customHeight="1" thickBot="1">
      <c r="A1205" s="553">
        <v>1252</v>
      </c>
      <c r="B1205" s="561" t="s">
        <v>308</v>
      </c>
      <c r="C1205" s="565"/>
      <c r="D1205" s="568" t="s">
        <v>309</v>
      </c>
      <c r="E1205" s="550"/>
      <c r="F1205" s="556" t="s">
        <v>272</v>
      </c>
      <c r="G1205" s="557">
        <v>3</v>
      </c>
      <c r="H1205" s="557">
        <v>2</v>
      </c>
      <c r="I1205" s="726" t="s">
        <v>296</v>
      </c>
      <c r="J1205" s="557">
        <v>5</v>
      </c>
      <c r="K1205" s="558" t="s">
        <v>255</v>
      </c>
      <c r="L1205" s="558" t="s">
        <v>256</v>
      </c>
      <c r="M1205" s="553">
        <v>0</v>
      </c>
      <c r="N1205" s="553">
        <v>0</v>
      </c>
      <c r="O1205" s="553">
        <v>0</v>
      </c>
      <c r="P1205" s="553">
        <v>0</v>
      </c>
      <c r="Q1205" s="553">
        <v>0</v>
      </c>
      <c r="R1205" s="549">
        <f t="shared" si="65"/>
        <v>0</v>
      </c>
      <c r="S1205" s="558"/>
      <c r="T1205" s="558"/>
      <c r="U1205" s="558"/>
      <c r="V1205" s="558"/>
      <c r="W1205" s="558"/>
      <c r="X1205" s="558"/>
      <c r="Y1205" s="549"/>
      <c r="Z1205" s="549"/>
      <c r="AA1205" s="549"/>
      <c r="AB1205" s="549"/>
      <c r="AC1205" s="549"/>
      <c r="AD1205" s="549"/>
      <c r="AE1205" s="490"/>
      <c r="AF1205" s="490"/>
      <c r="AG1205" s="490"/>
      <c r="AH1205" s="490"/>
      <c r="AI1205" s="490"/>
      <c r="AJ1205" s="490"/>
      <c r="AK1205" s="490"/>
      <c r="AL1205" s="490"/>
      <c r="AM1205" s="490"/>
      <c r="AN1205" s="490"/>
      <c r="AO1205" s="490"/>
      <c r="AP1205" s="490"/>
      <c r="AQ1205" s="490"/>
      <c r="AR1205" s="490"/>
      <c r="AS1205" s="490"/>
      <c r="AT1205" s="490"/>
      <c r="AU1205" s="490"/>
      <c r="AV1205" s="490"/>
      <c r="AW1205" s="490"/>
      <c r="AX1205" s="490"/>
      <c r="AY1205" s="490"/>
      <c r="AZ1205" s="490"/>
      <c r="BA1205" s="490"/>
      <c r="BB1205" s="490"/>
    </row>
    <row r="1206" spans="1:54" customFormat="1" ht="29.25" hidden="1" customHeight="1" thickBot="1">
      <c r="A1206" s="553">
        <v>1504</v>
      </c>
      <c r="B1206" s="559" t="s">
        <v>154</v>
      </c>
      <c r="C1206" s="563"/>
      <c r="D1206" s="568" t="s">
        <v>310</v>
      </c>
      <c r="E1206" s="550"/>
      <c r="F1206" s="556" t="s">
        <v>272</v>
      </c>
      <c r="G1206" s="557">
        <v>1</v>
      </c>
      <c r="H1206" s="557">
        <v>3</v>
      </c>
      <c r="I1206" s="726" t="s">
        <v>311</v>
      </c>
      <c r="J1206" s="557">
        <v>1</v>
      </c>
      <c r="K1206" s="551" t="s">
        <v>255</v>
      </c>
      <c r="L1206" s="558" t="s">
        <v>4825</v>
      </c>
      <c r="M1206" s="553">
        <v>0</v>
      </c>
      <c r="N1206" s="553">
        <v>0</v>
      </c>
      <c r="O1206" s="553">
        <v>0</v>
      </c>
      <c r="P1206" s="553">
        <v>0</v>
      </c>
      <c r="Q1206" s="553">
        <v>0</v>
      </c>
      <c r="R1206" s="549">
        <f t="shared" si="65"/>
        <v>0</v>
      </c>
      <c r="S1206" s="558"/>
      <c r="T1206" s="558"/>
      <c r="U1206" s="558"/>
      <c r="V1206" s="558"/>
      <c r="W1206" s="558"/>
      <c r="X1206" s="558"/>
      <c r="Y1206" s="549"/>
      <c r="Z1206" s="549"/>
      <c r="AA1206" s="549"/>
      <c r="AB1206" s="549"/>
      <c r="AC1206" s="549"/>
      <c r="AD1206" s="549"/>
      <c r="AE1206" s="490"/>
      <c r="AF1206" s="490"/>
      <c r="AG1206" s="490"/>
      <c r="AH1206" s="490"/>
      <c r="AI1206" s="490"/>
      <c r="AJ1206" s="490"/>
      <c r="AK1206" s="490"/>
      <c r="AL1206" s="490"/>
      <c r="AM1206" s="490"/>
      <c r="AN1206" s="490"/>
      <c r="AO1206" s="490"/>
      <c r="AP1206" s="490"/>
      <c r="AQ1206" s="490"/>
      <c r="AR1206" s="490"/>
      <c r="AS1206" s="490"/>
      <c r="AT1206" s="490"/>
      <c r="AU1206" s="490"/>
      <c r="AV1206" s="490"/>
      <c r="AW1206" s="490"/>
      <c r="AX1206" s="490"/>
      <c r="AY1206" s="490"/>
      <c r="AZ1206" s="490"/>
      <c r="BA1206" s="490"/>
      <c r="BB1206" s="490"/>
    </row>
    <row r="1207" spans="1:54" customFormat="1" ht="29.25" hidden="1" customHeight="1" thickBot="1">
      <c r="A1207" s="553">
        <v>1510</v>
      </c>
      <c r="B1207" s="559" t="s">
        <v>314</v>
      </c>
      <c r="C1207" s="563"/>
      <c r="D1207" s="568" t="s">
        <v>315</v>
      </c>
      <c r="E1207" s="560"/>
      <c r="F1207" s="556" t="s">
        <v>253</v>
      </c>
      <c r="G1207" s="557"/>
      <c r="H1207" s="557"/>
      <c r="I1207" s="726" t="s">
        <v>311</v>
      </c>
      <c r="J1207" s="557">
        <v>1</v>
      </c>
      <c r="K1207" s="551" t="s">
        <v>255</v>
      </c>
      <c r="L1207" s="558" t="s">
        <v>256</v>
      </c>
      <c r="M1207" s="553">
        <v>0</v>
      </c>
      <c r="N1207" s="553">
        <v>0</v>
      </c>
      <c r="O1207" s="553">
        <v>0</v>
      </c>
      <c r="P1207" s="553">
        <v>0</v>
      </c>
      <c r="Q1207" s="553">
        <v>0</v>
      </c>
      <c r="R1207" s="549">
        <f>SUM(M1207:Q1207)</f>
        <v>0</v>
      </c>
      <c r="S1207" s="558"/>
      <c r="T1207" s="558"/>
      <c r="U1207" s="558"/>
      <c r="V1207" s="558"/>
      <c r="W1207" s="558"/>
      <c r="X1207" s="558"/>
      <c r="Y1207" s="549"/>
      <c r="Z1207" s="549"/>
      <c r="AA1207" s="549"/>
      <c r="AB1207" s="549"/>
      <c r="AC1207" s="549"/>
      <c r="AD1207" s="549"/>
      <c r="AE1207" s="490"/>
      <c r="AF1207" s="490"/>
      <c r="AG1207" s="490"/>
      <c r="AH1207" s="490"/>
      <c r="AI1207" s="490"/>
      <c r="AJ1207" s="490"/>
      <c r="AK1207" s="490"/>
      <c r="AL1207" s="490"/>
      <c r="AM1207" s="490"/>
      <c r="AN1207" s="490"/>
      <c r="AO1207" s="490"/>
      <c r="AP1207" s="490"/>
      <c r="AQ1207" s="490"/>
      <c r="AR1207" s="490"/>
      <c r="AS1207" s="490"/>
      <c r="AT1207" s="490"/>
      <c r="AU1207" s="490"/>
      <c r="AV1207" s="490"/>
      <c r="AW1207" s="490"/>
      <c r="AX1207" s="490"/>
      <c r="AY1207" s="490"/>
      <c r="AZ1207" s="490"/>
      <c r="BA1207" s="490"/>
      <c r="BB1207" s="490"/>
    </row>
    <row r="1208" spans="1:54" customFormat="1" ht="29.25" customHeight="1" thickBot="1">
      <c r="A1208" s="553"/>
      <c r="B1208" s="559" t="s">
        <v>4828</v>
      </c>
      <c r="C1208" s="563"/>
      <c r="D1208" s="568"/>
      <c r="E1208" s="560"/>
      <c r="F1208" s="556" t="s">
        <v>253</v>
      </c>
      <c r="G1208" s="557"/>
      <c r="H1208" s="557"/>
      <c r="I1208" s="726" t="s">
        <v>311</v>
      </c>
      <c r="J1208" s="557">
        <v>1</v>
      </c>
      <c r="K1208" s="551"/>
      <c r="L1208" s="558" t="s">
        <v>256</v>
      </c>
      <c r="M1208" s="553">
        <v>0</v>
      </c>
      <c r="N1208" s="553">
        <v>0</v>
      </c>
      <c r="O1208" s="553">
        <v>0</v>
      </c>
      <c r="P1208" s="553">
        <v>0</v>
      </c>
      <c r="Q1208" s="553">
        <v>0</v>
      </c>
      <c r="R1208" s="549">
        <f>SUM(M1208:Q1208)</f>
        <v>0</v>
      </c>
      <c r="S1208" s="558"/>
      <c r="T1208" s="558"/>
      <c r="U1208" s="558"/>
      <c r="V1208" s="558"/>
      <c r="W1208" s="558"/>
      <c r="X1208" s="558"/>
      <c r="Y1208" s="549"/>
      <c r="Z1208" s="549"/>
      <c r="AA1208" s="549"/>
      <c r="AB1208" s="549"/>
      <c r="AC1208" s="549"/>
      <c r="AD1208" s="549"/>
      <c r="AE1208" s="490"/>
      <c r="AF1208" s="490"/>
      <c r="AG1208" s="490"/>
      <c r="AH1208" s="490"/>
      <c r="AI1208" s="490"/>
      <c r="AJ1208" s="490"/>
      <c r="AK1208" s="490"/>
      <c r="AL1208" s="490"/>
      <c r="AM1208" s="490"/>
      <c r="AN1208" s="490"/>
      <c r="AO1208" s="490"/>
      <c r="AP1208" s="490"/>
      <c r="AQ1208" s="490"/>
      <c r="AR1208" s="490"/>
      <c r="AS1208" s="490"/>
      <c r="AT1208" s="490"/>
      <c r="AU1208" s="490"/>
      <c r="AV1208" s="490"/>
      <c r="AW1208" s="490"/>
      <c r="AX1208" s="490"/>
      <c r="AY1208" s="490"/>
      <c r="AZ1208" s="490"/>
      <c r="BA1208" s="490"/>
      <c r="BB1208" s="490"/>
    </row>
    <row r="1209" spans="1:54" customFormat="1" ht="29.25" customHeight="1" thickBot="1">
      <c r="A1209" s="553"/>
      <c r="B1209" s="706" t="s">
        <v>4829</v>
      </c>
      <c r="C1209" s="563"/>
      <c r="D1209" s="706" t="s">
        <v>4830</v>
      </c>
      <c r="E1209" s="560"/>
      <c r="F1209" s="556"/>
      <c r="G1209" s="557"/>
      <c r="H1209" s="557"/>
      <c r="I1209" s="726" t="s">
        <v>311</v>
      </c>
      <c r="J1209" s="557">
        <v>1</v>
      </c>
      <c r="K1209" s="551"/>
      <c r="L1209" s="558" t="s">
        <v>256</v>
      </c>
      <c r="M1209" s="553">
        <v>0</v>
      </c>
      <c r="N1209" s="553">
        <v>0</v>
      </c>
      <c r="O1209" s="553">
        <v>0</v>
      </c>
      <c r="P1209" s="553">
        <v>0</v>
      </c>
      <c r="Q1209" s="553">
        <v>0</v>
      </c>
      <c r="R1209" s="549">
        <f>SUM(M1209:Q1209)</f>
        <v>0</v>
      </c>
      <c r="S1209" s="558"/>
      <c r="T1209" s="558"/>
      <c r="U1209" s="558"/>
      <c r="V1209" s="558"/>
      <c r="W1209" s="558"/>
      <c r="X1209" s="558"/>
      <c r="Y1209" s="549"/>
      <c r="Z1209" s="549"/>
      <c r="AA1209" s="549"/>
      <c r="AB1209" s="549"/>
      <c r="AC1209" s="549"/>
      <c r="AD1209" s="549"/>
      <c r="AE1209" s="490"/>
      <c r="AF1209" s="490"/>
      <c r="AG1209" s="490"/>
      <c r="AH1209" s="490"/>
      <c r="AI1209" s="490"/>
      <c r="AJ1209" s="490"/>
      <c r="AK1209" s="490"/>
      <c r="AL1209" s="490"/>
      <c r="AM1209" s="490"/>
      <c r="AN1209" s="490"/>
      <c r="AO1209" s="490"/>
      <c r="AP1209" s="490"/>
      <c r="AQ1209" s="490"/>
      <c r="AR1209" s="490"/>
      <c r="AS1209" s="490"/>
      <c r="AT1209" s="490"/>
      <c r="AU1209" s="490"/>
      <c r="AV1209" s="490"/>
      <c r="AW1209" s="490"/>
      <c r="AX1209" s="490"/>
      <c r="AY1209" s="490"/>
      <c r="AZ1209" s="490"/>
      <c r="BA1209" s="490"/>
      <c r="BB1209" s="490"/>
    </row>
    <row r="1210" spans="1:54" customFormat="1" ht="43.5" hidden="1" customHeight="1" thickBot="1">
      <c r="A1210" s="553">
        <v>1506</v>
      </c>
      <c r="B1210" s="559" t="s">
        <v>312</v>
      </c>
      <c r="C1210" s="563"/>
      <c r="D1210" s="568" t="s">
        <v>313</v>
      </c>
      <c r="E1210" s="550"/>
      <c r="F1210" s="556" t="s">
        <v>253</v>
      </c>
      <c r="G1210" s="557"/>
      <c r="H1210" s="557"/>
      <c r="I1210" s="726" t="s">
        <v>311</v>
      </c>
      <c r="J1210" s="557">
        <v>1</v>
      </c>
      <c r="K1210" s="551" t="s">
        <v>255</v>
      </c>
      <c r="L1210" s="558" t="s">
        <v>256</v>
      </c>
      <c r="M1210" s="553">
        <v>0</v>
      </c>
      <c r="N1210" s="553">
        <v>0</v>
      </c>
      <c r="O1210" s="553">
        <v>0</v>
      </c>
      <c r="P1210" s="553">
        <v>0</v>
      </c>
      <c r="Q1210" s="553">
        <v>0</v>
      </c>
      <c r="R1210" s="549">
        <f t="shared" si="65"/>
        <v>0</v>
      </c>
      <c r="S1210" s="558"/>
      <c r="T1210" s="558"/>
      <c r="U1210" s="558"/>
      <c r="V1210" s="558"/>
      <c r="W1210" s="558"/>
      <c r="X1210" s="558"/>
      <c r="Y1210" s="549"/>
      <c r="Z1210" s="549"/>
      <c r="AA1210" s="549"/>
      <c r="AB1210" s="549"/>
      <c r="AC1210" s="549"/>
      <c r="AD1210" s="549"/>
      <c r="AE1210" s="490"/>
      <c r="AF1210" s="490"/>
      <c r="AG1210" s="490"/>
      <c r="AH1210" s="490"/>
      <c r="AI1210" s="490"/>
      <c r="AJ1210" s="490"/>
      <c r="AK1210" s="490"/>
      <c r="AL1210" s="490"/>
      <c r="AM1210" s="490"/>
      <c r="AN1210" s="490"/>
      <c r="AO1210" s="490"/>
      <c r="AP1210" s="490"/>
      <c r="AQ1210" s="490"/>
      <c r="AR1210" s="490"/>
      <c r="AS1210" s="490"/>
      <c r="AT1210" s="490"/>
      <c r="AU1210" s="490"/>
      <c r="AV1210" s="490"/>
      <c r="AW1210" s="490"/>
      <c r="AX1210" s="490"/>
      <c r="AY1210" s="490"/>
      <c r="AZ1210" s="490"/>
      <c r="BA1210" s="490"/>
      <c r="BB1210" s="490"/>
    </row>
    <row r="1211" spans="1:54" customFormat="1" ht="27.75" hidden="1" customHeight="1" thickBot="1">
      <c r="A1211" s="553">
        <v>1512</v>
      </c>
      <c r="B1211" s="559" t="s">
        <v>316</v>
      </c>
      <c r="C1211" s="563"/>
      <c r="D1211" s="568" t="s">
        <v>298</v>
      </c>
      <c r="E1211" s="550"/>
      <c r="F1211" s="556" t="s">
        <v>253</v>
      </c>
      <c r="G1211" s="557"/>
      <c r="H1211" s="557"/>
      <c r="I1211" s="726" t="s">
        <v>311</v>
      </c>
      <c r="J1211" s="557">
        <v>1</v>
      </c>
      <c r="K1211" s="551" t="s">
        <v>255</v>
      </c>
      <c r="L1211" s="558" t="s">
        <v>256</v>
      </c>
      <c r="M1211" s="553">
        <v>0</v>
      </c>
      <c r="N1211" s="553">
        <v>0</v>
      </c>
      <c r="O1211" s="553">
        <v>0</v>
      </c>
      <c r="P1211" s="553">
        <v>0</v>
      </c>
      <c r="Q1211" s="553">
        <v>0</v>
      </c>
      <c r="R1211" s="549">
        <f t="shared" ref="R1211:R1242" si="66">SUM(M1211:Q1211)</f>
        <v>0</v>
      </c>
      <c r="S1211" s="558"/>
      <c r="T1211" s="558"/>
      <c r="U1211" s="558"/>
      <c r="V1211" s="558"/>
      <c r="W1211" s="558"/>
      <c r="X1211" s="558"/>
      <c r="Y1211" s="549"/>
      <c r="Z1211" s="549"/>
      <c r="AA1211" s="549"/>
      <c r="AB1211" s="549"/>
      <c r="AC1211" s="549"/>
      <c r="AD1211" s="549"/>
      <c r="AE1211" s="490"/>
      <c r="AF1211" s="490"/>
      <c r="AG1211" s="490"/>
      <c r="AH1211" s="490"/>
      <c r="AI1211" s="490"/>
      <c r="AJ1211" s="490"/>
      <c r="AK1211" s="490"/>
      <c r="AL1211" s="490"/>
      <c r="AM1211" s="490"/>
      <c r="AN1211" s="490"/>
      <c r="AO1211" s="490"/>
      <c r="AP1211" s="490"/>
      <c r="AQ1211" s="490"/>
      <c r="AR1211" s="490"/>
      <c r="AS1211" s="490"/>
      <c r="AT1211" s="490"/>
      <c r="AU1211" s="490"/>
      <c r="AV1211" s="490"/>
      <c r="AW1211" s="490"/>
      <c r="AX1211" s="490"/>
      <c r="AY1211" s="490"/>
      <c r="AZ1211" s="490"/>
      <c r="BA1211" s="490"/>
      <c r="BB1211" s="490"/>
    </row>
    <row r="1212" spans="1:54" customFormat="1" ht="29.25" hidden="1" customHeight="1" thickBot="1">
      <c r="A1212" s="553">
        <v>1514</v>
      </c>
      <c r="B1212" s="559" t="s">
        <v>163</v>
      </c>
      <c r="C1212" s="563"/>
      <c r="D1212" s="568" t="s">
        <v>317</v>
      </c>
      <c r="E1212" s="550"/>
      <c r="F1212" s="556" t="s">
        <v>253</v>
      </c>
      <c r="G1212" s="557"/>
      <c r="H1212" s="557"/>
      <c r="I1212" s="726" t="s">
        <v>311</v>
      </c>
      <c r="J1212" s="557">
        <v>1</v>
      </c>
      <c r="K1212" s="551" t="s">
        <v>255</v>
      </c>
      <c r="L1212" s="558" t="s">
        <v>256</v>
      </c>
      <c r="M1212" s="553">
        <v>0</v>
      </c>
      <c r="N1212" s="553">
        <v>0</v>
      </c>
      <c r="O1212" s="553">
        <v>0</v>
      </c>
      <c r="P1212" s="553">
        <v>0</v>
      </c>
      <c r="Q1212" s="553">
        <v>0</v>
      </c>
      <c r="R1212" s="549">
        <f t="shared" si="66"/>
        <v>0</v>
      </c>
      <c r="S1212" s="558"/>
      <c r="T1212" s="558"/>
      <c r="U1212" s="558"/>
      <c r="V1212" s="558"/>
      <c r="W1212" s="558"/>
      <c r="X1212" s="558"/>
      <c r="Y1212" s="549"/>
      <c r="Z1212" s="549"/>
      <c r="AA1212" s="549"/>
      <c r="AB1212" s="549"/>
      <c r="AC1212" s="549"/>
      <c r="AD1212" s="549"/>
      <c r="AE1212" s="490"/>
      <c r="AF1212" s="490"/>
      <c r="AG1212" s="490"/>
      <c r="AH1212" s="490"/>
      <c r="AI1212" s="490"/>
      <c r="AJ1212" s="490"/>
      <c r="AK1212" s="490"/>
      <c r="AL1212" s="490"/>
      <c r="AM1212" s="490"/>
      <c r="AN1212" s="490"/>
      <c r="AO1212" s="490"/>
      <c r="AP1212" s="490"/>
      <c r="AQ1212" s="490"/>
      <c r="AR1212" s="490"/>
      <c r="AS1212" s="490"/>
      <c r="AT1212" s="490"/>
      <c r="AU1212" s="490"/>
      <c r="AV1212" s="490"/>
      <c r="AW1212" s="490"/>
      <c r="AX1212" s="490"/>
      <c r="AY1212" s="490"/>
      <c r="AZ1212" s="490"/>
      <c r="BA1212" s="490"/>
      <c r="BB1212" s="490"/>
    </row>
    <row r="1213" spans="1:54" customFormat="1" ht="29.25" hidden="1" customHeight="1" thickBot="1">
      <c r="A1213" s="553">
        <v>1518</v>
      </c>
      <c r="B1213" s="559" t="s">
        <v>318</v>
      </c>
      <c r="C1213" s="563"/>
      <c r="D1213" s="568" t="s">
        <v>319</v>
      </c>
      <c r="E1213" s="550"/>
      <c r="F1213" s="556" t="s">
        <v>253</v>
      </c>
      <c r="G1213" s="557"/>
      <c r="H1213" s="557"/>
      <c r="I1213" s="726" t="s">
        <v>311</v>
      </c>
      <c r="J1213" s="557">
        <v>2</v>
      </c>
      <c r="K1213" s="551" t="s">
        <v>255</v>
      </c>
      <c r="L1213" s="558" t="s">
        <v>256</v>
      </c>
      <c r="M1213" s="553">
        <v>0</v>
      </c>
      <c r="N1213" s="553">
        <v>0</v>
      </c>
      <c r="O1213" s="553">
        <v>0</v>
      </c>
      <c r="P1213" s="553">
        <v>0</v>
      </c>
      <c r="Q1213" s="553">
        <v>0</v>
      </c>
      <c r="R1213" s="549">
        <f t="shared" si="66"/>
        <v>0</v>
      </c>
      <c r="S1213" s="558"/>
      <c r="T1213" s="558"/>
      <c r="U1213" s="558"/>
      <c r="V1213" s="558"/>
      <c r="W1213" s="558"/>
      <c r="X1213" s="558"/>
      <c r="Y1213" s="549"/>
      <c r="Z1213" s="549"/>
      <c r="AA1213" s="549"/>
      <c r="AB1213" s="549"/>
      <c r="AC1213" s="549"/>
      <c r="AD1213" s="549"/>
      <c r="AE1213" s="490"/>
      <c r="AF1213" s="490"/>
      <c r="AG1213" s="490"/>
      <c r="AH1213" s="490"/>
      <c r="AI1213" s="490"/>
      <c r="AJ1213" s="490"/>
      <c r="AK1213" s="490"/>
      <c r="AL1213" s="490"/>
      <c r="AM1213" s="490"/>
      <c r="AN1213" s="490"/>
      <c r="AO1213" s="490"/>
      <c r="AP1213" s="490"/>
      <c r="AQ1213" s="490"/>
      <c r="AR1213" s="490"/>
      <c r="AS1213" s="490"/>
      <c r="AT1213" s="490"/>
      <c r="AU1213" s="490"/>
      <c r="AV1213" s="490"/>
      <c r="AW1213" s="490"/>
      <c r="AX1213" s="490"/>
      <c r="AY1213" s="490"/>
      <c r="AZ1213" s="490"/>
      <c r="BA1213" s="490"/>
      <c r="BB1213" s="490"/>
    </row>
    <row r="1214" spans="1:54" customFormat="1" ht="29.25" hidden="1" customHeight="1" thickBot="1">
      <c r="A1214" s="553">
        <v>1520</v>
      </c>
      <c r="B1214" s="559" t="s">
        <v>140</v>
      </c>
      <c r="C1214" s="563"/>
      <c r="D1214" s="568" t="s">
        <v>320</v>
      </c>
      <c r="E1214" s="550"/>
      <c r="F1214" s="556" t="s">
        <v>253</v>
      </c>
      <c r="G1214" s="557"/>
      <c r="H1214" s="557"/>
      <c r="I1214" s="726" t="s">
        <v>311</v>
      </c>
      <c r="J1214" s="557">
        <v>2</v>
      </c>
      <c r="K1214" s="551" t="s">
        <v>255</v>
      </c>
      <c r="L1214" s="558" t="s">
        <v>256</v>
      </c>
      <c r="M1214" s="553">
        <v>0</v>
      </c>
      <c r="N1214" s="553">
        <v>0</v>
      </c>
      <c r="O1214" s="553">
        <v>0</v>
      </c>
      <c r="P1214" s="553">
        <v>0</v>
      </c>
      <c r="Q1214" s="553">
        <v>0</v>
      </c>
      <c r="R1214" s="549">
        <f t="shared" si="66"/>
        <v>0</v>
      </c>
      <c r="S1214" s="558"/>
      <c r="T1214" s="558"/>
      <c r="U1214" s="558"/>
      <c r="V1214" s="558"/>
      <c r="W1214" s="558"/>
      <c r="X1214" s="558"/>
      <c r="Y1214" s="549"/>
      <c r="Z1214" s="549"/>
      <c r="AA1214" s="549"/>
      <c r="AB1214" s="549"/>
      <c r="AC1214" s="549"/>
      <c r="AD1214" s="549"/>
      <c r="AE1214" s="490"/>
      <c r="AF1214" s="490"/>
      <c r="AG1214" s="490"/>
      <c r="AH1214" s="490"/>
      <c r="AI1214" s="490"/>
      <c r="AJ1214" s="490"/>
      <c r="AK1214" s="490"/>
      <c r="AL1214" s="490"/>
      <c r="AM1214" s="490"/>
      <c r="AN1214" s="490"/>
      <c r="AO1214" s="490"/>
      <c r="AP1214" s="490"/>
      <c r="AQ1214" s="490"/>
      <c r="AR1214" s="490"/>
      <c r="AS1214" s="490"/>
      <c r="AT1214" s="490"/>
      <c r="AU1214" s="490"/>
      <c r="AV1214" s="490"/>
      <c r="AW1214" s="490"/>
      <c r="AX1214" s="490"/>
      <c r="AY1214" s="490"/>
      <c r="AZ1214" s="490"/>
      <c r="BA1214" s="490"/>
      <c r="BB1214" s="490"/>
    </row>
    <row r="1215" spans="1:54" customFormat="1" ht="29.25" hidden="1" customHeight="1" thickBot="1">
      <c r="A1215" s="553">
        <v>1521</v>
      </c>
      <c r="B1215" s="559" t="s">
        <v>321</v>
      </c>
      <c r="C1215" s="563"/>
      <c r="D1215" s="568" t="s">
        <v>322</v>
      </c>
      <c r="E1215" s="560"/>
      <c r="F1215" s="556" t="s">
        <v>253</v>
      </c>
      <c r="G1215" s="557"/>
      <c r="H1215" s="557"/>
      <c r="I1215" s="726" t="s">
        <v>311</v>
      </c>
      <c r="J1215" s="557">
        <v>2</v>
      </c>
      <c r="K1215" s="551" t="s">
        <v>255</v>
      </c>
      <c r="L1215" s="558" t="s">
        <v>4825</v>
      </c>
      <c r="M1215" s="553">
        <v>0</v>
      </c>
      <c r="N1215" s="553">
        <v>0</v>
      </c>
      <c r="O1215" s="553">
        <v>0</v>
      </c>
      <c r="P1215" s="553">
        <v>0</v>
      </c>
      <c r="Q1215" s="553">
        <v>0</v>
      </c>
      <c r="R1215" s="549">
        <f t="shared" si="66"/>
        <v>0</v>
      </c>
      <c r="S1215" s="558"/>
      <c r="T1215" s="558"/>
      <c r="U1215" s="558"/>
      <c r="V1215" s="558"/>
      <c r="W1215" s="558"/>
      <c r="X1215" s="558"/>
      <c r="Y1215" s="549"/>
      <c r="Z1215" s="549"/>
      <c r="AA1215" s="549"/>
      <c r="AB1215" s="549"/>
      <c r="AC1215" s="549"/>
      <c r="AD1215" s="549"/>
      <c r="AE1215" s="490"/>
      <c r="AF1215" s="490"/>
      <c r="AG1215" s="490"/>
      <c r="AH1215" s="490"/>
      <c r="AI1215" s="490"/>
      <c r="AJ1215" s="490"/>
      <c r="AK1215" s="490"/>
      <c r="AL1215" s="490"/>
      <c r="AM1215" s="490"/>
      <c r="AN1215" s="490"/>
      <c r="AO1215" s="490"/>
      <c r="AP1215" s="490"/>
      <c r="AQ1215" s="490"/>
      <c r="AR1215" s="490"/>
      <c r="AS1215" s="490"/>
      <c r="AT1215" s="490"/>
      <c r="AU1215" s="490"/>
      <c r="AV1215" s="490"/>
      <c r="AW1215" s="490"/>
      <c r="AX1215" s="490"/>
      <c r="AY1215" s="490"/>
      <c r="AZ1215" s="490"/>
      <c r="BA1215" s="490"/>
      <c r="BB1215" s="490"/>
    </row>
    <row r="1216" spans="1:54" customFormat="1" ht="29.25" hidden="1" customHeight="1" thickBot="1">
      <c r="A1216" s="553">
        <v>1531</v>
      </c>
      <c r="B1216" s="559" t="s">
        <v>142</v>
      </c>
      <c r="C1216" s="563"/>
      <c r="D1216" s="568" t="s">
        <v>323</v>
      </c>
      <c r="E1216" s="550"/>
      <c r="F1216" s="556" t="s">
        <v>253</v>
      </c>
      <c r="G1216" s="557"/>
      <c r="H1216" s="557"/>
      <c r="I1216" s="726" t="s">
        <v>311</v>
      </c>
      <c r="J1216" s="557">
        <v>3</v>
      </c>
      <c r="K1216" s="551" t="s">
        <v>255</v>
      </c>
      <c r="L1216" s="558" t="s">
        <v>256</v>
      </c>
      <c r="M1216" s="553">
        <v>0</v>
      </c>
      <c r="N1216" s="553">
        <v>0</v>
      </c>
      <c r="O1216" s="553">
        <v>0</v>
      </c>
      <c r="P1216" s="553">
        <v>0</v>
      </c>
      <c r="Q1216" s="553">
        <v>0</v>
      </c>
      <c r="R1216" s="549">
        <f t="shared" si="66"/>
        <v>0</v>
      </c>
      <c r="S1216" s="558"/>
      <c r="T1216" s="558"/>
      <c r="U1216" s="558"/>
      <c r="V1216" s="558"/>
      <c r="W1216" s="558"/>
      <c r="X1216" s="558"/>
      <c r="Y1216" s="549"/>
      <c r="Z1216" s="549"/>
      <c r="AA1216" s="549"/>
      <c r="AB1216" s="549"/>
      <c r="AC1216" s="549"/>
      <c r="AD1216" s="549"/>
      <c r="AE1216" s="490"/>
      <c r="AF1216" s="490"/>
      <c r="AG1216" s="490"/>
      <c r="AH1216" s="490"/>
      <c r="AI1216" s="490"/>
      <c r="AJ1216" s="490"/>
      <c r="AK1216" s="490"/>
      <c r="AL1216" s="490"/>
      <c r="AM1216" s="490"/>
      <c r="AN1216" s="490"/>
      <c r="AO1216" s="490"/>
      <c r="AP1216" s="490"/>
      <c r="AQ1216" s="490"/>
      <c r="AR1216" s="490"/>
      <c r="AS1216" s="490"/>
      <c r="AT1216" s="490"/>
      <c r="AU1216" s="490"/>
      <c r="AV1216" s="490"/>
      <c r="AW1216" s="490"/>
      <c r="AX1216" s="490"/>
      <c r="AY1216" s="490"/>
      <c r="AZ1216" s="490"/>
      <c r="BA1216" s="490"/>
      <c r="BB1216" s="490"/>
    </row>
    <row r="1217" spans="1:54" customFormat="1" ht="29.25" customHeight="1" thickBot="1">
      <c r="A1217" s="553"/>
      <c r="B1217" s="706" t="s">
        <v>4831</v>
      </c>
      <c r="C1217" s="563"/>
      <c r="D1217" s="568"/>
      <c r="E1217" s="550"/>
      <c r="F1217" s="556" t="s">
        <v>253</v>
      </c>
      <c r="G1217" s="557"/>
      <c r="H1217" s="557"/>
      <c r="I1217" s="726" t="s">
        <v>311</v>
      </c>
      <c r="J1217" s="557">
        <v>4</v>
      </c>
      <c r="K1217" s="551"/>
      <c r="L1217" s="558" t="s">
        <v>256</v>
      </c>
      <c r="M1217" s="553">
        <v>0</v>
      </c>
      <c r="N1217" s="553">
        <v>0</v>
      </c>
      <c r="O1217" s="553">
        <v>0</v>
      </c>
      <c r="P1217" s="553">
        <v>0</v>
      </c>
      <c r="Q1217" s="553">
        <v>0</v>
      </c>
      <c r="R1217" s="549">
        <f t="shared" ref="R1217" si="67">SUM(M1217:Q1217)</f>
        <v>0</v>
      </c>
      <c r="S1217" s="558"/>
      <c r="T1217" s="558"/>
      <c r="U1217" s="558"/>
      <c r="V1217" s="558"/>
      <c r="W1217" s="558"/>
      <c r="X1217" s="558"/>
      <c r="Y1217" s="549"/>
      <c r="Z1217" s="549"/>
      <c r="AA1217" s="549"/>
      <c r="AB1217" s="549"/>
      <c r="AC1217" s="549"/>
      <c r="AD1217" s="549"/>
      <c r="AE1217" s="490"/>
      <c r="AF1217" s="490"/>
      <c r="AG1217" s="490"/>
      <c r="AH1217" s="490"/>
      <c r="AI1217" s="490"/>
      <c r="AJ1217" s="490"/>
      <c r="AK1217" s="490"/>
      <c r="AL1217" s="490"/>
      <c r="AM1217" s="490"/>
      <c r="AN1217" s="490"/>
      <c r="AO1217" s="490"/>
      <c r="AP1217" s="490"/>
      <c r="AQ1217" s="490"/>
      <c r="AR1217" s="490"/>
      <c r="AS1217" s="490"/>
      <c r="AT1217" s="490"/>
      <c r="AU1217" s="490"/>
      <c r="AV1217" s="490"/>
      <c r="AW1217" s="490"/>
      <c r="AX1217" s="490"/>
      <c r="AY1217" s="490"/>
      <c r="AZ1217" s="490"/>
      <c r="BA1217" s="490"/>
      <c r="BB1217" s="490"/>
    </row>
    <row r="1218" spans="1:54" customFormat="1" ht="57.75" hidden="1" customHeight="1" thickBot="1">
      <c r="A1218" s="553">
        <v>1547</v>
      </c>
      <c r="B1218" s="563" t="s">
        <v>324</v>
      </c>
      <c r="C1218" s="563"/>
      <c r="D1218" s="568" t="s">
        <v>325</v>
      </c>
      <c r="E1218" s="550"/>
      <c r="F1218" s="556" t="s">
        <v>253</v>
      </c>
      <c r="G1218" s="557"/>
      <c r="H1218" s="557"/>
      <c r="I1218" s="726" t="s">
        <v>311</v>
      </c>
      <c r="J1218" s="557">
        <v>5</v>
      </c>
      <c r="K1218" s="551" t="s">
        <v>255</v>
      </c>
      <c r="L1218" s="558" t="s">
        <v>256</v>
      </c>
      <c r="M1218" s="553">
        <v>0</v>
      </c>
      <c r="N1218" s="553">
        <v>0</v>
      </c>
      <c r="O1218" s="553">
        <v>0</v>
      </c>
      <c r="P1218" s="553">
        <v>0</v>
      </c>
      <c r="Q1218" s="553">
        <v>0</v>
      </c>
      <c r="R1218" s="549">
        <f t="shared" si="66"/>
        <v>0</v>
      </c>
      <c r="S1218" s="558"/>
      <c r="T1218" s="558"/>
      <c r="U1218" s="558"/>
      <c r="V1218" s="558"/>
      <c r="W1218" s="558"/>
      <c r="X1218" s="558"/>
      <c r="Y1218" s="549"/>
      <c r="Z1218" s="549"/>
      <c r="AA1218" s="549"/>
      <c r="AB1218" s="549"/>
      <c r="AC1218" s="549"/>
      <c r="AD1218" s="549"/>
      <c r="AE1218" s="490"/>
      <c r="AF1218" s="490"/>
      <c r="AG1218" s="490"/>
      <c r="AH1218" s="490"/>
      <c r="AI1218" s="490"/>
      <c r="AJ1218" s="490"/>
      <c r="AK1218" s="490"/>
      <c r="AL1218" s="490"/>
      <c r="AM1218" s="490"/>
      <c r="AN1218" s="490"/>
      <c r="AO1218" s="490"/>
      <c r="AP1218" s="490"/>
      <c r="AQ1218" s="490"/>
      <c r="AR1218" s="490"/>
      <c r="AS1218" s="490"/>
      <c r="AT1218" s="490"/>
      <c r="AU1218" s="490"/>
      <c r="AV1218" s="490"/>
      <c r="AW1218" s="490"/>
      <c r="AX1218" s="490"/>
      <c r="AY1218" s="490"/>
      <c r="AZ1218" s="490"/>
      <c r="BA1218" s="490"/>
      <c r="BB1218" s="490"/>
    </row>
    <row r="1219" spans="1:54" customFormat="1" ht="29.25" hidden="1" customHeight="1" thickBot="1">
      <c r="A1219" s="564">
        <v>1603</v>
      </c>
      <c r="B1219" s="561" t="s">
        <v>109</v>
      </c>
      <c r="C1219" s="565"/>
      <c r="D1219" s="568" t="s">
        <v>326</v>
      </c>
      <c r="E1219" s="567"/>
      <c r="F1219" s="555" t="s">
        <v>253</v>
      </c>
      <c r="G1219" s="570">
        <v>0</v>
      </c>
      <c r="H1219" s="570">
        <v>0</v>
      </c>
      <c r="I1219" s="727" t="s">
        <v>327</v>
      </c>
      <c r="J1219" s="570">
        <v>0</v>
      </c>
      <c r="K1219" s="569" t="s">
        <v>328</v>
      </c>
      <c r="L1219" s="569" t="s">
        <v>256</v>
      </c>
      <c r="M1219" s="553">
        <v>0</v>
      </c>
      <c r="N1219" s="553">
        <v>0</v>
      </c>
      <c r="O1219" s="553">
        <v>0</v>
      </c>
      <c r="P1219" s="553">
        <v>0</v>
      </c>
      <c r="Q1219" s="553">
        <v>0</v>
      </c>
      <c r="R1219" s="549">
        <f t="shared" si="66"/>
        <v>0</v>
      </c>
      <c r="S1219" s="569"/>
      <c r="T1219" s="569"/>
      <c r="U1219" s="569"/>
      <c r="V1219" s="569"/>
      <c r="W1219" s="569"/>
      <c r="X1219" s="569"/>
      <c r="Y1219" s="549"/>
      <c r="Z1219" s="549"/>
      <c r="AA1219" s="549"/>
      <c r="AB1219" s="549"/>
      <c r="AC1219" s="549"/>
      <c r="AD1219" s="549"/>
      <c r="AE1219" s="490"/>
      <c r="AF1219" s="490"/>
      <c r="AG1219" s="490"/>
      <c r="AH1219" s="490"/>
      <c r="AI1219" s="490"/>
      <c r="AJ1219" s="490"/>
      <c r="AK1219" s="490"/>
      <c r="AL1219" s="490"/>
      <c r="AM1219" s="490"/>
      <c r="AN1219" s="490"/>
      <c r="AO1219" s="490"/>
      <c r="AP1219" s="490"/>
      <c r="AQ1219" s="490"/>
      <c r="AR1219" s="490"/>
      <c r="AS1219" s="490"/>
      <c r="AT1219" s="490"/>
      <c r="AU1219" s="490"/>
      <c r="AV1219" s="490"/>
      <c r="AW1219" s="490"/>
      <c r="AX1219" s="490"/>
      <c r="AY1219" s="490"/>
      <c r="AZ1219" s="490"/>
      <c r="BA1219" s="490"/>
      <c r="BB1219" s="490"/>
    </row>
    <row r="1220" spans="1:54" customFormat="1" ht="29.25" hidden="1" customHeight="1" thickBot="1">
      <c r="A1220" s="564">
        <v>1605</v>
      </c>
      <c r="B1220" s="561" t="s">
        <v>104</v>
      </c>
      <c r="C1220" s="565"/>
      <c r="D1220" s="568" t="s">
        <v>329</v>
      </c>
      <c r="E1220" s="567"/>
      <c r="F1220" s="555" t="s">
        <v>253</v>
      </c>
      <c r="G1220" s="570">
        <v>0</v>
      </c>
      <c r="H1220" s="570">
        <v>0</v>
      </c>
      <c r="I1220" s="727" t="s">
        <v>327</v>
      </c>
      <c r="J1220" s="570">
        <v>1</v>
      </c>
      <c r="K1220" s="569" t="s">
        <v>328</v>
      </c>
      <c r="L1220" s="569" t="s">
        <v>256</v>
      </c>
      <c r="M1220" s="553">
        <v>0</v>
      </c>
      <c r="N1220" s="562">
        <v>0</v>
      </c>
      <c r="O1220" s="562">
        <v>0</v>
      </c>
      <c r="P1220" s="562">
        <v>0</v>
      </c>
      <c r="Q1220" s="553">
        <v>0</v>
      </c>
      <c r="R1220" s="549">
        <f t="shared" si="66"/>
        <v>0</v>
      </c>
      <c r="S1220" s="569"/>
      <c r="T1220" s="569"/>
      <c r="U1220" s="569"/>
      <c r="V1220" s="569"/>
      <c r="W1220" s="569"/>
      <c r="X1220" s="569"/>
      <c r="Y1220" s="549"/>
      <c r="Z1220" s="549"/>
      <c r="AA1220" s="549"/>
      <c r="AB1220" s="549"/>
      <c r="AC1220" s="549"/>
      <c r="AD1220" s="549"/>
      <c r="AE1220" s="490"/>
      <c r="AF1220" s="490"/>
      <c r="AG1220" s="490"/>
      <c r="AH1220" s="490"/>
      <c r="AI1220" s="490"/>
      <c r="AJ1220" s="490"/>
      <c r="AK1220" s="490"/>
      <c r="AL1220" s="490"/>
      <c r="AM1220" s="490"/>
      <c r="AN1220" s="490"/>
      <c r="AO1220" s="490"/>
      <c r="AP1220" s="490"/>
      <c r="AQ1220" s="490"/>
      <c r="AR1220" s="490"/>
      <c r="AS1220" s="490"/>
      <c r="AT1220" s="490"/>
      <c r="AU1220" s="490"/>
      <c r="AV1220" s="490"/>
      <c r="AW1220" s="490"/>
      <c r="AX1220" s="490"/>
      <c r="AY1220" s="490"/>
      <c r="AZ1220" s="490"/>
      <c r="BA1220" s="490"/>
      <c r="BB1220" s="490"/>
    </row>
    <row r="1221" spans="1:54" customFormat="1" ht="29.25" hidden="1" customHeight="1" thickBot="1">
      <c r="A1221" s="564">
        <v>1607</v>
      </c>
      <c r="B1221" s="561" t="s">
        <v>105</v>
      </c>
      <c r="C1221" s="565"/>
      <c r="D1221" s="568" t="s">
        <v>330</v>
      </c>
      <c r="E1221" s="567"/>
      <c r="F1221" s="555" t="s">
        <v>253</v>
      </c>
      <c r="G1221" s="570">
        <v>0</v>
      </c>
      <c r="H1221" s="570">
        <v>0</v>
      </c>
      <c r="I1221" s="727" t="s">
        <v>327</v>
      </c>
      <c r="J1221" s="570">
        <v>1</v>
      </c>
      <c r="K1221" s="569" t="s">
        <v>328</v>
      </c>
      <c r="L1221" s="569" t="s">
        <v>256</v>
      </c>
      <c r="M1221" s="553">
        <v>0</v>
      </c>
      <c r="N1221" s="553">
        <v>0</v>
      </c>
      <c r="O1221" s="553">
        <v>0</v>
      </c>
      <c r="P1221" s="553">
        <v>0</v>
      </c>
      <c r="Q1221" s="553">
        <v>0</v>
      </c>
      <c r="R1221" s="549">
        <f t="shared" si="66"/>
        <v>0</v>
      </c>
      <c r="S1221" s="569"/>
      <c r="T1221" s="569"/>
      <c r="U1221" s="569"/>
      <c r="V1221" s="569"/>
      <c r="W1221" s="569"/>
      <c r="X1221" s="569"/>
      <c r="Y1221" s="549"/>
      <c r="Z1221" s="549"/>
      <c r="AA1221" s="549"/>
      <c r="AB1221" s="549"/>
      <c r="AC1221" s="549"/>
      <c r="AD1221" s="549"/>
      <c r="AE1221" s="490"/>
      <c r="AF1221" s="490"/>
      <c r="AG1221" s="490"/>
      <c r="AH1221" s="490"/>
      <c r="AI1221" s="490"/>
      <c r="AJ1221" s="490"/>
      <c r="AK1221" s="490"/>
      <c r="AL1221" s="490"/>
      <c r="AM1221" s="490"/>
      <c r="AN1221" s="490"/>
      <c r="AO1221" s="490"/>
      <c r="AP1221" s="490"/>
      <c r="AQ1221" s="490"/>
      <c r="AR1221" s="490"/>
      <c r="AS1221" s="490"/>
      <c r="AT1221" s="490"/>
      <c r="AU1221" s="490"/>
      <c r="AV1221" s="490"/>
      <c r="AW1221" s="490"/>
      <c r="AX1221" s="490"/>
      <c r="AY1221" s="490"/>
      <c r="AZ1221" s="490"/>
      <c r="BA1221" s="490"/>
      <c r="BB1221" s="490"/>
    </row>
    <row r="1222" spans="1:54" customFormat="1" ht="29.25" hidden="1" customHeight="1" thickBot="1">
      <c r="A1222" s="564">
        <v>1623</v>
      </c>
      <c r="B1222" s="561" t="s">
        <v>331</v>
      </c>
      <c r="C1222" s="565"/>
      <c r="D1222" s="568" t="s">
        <v>332</v>
      </c>
      <c r="E1222" s="567"/>
      <c r="F1222" s="555" t="s">
        <v>253</v>
      </c>
      <c r="G1222" s="570">
        <v>0</v>
      </c>
      <c r="H1222" s="570">
        <v>0</v>
      </c>
      <c r="I1222" s="727" t="s">
        <v>327</v>
      </c>
      <c r="J1222" s="570">
        <v>2</v>
      </c>
      <c r="K1222" s="569" t="s">
        <v>328</v>
      </c>
      <c r="L1222" s="569" t="s">
        <v>256</v>
      </c>
      <c r="M1222" s="553">
        <v>0</v>
      </c>
      <c r="N1222" s="553">
        <v>0</v>
      </c>
      <c r="O1222" s="553">
        <v>0</v>
      </c>
      <c r="P1222" s="553">
        <v>0</v>
      </c>
      <c r="Q1222" s="553">
        <v>0</v>
      </c>
      <c r="R1222" s="549">
        <f t="shared" si="66"/>
        <v>0</v>
      </c>
      <c r="S1222" s="569"/>
      <c r="T1222" s="569"/>
      <c r="U1222" s="569"/>
      <c r="V1222" s="569"/>
      <c r="W1222" s="569"/>
      <c r="X1222" s="569"/>
      <c r="Y1222" s="549"/>
      <c r="Z1222" s="549"/>
      <c r="AA1222" s="549"/>
      <c r="AB1222" s="549"/>
      <c r="AC1222" s="549"/>
      <c r="AD1222" s="549"/>
      <c r="AE1222" s="490"/>
      <c r="AF1222" s="490"/>
      <c r="AG1222" s="490"/>
      <c r="AH1222" s="490"/>
      <c r="AI1222" s="490"/>
      <c r="AJ1222" s="490"/>
      <c r="AK1222" s="490"/>
      <c r="AL1222" s="490"/>
      <c r="AM1222" s="490"/>
      <c r="AN1222" s="490"/>
      <c r="AO1222" s="490"/>
      <c r="AP1222" s="490"/>
      <c r="AQ1222" s="490"/>
      <c r="AR1222" s="490"/>
      <c r="AS1222" s="490"/>
      <c r="AT1222" s="490"/>
      <c r="AU1222" s="490"/>
      <c r="AV1222" s="490"/>
      <c r="AW1222" s="490"/>
      <c r="AX1222" s="490"/>
      <c r="AY1222" s="490"/>
      <c r="AZ1222" s="490"/>
      <c r="BA1222" s="490"/>
      <c r="BB1222" s="490"/>
    </row>
    <row r="1223" spans="1:54" customFormat="1" ht="43.5" hidden="1" customHeight="1" thickBot="1">
      <c r="A1223" s="564">
        <v>1626</v>
      </c>
      <c r="B1223" s="561" t="s">
        <v>99</v>
      </c>
      <c r="C1223" s="565"/>
      <c r="D1223" s="568" t="s">
        <v>333</v>
      </c>
      <c r="E1223" s="567"/>
      <c r="F1223" s="555" t="s">
        <v>253</v>
      </c>
      <c r="G1223" s="570">
        <v>0</v>
      </c>
      <c r="H1223" s="570">
        <v>0</v>
      </c>
      <c r="I1223" s="727" t="s">
        <v>327</v>
      </c>
      <c r="J1223" s="570">
        <v>3</v>
      </c>
      <c r="K1223" s="569" t="s">
        <v>328</v>
      </c>
      <c r="L1223" s="569" t="s">
        <v>256</v>
      </c>
      <c r="M1223" s="553">
        <v>0</v>
      </c>
      <c r="N1223" s="553">
        <v>0</v>
      </c>
      <c r="O1223" s="553">
        <v>0</v>
      </c>
      <c r="P1223" s="553">
        <v>0</v>
      </c>
      <c r="Q1223" s="553">
        <v>0</v>
      </c>
      <c r="R1223" s="549">
        <f t="shared" si="66"/>
        <v>0</v>
      </c>
      <c r="S1223" s="569"/>
      <c r="T1223" s="569"/>
      <c r="U1223" s="569"/>
      <c r="V1223" s="569"/>
      <c r="W1223" s="569"/>
      <c r="X1223" s="569"/>
      <c r="Y1223" s="549"/>
      <c r="Z1223" s="549"/>
      <c r="AA1223" s="549"/>
      <c r="AB1223" s="549"/>
      <c r="AC1223" s="549"/>
      <c r="AD1223" s="549"/>
      <c r="AE1223" s="490"/>
      <c r="AF1223" s="490"/>
      <c r="AG1223" s="490"/>
      <c r="AH1223" s="490"/>
      <c r="AI1223" s="490"/>
      <c r="AJ1223" s="490"/>
      <c r="AK1223" s="490"/>
      <c r="AL1223" s="490"/>
      <c r="AM1223" s="490"/>
      <c r="AN1223" s="490"/>
      <c r="AO1223" s="490"/>
      <c r="AP1223" s="490"/>
      <c r="AQ1223" s="490"/>
      <c r="AR1223" s="490"/>
      <c r="AS1223" s="490"/>
      <c r="AT1223" s="490"/>
      <c r="AU1223" s="490"/>
      <c r="AV1223" s="490"/>
      <c r="AW1223" s="490"/>
      <c r="AX1223" s="490"/>
      <c r="AY1223" s="490"/>
      <c r="AZ1223" s="490"/>
      <c r="BA1223" s="490"/>
      <c r="BB1223" s="490"/>
    </row>
    <row r="1224" spans="1:54" customFormat="1" ht="15" hidden="1" customHeight="1" thickBot="1">
      <c r="A1224" s="564">
        <v>1646</v>
      </c>
      <c r="B1224" s="565" t="s">
        <v>334</v>
      </c>
      <c r="C1224" s="565"/>
      <c r="D1224" s="568"/>
      <c r="E1224" s="567"/>
      <c r="F1224" s="555" t="s">
        <v>335</v>
      </c>
      <c r="G1224" s="570">
        <v>3</v>
      </c>
      <c r="H1224" s="570">
        <v>4</v>
      </c>
      <c r="I1224" s="727" t="s">
        <v>327</v>
      </c>
      <c r="J1224" s="570">
        <v>5</v>
      </c>
      <c r="K1224" s="569" t="s">
        <v>328</v>
      </c>
      <c r="L1224" s="569" t="s">
        <v>256</v>
      </c>
      <c r="M1224" s="553">
        <v>0</v>
      </c>
      <c r="N1224" s="553">
        <v>0</v>
      </c>
      <c r="O1224" s="553">
        <v>0</v>
      </c>
      <c r="P1224" s="553">
        <v>0</v>
      </c>
      <c r="Q1224" s="553">
        <v>0</v>
      </c>
      <c r="R1224" s="549">
        <f t="shared" si="66"/>
        <v>0</v>
      </c>
      <c r="S1224" s="569"/>
      <c r="T1224" s="569"/>
      <c r="U1224" s="569"/>
      <c r="V1224" s="569"/>
      <c r="W1224" s="569"/>
      <c r="X1224" s="569"/>
      <c r="Y1224" s="549"/>
      <c r="Z1224" s="549"/>
      <c r="AA1224" s="549"/>
      <c r="AB1224" s="549"/>
      <c r="AC1224" s="549"/>
      <c r="AD1224" s="549"/>
      <c r="AE1224" s="490"/>
      <c r="AF1224" s="490"/>
      <c r="AG1224" s="490"/>
      <c r="AH1224" s="490"/>
      <c r="AI1224" s="490"/>
      <c r="AJ1224" s="490"/>
      <c r="AK1224" s="490"/>
      <c r="AL1224" s="490"/>
      <c r="AM1224" s="490"/>
      <c r="AN1224" s="490"/>
      <c r="AO1224" s="490"/>
      <c r="AP1224" s="490"/>
      <c r="AQ1224" s="490"/>
      <c r="AR1224" s="490"/>
      <c r="AS1224" s="490"/>
      <c r="AT1224" s="490"/>
      <c r="AU1224" s="490"/>
      <c r="AV1224" s="490"/>
      <c r="AW1224" s="490"/>
      <c r="AX1224" s="490"/>
      <c r="AY1224" s="490"/>
      <c r="AZ1224" s="490"/>
      <c r="BA1224" s="490"/>
      <c r="BB1224" s="490"/>
    </row>
    <row r="1225" spans="1:54" customFormat="1" ht="15" hidden="1" customHeight="1" thickBot="1">
      <c r="A1225" s="564">
        <v>1647</v>
      </c>
      <c r="B1225" s="561" t="s">
        <v>336</v>
      </c>
      <c r="C1225" s="565"/>
      <c r="D1225" s="568" t="s">
        <v>337</v>
      </c>
      <c r="E1225" s="567"/>
      <c r="F1225" s="555" t="s">
        <v>253</v>
      </c>
      <c r="G1225" s="570">
        <v>0</v>
      </c>
      <c r="H1225" s="570">
        <v>0</v>
      </c>
      <c r="I1225" s="727" t="s">
        <v>327</v>
      </c>
      <c r="J1225" s="570">
        <v>5</v>
      </c>
      <c r="K1225" s="569" t="s">
        <v>328</v>
      </c>
      <c r="L1225" s="569" t="s">
        <v>256</v>
      </c>
      <c r="M1225" s="553">
        <v>0</v>
      </c>
      <c r="N1225" s="553">
        <v>0</v>
      </c>
      <c r="O1225" s="553">
        <v>0</v>
      </c>
      <c r="P1225" s="553">
        <v>0</v>
      </c>
      <c r="Q1225" s="553">
        <v>0</v>
      </c>
      <c r="R1225" s="549">
        <f t="shared" si="66"/>
        <v>0</v>
      </c>
      <c r="S1225" s="569"/>
      <c r="T1225" s="569"/>
      <c r="U1225" s="569"/>
      <c r="V1225" s="569"/>
      <c r="W1225" s="569"/>
      <c r="X1225" s="569"/>
      <c r="Y1225" s="549"/>
      <c r="Z1225" s="549"/>
      <c r="AA1225" s="549"/>
      <c r="AB1225" s="549"/>
      <c r="AC1225" s="549"/>
      <c r="AD1225" s="549"/>
      <c r="AE1225" s="490"/>
      <c r="AF1225" s="490"/>
      <c r="AG1225" s="490"/>
      <c r="AH1225" s="490"/>
      <c r="AI1225" s="490"/>
      <c r="AJ1225" s="490"/>
      <c r="AK1225" s="490"/>
      <c r="AL1225" s="490"/>
      <c r="AM1225" s="490"/>
      <c r="AN1225" s="490"/>
      <c r="AO1225" s="490"/>
      <c r="AP1225" s="490"/>
      <c r="AQ1225" s="490"/>
      <c r="AR1225" s="490"/>
      <c r="AS1225" s="490"/>
      <c r="AT1225" s="490"/>
      <c r="AU1225" s="490"/>
      <c r="AV1225" s="490"/>
      <c r="AW1225" s="490"/>
      <c r="AX1225" s="490"/>
      <c r="AY1225" s="490"/>
      <c r="AZ1225" s="490"/>
      <c r="BA1225" s="490"/>
      <c r="BB1225" s="490"/>
    </row>
    <row r="1226" spans="1:54" customFormat="1" ht="29.25" hidden="1" customHeight="1" thickBot="1">
      <c r="A1226" s="564">
        <v>1655</v>
      </c>
      <c r="B1226" s="561" t="s">
        <v>338</v>
      </c>
      <c r="C1226" s="565"/>
      <c r="D1226" s="568" t="s">
        <v>339</v>
      </c>
      <c r="E1226" s="571"/>
      <c r="F1226" s="555" t="s">
        <v>253</v>
      </c>
      <c r="G1226" s="570">
        <v>0</v>
      </c>
      <c r="H1226" s="570">
        <v>0</v>
      </c>
      <c r="I1226" s="727" t="s">
        <v>327</v>
      </c>
      <c r="J1226" s="570">
        <v>6</v>
      </c>
      <c r="K1226" s="551" t="s">
        <v>328</v>
      </c>
      <c r="L1226" s="569" t="s">
        <v>256</v>
      </c>
      <c r="M1226" s="553">
        <v>0</v>
      </c>
      <c r="N1226" s="553">
        <v>0</v>
      </c>
      <c r="O1226" s="553">
        <v>0</v>
      </c>
      <c r="P1226" s="553">
        <v>0</v>
      </c>
      <c r="Q1226" s="553">
        <v>0</v>
      </c>
      <c r="R1226" s="549">
        <f t="shared" si="66"/>
        <v>0</v>
      </c>
      <c r="S1226" s="569"/>
      <c r="T1226" s="569"/>
      <c r="U1226" s="569"/>
      <c r="V1226" s="569"/>
      <c r="W1226" s="569"/>
      <c r="X1226" s="569"/>
      <c r="Y1226" s="549"/>
      <c r="Z1226" s="549"/>
      <c r="AA1226" s="549"/>
      <c r="AB1226" s="549"/>
      <c r="AC1226" s="549"/>
      <c r="AD1226" s="549"/>
      <c r="AE1226" s="490"/>
      <c r="AF1226" s="490"/>
      <c r="AG1226" s="490"/>
      <c r="AH1226" s="490"/>
      <c r="AI1226" s="490"/>
      <c r="AJ1226" s="490"/>
      <c r="AK1226" s="490"/>
      <c r="AL1226" s="490"/>
      <c r="AM1226" s="490"/>
      <c r="AN1226" s="490"/>
      <c r="AO1226" s="490"/>
      <c r="AP1226" s="490"/>
      <c r="AQ1226" s="490"/>
      <c r="AR1226" s="490"/>
      <c r="AS1226" s="490"/>
      <c r="AT1226" s="490"/>
      <c r="AU1226" s="490"/>
      <c r="AV1226" s="490"/>
      <c r="AW1226" s="490"/>
      <c r="AX1226" s="490"/>
      <c r="AY1226" s="490"/>
      <c r="AZ1226" s="490"/>
      <c r="BA1226" s="490"/>
      <c r="BB1226" s="490"/>
    </row>
    <row r="1227" spans="1:54" customFormat="1" ht="15" hidden="1" customHeight="1" thickBot="1">
      <c r="A1227" s="564">
        <v>1657</v>
      </c>
      <c r="B1227" s="561" t="s">
        <v>340</v>
      </c>
      <c r="C1227" s="565"/>
      <c r="D1227" s="568" t="s">
        <v>341</v>
      </c>
      <c r="E1227" s="571"/>
      <c r="F1227" s="555" t="s">
        <v>253</v>
      </c>
      <c r="G1227" s="570">
        <v>0</v>
      </c>
      <c r="H1227" s="570">
        <v>0</v>
      </c>
      <c r="I1227" s="727" t="s">
        <v>327</v>
      </c>
      <c r="J1227" s="570">
        <v>7</v>
      </c>
      <c r="K1227" s="551" t="s">
        <v>328</v>
      </c>
      <c r="L1227" s="569" t="s">
        <v>256</v>
      </c>
      <c r="M1227" s="553">
        <v>0</v>
      </c>
      <c r="N1227" s="553">
        <v>0</v>
      </c>
      <c r="O1227" s="553">
        <v>0</v>
      </c>
      <c r="P1227" s="553">
        <v>0</v>
      </c>
      <c r="Q1227" s="553">
        <v>0</v>
      </c>
      <c r="R1227" s="549">
        <f t="shared" si="66"/>
        <v>0</v>
      </c>
      <c r="S1227" s="569"/>
      <c r="T1227" s="569"/>
      <c r="U1227" s="569"/>
      <c r="V1227" s="569"/>
      <c r="W1227" s="569"/>
      <c r="X1227" s="569"/>
      <c r="Y1227" s="549"/>
      <c r="Z1227" s="549"/>
      <c r="AA1227" s="549"/>
      <c r="AB1227" s="549"/>
      <c r="AC1227" s="549"/>
      <c r="AD1227" s="549"/>
      <c r="AE1227" s="490"/>
      <c r="AF1227" s="490"/>
      <c r="AG1227" s="490"/>
      <c r="AH1227" s="490"/>
      <c r="AI1227" s="490"/>
      <c r="AJ1227" s="490"/>
      <c r="AK1227" s="490"/>
      <c r="AL1227" s="490"/>
      <c r="AM1227" s="490"/>
      <c r="AN1227" s="490"/>
      <c r="AO1227" s="490"/>
      <c r="AP1227" s="490"/>
      <c r="AQ1227" s="490"/>
      <c r="AR1227" s="490"/>
      <c r="AS1227" s="490"/>
      <c r="AT1227" s="490"/>
      <c r="AU1227" s="490"/>
      <c r="AV1227" s="490"/>
      <c r="AW1227" s="490"/>
      <c r="AX1227" s="490"/>
      <c r="AY1227" s="490"/>
      <c r="AZ1227" s="490"/>
      <c r="BA1227" s="490"/>
      <c r="BB1227" s="490"/>
    </row>
    <row r="1228" spans="1:54" customFormat="1" ht="43.5" hidden="1" customHeight="1" thickBot="1">
      <c r="A1228" s="564">
        <v>1701</v>
      </c>
      <c r="B1228" s="565" t="s">
        <v>342</v>
      </c>
      <c r="C1228" s="565"/>
      <c r="D1228" s="568" t="s">
        <v>343</v>
      </c>
      <c r="E1228" s="567"/>
      <c r="F1228" s="555" t="s">
        <v>253</v>
      </c>
      <c r="G1228" s="570">
        <v>0</v>
      </c>
      <c r="H1228" s="570">
        <v>0</v>
      </c>
      <c r="I1228" s="727" t="s">
        <v>344</v>
      </c>
      <c r="J1228" s="570">
        <v>0</v>
      </c>
      <c r="K1228" s="569" t="s">
        <v>328</v>
      </c>
      <c r="L1228" s="569" t="s">
        <v>256</v>
      </c>
      <c r="M1228" s="564">
        <v>0</v>
      </c>
      <c r="N1228" s="564">
        <v>0</v>
      </c>
      <c r="O1228" s="564">
        <v>0</v>
      </c>
      <c r="P1228" s="564">
        <v>0</v>
      </c>
      <c r="Q1228" s="564">
        <v>0</v>
      </c>
      <c r="R1228" s="549">
        <f t="shared" si="66"/>
        <v>0</v>
      </c>
      <c r="S1228" s="569"/>
      <c r="T1228" s="569"/>
      <c r="U1228" s="569"/>
      <c r="V1228" s="569"/>
      <c r="W1228" s="569"/>
      <c r="X1228" s="569"/>
      <c r="Y1228" s="549"/>
      <c r="Z1228" s="549"/>
      <c r="AA1228" s="549"/>
      <c r="AB1228" s="549"/>
      <c r="AC1228" s="549"/>
      <c r="AD1228" s="549"/>
      <c r="AE1228" s="490"/>
      <c r="AF1228" s="490"/>
      <c r="AG1228" s="490"/>
      <c r="AH1228" s="490"/>
      <c r="AI1228" s="490"/>
      <c r="AJ1228" s="490"/>
      <c r="AK1228" s="490"/>
      <c r="AL1228" s="490"/>
      <c r="AM1228" s="490"/>
      <c r="AN1228" s="490"/>
      <c r="AO1228" s="490"/>
      <c r="AP1228" s="490"/>
      <c r="AQ1228" s="490"/>
      <c r="AR1228" s="490"/>
      <c r="AS1228" s="490"/>
      <c r="AT1228" s="490"/>
      <c r="AU1228" s="490"/>
      <c r="AV1228" s="490"/>
      <c r="AW1228" s="490"/>
      <c r="AX1228" s="490"/>
      <c r="AY1228" s="490"/>
      <c r="AZ1228" s="490"/>
      <c r="BA1228" s="490"/>
      <c r="BB1228" s="490"/>
    </row>
    <row r="1229" spans="1:54" customFormat="1" ht="29.25" hidden="1" customHeight="1" thickBot="1">
      <c r="A1229" s="564">
        <v>1702</v>
      </c>
      <c r="B1229" s="629" t="s">
        <v>345</v>
      </c>
      <c r="C1229" s="660"/>
      <c r="D1229" s="568" t="s">
        <v>346</v>
      </c>
      <c r="E1229" s="567"/>
      <c r="F1229" s="555" t="s">
        <v>253</v>
      </c>
      <c r="G1229" s="570">
        <v>0</v>
      </c>
      <c r="H1229" s="570">
        <v>0</v>
      </c>
      <c r="I1229" s="727" t="s">
        <v>344</v>
      </c>
      <c r="J1229" s="570">
        <v>0</v>
      </c>
      <c r="K1229" s="569" t="s">
        <v>328</v>
      </c>
      <c r="L1229" s="569" t="s">
        <v>256</v>
      </c>
      <c r="M1229" s="564">
        <v>0</v>
      </c>
      <c r="N1229" s="564">
        <v>0</v>
      </c>
      <c r="O1229" s="564">
        <v>0</v>
      </c>
      <c r="P1229" s="564">
        <v>0</v>
      </c>
      <c r="Q1229" s="564">
        <v>0</v>
      </c>
      <c r="R1229" s="549">
        <f t="shared" si="66"/>
        <v>0</v>
      </c>
      <c r="S1229" s="569"/>
      <c r="T1229" s="569"/>
      <c r="U1229" s="569"/>
      <c r="V1229" s="569"/>
      <c r="W1229" s="569"/>
      <c r="X1229" s="569"/>
      <c r="Y1229" s="549"/>
      <c r="Z1229" s="549"/>
      <c r="AA1229" s="549"/>
      <c r="AB1229" s="549"/>
      <c r="AC1229" s="549"/>
      <c r="AD1229" s="549"/>
      <c r="AE1229" s="490"/>
      <c r="AF1229" s="490"/>
      <c r="AG1229" s="490"/>
      <c r="AH1229" s="490"/>
      <c r="AI1229" s="490"/>
      <c r="AJ1229" s="490"/>
      <c r="AK1229" s="490"/>
      <c r="AL1229" s="490"/>
      <c r="AM1229" s="490"/>
      <c r="AN1229" s="490"/>
      <c r="AO1229" s="490"/>
      <c r="AP1229" s="490"/>
      <c r="AQ1229" s="490"/>
      <c r="AR1229" s="490"/>
      <c r="AS1229" s="490"/>
      <c r="AT1229" s="490"/>
      <c r="AU1229" s="490"/>
      <c r="AV1229" s="490"/>
      <c r="AW1229" s="490"/>
      <c r="AX1229" s="490"/>
      <c r="AY1229" s="490"/>
      <c r="AZ1229" s="490"/>
      <c r="BA1229" s="490"/>
      <c r="BB1229" s="490"/>
    </row>
    <row r="1230" spans="1:54" customFormat="1" ht="43.5" hidden="1" customHeight="1" thickBot="1">
      <c r="A1230" s="564">
        <v>1703</v>
      </c>
      <c r="B1230" s="561" t="s">
        <v>347</v>
      </c>
      <c r="C1230" s="565"/>
      <c r="D1230" s="568" t="s">
        <v>348</v>
      </c>
      <c r="E1230" s="567"/>
      <c r="F1230" s="555" t="s">
        <v>253</v>
      </c>
      <c r="G1230" s="570">
        <v>0</v>
      </c>
      <c r="H1230" s="570">
        <v>0</v>
      </c>
      <c r="I1230" s="727" t="s">
        <v>344</v>
      </c>
      <c r="J1230" s="570">
        <v>1</v>
      </c>
      <c r="K1230" s="569" t="s">
        <v>328</v>
      </c>
      <c r="L1230" s="569" t="s">
        <v>256</v>
      </c>
      <c r="M1230" s="564">
        <v>0</v>
      </c>
      <c r="N1230" s="564">
        <v>0</v>
      </c>
      <c r="O1230" s="564">
        <v>0</v>
      </c>
      <c r="P1230" s="564">
        <v>0</v>
      </c>
      <c r="Q1230" s="564">
        <v>0</v>
      </c>
      <c r="R1230" s="549">
        <f t="shared" si="66"/>
        <v>0</v>
      </c>
      <c r="S1230" s="569"/>
      <c r="T1230" s="569"/>
      <c r="U1230" s="569"/>
      <c r="V1230" s="569"/>
      <c r="W1230" s="569"/>
      <c r="X1230" s="569"/>
      <c r="Y1230" s="549"/>
      <c r="Z1230" s="549"/>
      <c r="AA1230" s="549"/>
      <c r="AB1230" s="549"/>
      <c r="AC1230" s="549"/>
      <c r="AD1230" s="549"/>
      <c r="AE1230" s="490"/>
      <c r="AF1230" s="490"/>
      <c r="AG1230" s="490"/>
      <c r="AH1230" s="490"/>
      <c r="AI1230" s="490"/>
      <c r="AJ1230" s="490"/>
      <c r="AK1230" s="490"/>
      <c r="AL1230" s="490"/>
      <c r="AM1230" s="490"/>
      <c r="AN1230" s="490"/>
      <c r="AO1230" s="490"/>
      <c r="AP1230" s="490"/>
      <c r="AQ1230" s="490"/>
      <c r="AR1230" s="490"/>
      <c r="AS1230" s="490"/>
      <c r="AT1230" s="490"/>
      <c r="AU1230" s="490"/>
      <c r="AV1230" s="490"/>
      <c r="AW1230" s="490"/>
      <c r="AX1230" s="490"/>
      <c r="AY1230" s="490"/>
      <c r="AZ1230" s="490"/>
      <c r="BA1230" s="490"/>
      <c r="BB1230" s="490"/>
    </row>
    <row r="1231" spans="1:54" customFormat="1" ht="43.5" hidden="1" customHeight="1" thickBot="1">
      <c r="A1231" s="564">
        <v>1708</v>
      </c>
      <c r="B1231" s="561" t="s">
        <v>349</v>
      </c>
      <c r="C1231" s="565"/>
      <c r="D1231" s="568" t="s">
        <v>350</v>
      </c>
      <c r="E1231" s="567"/>
      <c r="F1231" s="555" t="s">
        <v>253</v>
      </c>
      <c r="G1231" s="570">
        <v>0</v>
      </c>
      <c r="H1231" s="570">
        <v>0</v>
      </c>
      <c r="I1231" s="727" t="s">
        <v>344</v>
      </c>
      <c r="J1231" s="570">
        <v>1</v>
      </c>
      <c r="K1231" s="569" t="s">
        <v>328</v>
      </c>
      <c r="L1231" s="569" t="s">
        <v>256</v>
      </c>
      <c r="M1231" s="564">
        <v>0</v>
      </c>
      <c r="N1231" s="564">
        <v>0</v>
      </c>
      <c r="O1231" s="564">
        <v>0</v>
      </c>
      <c r="P1231" s="564">
        <v>0</v>
      </c>
      <c r="Q1231" s="564">
        <v>0</v>
      </c>
      <c r="R1231" s="549">
        <f t="shared" si="66"/>
        <v>0</v>
      </c>
      <c r="S1231" s="569"/>
      <c r="T1231" s="569"/>
      <c r="U1231" s="569"/>
      <c r="V1231" s="569"/>
      <c r="W1231" s="569"/>
      <c r="X1231" s="569"/>
      <c r="Y1231" s="549"/>
      <c r="Z1231" s="549"/>
      <c r="AA1231" s="549"/>
      <c r="AB1231" s="549"/>
      <c r="AC1231" s="549"/>
      <c r="AD1231" s="549"/>
      <c r="AE1231" s="490"/>
      <c r="AF1231" s="490"/>
      <c r="AG1231" s="490"/>
      <c r="AH1231" s="490"/>
      <c r="AI1231" s="490"/>
      <c r="AJ1231" s="490"/>
      <c r="AK1231" s="490"/>
      <c r="AL1231" s="490"/>
      <c r="AM1231" s="490"/>
      <c r="AN1231" s="490"/>
      <c r="AO1231" s="490"/>
      <c r="AP1231" s="490"/>
      <c r="AQ1231" s="490"/>
      <c r="AR1231" s="490"/>
      <c r="AS1231" s="490"/>
      <c r="AT1231" s="490"/>
      <c r="AU1231" s="490"/>
      <c r="AV1231" s="490"/>
      <c r="AW1231" s="490"/>
      <c r="AX1231" s="490"/>
      <c r="AY1231" s="490"/>
      <c r="AZ1231" s="490"/>
      <c r="BA1231" s="490"/>
      <c r="BB1231" s="490"/>
    </row>
    <row r="1232" spans="1:54" customFormat="1" ht="29.25" hidden="1" customHeight="1" thickBot="1">
      <c r="A1232" s="564">
        <v>1717</v>
      </c>
      <c r="B1232" s="561" t="s">
        <v>168</v>
      </c>
      <c r="C1232" s="565"/>
      <c r="D1232" s="568" t="s">
        <v>351</v>
      </c>
      <c r="E1232" s="567"/>
      <c r="F1232" s="555" t="s">
        <v>272</v>
      </c>
      <c r="G1232" s="570">
        <v>0</v>
      </c>
      <c r="H1232" s="570">
        <v>3</v>
      </c>
      <c r="I1232" s="727" t="s">
        <v>344</v>
      </c>
      <c r="J1232" s="570">
        <v>2</v>
      </c>
      <c r="K1232" s="569" t="s">
        <v>328</v>
      </c>
      <c r="L1232" s="569" t="s">
        <v>256</v>
      </c>
      <c r="M1232" s="564">
        <v>0</v>
      </c>
      <c r="N1232" s="564">
        <v>0</v>
      </c>
      <c r="O1232" s="564">
        <v>0</v>
      </c>
      <c r="P1232" s="564">
        <v>0</v>
      </c>
      <c r="Q1232" s="564">
        <v>0</v>
      </c>
      <c r="R1232" s="549">
        <f t="shared" si="66"/>
        <v>0</v>
      </c>
      <c r="S1232" s="569"/>
      <c r="T1232" s="569"/>
      <c r="U1232" s="569"/>
      <c r="V1232" s="569"/>
      <c r="W1232" s="569"/>
      <c r="X1232" s="569"/>
      <c r="Y1232" s="549"/>
      <c r="Z1232" s="549"/>
      <c r="AA1232" s="549"/>
      <c r="AB1232" s="549"/>
      <c r="AC1232" s="549"/>
      <c r="AD1232" s="549"/>
      <c r="AE1232" s="490"/>
      <c r="AF1232" s="490"/>
      <c r="AG1232" s="490"/>
      <c r="AH1232" s="490"/>
      <c r="AI1232" s="490"/>
      <c r="AJ1232" s="490"/>
      <c r="AK1232" s="490"/>
      <c r="AL1232" s="490"/>
      <c r="AM1232" s="490"/>
      <c r="AN1232" s="490"/>
      <c r="AO1232" s="490"/>
      <c r="AP1232" s="490"/>
      <c r="AQ1232" s="490"/>
      <c r="AR1232" s="490"/>
      <c r="AS1232" s="490"/>
      <c r="AT1232" s="490"/>
      <c r="AU1232" s="490"/>
      <c r="AV1232" s="490"/>
      <c r="AW1232" s="490"/>
      <c r="AX1232" s="490"/>
      <c r="AY1232" s="490"/>
      <c r="AZ1232" s="490"/>
      <c r="BA1232" s="490"/>
      <c r="BB1232" s="490"/>
    </row>
    <row r="1233" spans="1:54" customFormat="1" ht="29.25" hidden="1" customHeight="1" thickBot="1">
      <c r="A1233" s="564">
        <v>1723</v>
      </c>
      <c r="B1233" s="561" t="s">
        <v>352</v>
      </c>
      <c r="C1233" s="565"/>
      <c r="D1233" s="568" t="s">
        <v>353</v>
      </c>
      <c r="E1233" s="567"/>
      <c r="F1233" s="555" t="s">
        <v>253</v>
      </c>
      <c r="G1233" s="570">
        <v>0</v>
      </c>
      <c r="H1233" s="570">
        <v>0</v>
      </c>
      <c r="I1233" s="727" t="s">
        <v>344</v>
      </c>
      <c r="J1233" s="570">
        <v>2</v>
      </c>
      <c r="K1233" s="569" t="s">
        <v>328</v>
      </c>
      <c r="L1233" s="569" t="s">
        <v>256</v>
      </c>
      <c r="M1233" s="564">
        <v>0</v>
      </c>
      <c r="N1233" s="564">
        <v>0</v>
      </c>
      <c r="O1233" s="550">
        <v>0</v>
      </c>
      <c r="P1233" s="564">
        <v>0</v>
      </c>
      <c r="Q1233" s="564">
        <v>0</v>
      </c>
      <c r="R1233" s="549">
        <f t="shared" si="66"/>
        <v>0</v>
      </c>
      <c r="S1233" s="569"/>
      <c r="T1233" s="569"/>
      <c r="U1233" s="569"/>
      <c r="V1233" s="569"/>
      <c r="W1233" s="569"/>
      <c r="X1233" s="569"/>
      <c r="Y1233" s="549"/>
      <c r="Z1233" s="549"/>
      <c r="AA1233" s="549"/>
      <c r="AB1233" s="549"/>
      <c r="AC1233" s="549"/>
      <c r="AD1233" s="549"/>
      <c r="AE1233" s="490"/>
      <c r="AF1233" s="490"/>
      <c r="AG1233" s="490"/>
      <c r="AH1233" s="490"/>
      <c r="AI1233" s="490"/>
      <c r="AJ1233" s="490"/>
      <c r="AK1233" s="490"/>
      <c r="AL1233" s="490"/>
      <c r="AM1233" s="490"/>
      <c r="AN1233" s="490"/>
      <c r="AO1233" s="490"/>
      <c r="AP1233" s="490"/>
      <c r="AQ1233" s="490"/>
      <c r="AR1233" s="490"/>
      <c r="AS1233" s="490"/>
      <c r="AT1233" s="490"/>
      <c r="AU1233" s="490"/>
      <c r="AV1233" s="490"/>
      <c r="AW1233" s="490"/>
      <c r="AX1233" s="490"/>
      <c r="AY1233" s="490"/>
      <c r="AZ1233" s="490"/>
      <c r="BA1233" s="490"/>
      <c r="BB1233" s="490"/>
    </row>
    <row r="1234" spans="1:54" customFormat="1" ht="43.5" hidden="1" customHeight="1" thickBot="1">
      <c r="A1234" s="564">
        <v>1729</v>
      </c>
      <c r="B1234" s="561" t="s">
        <v>354</v>
      </c>
      <c r="C1234" s="565"/>
      <c r="D1234" s="568" t="s">
        <v>355</v>
      </c>
      <c r="E1234" s="567"/>
      <c r="F1234" s="555" t="s">
        <v>253</v>
      </c>
      <c r="G1234" s="570">
        <v>0</v>
      </c>
      <c r="H1234" s="570">
        <v>0</v>
      </c>
      <c r="I1234" s="727" t="s">
        <v>344</v>
      </c>
      <c r="J1234" s="570">
        <v>3</v>
      </c>
      <c r="K1234" s="569" t="s">
        <v>328</v>
      </c>
      <c r="L1234" s="569" t="s">
        <v>256</v>
      </c>
      <c r="M1234" s="564">
        <v>0</v>
      </c>
      <c r="N1234" s="564">
        <v>0</v>
      </c>
      <c r="O1234" s="564">
        <v>0</v>
      </c>
      <c r="P1234" s="564">
        <v>0</v>
      </c>
      <c r="Q1234" s="564">
        <v>0</v>
      </c>
      <c r="R1234" s="549">
        <f t="shared" si="66"/>
        <v>0</v>
      </c>
      <c r="S1234" s="569"/>
      <c r="T1234" s="569"/>
      <c r="U1234" s="569"/>
      <c r="V1234" s="569"/>
      <c r="W1234" s="569"/>
      <c r="X1234" s="569"/>
      <c r="Y1234" s="549"/>
      <c r="Z1234" s="549"/>
      <c r="AA1234" s="549"/>
      <c r="AB1234" s="549"/>
      <c r="AC1234" s="549"/>
      <c r="AD1234" s="549"/>
      <c r="AE1234" s="490"/>
      <c r="AF1234" s="490"/>
      <c r="AG1234" s="490"/>
      <c r="AH1234" s="490"/>
      <c r="AI1234" s="490"/>
      <c r="AJ1234" s="490"/>
      <c r="AK1234" s="490"/>
      <c r="AL1234" s="490"/>
      <c r="AM1234" s="490"/>
      <c r="AN1234" s="490"/>
      <c r="AO1234" s="490"/>
      <c r="AP1234" s="490"/>
      <c r="AQ1234" s="490"/>
      <c r="AR1234" s="490"/>
      <c r="AS1234" s="490"/>
      <c r="AT1234" s="490"/>
      <c r="AU1234" s="490"/>
      <c r="AV1234" s="490"/>
      <c r="AW1234" s="490"/>
      <c r="AX1234" s="490"/>
      <c r="AY1234" s="490"/>
      <c r="AZ1234" s="490"/>
      <c r="BA1234" s="490"/>
      <c r="BB1234" s="490"/>
    </row>
    <row r="1235" spans="1:54" customFormat="1" ht="29.25" hidden="1" customHeight="1" thickBot="1">
      <c r="A1235" s="564">
        <v>1745</v>
      </c>
      <c r="B1235" s="561" t="s">
        <v>356</v>
      </c>
      <c r="C1235" s="565"/>
      <c r="D1235" s="566" t="s">
        <v>357</v>
      </c>
      <c r="E1235" s="567"/>
      <c r="F1235" s="555" t="s">
        <v>272</v>
      </c>
      <c r="G1235" s="570">
        <v>3</v>
      </c>
      <c r="H1235" s="570">
        <v>3</v>
      </c>
      <c r="I1235" s="727" t="s">
        <v>344</v>
      </c>
      <c r="J1235" s="570">
        <v>4</v>
      </c>
      <c r="K1235" s="569" t="s">
        <v>328</v>
      </c>
      <c r="L1235" s="569" t="s">
        <v>256</v>
      </c>
      <c r="M1235" s="564">
        <v>0</v>
      </c>
      <c r="N1235" s="564">
        <v>0</v>
      </c>
      <c r="O1235" s="564">
        <v>0</v>
      </c>
      <c r="P1235" s="564">
        <v>0</v>
      </c>
      <c r="Q1235" s="564">
        <v>0</v>
      </c>
      <c r="R1235" s="549">
        <f t="shared" si="66"/>
        <v>0</v>
      </c>
      <c r="S1235" s="569"/>
      <c r="T1235" s="569"/>
      <c r="U1235" s="569"/>
      <c r="V1235" s="569"/>
      <c r="W1235" s="569"/>
      <c r="X1235" s="569"/>
      <c r="Y1235" s="549"/>
      <c r="Z1235" s="549"/>
      <c r="AA1235" s="549"/>
      <c r="AB1235" s="549"/>
      <c r="AC1235" s="549"/>
      <c r="AD1235" s="549"/>
      <c r="AE1235" s="490"/>
      <c r="AF1235" s="490"/>
      <c r="AG1235" s="490"/>
      <c r="AH1235" s="490"/>
      <c r="AI1235" s="490"/>
      <c r="AJ1235" s="490"/>
      <c r="AK1235" s="490"/>
      <c r="AL1235" s="490"/>
      <c r="AM1235" s="490"/>
      <c r="AN1235" s="490"/>
      <c r="AO1235" s="490"/>
      <c r="AP1235" s="490"/>
      <c r="AQ1235" s="490"/>
      <c r="AR1235" s="490"/>
      <c r="AS1235" s="490"/>
      <c r="AT1235" s="490"/>
      <c r="AU1235" s="490"/>
      <c r="AV1235" s="490"/>
      <c r="AW1235" s="490"/>
      <c r="AX1235" s="490"/>
      <c r="AY1235" s="490"/>
      <c r="AZ1235" s="490"/>
      <c r="BA1235" s="490"/>
      <c r="BB1235" s="490"/>
    </row>
    <row r="1236" spans="1:54" customFormat="1" ht="29.25" hidden="1" customHeight="1" thickBot="1">
      <c r="A1236" s="564">
        <v>1749</v>
      </c>
      <c r="B1236" s="561" t="s">
        <v>174</v>
      </c>
      <c r="C1236" s="565"/>
      <c r="D1236" s="566" t="s">
        <v>358</v>
      </c>
      <c r="E1236" s="567"/>
      <c r="F1236" s="555" t="s">
        <v>253</v>
      </c>
      <c r="G1236" s="570">
        <v>0</v>
      </c>
      <c r="H1236" s="570">
        <v>0</v>
      </c>
      <c r="I1236" s="727" t="s">
        <v>344</v>
      </c>
      <c r="J1236" s="570">
        <v>5</v>
      </c>
      <c r="K1236" s="569" t="s">
        <v>328</v>
      </c>
      <c r="L1236" s="569" t="s">
        <v>256</v>
      </c>
      <c r="M1236" s="564">
        <v>0</v>
      </c>
      <c r="N1236" s="564">
        <v>0</v>
      </c>
      <c r="O1236" s="564">
        <v>0</v>
      </c>
      <c r="P1236" s="564">
        <v>0</v>
      </c>
      <c r="Q1236" s="564">
        <v>0</v>
      </c>
      <c r="R1236" s="549">
        <f t="shared" si="66"/>
        <v>0</v>
      </c>
      <c r="S1236" s="569"/>
      <c r="T1236" s="569"/>
      <c r="U1236" s="569"/>
      <c r="V1236" s="569"/>
      <c r="W1236" s="569"/>
      <c r="X1236" s="569"/>
      <c r="Y1236" s="549"/>
      <c r="Z1236" s="549"/>
      <c r="AA1236" s="549"/>
      <c r="AB1236" s="549"/>
      <c r="AC1236" s="549"/>
      <c r="AD1236" s="549"/>
      <c r="AE1236" s="490"/>
      <c r="AF1236" s="490"/>
      <c r="AG1236" s="490"/>
      <c r="AH1236" s="490"/>
      <c r="AI1236" s="490"/>
      <c r="AJ1236" s="490"/>
      <c r="AK1236" s="490"/>
      <c r="AL1236" s="490"/>
      <c r="AM1236" s="490"/>
      <c r="AN1236" s="490"/>
      <c r="AO1236" s="490"/>
      <c r="AP1236" s="490"/>
      <c r="AQ1236" s="490"/>
      <c r="AR1236" s="490"/>
      <c r="AS1236" s="490"/>
      <c r="AT1236" s="490"/>
      <c r="AU1236" s="490"/>
      <c r="AV1236" s="490"/>
      <c r="AW1236" s="490"/>
      <c r="AX1236" s="490"/>
      <c r="AY1236" s="490"/>
      <c r="AZ1236" s="490"/>
      <c r="BA1236" s="490"/>
      <c r="BB1236" s="490"/>
    </row>
    <row r="1237" spans="1:54" customFormat="1" ht="29.25" hidden="1" customHeight="1" thickBot="1">
      <c r="A1237" s="564">
        <v>1756</v>
      </c>
      <c r="B1237" s="561" t="s">
        <v>359</v>
      </c>
      <c r="C1237" s="565"/>
      <c r="D1237" s="566" t="s">
        <v>360</v>
      </c>
      <c r="E1237" s="571"/>
      <c r="F1237" s="555" t="s">
        <v>272</v>
      </c>
      <c r="G1237" s="570">
        <v>6</v>
      </c>
      <c r="H1237" s="570">
        <v>5</v>
      </c>
      <c r="I1237" s="727" t="s">
        <v>344</v>
      </c>
      <c r="J1237" s="570">
        <v>6</v>
      </c>
      <c r="K1237" s="569" t="s">
        <v>328</v>
      </c>
      <c r="L1237" s="569" t="s">
        <v>256</v>
      </c>
      <c r="M1237" s="564">
        <v>0</v>
      </c>
      <c r="N1237" s="564">
        <v>0</v>
      </c>
      <c r="O1237" s="564">
        <v>0</v>
      </c>
      <c r="P1237" s="564">
        <v>0</v>
      </c>
      <c r="Q1237" s="564">
        <v>0</v>
      </c>
      <c r="R1237" s="549">
        <f t="shared" si="66"/>
        <v>0</v>
      </c>
      <c r="S1237" s="569"/>
      <c r="T1237" s="569"/>
      <c r="U1237" s="569"/>
      <c r="V1237" s="569"/>
      <c r="W1237" s="569"/>
      <c r="X1237" s="569"/>
      <c r="Y1237" s="549"/>
      <c r="Z1237" s="549"/>
      <c r="AA1237" s="549"/>
      <c r="AB1237" s="549"/>
      <c r="AC1237" s="549"/>
      <c r="AD1237" s="549"/>
      <c r="AE1237" s="490"/>
      <c r="AF1237" s="490"/>
      <c r="AG1237" s="490"/>
      <c r="AH1237" s="490"/>
      <c r="AI1237" s="490"/>
      <c r="AJ1237" s="490"/>
      <c r="AK1237" s="490"/>
      <c r="AL1237" s="490"/>
      <c r="AM1237" s="490"/>
      <c r="AN1237" s="490"/>
      <c r="AO1237" s="490"/>
      <c r="AP1237" s="490"/>
      <c r="AQ1237" s="490"/>
      <c r="AR1237" s="490"/>
      <c r="AS1237" s="490"/>
      <c r="AT1237" s="490"/>
      <c r="AU1237" s="490"/>
      <c r="AV1237" s="490"/>
      <c r="AW1237" s="490"/>
      <c r="AX1237" s="490"/>
      <c r="AY1237" s="490"/>
      <c r="AZ1237" s="490"/>
      <c r="BA1237" s="490"/>
      <c r="BB1237" s="490"/>
    </row>
    <row r="1238" spans="1:54" s="475" customFormat="1" ht="29.25" hidden="1" customHeight="1" thickBot="1">
      <c r="A1238" s="572">
        <v>1404</v>
      </c>
      <c r="B1238" s="578" t="s">
        <v>361</v>
      </c>
      <c r="C1238" s="573"/>
      <c r="D1238" s="574" t="s">
        <v>362</v>
      </c>
      <c r="E1238" s="567"/>
      <c r="F1238" s="576" t="s">
        <v>253</v>
      </c>
      <c r="G1238" s="570">
        <v>0</v>
      </c>
      <c r="H1238" s="570">
        <v>0</v>
      </c>
      <c r="I1238" s="728" t="s">
        <v>363</v>
      </c>
      <c r="J1238" s="570">
        <v>1</v>
      </c>
      <c r="K1238" s="577" t="s">
        <v>364</v>
      </c>
      <c r="L1238" s="577" t="s">
        <v>256</v>
      </c>
      <c r="M1238" s="553">
        <v>0</v>
      </c>
      <c r="N1238" s="553">
        <v>0</v>
      </c>
      <c r="O1238" s="553">
        <v>0</v>
      </c>
      <c r="P1238" s="553">
        <v>0</v>
      </c>
      <c r="Q1238" s="553">
        <v>0</v>
      </c>
      <c r="R1238" s="549">
        <f t="shared" si="66"/>
        <v>0</v>
      </c>
      <c r="S1238" s="577"/>
      <c r="T1238" s="577"/>
      <c r="U1238" s="577"/>
      <c r="V1238" s="577"/>
      <c r="W1238" s="577"/>
      <c r="X1238" s="577"/>
      <c r="Y1238" s="549"/>
      <c r="Z1238" s="549"/>
      <c r="AA1238" s="549"/>
      <c r="AB1238" s="549"/>
      <c r="AC1238" s="549"/>
      <c r="AD1238" s="549"/>
      <c r="AE1238" s="490"/>
      <c r="AF1238" s="490"/>
      <c r="AG1238" s="490"/>
      <c r="AH1238" s="490"/>
      <c r="AI1238" s="490"/>
      <c r="AJ1238" s="490"/>
      <c r="AK1238" s="490"/>
      <c r="AL1238" s="490"/>
      <c r="AM1238" s="490"/>
      <c r="AN1238" s="490"/>
      <c r="AO1238" s="490"/>
      <c r="AP1238" s="490"/>
      <c r="AQ1238" s="490"/>
      <c r="AR1238" s="490"/>
      <c r="AS1238" s="490"/>
      <c r="AT1238" s="490"/>
      <c r="AU1238" s="490"/>
      <c r="AV1238" s="490"/>
      <c r="AW1238" s="490"/>
      <c r="AX1238" s="490"/>
      <c r="AY1238" s="490"/>
      <c r="AZ1238" s="490"/>
      <c r="BA1238" s="490"/>
      <c r="BB1238" s="490"/>
    </row>
    <row r="1239" spans="1:54" s="475" customFormat="1" ht="29.25" hidden="1" customHeight="1" thickBot="1">
      <c r="A1239" s="572">
        <v>1405</v>
      </c>
      <c r="B1239" s="578" t="s">
        <v>365</v>
      </c>
      <c r="C1239" s="573"/>
      <c r="D1239" s="574" t="s">
        <v>366</v>
      </c>
      <c r="E1239" s="567"/>
      <c r="F1239" s="576" t="s">
        <v>253</v>
      </c>
      <c r="G1239" s="570">
        <v>0</v>
      </c>
      <c r="H1239" s="570">
        <v>0</v>
      </c>
      <c r="I1239" s="728" t="s">
        <v>363</v>
      </c>
      <c r="J1239" s="570">
        <v>1</v>
      </c>
      <c r="K1239" s="577" t="s">
        <v>364</v>
      </c>
      <c r="L1239" s="577" t="s">
        <v>256</v>
      </c>
      <c r="M1239" s="553">
        <v>0</v>
      </c>
      <c r="N1239" s="553">
        <v>0</v>
      </c>
      <c r="O1239" s="553">
        <v>0</v>
      </c>
      <c r="P1239" s="553">
        <v>0</v>
      </c>
      <c r="Q1239" s="553">
        <v>0</v>
      </c>
      <c r="R1239" s="549">
        <f t="shared" si="66"/>
        <v>0</v>
      </c>
      <c r="S1239" s="577"/>
      <c r="T1239" s="577"/>
      <c r="U1239" s="577"/>
      <c r="V1239" s="577"/>
      <c r="W1239" s="577"/>
      <c r="X1239" s="577"/>
      <c r="Y1239" s="549"/>
      <c r="Z1239" s="549"/>
      <c r="AA1239" s="549"/>
      <c r="AB1239" s="549"/>
      <c r="AC1239" s="549"/>
      <c r="AD1239" s="549"/>
      <c r="AE1239" s="490"/>
      <c r="AF1239" s="490"/>
      <c r="AG1239" s="490"/>
      <c r="AH1239" s="490"/>
      <c r="AI1239" s="490"/>
      <c r="AJ1239" s="490"/>
      <c r="AK1239" s="490"/>
      <c r="AL1239" s="490"/>
      <c r="AM1239" s="490"/>
      <c r="AN1239" s="490"/>
      <c r="AO1239" s="490"/>
      <c r="AP1239" s="490"/>
      <c r="AQ1239" s="490"/>
      <c r="AR1239" s="490"/>
      <c r="AS1239" s="490"/>
      <c r="AT1239" s="490"/>
      <c r="AU1239" s="490"/>
      <c r="AV1239" s="490"/>
      <c r="AW1239" s="490"/>
      <c r="AX1239" s="490"/>
      <c r="AY1239" s="490"/>
      <c r="AZ1239" s="490"/>
      <c r="BA1239" s="490"/>
      <c r="BB1239" s="490"/>
    </row>
    <row r="1240" spans="1:54" s="475" customFormat="1" ht="15" hidden="1" customHeight="1" thickBot="1">
      <c r="A1240" s="572">
        <v>1406</v>
      </c>
      <c r="B1240" s="578" t="s">
        <v>367</v>
      </c>
      <c r="C1240" s="573"/>
      <c r="D1240" s="574"/>
      <c r="E1240" s="567"/>
      <c r="F1240" s="576" t="s">
        <v>335</v>
      </c>
      <c r="G1240" s="570">
        <v>4</v>
      </c>
      <c r="H1240" s="570">
        <v>0</v>
      </c>
      <c r="I1240" s="728" t="s">
        <v>363</v>
      </c>
      <c r="J1240" s="570">
        <v>1</v>
      </c>
      <c r="K1240" s="577" t="s">
        <v>364</v>
      </c>
      <c r="L1240" s="577" t="s">
        <v>256</v>
      </c>
      <c r="M1240" s="553">
        <v>0</v>
      </c>
      <c r="N1240" s="553">
        <v>0</v>
      </c>
      <c r="O1240" s="553">
        <v>0</v>
      </c>
      <c r="P1240" s="553">
        <v>0</v>
      </c>
      <c r="Q1240" s="553">
        <v>0</v>
      </c>
      <c r="R1240" s="549">
        <f t="shared" si="66"/>
        <v>0</v>
      </c>
      <c r="S1240" s="577"/>
      <c r="T1240" s="577"/>
      <c r="U1240" s="577"/>
      <c r="V1240" s="577"/>
      <c r="W1240" s="577"/>
      <c r="X1240" s="577"/>
      <c r="Y1240" s="549"/>
      <c r="Z1240" s="549"/>
      <c r="AA1240" s="549"/>
      <c r="AB1240" s="549"/>
      <c r="AC1240" s="549"/>
      <c r="AD1240" s="549"/>
      <c r="AE1240" s="490"/>
      <c r="AF1240" s="490"/>
      <c r="AG1240" s="490"/>
      <c r="AH1240" s="490"/>
      <c r="AI1240" s="490"/>
      <c r="AJ1240" s="490"/>
      <c r="AK1240" s="490"/>
      <c r="AL1240" s="490"/>
      <c r="AM1240" s="490"/>
      <c r="AN1240" s="490"/>
      <c r="AO1240" s="490"/>
      <c r="AP1240" s="490"/>
      <c r="AQ1240" s="490"/>
      <c r="AR1240" s="490"/>
      <c r="AS1240" s="490"/>
      <c r="AT1240" s="490"/>
      <c r="AU1240" s="490"/>
      <c r="AV1240" s="490"/>
      <c r="AW1240" s="490"/>
      <c r="AX1240" s="490"/>
      <c r="AY1240" s="490"/>
      <c r="AZ1240" s="490"/>
      <c r="BA1240" s="490"/>
      <c r="BB1240" s="490"/>
    </row>
    <row r="1241" spans="1:54" s="475" customFormat="1" ht="29.25" hidden="1" customHeight="1" thickBot="1">
      <c r="A1241" s="572">
        <v>1413</v>
      </c>
      <c r="B1241" s="578" t="s">
        <v>368</v>
      </c>
      <c r="C1241" s="573"/>
      <c r="D1241" s="575" t="s">
        <v>369</v>
      </c>
      <c r="E1241" s="567"/>
      <c r="F1241" s="576" t="s">
        <v>253</v>
      </c>
      <c r="G1241" s="570">
        <v>0</v>
      </c>
      <c r="H1241" s="570">
        <v>0</v>
      </c>
      <c r="I1241" s="728" t="s">
        <v>363</v>
      </c>
      <c r="J1241" s="570">
        <v>1</v>
      </c>
      <c r="K1241" s="577" t="s">
        <v>364</v>
      </c>
      <c r="L1241" s="577" t="s">
        <v>256</v>
      </c>
      <c r="M1241" s="553">
        <v>0</v>
      </c>
      <c r="N1241" s="553">
        <v>0</v>
      </c>
      <c r="O1241" s="553">
        <v>0</v>
      </c>
      <c r="P1241" s="553">
        <v>0</v>
      </c>
      <c r="Q1241" s="553">
        <v>0</v>
      </c>
      <c r="R1241" s="549">
        <f t="shared" si="66"/>
        <v>0</v>
      </c>
      <c r="S1241" s="577"/>
      <c r="T1241" s="577"/>
      <c r="U1241" s="577"/>
      <c r="V1241" s="577"/>
      <c r="W1241" s="577"/>
      <c r="X1241" s="577"/>
      <c r="Y1241" s="549"/>
      <c r="Z1241" s="549"/>
      <c r="AA1241" s="549"/>
      <c r="AB1241" s="549"/>
      <c r="AC1241" s="549"/>
      <c r="AD1241" s="549"/>
      <c r="AE1241" s="490"/>
      <c r="AF1241" s="490"/>
      <c r="AG1241" s="490"/>
      <c r="AH1241" s="490"/>
      <c r="AI1241" s="490"/>
      <c r="AJ1241" s="490"/>
      <c r="AK1241" s="490"/>
      <c r="AL1241" s="490"/>
      <c r="AM1241" s="490"/>
      <c r="AN1241" s="490"/>
      <c r="AO1241" s="490"/>
      <c r="AP1241" s="490"/>
      <c r="AQ1241" s="490"/>
      <c r="AR1241" s="490"/>
      <c r="AS1241" s="490"/>
      <c r="AT1241" s="490"/>
      <c r="AU1241" s="490"/>
      <c r="AV1241" s="490"/>
      <c r="AW1241" s="490"/>
      <c r="AX1241" s="490"/>
      <c r="AY1241" s="490"/>
      <c r="AZ1241" s="490"/>
      <c r="BA1241" s="490"/>
      <c r="BB1241" s="490"/>
    </row>
    <row r="1242" spans="1:54" s="475" customFormat="1" ht="15" hidden="1" customHeight="1" thickBot="1">
      <c r="A1242" s="572">
        <v>1419</v>
      </c>
      <c r="B1242" s="578" t="s">
        <v>370</v>
      </c>
      <c r="C1242" s="573"/>
      <c r="D1242" s="574" t="s">
        <v>371</v>
      </c>
      <c r="E1242" s="567"/>
      <c r="F1242" s="576" t="s">
        <v>253</v>
      </c>
      <c r="G1242" s="570">
        <v>0</v>
      </c>
      <c r="H1242" s="570">
        <v>0</v>
      </c>
      <c r="I1242" s="728" t="s">
        <v>363</v>
      </c>
      <c r="J1242" s="570">
        <v>2</v>
      </c>
      <c r="K1242" s="577" t="s">
        <v>364</v>
      </c>
      <c r="L1242" s="577" t="s">
        <v>256</v>
      </c>
      <c r="M1242" s="553">
        <v>0</v>
      </c>
      <c r="N1242" s="553">
        <v>0</v>
      </c>
      <c r="O1242" s="553">
        <v>0</v>
      </c>
      <c r="P1242" s="553">
        <v>0</v>
      </c>
      <c r="Q1242" s="553">
        <v>0</v>
      </c>
      <c r="R1242" s="549">
        <f t="shared" si="66"/>
        <v>0</v>
      </c>
      <c r="S1242" s="577"/>
      <c r="T1242" s="577"/>
      <c r="U1242" s="577"/>
      <c r="V1242" s="577"/>
      <c r="W1242" s="577"/>
      <c r="X1242" s="577"/>
      <c r="Y1242" s="549"/>
      <c r="Z1242" s="549"/>
      <c r="AA1242" s="549"/>
      <c r="AB1242" s="549"/>
      <c r="AC1242" s="549"/>
      <c r="AD1242" s="549"/>
      <c r="AE1242" s="490"/>
      <c r="AF1242" s="490"/>
      <c r="AG1242" s="490"/>
      <c r="AH1242" s="490"/>
      <c r="AI1242" s="490"/>
      <c r="AJ1242" s="490"/>
      <c r="AK1242" s="490"/>
      <c r="AL1242" s="490"/>
      <c r="AM1242" s="490"/>
      <c r="AN1242" s="490"/>
      <c r="AO1242" s="490"/>
      <c r="AP1242" s="490"/>
      <c r="AQ1242" s="490"/>
      <c r="AR1242" s="490"/>
      <c r="AS1242" s="490"/>
      <c r="AT1242" s="490"/>
      <c r="AU1242" s="490"/>
      <c r="AV1242" s="490"/>
      <c r="AW1242" s="490"/>
      <c r="AX1242" s="490"/>
      <c r="AY1242" s="490"/>
      <c r="AZ1242" s="490"/>
      <c r="BA1242" s="490"/>
      <c r="BB1242" s="490"/>
    </row>
    <row r="1243" spans="1:54" s="475" customFormat="1" ht="29.25" hidden="1" customHeight="1" thickBot="1">
      <c r="A1243" s="572">
        <v>1436</v>
      </c>
      <c r="B1243" s="578" t="s">
        <v>71</v>
      </c>
      <c r="C1243" s="573"/>
      <c r="D1243" s="574" t="s">
        <v>372</v>
      </c>
      <c r="E1243" s="567"/>
      <c r="F1243" s="576" t="s">
        <v>253</v>
      </c>
      <c r="G1243" s="570">
        <v>0</v>
      </c>
      <c r="H1243" s="570">
        <v>0</v>
      </c>
      <c r="I1243" s="728" t="s">
        <v>363</v>
      </c>
      <c r="J1243" s="570">
        <v>4</v>
      </c>
      <c r="K1243" s="577" t="s">
        <v>364</v>
      </c>
      <c r="L1243" s="577" t="s">
        <v>256</v>
      </c>
      <c r="M1243" s="553">
        <v>0</v>
      </c>
      <c r="N1243" s="562">
        <v>0</v>
      </c>
      <c r="O1243" s="553">
        <v>0</v>
      </c>
      <c r="P1243" s="553">
        <v>0</v>
      </c>
      <c r="Q1243" s="553">
        <v>0</v>
      </c>
      <c r="R1243" s="549">
        <f t="shared" ref="R1243:R1274" si="68">SUM(M1243:Q1243)</f>
        <v>0</v>
      </c>
      <c r="S1243" s="577"/>
      <c r="T1243" s="577"/>
      <c r="U1243" s="577"/>
      <c r="V1243" s="577"/>
      <c r="W1243" s="577"/>
      <c r="X1243" s="577"/>
      <c r="Y1243" s="549"/>
      <c r="Z1243" s="549"/>
      <c r="AA1243" s="549"/>
      <c r="AB1243" s="549"/>
      <c r="AC1243" s="549"/>
      <c r="AD1243" s="549"/>
      <c r="AE1243" s="490"/>
      <c r="AF1243" s="490"/>
      <c r="AG1243" s="490"/>
      <c r="AH1243" s="490"/>
      <c r="AI1243" s="490"/>
      <c r="AJ1243" s="490"/>
      <c r="AK1243" s="490"/>
      <c r="AL1243" s="490"/>
      <c r="AM1243" s="490"/>
      <c r="AN1243" s="490"/>
      <c r="AO1243" s="490"/>
      <c r="AP1243" s="490"/>
      <c r="AQ1243" s="490"/>
      <c r="AR1243" s="490"/>
      <c r="AS1243" s="490"/>
      <c r="AT1243" s="490"/>
      <c r="AU1243" s="490"/>
      <c r="AV1243" s="490"/>
      <c r="AW1243" s="490"/>
      <c r="AX1243" s="490"/>
      <c r="AY1243" s="490"/>
      <c r="AZ1243" s="490"/>
      <c r="BA1243" s="490"/>
      <c r="BB1243" s="490"/>
    </row>
    <row r="1244" spans="1:54" customFormat="1" ht="29.25" hidden="1" customHeight="1" thickBot="1">
      <c r="A1244" s="572">
        <v>1438</v>
      </c>
      <c r="B1244" s="578" t="s">
        <v>373</v>
      </c>
      <c r="C1244" s="573"/>
      <c r="D1244" s="574" t="s">
        <v>374</v>
      </c>
      <c r="E1244" s="567"/>
      <c r="F1244" s="576" t="s">
        <v>253</v>
      </c>
      <c r="G1244" s="570">
        <v>0</v>
      </c>
      <c r="H1244" s="570">
        <v>0</v>
      </c>
      <c r="I1244" s="728" t="s">
        <v>363</v>
      </c>
      <c r="J1244" s="570">
        <v>4</v>
      </c>
      <c r="K1244" s="577" t="s">
        <v>364</v>
      </c>
      <c r="L1244" s="577" t="s">
        <v>256</v>
      </c>
      <c r="M1244" s="553">
        <v>0</v>
      </c>
      <c r="N1244" s="562">
        <v>0</v>
      </c>
      <c r="O1244" s="553">
        <v>0</v>
      </c>
      <c r="P1244" s="553">
        <v>0</v>
      </c>
      <c r="Q1244" s="553">
        <v>0</v>
      </c>
      <c r="R1244" s="549">
        <f t="shared" si="68"/>
        <v>0</v>
      </c>
      <c r="S1244" s="577"/>
      <c r="T1244" s="577"/>
      <c r="U1244" s="577"/>
      <c r="V1244" s="577"/>
      <c r="W1244" s="577"/>
      <c r="X1244" s="577"/>
      <c r="Y1244" s="549"/>
      <c r="Z1244" s="549"/>
      <c r="AA1244" s="549"/>
      <c r="AB1244" s="549"/>
      <c r="AC1244" s="549"/>
      <c r="AD1244" s="549"/>
      <c r="AE1244" s="490"/>
      <c r="AF1244" s="490"/>
      <c r="AG1244" s="490"/>
      <c r="AH1244" s="490"/>
      <c r="AI1244" s="490"/>
      <c r="AJ1244" s="490"/>
      <c r="AK1244" s="490"/>
      <c r="AL1244" s="490"/>
      <c r="AM1244" s="490"/>
      <c r="AN1244" s="490"/>
      <c r="AO1244" s="490"/>
      <c r="AP1244" s="490"/>
      <c r="AQ1244" s="490"/>
      <c r="AR1244" s="490"/>
      <c r="AS1244" s="490"/>
      <c r="AT1244" s="490"/>
      <c r="AU1244" s="490"/>
      <c r="AV1244" s="490"/>
      <c r="AW1244" s="490"/>
      <c r="AX1244" s="490"/>
      <c r="AY1244" s="490"/>
      <c r="AZ1244" s="490"/>
      <c r="BA1244" s="490"/>
      <c r="BB1244" s="490"/>
    </row>
    <row r="1245" spans="1:54" customFormat="1" ht="43.5" hidden="1" customHeight="1" thickBot="1">
      <c r="A1245" s="572">
        <v>1439</v>
      </c>
      <c r="B1245" s="578" t="s">
        <v>73</v>
      </c>
      <c r="C1245" s="573"/>
      <c r="D1245" s="574" t="s">
        <v>375</v>
      </c>
      <c r="E1245" s="567"/>
      <c r="F1245" s="576" t="s">
        <v>253</v>
      </c>
      <c r="G1245" s="570">
        <v>0</v>
      </c>
      <c r="H1245" s="570">
        <v>0</v>
      </c>
      <c r="I1245" s="728" t="s">
        <v>363</v>
      </c>
      <c r="J1245" s="570">
        <v>4</v>
      </c>
      <c r="K1245" s="577" t="s">
        <v>364</v>
      </c>
      <c r="L1245" s="577" t="s">
        <v>256</v>
      </c>
      <c r="M1245" s="553">
        <v>0</v>
      </c>
      <c r="N1245" s="562">
        <v>0</v>
      </c>
      <c r="O1245" s="553">
        <v>0</v>
      </c>
      <c r="P1245" s="553">
        <v>0</v>
      </c>
      <c r="Q1245" s="553">
        <v>0</v>
      </c>
      <c r="R1245" s="549">
        <f t="shared" si="68"/>
        <v>0</v>
      </c>
      <c r="S1245" s="577"/>
      <c r="T1245" s="577"/>
      <c r="U1245" s="577"/>
      <c r="V1245" s="577"/>
      <c r="W1245" s="577"/>
      <c r="X1245" s="577"/>
      <c r="Y1245" s="549"/>
      <c r="Z1245" s="549"/>
      <c r="AA1245" s="549"/>
      <c r="AB1245" s="549"/>
      <c r="AC1245" s="549"/>
      <c r="AD1245" s="549"/>
      <c r="AE1245" s="490"/>
      <c r="AF1245" s="490"/>
      <c r="AG1245" s="490"/>
      <c r="AH1245" s="490"/>
      <c r="AI1245" s="490"/>
      <c r="AJ1245" s="490"/>
      <c r="AK1245" s="490"/>
      <c r="AL1245" s="490"/>
      <c r="AM1245" s="490"/>
      <c r="AN1245" s="490"/>
      <c r="AO1245" s="490"/>
      <c r="AP1245" s="490"/>
      <c r="AQ1245" s="490"/>
      <c r="AR1245" s="490"/>
      <c r="AS1245" s="490"/>
      <c r="AT1245" s="490"/>
      <c r="AU1245" s="490"/>
      <c r="AV1245" s="490"/>
      <c r="AW1245" s="490"/>
      <c r="AX1245" s="490"/>
      <c r="AY1245" s="490"/>
      <c r="AZ1245" s="490"/>
      <c r="BA1245" s="490"/>
      <c r="BB1245" s="490"/>
    </row>
    <row r="1246" spans="1:54" customFormat="1" ht="43.5" hidden="1" customHeight="1" thickBot="1">
      <c r="A1246" s="572">
        <v>1440</v>
      </c>
      <c r="B1246" s="573" t="s">
        <v>74</v>
      </c>
      <c r="C1246" s="573"/>
      <c r="D1246" s="575" t="s">
        <v>376</v>
      </c>
      <c r="E1246" s="567"/>
      <c r="F1246" s="576" t="s">
        <v>335</v>
      </c>
      <c r="G1246" s="570">
        <v>4</v>
      </c>
      <c r="H1246" s="570">
        <v>0</v>
      </c>
      <c r="I1246" s="728" t="s">
        <v>363</v>
      </c>
      <c r="J1246" s="570">
        <v>4</v>
      </c>
      <c r="K1246" s="577" t="s">
        <v>364</v>
      </c>
      <c r="L1246" s="577" t="s">
        <v>256</v>
      </c>
      <c r="M1246" s="553">
        <v>0</v>
      </c>
      <c r="N1246" s="579">
        <v>0</v>
      </c>
      <c r="O1246" s="553">
        <v>0</v>
      </c>
      <c r="P1246" s="553">
        <v>0</v>
      </c>
      <c r="Q1246" s="553">
        <v>0</v>
      </c>
      <c r="R1246" s="549">
        <f t="shared" si="68"/>
        <v>0</v>
      </c>
      <c r="S1246" s="577"/>
      <c r="T1246" s="577"/>
      <c r="U1246" s="577"/>
      <c r="V1246" s="577"/>
      <c r="W1246" s="577"/>
      <c r="X1246" s="577"/>
      <c r="Y1246" s="549"/>
      <c r="Z1246" s="549"/>
      <c r="AA1246" s="549"/>
      <c r="AB1246" s="549"/>
      <c r="AC1246" s="549"/>
      <c r="AD1246" s="549"/>
      <c r="AE1246" s="490"/>
      <c r="AF1246" s="490"/>
      <c r="AG1246" s="490"/>
      <c r="AH1246" s="490"/>
      <c r="AI1246" s="490"/>
      <c r="AJ1246" s="490"/>
      <c r="AK1246" s="490"/>
      <c r="AL1246" s="490"/>
      <c r="AM1246" s="490"/>
      <c r="AN1246" s="490"/>
      <c r="AO1246" s="490"/>
      <c r="AP1246" s="490"/>
      <c r="AQ1246" s="490"/>
      <c r="AR1246" s="490"/>
      <c r="AS1246" s="490"/>
      <c r="AT1246" s="490"/>
      <c r="AU1246" s="490"/>
      <c r="AV1246" s="490"/>
      <c r="AW1246" s="490"/>
      <c r="AX1246" s="490"/>
      <c r="AY1246" s="490"/>
      <c r="AZ1246" s="490"/>
      <c r="BA1246" s="490"/>
      <c r="BB1246" s="490"/>
    </row>
    <row r="1247" spans="1:54" customFormat="1" ht="29.25" hidden="1" customHeight="1" thickBot="1">
      <c r="A1247" s="572">
        <v>1456</v>
      </c>
      <c r="B1247" s="573" t="s">
        <v>377</v>
      </c>
      <c r="C1247" s="573"/>
      <c r="D1247" s="574" t="s">
        <v>378</v>
      </c>
      <c r="E1247" s="571"/>
      <c r="F1247" s="576" t="s">
        <v>272</v>
      </c>
      <c r="G1247" s="570">
        <v>5</v>
      </c>
      <c r="H1247" s="570">
        <v>6</v>
      </c>
      <c r="I1247" s="728" t="s">
        <v>363</v>
      </c>
      <c r="J1247" s="570">
        <v>7</v>
      </c>
      <c r="K1247" s="577" t="s">
        <v>364</v>
      </c>
      <c r="L1247" s="577" t="s">
        <v>256</v>
      </c>
      <c r="M1247" s="553">
        <v>0</v>
      </c>
      <c r="N1247" s="562">
        <v>0</v>
      </c>
      <c r="O1247" s="553">
        <v>0</v>
      </c>
      <c r="P1247" s="553">
        <v>0</v>
      </c>
      <c r="Q1247" s="553">
        <v>0</v>
      </c>
      <c r="R1247" s="549">
        <f t="shared" si="68"/>
        <v>0</v>
      </c>
      <c r="S1247" s="577"/>
      <c r="T1247" s="577"/>
      <c r="U1247" s="577"/>
      <c r="V1247" s="577"/>
      <c r="W1247" s="577"/>
      <c r="X1247" s="577"/>
      <c r="Y1247" s="549"/>
      <c r="Z1247" s="549"/>
      <c r="AA1247" s="549"/>
      <c r="AB1247" s="549"/>
      <c r="AC1247" s="549"/>
      <c r="AD1247" s="549"/>
      <c r="AE1247" s="490"/>
      <c r="AF1247" s="490"/>
      <c r="AG1247" s="490"/>
      <c r="AH1247" s="490"/>
      <c r="AI1247" s="490"/>
      <c r="AJ1247" s="490"/>
      <c r="AK1247" s="490"/>
      <c r="AL1247" s="490"/>
      <c r="AM1247" s="490"/>
      <c r="AN1247" s="490"/>
      <c r="AO1247" s="490"/>
      <c r="AP1247" s="490"/>
      <c r="AQ1247" s="490"/>
      <c r="AR1247" s="490"/>
      <c r="AS1247" s="490"/>
      <c r="AT1247" s="490"/>
      <c r="AU1247" s="490"/>
      <c r="AV1247" s="490"/>
      <c r="AW1247" s="490"/>
      <c r="AX1247" s="490"/>
      <c r="AY1247" s="490"/>
      <c r="AZ1247" s="490"/>
      <c r="BA1247" s="490"/>
      <c r="BB1247" s="490"/>
    </row>
    <row r="1248" spans="1:54" customFormat="1" ht="43.5" hidden="1" customHeight="1" thickBot="1">
      <c r="A1248" s="564">
        <v>1801</v>
      </c>
      <c r="B1248" s="561" t="s">
        <v>379</v>
      </c>
      <c r="C1248" s="565"/>
      <c r="D1248" s="568" t="s">
        <v>380</v>
      </c>
      <c r="E1248" s="571"/>
      <c r="F1248" s="555" t="s">
        <v>253</v>
      </c>
      <c r="G1248" s="570">
        <v>0</v>
      </c>
      <c r="H1248" s="570">
        <v>0</v>
      </c>
      <c r="I1248" s="727" t="s">
        <v>381</v>
      </c>
      <c r="J1248" s="570">
        <v>0</v>
      </c>
      <c r="K1248" s="569" t="s">
        <v>328</v>
      </c>
      <c r="L1248" s="569" t="s">
        <v>256</v>
      </c>
      <c r="M1248" s="564">
        <v>0</v>
      </c>
      <c r="N1248" s="564">
        <v>0</v>
      </c>
      <c r="O1248" s="564">
        <v>0</v>
      </c>
      <c r="P1248" s="564">
        <v>0</v>
      </c>
      <c r="Q1248" s="564">
        <v>0</v>
      </c>
      <c r="R1248" s="549">
        <f t="shared" si="68"/>
        <v>0</v>
      </c>
      <c r="S1248" s="569"/>
      <c r="T1248" s="569"/>
      <c r="U1248" s="569"/>
      <c r="V1248" s="569"/>
      <c r="W1248" s="569"/>
      <c r="X1248" s="569"/>
      <c r="Y1248" s="549"/>
      <c r="Z1248" s="549"/>
      <c r="AA1248" s="549"/>
      <c r="AB1248" s="549"/>
      <c r="AC1248" s="549"/>
      <c r="AD1248" s="549"/>
      <c r="AE1248" s="490"/>
      <c r="AF1248" s="490"/>
      <c r="AG1248" s="490"/>
      <c r="AH1248" s="490"/>
      <c r="AI1248" s="490"/>
      <c r="AJ1248" s="490"/>
      <c r="AK1248" s="490"/>
      <c r="AL1248" s="490"/>
      <c r="AM1248" s="490"/>
      <c r="AN1248" s="490"/>
      <c r="AO1248" s="490"/>
      <c r="AP1248" s="490"/>
      <c r="AQ1248" s="490"/>
      <c r="AR1248" s="490"/>
      <c r="AS1248" s="490"/>
      <c r="AT1248" s="490"/>
      <c r="AU1248" s="490"/>
      <c r="AV1248" s="490"/>
      <c r="AW1248" s="490"/>
      <c r="AX1248" s="490"/>
      <c r="AY1248" s="490"/>
      <c r="AZ1248" s="490"/>
      <c r="BA1248" s="490"/>
      <c r="BB1248" s="490"/>
    </row>
    <row r="1249" spans="1:54" customFormat="1" ht="29.25" hidden="1" customHeight="1" thickBot="1">
      <c r="A1249" s="564">
        <v>1803</v>
      </c>
      <c r="B1249" s="565" t="s">
        <v>382</v>
      </c>
      <c r="C1249" s="565"/>
      <c r="D1249" s="568" t="s">
        <v>383</v>
      </c>
      <c r="E1249" s="567"/>
      <c r="F1249" s="555" t="s">
        <v>253</v>
      </c>
      <c r="G1249" s="570">
        <v>0</v>
      </c>
      <c r="H1249" s="570">
        <v>0</v>
      </c>
      <c r="I1249" s="727" t="s">
        <v>381</v>
      </c>
      <c r="J1249" s="570">
        <v>1</v>
      </c>
      <c r="K1249" s="569" t="s">
        <v>328</v>
      </c>
      <c r="L1249" s="569" t="s">
        <v>256</v>
      </c>
      <c r="M1249" s="564">
        <v>0</v>
      </c>
      <c r="N1249" s="564">
        <v>0</v>
      </c>
      <c r="O1249" s="564">
        <v>0</v>
      </c>
      <c r="P1249" s="564">
        <v>0</v>
      </c>
      <c r="Q1249" s="564">
        <v>0</v>
      </c>
      <c r="R1249" s="549">
        <f t="shared" si="68"/>
        <v>0</v>
      </c>
      <c r="S1249" s="569"/>
      <c r="T1249" s="569"/>
      <c r="U1249" s="569"/>
      <c r="V1249" s="569"/>
      <c r="W1249" s="569"/>
      <c r="X1249" s="569"/>
      <c r="Y1249" s="549"/>
      <c r="Z1249" s="549"/>
      <c r="AA1249" s="549"/>
      <c r="AB1249" s="549"/>
      <c r="AC1249" s="549"/>
      <c r="AD1249" s="549"/>
      <c r="AE1249" s="490"/>
      <c r="AF1249" s="490"/>
      <c r="AG1249" s="490"/>
      <c r="AH1249" s="490"/>
      <c r="AI1249" s="490"/>
      <c r="AJ1249" s="490"/>
      <c r="AK1249" s="490"/>
      <c r="AL1249" s="490"/>
      <c r="AM1249" s="490"/>
      <c r="AN1249" s="490"/>
      <c r="AO1249" s="490"/>
      <c r="AP1249" s="490"/>
      <c r="AQ1249" s="490"/>
      <c r="AR1249" s="490"/>
      <c r="AS1249" s="490"/>
      <c r="AT1249" s="490"/>
      <c r="AU1249" s="490"/>
      <c r="AV1249" s="490"/>
      <c r="AW1249" s="490"/>
      <c r="AX1249" s="490"/>
      <c r="AY1249" s="490"/>
      <c r="AZ1249" s="490"/>
      <c r="BA1249" s="490"/>
      <c r="BB1249" s="490"/>
    </row>
    <row r="1250" spans="1:54" customFormat="1" ht="57.75" hidden="1" customHeight="1" thickBot="1">
      <c r="A1250" s="564">
        <v>1805</v>
      </c>
      <c r="B1250" s="565" t="s">
        <v>4</v>
      </c>
      <c r="C1250" s="565"/>
      <c r="D1250" s="568" t="s">
        <v>384</v>
      </c>
      <c r="E1250" s="567"/>
      <c r="F1250" s="555" t="s">
        <v>253</v>
      </c>
      <c r="G1250" s="570">
        <v>0</v>
      </c>
      <c r="H1250" s="570">
        <v>0</v>
      </c>
      <c r="I1250" s="727" t="s">
        <v>381</v>
      </c>
      <c r="J1250" s="570">
        <v>1</v>
      </c>
      <c r="K1250" s="569" t="s">
        <v>328</v>
      </c>
      <c r="L1250" s="569" t="s">
        <v>256</v>
      </c>
      <c r="M1250" s="564">
        <v>0</v>
      </c>
      <c r="N1250" s="564">
        <v>0</v>
      </c>
      <c r="O1250" s="564">
        <v>0</v>
      </c>
      <c r="P1250" s="564">
        <v>0</v>
      </c>
      <c r="Q1250" s="564">
        <v>0</v>
      </c>
      <c r="R1250" s="549">
        <f t="shared" si="68"/>
        <v>0</v>
      </c>
      <c r="S1250" s="569"/>
      <c r="T1250" s="569"/>
      <c r="U1250" s="569"/>
      <c r="V1250" s="569"/>
      <c r="W1250" s="569"/>
      <c r="X1250" s="569"/>
      <c r="Y1250" s="549"/>
      <c r="Z1250" s="549"/>
      <c r="AA1250" s="549"/>
      <c r="AB1250" s="549"/>
      <c r="AC1250" s="549"/>
      <c r="AD1250" s="549"/>
      <c r="AE1250" s="490"/>
      <c r="AF1250" s="490"/>
      <c r="AG1250" s="490"/>
      <c r="AH1250" s="490"/>
      <c r="AI1250" s="490"/>
      <c r="AJ1250" s="490"/>
      <c r="AK1250" s="490"/>
      <c r="AL1250" s="490"/>
      <c r="AM1250" s="490"/>
      <c r="AN1250" s="490"/>
      <c r="AO1250" s="490"/>
      <c r="AP1250" s="490"/>
      <c r="AQ1250" s="490"/>
      <c r="AR1250" s="490"/>
      <c r="AS1250" s="490"/>
      <c r="AT1250" s="490"/>
      <c r="AU1250" s="490"/>
      <c r="AV1250" s="490"/>
      <c r="AW1250" s="490"/>
      <c r="AX1250" s="490"/>
      <c r="AY1250" s="490"/>
      <c r="AZ1250" s="490"/>
      <c r="BA1250" s="490"/>
      <c r="BB1250" s="490"/>
    </row>
    <row r="1251" spans="1:54" customFormat="1" ht="43.5" hidden="1" customHeight="1" thickBot="1">
      <c r="A1251" s="564">
        <v>1807</v>
      </c>
      <c r="B1251" s="561" t="s">
        <v>385</v>
      </c>
      <c r="C1251" s="565"/>
      <c r="D1251" s="568" t="s">
        <v>386</v>
      </c>
      <c r="E1251" s="567"/>
      <c r="F1251" s="555" t="s">
        <v>253</v>
      </c>
      <c r="G1251" s="570">
        <v>0</v>
      </c>
      <c r="H1251" s="570">
        <v>0</v>
      </c>
      <c r="I1251" s="727" t="s">
        <v>381</v>
      </c>
      <c r="J1251" s="570">
        <v>1</v>
      </c>
      <c r="K1251" s="569" t="s">
        <v>328</v>
      </c>
      <c r="L1251" s="569" t="s">
        <v>256</v>
      </c>
      <c r="M1251" s="564">
        <v>0</v>
      </c>
      <c r="N1251" s="564">
        <v>0</v>
      </c>
      <c r="O1251" s="564">
        <v>0</v>
      </c>
      <c r="P1251" s="564">
        <v>0</v>
      </c>
      <c r="Q1251" s="564">
        <v>0</v>
      </c>
      <c r="R1251" s="549">
        <f t="shared" si="68"/>
        <v>0</v>
      </c>
      <c r="S1251" s="569"/>
      <c r="T1251" s="569"/>
      <c r="U1251" s="569"/>
      <c r="V1251" s="569"/>
      <c r="W1251" s="569"/>
      <c r="X1251" s="569"/>
      <c r="Y1251" s="549"/>
      <c r="Z1251" s="549"/>
      <c r="AA1251" s="549"/>
      <c r="AB1251" s="549"/>
      <c r="AC1251" s="549"/>
      <c r="AD1251" s="549"/>
      <c r="AE1251" s="490"/>
      <c r="AF1251" s="490"/>
      <c r="AG1251" s="490"/>
      <c r="AH1251" s="490"/>
      <c r="AI1251" s="490"/>
      <c r="AJ1251" s="490"/>
      <c r="AK1251" s="490"/>
      <c r="AL1251" s="490"/>
      <c r="AM1251" s="490"/>
      <c r="AN1251" s="490"/>
      <c r="AO1251" s="490"/>
      <c r="AP1251" s="490"/>
      <c r="AQ1251" s="490"/>
      <c r="AR1251" s="490"/>
      <c r="AS1251" s="490"/>
      <c r="AT1251" s="490"/>
      <c r="AU1251" s="490"/>
      <c r="AV1251" s="490"/>
      <c r="AW1251" s="490"/>
      <c r="AX1251" s="490"/>
      <c r="AY1251" s="490"/>
      <c r="AZ1251" s="490"/>
      <c r="BA1251" s="490"/>
      <c r="BB1251" s="490"/>
    </row>
    <row r="1252" spans="1:54" customFormat="1" ht="15" hidden="1" customHeight="1" thickBot="1">
      <c r="A1252" s="564">
        <v>1808</v>
      </c>
      <c r="B1252" s="561" t="s">
        <v>387</v>
      </c>
      <c r="C1252" s="565"/>
      <c r="D1252" s="568" t="s">
        <v>271</v>
      </c>
      <c r="E1252" s="567"/>
      <c r="F1252" s="555" t="s">
        <v>272</v>
      </c>
      <c r="G1252" s="570">
        <v>1</v>
      </c>
      <c r="H1252" s="570">
        <v>3</v>
      </c>
      <c r="I1252" s="727" t="s">
        <v>381</v>
      </c>
      <c r="J1252" s="570">
        <v>1</v>
      </c>
      <c r="K1252" s="569" t="s">
        <v>328</v>
      </c>
      <c r="L1252" s="569" t="s">
        <v>256</v>
      </c>
      <c r="M1252" s="564">
        <v>0</v>
      </c>
      <c r="N1252" s="564">
        <v>0</v>
      </c>
      <c r="O1252" s="564">
        <v>0</v>
      </c>
      <c r="P1252" s="564">
        <v>0</v>
      </c>
      <c r="Q1252" s="564">
        <v>0</v>
      </c>
      <c r="R1252" s="549">
        <f t="shared" si="68"/>
        <v>0</v>
      </c>
      <c r="S1252" s="569"/>
      <c r="T1252" s="569"/>
      <c r="U1252" s="569"/>
      <c r="V1252" s="569"/>
      <c r="W1252" s="569"/>
      <c r="X1252" s="569"/>
      <c r="Y1252" s="549"/>
      <c r="Z1252" s="549"/>
      <c r="AA1252" s="549"/>
      <c r="AB1252" s="549"/>
      <c r="AC1252" s="549"/>
      <c r="AD1252" s="549"/>
      <c r="AE1252" s="490"/>
      <c r="AF1252" s="490"/>
      <c r="AG1252" s="490"/>
      <c r="AH1252" s="490"/>
      <c r="AI1252" s="490"/>
      <c r="AJ1252" s="490"/>
      <c r="AK1252" s="490"/>
      <c r="AL1252" s="490"/>
      <c r="AM1252" s="490"/>
      <c r="AN1252" s="490"/>
      <c r="AO1252" s="490"/>
      <c r="AP1252" s="490"/>
      <c r="AQ1252" s="490"/>
      <c r="AR1252" s="490"/>
      <c r="AS1252" s="490"/>
      <c r="AT1252" s="490"/>
      <c r="AU1252" s="490"/>
      <c r="AV1252" s="490"/>
      <c r="AW1252" s="490"/>
      <c r="AX1252" s="490"/>
      <c r="AY1252" s="490"/>
      <c r="AZ1252" s="490"/>
      <c r="BA1252" s="490"/>
      <c r="BB1252" s="490"/>
    </row>
    <row r="1253" spans="1:54" customFormat="1" ht="29.25" hidden="1" customHeight="1" thickBot="1">
      <c r="A1253" s="564">
        <v>1819</v>
      </c>
      <c r="B1253" s="561" t="s">
        <v>388</v>
      </c>
      <c r="C1253" s="565"/>
      <c r="D1253" s="568" t="s">
        <v>389</v>
      </c>
      <c r="E1253" s="567"/>
      <c r="F1253" s="555" t="s">
        <v>272</v>
      </c>
      <c r="G1253" s="570">
        <v>4</v>
      </c>
      <c r="H1253" s="570">
        <v>3</v>
      </c>
      <c r="I1253" s="727" t="s">
        <v>381</v>
      </c>
      <c r="J1253" s="570">
        <v>2</v>
      </c>
      <c r="K1253" s="569" t="s">
        <v>328</v>
      </c>
      <c r="L1253" s="569" t="s">
        <v>256</v>
      </c>
      <c r="M1253" s="564">
        <v>0</v>
      </c>
      <c r="N1253" s="564">
        <v>0</v>
      </c>
      <c r="O1253" s="564">
        <v>0</v>
      </c>
      <c r="P1253" s="564">
        <v>0</v>
      </c>
      <c r="Q1253" s="564">
        <v>0</v>
      </c>
      <c r="R1253" s="549">
        <f t="shared" si="68"/>
        <v>0</v>
      </c>
      <c r="S1253" s="569"/>
      <c r="T1253" s="569"/>
      <c r="U1253" s="569"/>
      <c r="V1253" s="569"/>
      <c r="W1253" s="569"/>
      <c r="X1253" s="569"/>
      <c r="Y1253" s="549"/>
      <c r="Z1253" s="549"/>
      <c r="AA1253" s="549"/>
      <c r="AB1253" s="549"/>
      <c r="AC1253" s="549"/>
      <c r="AD1253" s="549"/>
      <c r="AE1253" s="490"/>
      <c r="AF1253" s="490"/>
      <c r="AG1253" s="490"/>
      <c r="AH1253" s="490"/>
      <c r="AI1253" s="490"/>
      <c r="AJ1253" s="490"/>
      <c r="AK1253" s="490"/>
      <c r="AL1253" s="490"/>
      <c r="AM1253" s="490"/>
      <c r="AN1253" s="490"/>
      <c r="AO1253" s="490"/>
      <c r="AP1253" s="490"/>
      <c r="AQ1253" s="490"/>
      <c r="AR1253" s="490"/>
      <c r="AS1253" s="490"/>
      <c r="AT1253" s="490"/>
      <c r="AU1253" s="490"/>
      <c r="AV1253" s="490"/>
      <c r="AW1253" s="490"/>
      <c r="AX1253" s="490"/>
      <c r="AY1253" s="490"/>
      <c r="AZ1253" s="490"/>
      <c r="BA1253" s="490"/>
      <c r="BB1253" s="490"/>
    </row>
    <row r="1254" spans="1:54" customFormat="1" ht="43.5" hidden="1" customHeight="1" thickBot="1">
      <c r="A1254" s="564">
        <v>1823</v>
      </c>
      <c r="B1254" s="561" t="s">
        <v>390</v>
      </c>
      <c r="C1254" s="565"/>
      <c r="D1254" s="568" t="s">
        <v>391</v>
      </c>
      <c r="E1254" s="567"/>
      <c r="F1254" s="555" t="s">
        <v>253</v>
      </c>
      <c r="G1254" s="570">
        <v>0</v>
      </c>
      <c r="H1254" s="570">
        <v>0</v>
      </c>
      <c r="I1254" s="727" t="s">
        <v>381</v>
      </c>
      <c r="J1254" s="570">
        <v>3</v>
      </c>
      <c r="K1254" s="569" t="s">
        <v>328</v>
      </c>
      <c r="L1254" s="569" t="s">
        <v>256</v>
      </c>
      <c r="M1254" s="564">
        <v>0</v>
      </c>
      <c r="N1254" s="564">
        <v>0</v>
      </c>
      <c r="O1254" s="564">
        <v>0</v>
      </c>
      <c r="P1254" s="564">
        <v>0</v>
      </c>
      <c r="Q1254" s="564">
        <v>0</v>
      </c>
      <c r="R1254" s="549">
        <f t="shared" si="68"/>
        <v>0</v>
      </c>
      <c r="S1254" s="569"/>
      <c r="T1254" s="569"/>
      <c r="U1254" s="569"/>
      <c r="V1254" s="569"/>
      <c r="W1254" s="569"/>
      <c r="X1254" s="569"/>
      <c r="Y1254" s="549"/>
      <c r="Z1254" s="549"/>
      <c r="AA1254" s="549"/>
      <c r="AB1254" s="549"/>
      <c r="AC1254" s="549"/>
      <c r="AD1254" s="549"/>
      <c r="AE1254" s="490"/>
      <c r="AF1254" s="490"/>
      <c r="AG1254" s="490"/>
      <c r="AH1254" s="490"/>
      <c r="AI1254" s="490"/>
      <c r="AJ1254" s="490"/>
      <c r="AK1254" s="490"/>
      <c r="AL1254" s="490"/>
      <c r="AM1254" s="490"/>
      <c r="AN1254" s="490"/>
      <c r="AO1254" s="490"/>
      <c r="AP1254" s="490"/>
      <c r="AQ1254" s="490"/>
      <c r="AR1254" s="490"/>
      <c r="AS1254" s="490"/>
      <c r="AT1254" s="490"/>
      <c r="AU1254" s="490"/>
      <c r="AV1254" s="490"/>
      <c r="AW1254" s="490"/>
      <c r="AX1254" s="490"/>
      <c r="AY1254" s="490"/>
      <c r="AZ1254" s="490"/>
      <c r="BA1254" s="490"/>
      <c r="BB1254" s="490"/>
    </row>
    <row r="1255" spans="1:54" customFormat="1" ht="29.25" hidden="1" customHeight="1" thickBot="1">
      <c r="A1255" s="564">
        <v>1828</v>
      </c>
      <c r="B1255" s="561" t="s">
        <v>392</v>
      </c>
      <c r="C1255" s="565"/>
      <c r="D1255" s="568" t="s">
        <v>393</v>
      </c>
      <c r="E1255" s="567"/>
      <c r="F1255" s="555" t="s">
        <v>253</v>
      </c>
      <c r="G1255" s="570">
        <v>0</v>
      </c>
      <c r="H1255" s="570">
        <v>0</v>
      </c>
      <c r="I1255" s="727" t="s">
        <v>381</v>
      </c>
      <c r="J1255" s="570">
        <v>3</v>
      </c>
      <c r="K1255" s="569" t="s">
        <v>328</v>
      </c>
      <c r="L1255" s="569" t="s">
        <v>256</v>
      </c>
      <c r="M1255" s="564">
        <v>0</v>
      </c>
      <c r="N1255" s="564">
        <v>0</v>
      </c>
      <c r="O1255" s="564">
        <v>0</v>
      </c>
      <c r="P1255" s="564">
        <v>0</v>
      </c>
      <c r="Q1255" s="564">
        <v>0</v>
      </c>
      <c r="R1255" s="549">
        <f t="shared" si="68"/>
        <v>0</v>
      </c>
      <c r="S1255" s="569"/>
      <c r="T1255" s="569"/>
      <c r="U1255" s="569"/>
      <c r="V1255" s="569"/>
      <c r="W1255" s="569"/>
      <c r="X1255" s="569"/>
      <c r="Y1255" s="549"/>
      <c r="Z1255" s="549"/>
      <c r="AA1255" s="549"/>
      <c r="AB1255" s="549"/>
      <c r="AC1255" s="549"/>
      <c r="AD1255" s="549"/>
      <c r="AE1255" s="490"/>
      <c r="AF1255" s="490"/>
      <c r="AG1255" s="490"/>
      <c r="AH1255" s="490"/>
      <c r="AI1255" s="490"/>
      <c r="AJ1255" s="490"/>
      <c r="AK1255" s="490"/>
      <c r="AL1255" s="490"/>
      <c r="AM1255" s="490"/>
      <c r="AN1255" s="490"/>
      <c r="AO1255" s="490"/>
      <c r="AP1255" s="490"/>
      <c r="AQ1255" s="490"/>
      <c r="AR1255" s="490"/>
      <c r="AS1255" s="490"/>
      <c r="AT1255" s="490"/>
      <c r="AU1255" s="490"/>
      <c r="AV1255" s="490"/>
      <c r="AW1255" s="490"/>
      <c r="AX1255" s="490"/>
      <c r="AY1255" s="490"/>
      <c r="AZ1255" s="490"/>
      <c r="BA1255" s="490"/>
      <c r="BB1255" s="490"/>
    </row>
    <row r="1256" spans="1:54" customFormat="1" ht="29.25" hidden="1" customHeight="1" thickBot="1">
      <c r="A1256" s="564">
        <v>1835</v>
      </c>
      <c r="B1256" s="565" t="s">
        <v>9</v>
      </c>
      <c r="C1256" s="565"/>
      <c r="D1256" s="568" t="s">
        <v>394</v>
      </c>
      <c r="E1256" s="567"/>
      <c r="F1256" s="555" t="s">
        <v>253</v>
      </c>
      <c r="G1256" s="570">
        <v>0</v>
      </c>
      <c r="H1256" s="570">
        <v>0</v>
      </c>
      <c r="I1256" s="727" t="s">
        <v>381</v>
      </c>
      <c r="J1256" s="570">
        <v>4</v>
      </c>
      <c r="K1256" s="569" t="s">
        <v>328</v>
      </c>
      <c r="L1256" s="569" t="s">
        <v>256</v>
      </c>
      <c r="M1256" s="564">
        <v>0</v>
      </c>
      <c r="N1256" s="564">
        <v>0</v>
      </c>
      <c r="O1256" s="564">
        <v>0</v>
      </c>
      <c r="P1256" s="564">
        <v>0</v>
      </c>
      <c r="Q1256" s="564">
        <v>0</v>
      </c>
      <c r="R1256" s="549">
        <f t="shared" si="68"/>
        <v>0</v>
      </c>
      <c r="S1256" s="569"/>
      <c r="T1256" s="569"/>
      <c r="U1256" s="569"/>
      <c r="V1256" s="569"/>
      <c r="W1256" s="569"/>
      <c r="X1256" s="569"/>
      <c r="Y1256" s="549"/>
      <c r="Z1256" s="549"/>
      <c r="AA1256" s="549"/>
      <c r="AB1256" s="549"/>
      <c r="AC1256" s="549"/>
      <c r="AD1256" s="549"/>
      <c r="AE1256" s="490"/>
      <c r="AF1256" s="490"/>
      <c r="AG1256" s="490"/>
      <c r="AH1256" s="490"/>
      <c r="AI1256" s="490"/>
      <c r="AJ1256" s="490"/>
      <c r="AK1256" s="490"/>
      <c r="AL1256" s="490"/>
      <c r="AM1256" s="490"/>
      <c r="AN1256" s="490"/>
      <c r="AO1256" s="490"/>
      <c r="AP1256" s="490"/>
      <c r="AQ1256" s="490"/>
      <c r="AR1256" s="490"/>
      <c r="AS1256" s="490"/>
      <c r="AT1256" s="490"/>
      <c r="AU1256" s="490"/>
      <c r="AV1256" s="490"/>
      <c r="AW1256" s="490"/>
      <c r="AX1256" s="490"/>
      <c r="AY1256" s="490"/>
      <c r="AZ1256" s="490"/>
      <c r="BA1256" s="490"/>
      <c r="BB1256" s="490"/>
    </row>
    <row r="1257" spans="1:54" customFormat="1" ht="29.25" hidden="1" customHeight="1" thickBot="1">
      <c r="A1257" s="564">
        <v>1850</v>
      </c>
      <c r="B1257" s="561" t="s">
        <v>395</v>
      </c>
      <c r="C1257" s="565"/>
      <c r="D1257" s="568" t="s">
        <v>396</v>
      </c>
      <c r="E1257" s="571"/>
      <c r="F1257" s="555" t="s">
        <v>272</v>
      </c>
      <c r="G1257" s="570">
        <v>6</v>
      </c>
      <c r="H1257" s="570">
        <v>6</v>
      </c>
      <c r="I1257" s="727" t="s">
        <v>381</v>
      </c>
      <c r="J1257" s="570">
        <v>6</v>
      </c>
      <c r="K1257" s="569" t="s">
        <v>328</v>
      </c>
      <c r="L1257" s="569" t="s">
        <v>256</v>
      </c>
      <c r="M1257" s="564">
        <v>0</v>
      </c>
      <c r="N1257" s="564">
        <v>0</v>
      </c>
      <c r="O1257" s="564">
        <v>0</v>
      </c>
      <c r="P1257" s="564">
        <v>0</v>
      </c>
      <c r="Q1257" s="564">
        <v>0</v>
      </c>
      <c r="R1257" s="549">
        <f t="shared" si="68"/>
        <v>0</v>
      </c>
      <c r="S1257" s="569"/>
      <c r="T1257" s="569"/>
      <c r="U1257" s="569"/>
      <c r="V1257" s="569"/>
      <c r="W1257" s="569"/>
      <c r="X1257" s="569"/>
      <c r="Y1257" s="549"/>
      <c r="Z1257" s="549"/>
      <c r="AA1257" s="549"/>
      <c r="AB1257" s="549"/>
      <c r="AC1257" s="549"/>
      <c r="AD1257" s="549"/>
      <c r="AE1257" s="490"/>
      <c r="AF1257" s="490"/>
      <c r="AG1257" s="490"/>
      <c r="AH1257" s="490"/>
      <c r="AI1257" s="490"/>
      <c r="AJ1257" s="490"/>
      <c r="AK1257" s="490"/>
      <c r="AL1257" s="490"/>
      <c r="AM1257" s="490"/>
      <c r="AN1257" s="490"/>
      <c r="AO1257" s="490"/>
      <c r="AP1257" s="490"/>
      <c r="AQ1257" s="490"/>
      <c r="AR1257" s="490"/>
      <c r="AS1257" s="490"/>
      <c r="AT1257" s="490"/>
      <c r="AU1257" s="490"/>
      <c r="AV1257" s="490"/>
      <c r="AW1257" s="490"/>
      <c r="AX1257" s="490"/>
      <c r="AY1257" s="490"/>
      <c r="AZ1257" s="490"/>
      <c r="BA1257" s="490"/>
      <c r="BB1257" s="490"/>
    </row>
    <row r="1258" spans="1:54" customFormat="1" ht="29.25" hidden="1" customHeight="1" thickBot="1">
      <c r="A1258" s="564">
        <v>1904</v>
      </c>
      <c r="B1258" s="561" t="s">
        <v>127</v>
      </c>
      <c r="C1258" s="565"/>
      <c r="D1258" s="568" t="s">
        <v>397</v>
      </c>
      <c r="E1258" s="567"/>
      <c r="F1258" s="555" t="s">
        <v>253</v>
      </c>
      <c r="G1258" s="570">
        <v>0</v>
      </c>
      <c r="H1258" s="570">
        <v>0</v>
      </c>
      <c r="I1258" s="727" t="s">
        <v>398</v>
      </c>
      <c r="J1258" s="570">
        <v>1</v>
      </c>
      <c r="K1258" s="569" t="s">
        <v>328</v>
      </c>
      <c r="L1258" s="569" t="s">
        <v>256</v>
      </c>
      <c r="M1258" s="553">
        <v>0</v>
      </c>
      <c r="N1258" s="553">
        <v>0</v>
      </c>
      <c r="O1258" s="553">
        <v>0</v>
      </c>
      <c r="P1258" s="553">
        <v>0</v>
      </c>
      <c r="Q1258" s="553">
        <v>0</v>
      </c>
      <c r="R1258" s="549">
        <f t="shared" si="68"/>
        <v>0</v>
      </c>
      <c r="S1258" s="569"/>
      <c r="T1258" s="569"/>
      <c r="U1258" s="569"/>
      <c r="V1258" s="569"/>
      <c r="W1258" s="569"/>
      <c r="X1258" s="569"/>
      <c r="Y1258" s="549"/>
      <c r="Z1258" s="549"/>
      <c r="AA1258" s="549"/>
      <c r="AB1258" s="549"/>
      <c r="AC1258" s="549"/>
      <c r="AD1258" s="549"/>
      <c r="AE1258" s="490"/>
      <c r="AF1258" s="490"/>
      <c r="AG1258" s="490"/>
      <c r="AH1258" s="490"/>
      <c r="AI1258" s="490"/>
      <c r="AJ1258" s="490"/>
      <c r="AK1258" s="490"/>
      <c r="AL1258" s="490"/>
      <c r="AM1258" s="490"/>
      <c r="AN1258" s="490"/>
      <c r="AO1258" s="490"/>
      <c r="AP1258" s="490"/>
      <c r="AQ1258" s="490"/>
      <c r="AR1258" s="490"/>
      <c r="AS1258" s="490"/>
      <c r="AT1258" s="490"/>
      <c r="AU1258" s="490"/>
      <c r="AV1258" s="490"/>
      <c r="AW1258" s="490"/>
      <c r="AX1258" s="490"/>
      <c r="AY1258" s="490"/>
      <c r="AZ1258" s="490"/>
      <c r="BA1258" s="490"/>
      <c r="BB1258" s="490"/>
    </row>
    <row r="1259" spans="1:54" customFormat="1" ht="29.25" hidden="1" customHeight="1" thickBot="1">
      <c r="A1259" s="564">
        <v>1905</v>
      </c>
      <c r="B1259" s="561" t="s">
        <v>128</v>
      </c>
      <c r="C1259" s="565"/>
      <c r="D1259" s="568" t="s">
        <v>399</v>
      </c>
      <c r="E1259" s="567"/>
      <c r="F1259" s="555" t="s">
        <v>253</v>
      </c>
      <c r="G1259" s="570">
        <v>0</v>
      </c>
      <c r="H1259" s="570">
        <v>0</v>
      </c>
      <c r="I1259" s="727" t="s">
        <v>398</v>
      </c>
      <c r="J1259" s="570">
        <v>1</v>
      </c>
      <c r="K1259" s="569" t="s">
        <v>328</v>
      </c>
      <c r="L1259" s="569" t="s">
        <v>256</v>
      </c>
      <c r="M1259" s="564">
        <v>0</v>
      </c>
      <c r="N1259" s="553">
        <v>0</v>
      </c>
      <c r="O1259" s="553">
        <v>0</v>
      </c>
      <c r="P1259" s="564">
        <v>0</v>
      </c>
      <c r="Q1259" s="564">
        <v>0</v>
      </c>
      <c r="R1259" s="549">
        <f t="shared" si="68"/>
        <v>0</v>
      </c>
      <c r="S1259" s="569"/>
      <c r="T1259" s="569"/>
      <c r="U1259" s="569"/>
      <c r="V1259" s="569"/>
      <c r="W1259" s="569"/>
      <c r="X1259" s="569"/>
      <c r="Y1259" s="549"/>
      <c r="Z1259" s="549"/>
      <c r="AA1259" s="549"/>
      <c r="AB1259" s="549"/>
      <c r="AC1259" s="549"/>
      <c r="AD1259" s="549"/>
      <c r="AE1259" s="490"/>
      <c r="AF1259" s="490"/>
      <c r="AG1259" s="490"/>
      <c r="AH1259" s="490"/>
      <c r="AI1259" s="490"/>
      <c r="AJ1259" s="490"/>
      <c r="AK1259" s="490"/>
      <c r="AL1259" s="490"/>
      <c r="AM1259" s="490"/>
      <c r="AN1259" s="490"/>
      <c r="AO1259" s="490"/>
      <c r="AP1259" s="490"/>
      <c r="AQ1259" s="490"/>
      <c r="AR1259" s="490"/>
      <c r="AS1259" s="490"/>
      <c r="AT1259" s="490"/>
      <c r="AU1259" s="490"/>
      <c r="AV1259" s="490"/>
      <c r="AW1259" s="490"/>
      <c r="AX1259" s="490"/>
      <c r="AY1259" s="490"/>
      <c r="AZ1259" s="490"/>
      <c r="BA1259" s="490"/>
      <c r="BB1259" s="490"/>
    </row>
    <row r="1260" spans="1:54" customFormat="1" ht="29.25" hidden="1" customHeight="1" thickBot="1">
      <c r="A1260" s="564">
        <v>1911</v>
      </c>
      <c r="B1260" s="561" t="s">
        <v>204</v>
      </c>
      <c r="C1260" s="565"/>
      <c r="D1260" s="568" t="s">
        <v>400</v>
      </c>
      <c r="E1260" s="567"/>
      <c r="F1260" s="555" t="s">
        <v>253</v>
      </c>
      <c r="G1260" s="570">
        <v>0</v>
      </c>
      <c r="H1260" s="570">
        <v>0</v>
      </c>
      <c r="I1260" s="727" t="s">
        <v>398</v>
      </c>
      <c r="J1260" s="570">
        <v>2</v>
      </c>
      <c r="K1260" s="569" t="s">
        <v>328</v>
      </c>
      <c r="L1260" s="569" t="s">
        <v>256</v>
      </c>
      <c r="M1260" s="553">
        <v>0</v>
      </c>
      <c r="N1260" s="553">
        <v>0</v>
      </c>
      <c r="O1260" s="553">
        <v>0</v>
      </c>
      <c r="P1260" s="553">
        <v>0</v>
      </c>
      <c r="Q1260" s="553">
        <v>0</v>
      </c>
      <c r="R1260" s="549">
        <f t="shared" si="68"/>
        <v>0</v>
      </c>
      <c r="S1260" s="569"/>
      <c r="T1260" s="569"/>
      <c r="U1260" s="569"/>
      <c r="V1260" s="569"/>
      <c r="W1260" s="569"/>
      <c r="X1260" s="569"/>
      <c r="Y1260" s="549"/>
      <c r="Z1260" s="549"/>
      <c r="AA1260" s="549"/>
      <c r="AB1260" s="549"/>
      <c r="AC1260" s="549"/>
      <c r="AD1260" s="549"/>
      <c r="AE1260" s="490"/>
      <c r="AF1260" s="490"/>
      <c r="AG1260" s="490"/>
      <c r="AH1260" s="490"/>
      <c r="AI1260" s="490"/>
      <c r="AJ1260" s="490"/>
      <c r="AK1260" s="490"/>
      <c r="AL1260" s="490"/>
      <c r="AM1260" s="490"/>
      <c r="AN1260" s="490"/>
      <c r="AO1260" s="490"/>
      <c r="AP1260" s="490"/>
      <c r="AQ1260" s="490"/>
      <c r="AR1260" s="490"/>
      <c r="AS1260" s="490"/>
      <c r="AT1260" s="490"/>
      <c r="AU1260" s="490"/>
      <c r="AV1260" s="490"/>
      <c r="AW1260" s="490"/>
      <c r="AX1260" s="490"/>
      <c r="AY1260" s="490"/>
      <c r="AZ1260" s="490"/>
      <c r="BA1260" s="490"/>
      <c r="BB1260" s="490"/>
    </row>
    <row r="1261" spans="1:54" customFormat="1" ht="15" hidden="1" customHeight="1" thickBot="1">
      <c r="A1261" s="564">
        <v>1912</v>
      </c>
      <c r="B1261" s="561" t="s">
        <v>129</v>
      </c>
      <c r="C1261" s="565"/>
      <c r="D1261" s="568"/>
      <c r="E1261" s="567"/>
      <c r="F1261" s="555" t="s">
        <v>335</v>
      </c>
      <c r="G1261" s="570">
        <v>3</v>
      </c>
      <c r="H1261" s="570">
        <v>2</v>
      </c>
      <c r="I1261" s="727" t="s">
        <v>398</v>
      </c>
      <c r="J1261" s="570">
        <v>2</v>
      </c>
      <c r="K1261" s="569" t="s">
        <v>328</v>
      </c>
      <c r="L1261" s="569" t="s">
        <v>256</v>
      </c>
      <c r="M1261" s="553">
        <v>0</v>
      </c>
      <c r="N1261" s="553">
        <v>0</v>
      </c>
      <c r="O1261" s="553">
        <v>0</v>
      </c>
      <c r="P1261" s="553">
        <v>0</v>
      </c>
      <c r="Q1261" s="553">
        <v>0</v>
      </c>
      <c r="R1261" s="549">
        <f t="shared" si="68"/>
        <v>0</v>
      </c>
      <c r="S1261" s="569"/>
      <c r="T1261" s="569"/>
      <c r="U1261" s="569"/>
      <c r="V1261" s="569"/>
      <c r="W1261" s="569"/>
      <c r="X1261" s="569"/>
      <c r="Y1261" s="549"/>
      <c r="Z1261" s="549"/>
      <c r="AA1261" s="549"/>
      <c r="AB1261" s="549"/>
      <c r="AC1261" s="549"/>
      <c r="AD1261" s="549"/>
      <c r="AE1261" s="490"/>
      <c r="AF1261" s="490"/>
      <c r="AG1261" s="490"/>
      <c r="AH1261" s="490"/>
      <c r="AI1261" s="490"/>
      <c r="AJ1261" s="490"/>
      <c r="AK1261" s="490"/>
      <c r="AL1261" s="490"/>
      <c r="AM1261" s="490"/>
      <c r="AN1261" s="490"/>
      <c r="AO1261" s="490"/>
      <c r="AP1261" s="490"/>
      <c r="AQ1261" s="490"/>
      <c r="AR1261" s="490"/>
      <c r="AS1261" s="490"/>
      <c r="AT1261" s="490"/>
      <c r="AU1261" s="490"/>
      <c r="AV1261" s="490"/>
      <c r="AW1261" s="490"/>
      <c r="AX1261" s="490"/>
      <c r="AY1261" s="490"/>
      <c r="AZ1261" s="490"/>
      <c r="BA1261" s="490"/>
      <c r="BB1261" s="490"/>
    </row>
    <row r="1262" spans="1:54" customFormat="1" ht="29.25" hidden="1" customHeight="1" thickBot="1">
      <c r="A1262" s="564">
        <v>1913</v>
      </c>
      <c r="B1262" s="561" t="s">
        <v>401</v>
      </c>
      <c r="C1262" s="565"/>
      <c r="D1262" s="568" t="s">
        <v>402</v>
      </c>
      <c r="E1262" s="567"/>
      <c r="F1262" s="555" t="s">
        <v>253</v>
      </c>
      <c r="G1262" s="570">
        <v>0</v>
      </c>
      <c r="H1262" s="570">
        <v>0</v>
      </c>
      <c r="I1262" s="727" t="s">
        <v>398</v>
      </c>
      <c r="J1262" s="570">
        <v>2</v>
      </c>
      <c r="K1262" s="569" t="s">
        <v>328</v>
      </c>
      <c r="L1262" s="551" t="s">
        <v>256</v>
      </c>
      <c r="M1262" s="553">
        <v>0</v>
      </c>
      <c r="N1262" s="553">
        <v>0</v>
      </c>
      <c r="O1262" s="553">
        <v>0</v>
      </c>
      <c r="P1262" s="553">
        <v>0</v>
      </c>
      <c r="Q1262" s="564">
        <v>0</v>
      </c>
      <c r="R1262" s="549">
        <f t="shared" si="68"/>
        <v>0</v>
      </c>
      <c r="S1262" s="551"/>
      <c r="T1262" s="551"/>
      <c r="U1262" s="551"/>
      <c r="V1262" s="551"/>
      <c r="W1262" s="551"/>
      <c r="X1262" s="551"/>
      <c r="Y1262" s="549"/>
      <c r="Z1262" s="549"/>
      <c r="AA1262" s="549"/>
      <c r="AB1262" s="549"/>
      <c r="AC1262" s="549"/>
      <c r="AD1262" s="549"/>
      <c r="AE1262" s="490"/>
      <c r="AF1262" s="490"/>
      <c r="AG1262" s="490"/>
      <c r="AH1262" s="490"/>
      <c r="AI1262" s="490"/>
      <c r="AJ1262" s="490"/>
      <c r="AK1262" s="490"/>
      <c r="AL1262" s="490"/>
      <c r="AM1262" s="490"/>
      <c r="AN1262" s="490"/>
      <c r="AO1262" s="490"/>
      <c r="AP1262" s="490"/>
      <c r="AQ1262" s="490"/>
      <c r="AR1262" s="490"/>
      <c r="AS1262" s="490"/>
      <c r="AT1262" s="490"/>
      <c r="AU1262" s="490"/>
      <c r="AV1262" s="490"/>
      <c r="AW1262" s="490"/>
      <c r="AX1262" s="490"/>
      <c r="AY1262" s="490"/>
      <c r="AZ1262" s="490"/>
      <c r="BA1262" s="490"/>
      <c r="BB1262" s="490"/>
    </row>
    <row r="1263" spans="1:54" customFormat="1" ht="57.75" hidden="1" customHeight="1" thickBot="1">
      <c r="A1263" s="564">
        <v>1925</v>
      </c>
      <c r="B1263" s="561" t="s">
        <v>403</v>
      </c>
      <c r="C1263" s="565"/>
      <c r="D1263" s="568" t="s">
        <v>404</v>
      </c>
      <c r="E1263" s="567"/>
      <c r="F1263" s="555" t="s">
        <v>272</v>
      </c>
      <c r="G1263" s="570">
        <v>2</v>
      </c>
      <c r="H1263" s="570">
        <v>3</v>
      </c>
      <c r="I1263" s="727" t="s">
        <v>398</v>
      </c>
      <c r="J1263" s="570">
        <v>3</v>
      </c>
      <c r="K1263" s="569" t="s">
        <v>328</v>
      </c>
      <c r="L1263" s="569" t="s">
        <v>256</v>
      </c>
      <c r="M1263" s="553">
        <v>0</v>
      </c>
      <c r="N1263" s="553">
        <v>0</v>
      </c>
      <c r="O1263" s="553">
        <v>0</v>
      </c>
      <c r="P1263" s="553">
        <v>0</v>
      </c>
      <c r="Q1263" s="553">
        <v>0</v>
      </c>
      <c r="R1263" s="549">
        <f t="shared" si="68"/>
        <v>0</v>
      </c>
      <c r="S1263" s="569"/>
      <c r="T1263" s="569"/>
      <c r="U1263" s="569"/>
      <c r="V1263" s="569"/>
      <c r="W1263" s="569"/>
      <c r="X1263" s="569"/>
      <c r="Y1263" s="549"/>
      <c r="Z1263" s="549"/>
      <c r="AA1263" s="549"/>
      <c r="AB1263" s="549"/>
      <c r="AC1263" s="549"/>
      <c r="AD1263" s="549"/>
      <c r="AE1263" s="490"/>
      <c r="AF1263" s="490"/>
      <c r="AG1263" s="490"/>
      <c r="AH1263" s="490"/>
      <c r="AI1263" s="490"/>
      <c r="AJ1263" s="490"/>
      <c r="AK1263" s="490"/>
      <c r="AL1263" s="490"/>
      <c r="AM1263" s="490"/>
      <c r="AN1263" s="490"/>
      <c r="AO1263" s="490"/>
      <c r="AP1263" s="490"/>
      <c r="AQ1263" s="490"/>
      <c r="AR1263" s="490"/>
      <c r="AS1263" s="490"/>
      <c r="AT1263" s="490"/>
      <c r="AU1263" s="490"/>
      <c r="AV1263" s="490"/>
      <c r="AW1263" s="490"/>
      <c r="AX1263" s="490"/>
      <c r="AY1263" s="490"/>
      <c r="AZ1263" s="490"/>
      <c r="BA1263" s="490"/>
      <c r="BB1263" s="490"/>
    </row>
    <row r="1264" spans="1:54" customFormat="1" ht="29.25" hidden="1" customHeight="1" thickBot="1">
      <c r="A1264" s="564">
        <v>1926</v>
      </c>
      <c r="B1264" s="565" t="s">
        <v>405</v>
      </c>
      <c r="C1264" s="565"/>
      <c r="D1264" s="568" t="s">
        <v>406</v>
      </c>
      <c r="E1264" s="567"/>
      <c r="F1264" s="555" t="s">
        <v>253</v>
      </c>
      <c r="G1264" s="570">
        <v>0</v>
      </c>
      <c r="H1264" s="570">
        <v>0</v>
      </c>
      <c r="I1264" s="727" t="s">
        <v>398</v>
      </c>
      <c r="J1264" s="570">
        <v>3</v>
      </c>
      <c r="K1264" s="569" t="s">
        <v>328</v>
      </c>
      <c r="L1264" s="569" t="s">
        <v>256</v>
      </c>
      <c r="M1264" s="553">
        <v>0</v>
      </c>
      <c r="N1264" s="553">
        <v>0</v>
      </c>
      <c r="O1264" s="553">
        <v>0</v>
      </c>
      <c r="P1264" s="553">
        <v>0</v>
      </c>
      <c r="Q1264" s="553">
        <v>0</v>
      </c>
      <c r="R1264" s="549">
        <f t="shared" si="68"/>
        <v>0</v>
      </c>
      <c r="S1264" s="569"/>
      <c r="T1264" s="569"/>
      <c r="U1264" s="569"/>
      <c r="V1264" s="569"/>
      <c r="W1264" s="569"/>
      <c r="X1264" s="569"/>
      <c r="Y1264" s="549"/>
      <c r="Z1264" s="549"/>
      <c r="AA1264" s="549"/>
      <c r="AB1264" s="549"/>
      <c r="AC1264" s="549"/>
      <c r="AD1264" s="549"/>
      <c r="AE1264" s="490"/>
      <c r="AF1264" s="490"/>
      <c r="AG1264" s="490"/>
      <c r="AH1264" s="490"/>
      <c r="AI1264" s="490"/>
      <c r="AJ1264" s="490"/>
      <c r="AK1264" s="490"/>
      <c r="AL1264" s="490"/>
      <c r="AM1264" s="490"/>
      <c r="AN1264" s="490"/>
      <c r="AO1264" s="490"/>
      <c r="AP1264" s="490"/>
      <c r="AQ1264" s="490"/>
      <c r="AR1264" s="490"/>
      <c r="AS1264" s="490"/>
      <c r="AT1264" s="490"/>
      <c r="AU1264" s="490"/>
      <c r="AV1264" s="490"/>
      <c r="AW1264" s="490"/>
      <c r="AX1264" s="490"/>
      <c r="AY1264" s="490"/>
      <c r="AZ1264" s="490"/>
      <c r="BA1264" s="490"/>
      <c r="BB1264" s="490"/>
    </row>
    <row r="1265" spans="1:54" customFormat="1" ht="29.25" hidden="1" customHeight="1" thickBot="1">
      <c r="A1265" s="564">
        <v>1927</v>
      </c>
      <c r="B1265" s="561" t="s">
        <v>219</v>
      </c>
      <c r="C1265" s="565"/>
      <c r="D1265" s="568" t="s">
        <v>407</v>
      </c>
      <c r="E1265" s="567"/>
      <c r="F1265" s="555" t="s">
        <v>253</v>
      </c>
      <c r="G1265" s="570">
        <v>0</v>
      </c>
      <c r="H1265" s="570">
        <v>0</v>
      </c>
      <c r="I1265" s="727" t="s">
        <v>398</v>
      </c>
      <c r="J1265" s="570">
        <v>3</v>
      </c>
      <c r="K1265" s="569" t="s">
        <v>328</v>
      </c>
      <c r="L1265" s="569" t="s">
        <v>256</v>
      </c>
      <c r="M1265" s="553">
        <v>0</v>
      </c>
      <c r="N1265" s="553">
        <v>0</v>
      </c>
      <c r="O1265" s="553">
        <v>0</v>
      </c>
      <c r="P1265" s="553">
        <v>0</v>
      </c>
      <c r="Q1265" s="553">
        <v>0</v>
      </c>
      <c r="R1265" s="549">
        <f t="shared" si="68"/>
        <v>0</v>
      </c>
      <c r="S1265" s="569"/>
      <c r="T1265" s="569"/>
      <c r="U1265" s="569"/>
      <c r="V1265" s="569"/>
      <c r="W1265" s="569"/>
      <c r="X1265" s="569"/>
      <c r="Y1265" s="549"/>
      <c r="Z1265" s="549"/>
      <c r="AA1265" s="549"/>
      <c r="AB1265" s="549"/>
      <c r="AC1265" s="549"/>
      <c r="AD1265" s="549"/>
      <c r="AE1265" s="490"/>
      <c r="AF1265" s="490"/>
      <c r="AG1265" s="490"/>
      <c r="AH1265" s="490"/>
      <c r="AI1265" s="490"/>
      <c r="AJ1265" s="490"/>
      <c r="AK1265" s="490"/>
      <c r="AL1265" s="490"/>
      <c r="AM1265" s="490"/>
      <c r="AN1265" s="490"/>
      <c r="AO1265" s="490"/>
      <c r="AP1265" s="490"/>
      <c r="AQ1265" s="490"/>
      <c r="AR1265" s="490"/>
      <c r="AS1265" s="490"/>
      <c r="AT1265" s="490"/>
      <c r="AU1265" s="490"/>
      <c r="AV1265" s="490"/>
      <c r="AW1265" s="490"/>
      <c r="AX1265" s="490"/>
      <c r="AY1265" s="490"/>
      <c r="AZ1265" s="490"/>
      <c r="BA1265" s="490"/>
      <c r="BB1265" s="490"/>
    </row>
    <row r="1266" spans="1:54" customFormat="1" ht="15" hidden="1" customHeight="1" thickBot="1">
      <c r="A1266" s="564">
        <v>1938</v>
      </c>
      <c r="B1266" s="580" t="s">
        <v>210</v>
      </c>
      <c r="C1266" s="630"/>
      <c r="D1266" s="568" t="s">
        <v>405</v>
      </c>
      <c r="E1266" s="567"/>
      <c r="F1266" s="555" t="s">
        <v>272</v>
      </c>
      <c r="G1266" s="570">
        <v>4</v>
      </c>
      <c r="H1266" s="570">
        <v>3</v>
      </c>
      <c r="I1266" s="727" t="s">
        <v>398</v>
      </c>
      <c r="J1266" s="570">
        <v>4</v>
      </c>
      <c r="K1266" s="569" t="s">
        <v>328</v>
      </c>
      <c r="L1266" s="569" t="s">
        <v>256</v>
      </c>
      <c r="M1266" s="553">
        <v>0</v>
      </c>
      <c r="N1266" s="553">
        <v>0</v>
      </c>
      <c r="O1266" s="553">
        <v>0</v>
      </c>
      <c r="P1266" s="553">
        <v>0</v>
      </c>
      <c r="Q1266" s="553">
        <v>0</v>
      </c>
      <c r="R1266" s="549">
        <f t="shared" si="68"/>
        <v>0</v>
      </c>
      <c r="S1266" s="569"/>
      <c r="T1266" s="569"/>
      <c r="U1266" s="569"/>
      <c r="V1266" s="569"/>
      <c r="W1266" s="569"/>
      <c r="X1266" s="569"/>
      <c r="Y1266" s="549"/>
      <c r="Z1266" s="549"/>
      <c r="AA1266" s="549"/>
      <c r="AB1266" s="549"/>
      <c r="AC1266" s="549"/>
      <c r="AD1266" s="549"/>
      <c r="AE1266" s="490"/>
      <c r="AF1266" s="490"/>
      <c r="AG1266" s="490"/>
      <c r="AH1266" s="490"/>
      <c r="AI1266" s="490"/>
      <c r="AJ1266" s="490"/>
      <c r="AK1266" s="490"/>
      <c r="AL1266" s="490"/>
      <c r="AM1266" s="490"/>
      <c r="AN1266" s="490"/>
      <c r="AO1266" s="490"/>
      <c r="AP1266" s="490"/>
      <c r="AQ1266" s="490"/>
      <c r="AR1266" s="490"/>
      <c r="AS1266" s="490"/>
      <c r="AT1266" s="490"/>
      <c r="AU1266" s="490"/>
      <c r="AV1266" s="490"/>
      <c r="AW1266" s="490"/>
      <c r="AX1266" s="490"/>
      <c r="AY1266" s="490"/>
      <c r="AZ1266" s="490"/>
      <c r="BA1266" s="490"/>
      <c r="BB1266" s="490"/>
    </row>
    <row r="1267" spans="1:54" customFormat="1" ht="15" hidden="1" customHeight="1" thickBot="1">
      <c r="A1267" s="564">
        <v>1946</v>
      </c>
      <c r="B1267" s="561" t="s">
        <v>212</v>
      </c>
      <c r="C1267" s="565"/>
      <c r="D1267" s="568"/>
      <c r="E1267" s="567"/>
      <c r="F1267" s="555" t="s">
        <v>335</v>
      </c>
      <c r="G1267" s="570">
        <v>5</v>
      </c>
      <c r="H1267" s="570">
        <v>2</v>
      </c>
      <c r="I1267" s="727" t="s">
        <v>398</v>
      </c>
      <c r="J1267" s="570">
        <v>5</v>
      </c>
      <c r="K1267" s="569" t="s">
        <v>328</v>
      </c>
      <c r="L1267" s="569" t="s">
        <v>256</v>
      </c>
      <c r="M1267" s="553">
        <v>0</v>
      </c>
      <c r="N1267" s="553">
        <v>0</v>
      </c>
      <c r="O1267" s="553">
        <v>0</v>
      </c>
      <c r="P1267" s="553">
        <v>0</v>
      </c>
      <c r="Q1267" s="553">
        <v>0</v>
      </c>
      <c r="R1267" s="549">
        <f t="shared" si="68"/>
        <v>0</v>
      </c>
      <c r="S1267" s="569"/>
      <c r="T1267" s="569"/>
      <c r="U1267" s="569"/>
      <c r="V1267" s="569"/>
      <c r="W1267" s="569"/>
      <c r="X1267" s="569"/>
      <c r="Y1267" s="549"/>
      <c r="Z1267" s="549"/>
      <c r="AA1267" s="549"/>
      <c r="AB1267" s="549"/>
      <c r="AC1267" s="549"/>
      <c r="AD1267" s="549"/>
      <c r="AE1267" s="490"/>
      <c r="AF1267" s="490"/>
      <c r="AG1267" s="490"/>
      <c r="AH1267" s="490"/>
      <c r="AI1267" s="490"/>
      <c r="AJ1267" s="490"/>
      <c r="AK1267" s="490"/>
      <c r="AL1267" s="490"/>
      <c r="AM1267" s="490"/>
      <c r="AN1267" s="490"/>
      <c r="AO1267" s="490"/>
      <c r="AP1267" s="490"/>
      <c r="AQ1267" s="490"/>
      <c r="AR1267" s="490"/>
      <c r="AS1267" s="490"/>
      <c r="AT1267" s="490"/>
      <c r="AU1267" s="490"/>
      <c r="AV1267" s="490"/>
      <c r="AW1267" s="490"/>
      <c r="AX1267" s="490"/>
      <c r="AY1267" s="490"/>
      <c r="AZ1267" s="490"/>
      <c r="BA1267" s="490"/>
      <c r="BB1267" s="490"/>
    </row>
    <row r="1268" spans="1:54" customFormat="1" ht="29.25" hidden="1" customHeight="1" thickBot="1">
      <c r="A1268" s="564"/>
      <c r="B1268" s="561" t="s">
        <v>408</v>
      </c>
      <c r="C1268" s="565"/>
      <c r="D1268" s="574" t="s">
        <v>409</v>
      </c>
      <c r="E1268" s="567"/>
      <c r="F1268" s="555" t="s">
        <v>272</v>
      </c>
      <c r="G1268" s="570">
        <v>2</v>
      </c>
      <c r="H1268" s="570">
        <v>1</v>
      </c>
      <c r="I1268" s="727" t="s">
        <v>410</v>
      </c>
      <c r="J1268" s="570">
        <v>1</v>
      </c>
      <c r="K1268" s="569" t="s">
        <v>328</v>
      </c>
      <c r="L1268" s="569" t="s">
        <v>256</v>
      </c>
      <c r="M1268" s="564">
        <v>0</v>
      </c>
      <c r="N1268" s="564">
        <v>0</v>
      </c>
      <c r="O1268" s="564">
        <v>0</v>
      </c>
      <c r="P1268" s="564">
        <v>0</v>
      </c>
      <c r="Q1268" s="564">
        <v>0</v>
      </c>
      <c r="R1268" s="549">
        <f t="shared" si="68"/>
        <v>0</v>
      </c>
      <c r="S1268" s="569"/>
      <c r="T1268" s="569"/>
      <c r="U1268" s="569"/>
      <c r="V1268" s="569"/>
      <c r="W1268" s="569"/>
      <c r="X1268" s="569"/>
      <c r="Y1268" s="549"/>
      <c r="Z1268" s="549"/>
      <c r="AA1268" s="549"/>
      <c r="AB1268" s="549"/>
      <c r="AC1268" s="549"/>
      <c r="AD1268" s="549"/>
      <c r="AE1268" s="490"/>
      <c r="AF1268" s="490"/>
      <c r="AG1268" s="490"/>
      <c r="AH1268" s="490"/>
      <c r="AI1268" s="490"/>
      <c r="AJ1268" s="490"/>
      <c r="AK1268" s="490"/>
      <c r="AL1268" s="490"/>
      <c r="AM1268" s="490"/>
      <c r="AN1268" s="490"/>
      <c r="AO1268" s="490"/>
      <c r="AP1268" s="490"/>
      <c r="AQ1268" s="490"/>
      <c r="AR1268" s="490"/>
      <c r="AS1268" s="490"/>
      <c r="AT1268" s="490"/>
      <c r="AU1268" s="490"/>
      <c r="AV1268" s="490"/>
      <c r="AW1268" s="490"/>
      <c r="AX1268" s="490"/>
      <c r="AY1268" s="490"/>
      <c r="AZ1268" s="490"/>
      <c r="BA1268" s="490"/>
      <c r="BB1268" s="490"/>
    </row>
    <row r="1269" spans="1:54" customFormat="1" ht="29.25" hidden="1" customHeight="1" thickBot="1">
      <c r="A1269" s="564"/>
      <c r="B1269" s="561" t="s">
        <v>411</v>
      </c>
      <c r="C1269" s="565"/>
      <c r="D1269" s="574" t="s">
        <v>412</v>
      </c>
      <c r="E1269" s="567"/>
      <c r="F1269" s="555" t="s">
        <v>272</v>
      </c>
      <c r="G1269" s="570">
        <v>1</v>
      </c>
      <c r="H1269" s="570">
        <v>1</v>
      </c>
      <c r="I1269" s="727" t="s">
        <v>410</v>
      </c>
      <c r="J1269" s="570">
        <v>1</v>
      </c>
      <c r="K1269" s="581" t="s">
        <v>328</v>
      </c>
      <c r="L1269" s="569" t="s">
        <v>256</v>
      </c>
      <c r="M1269" s="564">
        <v>0</v>
      </c>
      <c r="N1269" s="562">
        <v>0</v>
      </c>
      <c r="O1269" s="564">
        <v>0</v>
      </c>
      <c r="P1269" s="564">
        <v>0</v>
      </c>
      <c r="Q1269" s="564">
        <v>0</v>
      </c>
      <c r="R1269" s="549">
        <f t="shared" si="68"/>
        <v>0</v>
      </c>
      <c r="S1269" s="569"/>
      <c r="T1269" s="569"/>
      <c r="U1269" s="569"/>
      <c r="V1269" s="569"/>
      <c r="W1269" s="569"/>
      <c r="X1269" s="569"/>
      <c r="Y1269" s="549"/>
      <c r="Z1269" s="549"/>
      <c r="AA1269" s="549"/>
      <c r="AB1269" s="549"/>
      <c r="AC1269" s="549"/>
      <c r="AD1269" s="549"/>
      <c r="AE1269" s="490"/>
      <c r="AF1269" s="490"/>
      <c r="AG1269" s="490"/>
      <c r="AH1269" s="490"/>
      <c r="AI1269" s="490"/>
      <c r="AJ1269" s="490"/>
      <c r="AK1269" s="490"/>
      <c r="AL1269" s="490"/>
      <c r="AM1269" s="490"/>
      <c r="AN1269" s="490"/>
      <c r="AO1269" s="490"/>
      <c r="AP1269" s="490"/>
      <c r="AQ1269" s="490"/>
      <c r="AR1269" s="490"/>
      <c r="AS1269" s="490"/>
      <c r="AT1269" s="490"/>
      <c r="AU1269" s="490"/>
      <c r="AV1269" s="490"/>
      <c r="AW1269" s="490"/>
      <c r="AX1269" s="490"/>
      <c r="AY1269" s="490"/>
      <c r="AZ1269" s="490"/>
      <c r="BA1269" s="490"/>
      <c r="BB1269" s="490"/>
    </row>
    <row r="1270" spans="1:54" customFormat="1" ht="27.75" hidden="1" customHeight="1" thickBot="1">
      <c r="A1270" s="564"/>
      <c r="B1270" s="561" t="s">
        <v>413</v>
      </c>
      <c r="C1270" s="565"/>
      <c r="D1270" s="574" t="s">
        <v>405</v>
      </c>
      <c r="E1270" s="567"/>
      <c r="F1270" s="555" t="s">
        <v>272</v>
      </c>
      <c r="G1270" s="570">
        <v>1</v>
      </c>
      <c r="H1270" s="570">
        <v>1</v>
      </c>
      <c r="I1270" s="727" t="s">
        <v>410</v>
      </c>
      <c r="J1270" s="570">
        <v>1</v>
      </c>
      <c r="K1270" s="581" t="s">
        <v>328</v>
      </c>
      <c r="L1270" s="569" t="s">
        <v>256</v>
      </c>
      <c r="M1270" s="564">
        <v>0</v>
      </c>
      <c r="N1270" s="562">
        <v>0</v>
      </c>
      <c r="O1270" s="564">
        <v>0</v>
      </c>
      <c r="P1270" s="564">
        <v>0</v>
      </c>
      <c r="Q1270" s="564">
        <v>0</v>
      </c>
      <c r="R1270" s="549">
        <f t="shared" si="68"/>
        <v>0</v>
      </c>
      <c r="S1270" s="569"/>
      <c r="T1270" s="569"/>
      <c r="U1270" s="569"/>
      <c r="V1270" s="569"/>
      <c r="W1270" s="569"/>
      <c r="X1270" s="569"/>
      <c r="Y1270" s="549"/>
      <c r="Z1270" s="549"/>
      <c r="AA1270" s="549"/>
      <c r="AB1270" s="549"/>
      <c r="AC1270" s="549"/>
      <c r="AD1270" s="549"/>
      <c r="AE1270" s="490"/>
      <c r="AF1270" s="490"/>
      <c r="AG1270" s="490"/>
      <c r="AH1270" s="490"/>
      <c r="AI1270" s="490"/>
      <c r="AJ1270" s="490"/>
      <c r="AK1270" s="490"/>
      <c r="AL1270" s="490"/>
      <c r="AM1270" s="490"/>
      <c r="AN1270" s="490"/>
      <c r="AO1270" s="490"/>
      <c r="AP1270" s="490"/>
      <c r="AQ1270" s="490"/>
      <c r="AR1270" s="490"/>
      <c r="AS1270" s="490"/>
      <c r="AT1270" s="490"/>
      <c r="AU1270" s="490"/>
      <c r="AV1270" s="490"/>
      <c r="AW1270" s="490"/>
      <c r="AX1270" s="490"/>
      <c r="AY1270" s="490"/>
      <c r="AZ1270" s="490"/>
      <c r="BA1270" s="490"/>
      <c r="BB1270" s="490"/>
    </row>
    <row r="1271" spans="1:54" customFormat="1" ht="29.25" hidden="1" customHeight="1" thickBot="1">
      <c r="A1271" s="582"/>
      <c r="B1271" s="561" t="s">
        <v>414</v>
      </c>
      <c r="C1271" s="565"/>
      <c r="D1271" s="574" t="s">
        <v>415</v>
      </c>
      <c r="E1271" s="567"/>
      <c r="F1271" s="555" t="s">
        <v>272</v>
      </c>
      <c r="G1271" s="570">
        <v>1</v>
      </c>
      <c r="H1271" s="570">
        <v>1</v>
      </c>
      <c r="I1271" s="727" t="s">
        <v>410</v>
      </c>
      <c r="J1271" s="570">
        <v>1</v>
      </c>
      <c r="K1271" s="581" t="s">
        <v>328</v>
      </c>
      <c r="L1271" s="569" t="s">
        <v>256</v>
      </c>
      <c r="M1271" s="564">
        <v>0</v>
      </c>
      <c r="N1271" s="562">
        <v>0</v>
      </c>
      <c r="O1271" s="564">
        <v>0</v>
      </c>
      <c r="P1271" s="564">
        <v>0</v>
      </c>
      <c r="Q1271" s="564">
        <v>0</v>
      </c>
      <c r="R1271" s="549">
        <f t="shared" si="68"/>
        <v>0</v>
      </c>
      <c r="S1271" s="569"/>
      <c r="T1271" s="569"/>
      <c r="U1271" s="569"/>
      <c r="V1271" s="569"/>
      <c r="W1271" s="569"/>
      <c r="X1271" s="569"/>
      <c r="Y1271" s="549"/>
      <c r="Z1271" s="549"/>
      <c r="AA1271" s="549"/>
      <c r="AB1271" s="549"/>
      <c r="AC1271" s="549"/>
      <c r="AD1271" s="549"/>
      <c r="AE1271" s="490"/>
      <c r="AF1271" s="490"/>
      <c r="AG1271" s="490"/>
      <c r="AH1271" s="490"/>
      <c r="AI1271" s="490"/>
      <c r="AJ1271" s="490"/>
      <c r="AK1271" s="490"/>
      <c r="AL1271" s="490"/>
      <c r="AM1271" s="490"/>
      <c r="AN1271" s="490"/>
      <c r="AO1271" s="490"/>
      <c r="AP1271" s="490"/>
      <c r="AQ1271" s="490"/>
      <c r="AR1271" s="490"/>
      <c r="AS1271" s="490"/>
      <c r="AT1271" s="490"/>
      <c r="AU1271" s="490"/>
      <c r="AV1271" s="490"/>
      <c r="AW1271" s="490"/>
      <c r="AX1271" s="490"/>
      <c r="AY1271" s="490"/>
      <c r="AZ1271" s="490"/>
      <c r="BA1271" s="490"/>
      <c r="BB1271" s="490"/>
    </row>
    <row r="1272" spans="1:54" customFormat="1" ht="15" hidden="1" customHeight="1" thickBot="1">
      <c r="A1272" s="564"/>
      <c r="B1272" s="561" t="s">
        <v>416</v>
      </c>
      <c r="C1272" s="565"/>
      <c r="D1272" s="574" t="s">
        <v>417</v>
      </c>
      <c r="E1272" s="567"/>
      <c r="F1272" s="555" t="s">
        <v>272</v>
      </c>
      <c r="G1272" s="570">
        <v>1</v>
      </c>
      <c r="H1272" s="570">
        <v>2</v>
      </c>
      <c r="I1272" s="727" t="s">
        <v>410</v>
      </c>
      <c r="J1272" s="570">
        <v>1</v>
      </c>
      <c r="K1272" s="569" t="s">
        <v>328</v>
      </c>
      <c r="L1272" s="569" t="s">
        <v>256</v>
      </c>
      <c r="M1272" s="564">
        <v>0</v>
      </c>
      <c r="N1272" s="564">
        <v>0</v>
      </c>
      <c r="O1272" s="564">
        <v>0</v>
      </c>
      <c r="P1272" s="564">
        <v>0</v>
      </c>
      <c r="Q1272" s="564">
        <v>0</v>
      </c>
      <c r="R1272" s="549">
        <f t="shared" si="68"/>
        <v>0</v>
      </c>
      <c r="S1272" s="569"/>
      <c r="T1272" s="569"/>
      <c r="U1272" s="569"/>
      <c r="V1272" s="569"/>
      <c r="W1272" s="569"/>
      <c r="X1272" s="569"/>
      <c r="Y1272" s="549"/>
      <c r="Z1272" s="549"/>
      <c r="AA1272" s="549"/>
      <c r="AB1272" s="549"/>
      <c r="AC1272" s="549"/>
      <c r="AD1272" s="549"/>
      <c r="AE1272" s="490"/>
      <c r="AF1272" s="490"/>
      <c r="AG1272" s="490"/>
      <c r="AH1272" s="490"/>
      <c r="AI1272" s="490"/>
      <c r="AJ1272" s="490"/>
      <c r="AK1272" s="490"/>
      <c r="AL1272" s="490"/>
      <c r="AM1272" s="490"/>
      <c r="AN1272" s="490"/>
      <c r="AO1272" s="490"/>
      <c r="AP1272" s="490"/>
      <c r="AQ1272" s="490"/>
      <c r="AR1272" s="490"/>
      <c r="AS1272" s="490"/>
      <c r="AT1272" s="490"/>
      <c r="AU1272" s="490"/>
      <c r="AV1272" s="490"/>
      <c r="AW1272" s="490"/>
      <c r="AX1272" s="490"/>
      <c r="AY1272" s="490"/>
      <c r="AZ1272" s="490"/>
      <c r="BA1272" s="490"/>
      <c r="BB1272" s="490"/>
    </row>
    <row r="1273" spans="1:54" customFormat="1" ht="15" hidden="1" customHeight="1" thickBot="1">
      <c r="A1273" s="564"/>
      <c r="B1273" s="561" t="s">
        <v>418</v>
      </c>
      <c r="C1273" s="565"/>
      <c r="D1273" s="574"/>
      <c r="E1273" s="567"/>
      <c r="F1273" s="555" t="s">
        <v>272</v>
      </c>
      <c r="G1273" s="570">
        <v>2</v>
      </c>
      <c r="H1273" s="570">
        <v>1</v>
      </c>
      <c r="I1273" s="727" t="s">
        <v>410</v>
      </c>
      <c r="J1273" s="570">
        <v>1</v>
      </c>
      <c r="K1273" s="569" t="s">
        <v>328</v>
      </c>
      <c r="L1273" s="569" t="s">
        <v>256</v>
      </c>
      <c r="M1273" s="564">
        <v>0</v>
      </c>
      <c r="N1273" s="564">
        <v>0</v>
      </c>
      <c r="O1273" s="564">
        <v>0</v>
      </c>
      <c r="P1273" s="564">
        <v>0</v>
      </c>
      <c r="Q1273" s="564">
        <v>0</v>
      </c>
      <c r="R1273" s="549">
        <f t="shared" si="68"/>
        <v>0</v>
      </c>
      <c r="S1273" s="569"/>
      <c r="T1273" s="569"/>
      <c r="U1273" s="569"/>
      <c r="V1273" s="569"/>
      <c r="W1273" s="569"/>
      <c r="X1273" s="569"/>
      <c r="Y1273" s="549"/>
      <c r="Z1273" s="549"/>
      <c r="AA1273" s="549"/>
      <c r="AB1273" s="549"/>
      <c r="AC1273" s="549"/>
      <c r="AD1273" s="549"/>
      <c r="AE1273" s="490"/>
      <c r="AF1273" s="490"/>
      <c r="AG1273" s="490"/>
      <c r="AH1273" s="490"/>
      <c r="AI1273" s="490"/>
      <c r="AJ1273" s="490"/>
      <c r="AK1273" s="490"/>
      <c r="AL1273" s="490"/>
      <c r="AM1273" s="490"/>
      <c r="AN1273" s="490"/>
      <c r="AO1273" s="490"/>
      <c r="AP1273" s="490"/>
      <c r="AQ1273" s="490"/>
      <c r="AR1273" s="490"/>
      <c r="AS1273" s="490"/>
      <c r="AT1273" s="490"/>
      <c r="AU1273" s="490"/>
      <c r="AV1273" s="490"/>
      <c r="AW1273" s="490"/>
      <c r="AX1273" s="490"/>
      <c r="AY1273" s="490"/>
      <c r="AZ1273" s="490"/>
      <c r="BA1273" s="490"/>
      <c r="BB1273" s="490"/>
    </row>
    <row r="1274" spans="1:54" customFormat="1" ht="17.25" hidden="1" customHeight="1" thickBot="1">
      <c r="A1274" s="564"/>
      <c r="B1274" s="565" t="s">
        <v>419</v>
      </c>
      <c r="C1274" s="565"/>
      <c r="D1274" s="574" t="s">
        <v>420</v>
      </c>
      <c r="E1274" s="567"/>
      <c r="F1274" s="555" t="s">
        <v>272</v>
      </c>
      <c r="G1274" s="570">
        <v>1</v>
      </c>
      <c r="H1274" s="570">
        <v>1</v>
      </c>
      <c r="I1274" s="727" t="s">
        <v>410</v>
      </c>
      <c r="J1274" s="570">
        <v>2</v>
      </c>
      <c r="K1274" s="569" t="s">
        <v>328</v>
      </c>
      <c r="L1274" s="569" t="s">
        <v>256</v>
      </c>
      <c r="M1274" s="564">
        <v>0</v>
      </c>
      <c r="N1274" s="562">
        <v>0</v>
      </c>
      <c r="O1274" s="564">
        <v>0</v>
      </c>
      <c r="P1274" s="564">
        <v>0</v>
      </c>
      <c r="Q1274" s="564">
        <v>0</v>
      </c>
      <c r="R1274" s="549">
        <f t="shared" si="68"/>
        <v>0</v>
      </c>
      <c r="S1274" s="569"/>
      <c r="T1274" s="569"/>
      <c r="U1274" s="569"/>
      <c r="V1274" s="569"/>
      <c r="W1274" s="569"/>
      <c r="X1274" s="569"/>
      <c r="Y1274" s="549"/>
      <c r="Z1274" s="549"/>
      <c r="AA1274" s="549"/>
      <c r="AB1274" s="549"/>
      <c r="AC1274" s="549"/>
      <c r="AD1274" s="549"/>
      <c r="AE1274" s="490"/>
      <c r="AF1274" s="490"/>
      <c r="AG1274" s="490"/>
      <c r="AH1274" s="490"/>
      <c r="AI1274" s="490"/>
      <c r="AJ1274" s="490"/>
      <c r="AK1274" s="490"/>
      <c r="AL1274" s="490"/>
      <c r="AM1274" s="490"/>
      <c r="AN1274" s="490"/>
      <c r="AO1274" s="490"/>
      <c r="AP1274" s="490"/>
      <c r="AQ1274" s="490"/>
      <c r="AR1274" s="490"/>
      <c r="AS1274" s="490"/>
      <c r="AT1274" s="490"/>
      <c r="AU1274" s="490"/>
      <c r="AV1274" s="490"/>
      <c r="AW1274" s="490"/>
      <c r="AX1274" s="490"/>
      <c r="AY1274" s="490"/>
      <c r="AZ1274" s="490"/>
      <c r="BA1274" s="490"/>
      <c r="BB1274" s="490"/>
    </row>
    <row r="1275" spans="1:54" customFormat="1" ht="17.25" hidden="1" customHeight="1" thickBot="1">
      <c r="A1275" s="564"/>
      <c r="B1275" s="561" t="s">
        <v>421</v>
      </c>
      <c r="C1275" s="565"/>
      <c r="D1275" s="574"/>
      <c r="E1275" s="567"/>
      <c r="F1275" s="555" t="s">
        <v>272</v>
      </c>
      <c r="G1275" s="570">
        <v>2</v>
      </c>
      <c r="H1275" s="570">
        <v>3</v>
      </c>
      <c r="I1275" s="727" t="s">
        <v>410</v>
      </c>
      <c r="J1275" s="570">
        <v>2</v>
      </c>
      <c r="K1275" s="569" t="s">
        <v>328</v>
      </c>
      <c r="L1275" s="569" t="s">
        <v>256</v>
      </c>
      <c r="M1275" s="564">
        <v>0</v>
      </c>
      <c r="N1275" s="562">
        <v>0</v>
      </c>
      <c r="O1275" s="564">
        <v>0</v>
      </c>
      <c r="P1275" s="564">
        <v>0</v>
      </c>
      <c r="Q1275" s="564">
        <v>0</v>
      </c>
      <c r="R1275" s="549">
        <f t="shared" ref="R1275:R1306" si="69">SUM(M1275:Q1275)</f>
        <v>0</v>
      </c>
      <c r="S1275" s="569"/>
      <c r="T1275" s="569"/>
      <c r="U1275" s="569"/>
      <c r="V1275" s="569"/>
      <c r="W1275" s="569"/>
      <c r="X1275" s="569"/>
      <c r="Y1275" s="549"/>
      <c r="Z1275" s="549"/>
      <c r="AA1275" s="549"/>
      <c r="AB1275" s="549"/>
      <c r="AC1275" s="549"/>
      <c r="AD1275" s="549"/>
      <c r="AE1275" s="490"/>
      <c r="AF1275" s="490"/>
      <c r="AG1275" s="490"/>
      <c r="AH1275" s="490"/>
      <c r="AI1275" s="490"/>
      <c r="AJ1275" s="490"/>
      <c r="AK1275" s="490"/>
      <c r="AL1275" s="490"/>
      <c r="AM1275" s="490"/>
      <c r="AN1275" s="490"/>
      <c r="AO1275" s="490"/>
      <c r="AP1275" s="490"/>
      <c r="AQ1275" s="490"/>
      <c r="AR1275" s="490"/>
      <c r="AS1275" s="490"/>
      <c r="AT1275" s="490"/>
      <c r="AU1275" s="490"/>
      <c r="AV1275" s="490"/>
      <c r="AW1275" s="490"/>
      <c r="AX1275" s="490"/>
      <c r="AY1275" s="490"/>
      <c r="AZ1275" s="490"/>
      <c r="BA1275" s="490"/>
      <c r="BB1275" s="490"/>
    </row>
    <row r="1276" spans="1:54" customFormat="1" ht="15" hidden="1" customHeight="1" thickBot="1">
      <c r="A1276" s="564"/>
      <c r="B1276" s="561" t="s">
        <v>422</v>
      </c>
      <c r="C1276" s="565"/>
      <c r="D1276" s="574" t="s">
        <v>423</v>
      </c>
      <c r="E1276" s="567"/>
      <c r="F1276" s="555" t="s">
        <v>272</v>
      </c>
      <c r="G1276" s="570">
        <v>2</v>
      </c>
      <c r="H1276" s="570">
        <v>2</v>
      </c>
      <c r="I1276" s="727" t="s">
        <v>410</v>
      </c>
      <c r="J1276" s="570">
        <v>2</v>
      </c>
      <c r="K1276" s="569" t="s">
        <v>328</v>
      </c>
      <c r="L1276" s="569" t="s">
        <v>256</v>
      </c>
      <c r="M1276" s="564">
        <v>0</v>
      </c>
      <c r="N1276" s="564">
        <v>0</v>
      </c>
      <c r="O1276" s="564">
        <v>0</v>
      </c>
      <c r="P1276" s="564">
        <v>0</v>
      </c>
      <c r="Q1276" s="564">
        <v>0</v>
      </c>
      <c r="R1276" s="549">
        <f t="shared" si="69"/>
        <v>0</v>
      </c>
      <c r="S1276" s="569"/>
      <c r="T1276" s="569"/>
      <c r="U1276" s="569"/>
      <c r="V1276" s="569"/>
      <c r="W1276" s="569"/>
      <c r="X1276" s="569"/>
      <c r="Y1276" s="549"/>
      <c r="Z1276" s="549"/>
      <c r="AA1276" s="549"/>
      <c r="AB1276" s="549"/>
      <c r="AC1276" s="549"/>
      <c r="AD1276" s="549"/>
      <c r="AE1276" s="490"/>
      <c r="AF1276" s="490"/>
      <c r="AG1276" s="490"/>
      <c r="AH1276" s="490"/>
      <c r="AI1276" s="490"/>
      <c r="AJ1276" s="490"/>
      <c r="AK1276" s="490"/>
      <c r="AL1276" s="490"/>
      <c r="AM1276" s="490"/>
      <c r="AN1276" s="490"/>
      <c r="AO1276" s="490"/>
      <c r="AP1276" s="490"/>
      <c r="AQ1276" s="490"/>
      <c r="AR1276" s="490"/>
      <c r="AS1276" s="490"/>
      <c r="AT1276" s="490"/>
      <c r="AU1276" s="490"/>
      <c r="AV1276" s="490"/>
      <c r="AW1276" s="490"/>
      <c r="AX1276" s="490"/>
      <c r="AY1276" s="490"/>
      <c r="AZ1276" s="490"/>
      <c r="BA1276" s="490"/>
      <c r="BB1276" s="490"/>
    </row>
    <row r="1277" spans="1:54" customFormat="1" ht="15" hidden="1" customHeight="1" thickBot="1">
      <c r="A1277" s="564"/>
      <c r="B1277" s="580" t="s">
        <v>424</v>
      </c>
      <c r="C1277" s="630"/>
      <c r="D1277" s="574" t="s">
        <v>405</v>
      </c>
      <c r="E1277" s="567"/>
      <c r="F1277" s="555" t="s">
        <v>272</v>
      </c>
      <c r="G1277" s="570">
        <v>2</v>
      </c>
      <c r="H1277" s="570">
        <v>1</v>
      </c>
      <c r="I1277" s="727" t="s">
        <v>410</v>
      </c>
      <c r="J1277" s="570">
        <v>2</v>
      </c>
      <c r="K1277" s="569" t="s">
        <v>328</v>
      </c>
      <c r="L1277" s="569" t="s">
        <v>256</v>
      </c>
      <c r="M1277" s="564">
        <v>0</v>
      </c>
      <c r="N1277" s="564">
        <v>0</v>
      </c>
      <c r="O1277" s="564">
        <v>0</v>
      </c>
      <c r="P1277" s="564">
        <v>0</v>
      </c>
      <c r="Q1277" s="564">
        <v>0</v>
      </c>
      <c r="R1277" s="549">
        <f t="shared" si="69"/>
        <v>0</v>
      </c>
      <c r="S1277" s="569"/>
      <c r="T1277" s="569"/>
      <c r="U1277" s="569"/>
      <c r="V1277" s="569"/>
      <c r="W1277" s="569"/>
      <c r="X1277" s="569"/>
      <c r="Y1277" s="549"/>
      <c r="Z1277" s="549"/>
      <c r="AA1277" s="549"/>
      <c r="AB1277" s="549"/>
      <c r="AC1277" s="549"/>
      <c r="AD1277" s="549"/>
      <c r="AE1277" s="490"/>
      <c r="AF1277" s="490"/>
      <c r="AG1277" s="490"/>
      <c r="AH1277" s="490"/>
      <c r="AI1277" s="490"/>
      <c r="AJ1277" s="490"/>
      <c r="AK1277" s="490"/>
      <c r="AL1277" s="490"/>
      <c r="AM1277" s="490"/>
      <c r="AN1277" s="490"/>
      <c r="AO1277" s="490"/>
      <c r="AP1277" s="490"/>
      <c r="AQ1277" s="490"/>
      <c r="AR1277" s="490"/>
      <c r="AS1277" s="490"/>
      <c r="AT1277" s="490"/>
      <c r="AU1277" s="490"/>
      <c r="AV1277" s="490"/>
      <c r="AW1277" s="490"/>
      <c r="AX1277" s="490"/>
      <c r="AY1277" s="490"/>
      <c r="AZ1277" s="490"/>
      <c r="BA1277" s="490"/>
      <c r="BB1277" s="490"/>
    </row>
    <row r="1278" spans="1:54" customFormat="1" ht="15" hidden="1" customHeight="1" thickBot="1">
      <c r="A1278" s="582"/>
      <c r="B1278" s="561" t="s">
        <v>425</v>
      </c>
      <c r="C1278" s="565"/>
      <c r="D1278" s="574"/>
      <c r="E1278" s="567"/>
      <c r="F1278" s="555" t="s">
        <v>272</v>
      </c>
      <c r="G1278" s="570">
        <v>3</v>
      </c>
      <c r="H1278" s="570">
        <v>2</v>
      </c>
      <c r="I1278" s="727" t="s">
        <v>410</v>
      </c>
      <c r="J1278" s="570">
        <v>2</v>
      </c>
      <c r="K1278" s="569" t="s">
        <v>328</v>
      </c>
      <c r="L1278" s="569" t="s">
        <v>256</v>
      </c>
      <c r="M1278" s="564">
        <v>0</v>
      </c>
      <c r="N1278" s="564">
        <v>0</v>
      </c>
      <c r="O1278" s="564">
        <v>0</v>
      </c>
      <c r="P1278" s="564">
        <v>0</v>
      </c>
      <c r="Q1278" s="564">
        <v>0</v>
      </c>
      <c r="R1278" s="549">
        <f t="shared" si="69"/>
        <v>0</v>
      </c>
      <c r="S1278" s="569"/>
      <c r="T1278" s="569"/>
      <c r="U1278" s="569"/>
      <c r="V1278" s="569"/>
      <c r="W1278" s="569"/>
      <c r="X1278" s="569"/>
      <c r="Y1278" s="549"/>
      <c r="Z1278" s="549"/>
      <c r="AA1278" s="549"/>
      <c r="AB1278" s="549"/>
      <c r="AC1278" s="549"/>
      <c r="AD1278" s="549"/>
      <c r="AE1278" s="490"/>
      <c r="AF1278" s="490"/>
      <c r="AG1278" s="490"/>
      <c r="AH1278" s="490"/>
      <c r="AI1278" s="490"/>
      <c r="AJ1278" s="490"/>
      <c r="AK1278" s="490"/>
      <c r="AL1278" s="490"/>
      <c r="AM1278" s="490"/>
      <c r="AN1278" s="490"/>
      <c r="AO1278" s="490"/>
      <c r="AP1278" s="490"/>
      <c r="AQ1278" s="490"/>
      <c r="AR1278" s="490"/>
      <c r="AS1278" s="490"/>
      <c r="AT1278" s="490"/>
      <c r="AU1278" s="490"/>
      <c r="AV1278" s="490"/>
      <c r="AW1278" s="490"/>
      <c r="AX1278" s="490"/>
      <c r="AY1278" s="490"/>
      <c r="AZ1278" s="490"/>
      <c r="BA1278" s="490"/>
      <c r="BB1278" s="490"/>
    </row>
    <row r="1279" spans="1:54" customFormat="1" ht="29.25" hidden="1" customHeight="1" thickBot="1">
      <c r="A1279" s="564"/>
      <c r="B1279" s="561" t="s">
        <v>19</v>
      </c>
      <c r="C1279" s="565"/>
      <c r="D1279" s="574" t="s">
        <v>426</v>
      </c>
      <c r="E1279" s="567"/>
      <c r="F1279" s="555" t="s">
        <v>272</v>
      </c>
      <c r="G1279" s="570">
        <v>3</v>
      </c>
      <c r="H1279" s="570">
        <v>2</v>
      </c>
      <c r="I1279" s="727" t="s">
        <v>410</v>
      </c>
      <c r="J1279" s="570">
        <v>2</v>
      </c>
      <c r="K1279" s="569" t="s">
        <v>328</v>
      </c>
      <c r="L1279" s="569" t="s">
        <v>256</v>
      </c>
      <c r="M1279" s="564">
        <v>0</v>
      </c>
      <c r="N1279" s="564">
        <v>0</v>
      </c>
      <c r="O1279" s="564">
        <v>0</v>
      </c>
      <c r="P1279" s="564">
        <v>0</v>
      </c>
      <c r="Q1279" s="564">
        <v>0</v>
      </c>
      <c r="R1279" s="549">
        <f t="shared" si="69"/>
        <v>0</v>
      </c>
      <c r="S1279" s="569"/>
      <c r="T1279" s="569"/>
      <c r="U1279" s="569"/>
      <c r="V1279" s="569"/>
      <c r="W1279" s="569"/>
      <c r="X1279" s="569"/>
      <c r="Y1279" s="549"/>
      <c r="Z1279" s="549"/>
      <c r="AA1279" s="549"/>
      <c r="AB1279" s="549"/>
      <c r="AC1279" s="549"/>
      <c r="AD1279" s="549"/>
      <c r="AE1279" s="490"/>
      <c r="AF1279" s="490"/>
      <c r="AG1279" s="490"/>
      <c r="AH1279" s="490"/>
      <c r="AI1279" s="490"/>
      <c r="AJ1279" s="490"/>
      <c r="AK1279" s="490"/>
      <c r="AL1279" s="490"/>
      <c r="AM1279" s="490"/>
      <c r="AN1279" s="490"/>
      <c r="AO1279" s="490"/>
      <c r="AP1279" s="490"/>
      <c r="AQ1279" s="490"/>
      <c r="AR1279" s="490"/>
      <c r="AS1279" s="490"/>
      <c r="AT1279" s="490"/>
      <c r="AU1279" s="490"/>
      <c r="AV1279" s="490"/>
      <c r="AW1279" s="490"/>
      <c r="AX1279" s="490"/>
      <c r="AY1279" s="490"/>
      <c r="AZ1279" s="490"/>
      <c r="BA1279" s="490"/>
      <c r="BB1279" s="490"/>
    </row>
    <row r="1280" spans="1:54" customFormat="1" ht="15" hidden="1" customHeight="1" thickBot="1">
      <c r="A1280" s="582"/>
      <c r="B1280" s="561" t="s">
        <v>427</v>
      </c>
      <c r="C1280" s="565"/>
      <c r="D1280" s="574" t="s">
        <v>271</v>
      </c>
      <c r="E1280" s="567"/>
      <c r="F1280" s="555" t="s">
        <v>272</v>
      </c>
      <c r="G1280" s="570">
        <v>2</v>
      </c>
      <c r="H1280" s="570">
        <v>2</v>
      </c>
      <c r="I1280" s="727" t="s">
        <v>410</v>
      </c>
      <c r="J1280" s="570">
        <v>2</v>
      </c>
      <c r="K1280" s="569" t="s">
        <v>328</v>
      </c>
      <c r="L1280" s="569" t="s">
        <v>256</v>
      </c>
      <c r="M1280" s="564">
        <v>0</v>
      </c>
      <c r="N1280" s="564">
        <v>0</v>
      </c>
      <c r="O1280" s="564">
        <v>0</v>
      </c>
      <c r="P1280" s="564">
        <v>0</v>
      </c>
      <c r="Q1280" s="564">
        <v>0</v>
      </c>
      <c r="R1280" s="549">
        <f t="shared" si="69"/>
        <v>0</v>
      </c>
      <c r="S1280" s="569"/>
      <c r="T1280" s="569"/>
      <c r="U1280" s="569"/>
      <c r="V1280" s="569"/>
      <c r="W1280" s="569"/>
      <c r="X1280" s="569"/>
      <c r="Y1280" s="549"/>
      <c r="Z1280" s="549"/>
      <c r="AA1280" s="549"/>
      <c r="AB1280" s="549"/>
      <c r="AC1280" s="549"/>
      <c r="AD1280" s="549"/>
      <c r="AE1280" s="490"/>
      <c r="AF1280" s="490"/>
      <c r="AG1280" s="490"/>
      <c r="AH1280" s="490"/>
      <c r="AI1280" s="490"/>
      <c r="AJ1280" s="490"/>
      <c r="AK1280" s="490"/>
      <c r="AL1280" s="490"/>
      <c r="AM1280" s="490"/>
      <c r="AN1280" s="490"/>
      <c r="AO1280" s="490"/>
      <c r="AP1280" s="490"/>
      <c r="AQ1280" s="490"/>
      <c r="AR1280" s="490"/>
      <c r="AS1280" s="490"/>
      <c r="AT1280" s="490"/>
      <c r="AU1280" s="490"/>
      <c r="AV1280" s="490"/>
      <c r="AW1280" s="490"/>
      <c r="AX1280" s="490"/>
      <c r="AY1280" s="490"/>
      <c r="AZ1280" s="490"/>
      <c r="BA1280" s="490"/>
      <c r="BB1280" s="490"/>
    </row>
    <row r="1281" spans="1:54" customFormat="1" ht="29.25" hidden="1" customHeight="1" thickBot="1">
      <c r="A1281" s="582"/>
      <c r="B1281" s="580" t="s">
        <v>428</v>
      </c>
      <c r="C1281" s="630"/>
      <c r="D1281" s="574" t="s">
        <v>429</v>
      </c>
      <c r="E1281" s="567"/>
      <c r="F1281" s="555" t="s">
        <v>272</v>
      </c>
      <c r="G1281" s="570">
        <v>2</v>
      </c>
      <c r="H1281" s="570">
        <v>1</v>
      </c>
      <c r="I1281" s="727" t="s">
        <v>410</v>
      </c>
      <c r="J1281" s="570">
        <v>2</v>
      </c>
      <c r="K1281" s="569" t="s">
        <v>328</v>
      </c>
      <c r="L1281" s="569" t="s">
        <v>256</v>
      </c>
      <c r="M1281" s="564">
        <v>0</v>
      </c>
      <c r="N1281" s="564">
        <v>0</v>
      </c>
      <c r="O1281" s="564">
        <v>0</v>
      </c>
      <c r="P1281" s="564">
        <v>0</v>
      </c>
      <c r="Q1281" s="564">
        <v>0</v>
      </c>
      <c r="R1281" s="549">
        <f t="shared" si="69"/>
        <v>0</v>
      </c>
      <c r="S1281" s="569"/>
      <c r="T1281" s="569"/>
      <c r="U1281" s="569"/>
      <c r="V1281" s="569"/>
      <c r="W1281" s="569"/>
      <c r="X1281" s="569"/>
      <c r="Y1281" s="549"/>
      <c r="Z1281" s="549"/>
      <c r="AA1281" s="549"/>
      <c r="AB1281" s="549"/>
      <c r="AC1281" s="549"/>
      <c r="AD1281" s="549"/>
      <c r="AE1281" s="490"/>
      <c r="AF1281" s="490"/>
      <c r="AG1281" s="490"/>
      <c r="AH1281" s="490"/>
      <c r="AI1281" s="490"/>
      <c r="AJ1281" s="490"/>
      <c r="AK1281" s="490"/>
      <c r="AL1281" s="490"/>
      <c r="AM1281" s="490"/>
      <c r="AN1281" s="490"/>
      <c r="AO1281" s="490"/>
      <c r="AP1281" s="490"/>
      <c r="AQ1281" s="490"/>
      <c r="AR1281" s="490"/>
      <c r="AS1281" s="490"/>
      <c r="AT1281" s="490"/>
      <c r="AU1281" s="490"/>
      <c r="AV1281" s="490"/>
      <c r="AW1281" s="490"/>
      <c r="AX1281" s="490"/>
      <c r="AY1281" s="490"/>
      <c r="AZ1281" s="490"/>
      <c r="BA1281" s="490"/>
      <c r="BB1281" s="490"/>
    </row>
    <row r="1282" spans="1:54" customFormat="1" ht="29.25" hidden="1" customHeight="1" thickBot="1">
      <c r="A1282" s="582"/>
      <c r="B1282" s="565" t="s">
        <v>430</v>
      </c>
      <c r="C1282" s="565"/>
      <c r="D1282" s="574" t="s">
        <v>431</v>
      </c>
      <c r="E1282" s="567"/>
      <c r="F1282" s="555" t="s">
        <v>272</v>
      </c>
      <c r="G1282" s="570">
        <v>2</v>
      </c>
      <c r="H1282" s="570">
        <v>3</v>
      </c>
      <c r="I1282" s="727" t="s">
        <v>410</v>
      </c>
      <c r="J1282" s="570">
        <v>3</v>
      </c>
      <c r="K1282" s="569" t="s">
        <v>328</v>
      </c>
      <c r="L1282" s="569" t="s">
        <v>256</v>
      </c>
      <c r="M1282" s="564">
        <v>0</v>
      </c>
      <c r="N1282" s="562">
        <v>0</v>
      </c>
      <c r="O1282" s="564">
        <v>0</v>
      </c>
      <c r="P1282" s="564">
        <v>0</v>
      </c>
      <c r="Q1282" s="564">
        <v>0</v>
      </c>
      <c r="R1282" s="549">
        <f t="shared" si="69"/>
        <v>0</v>
      </c>
      <c r="S1282" s="569"/>
      <c r="T1282" s="569"/>
      <c r="U1282" s="569"/>
      <c r="V1282" s="569"/>
      <c r="W1282" s="569"/>
      <c r="X1282" s="569"/>
      <c r="Y1282" s="549"/>
      <c r="Z1282" s="549"/>
      <c r="AA1282" s="549"/>
      <c r="AB1282" s="549"/>
      <c r="AC1282" s="549"/>
      <c r="AD1282" s="549"/>
      <c r="AE1282" s="490"/>
      <c r="AF1282" s="490"/>
      <c r="AG1282" s="490"/>
      <c r="AH1282" s="490"/>
      <c r="AI1282" s="490"/>
      <c r="AJ1282" s="490"/>
      <c r="AK1282" s="490"/>
      <c r="AL1282" s="490"/>
      <c r="AM1282" s="490"/>
      <c r="AN1282" s="490"/>
      <c r="AO1282" s="490"/>
      <c r="AP1282" s="490"/>
      <c r="AQ1282" s="490"/>
      <c r="AR1282" s="490"/>
      <c r="AS1282" s="490"/>
      <c r="AT1282" s="490"/>
      <c r="AU1282" s="490"/>
      <c r="AV1282" s="490"/>
      <c r="AW1282" s="490"/>
      <c r="AX1282" s="490"/>
      <c r="AY1282" s="490"/>
      <c r="AZ1282" s="490"/>
      <c r="BA1282" s="490"/>
      <c r="BB1282" s="490"/>
    </row>
    <row r="1283" spans="1:54" customFormat="1" ht="29.25" hidden="1" customHeight="1" thickBot="1">
      <c r="A1283" s="564"/>
      <c r="B1283" s="561" t="s">
        <v>432</v>
      </c>
      <c r="C1283" s="583"/>
      <c r="D1283" s="574" t="s">
        <v>433</v>
      </c>
      <c r="E1283" s="567"/>
      <c r="F1283" s="555" t="s">
        <v>272</v>
      </c>
      <c r="G1283" s="570">
        <v>2</v>
      </c>
      <c r="H1283" s="570">
        <v>2</v>
      </c>
      <c r="I1283" s="727" t="s">
        <v>410</v>
      </c>
      <c r="J1283" s="570">
        <v>3</v>
      </c>
      <c r="K1283" s="569" t="s">
        <v>328</v>
      </c>
      <c r="L1283" s="569" t="s">
        <v>256</v>
      </c>
      <c r="M1283" s="564">
        <v>0</v>
      </c>
      <c r="N1283" s="564">
        <v>0</v>
      </c>
      <c r="O1283" s="564">
        <v>0</v>
      </c>
      <c r="P1283" s="564">
        <v>0</v>
      </c>
      <c r="Q1283" s="564">
        <v>0</v>
      </c>
      <c r="R1283" s="549">
        <f t="shared" si="69"/>
        <v>0</v>
      </c>
      <c r="S1283" s="569"/>
      <c r="T1283" s="569"/>
      <c r="U1283" s="569"/>
      <c r="V1283" s="569"/>
      <c r="W1283" s="569"/>
      <c r="X1283" s="569"/>
      <c r="Y1283" s="549"/>
      <c r="Z1283" s="549"/>
      <c r="AA1283" s="549"/>
      <c r="AB1283" s="549"/>
      <c r="AC1283" s="549"/>
      <c r="AD1283" s="549"/>
      <c r="AE1283" s="490"/>
      <c r="AF1283" s="490"/>
      <c r="AG1283" s="490"/>
      <c r="AH1283" s="490"/>
      <c r="AI1283" s="490"/>
      <c r="AJ1283" s="490"/>
      <c r="AK1283" s="490"/>
      <c r="AL1283" s="490"/>
      <c r="AM1283" s="490"/>
      <c r="AN1283" s="490"/>
      <c r="AO1283" s="490"/>
      <c r="AP1283" s="490"/>
      <c r="AQ1283" s="490"/>
      <c r="AR1283" s="490"/>
      <c r="AS1283" s="490"/>
      <c r="AT1283" s="490"/>
      <c r="AU1283" s="490"/>
      <c r="AV1283" s="490"/>
      <c r="AW1283" s="490"/>
      <c r="AX1283" s="490"/>
      <c r="AY1283" s="490"/>
      <c r="AZ1283" s="490"/>
      <c r="BA1283" s="490"/>
      <c r="BB1283" s="490"/>
    </row>
    <row r="1284" spans="1:54" customFormat="1" ht="15" hidden="1" customHeight="1" thickBot="1">
      <c r="A1284" s="564"/>
      <c r="B1284" s="561" t="s">
        <v>434</v>
      </c>
      <c r="C1284" s="565"/>
      <c r="D1284" s="574"/>
      <c r="E1284" s="567"/>
      <c r="F1284" s="555" t="s">
        <v>272</v>
      </c>
      <c r="G1284" s="570">
        <v>5</v>
      </c>
      <c r="H1284" s="570">
        <v>1</v>
      </c>
      <c r="I1284" s="727" t="s">
        <v>410</v>
      </c>
      <c r="J1284" s="570">
        <v>3</v>
      </c>
      <c r="K1284" s="551" t="s">
        <v>328</v>
      </c>
      <c r="L1284" s="569" t="s">
        <v>256</v>
      </c>
      <c r="M1284" s="564">
        <v>0</v>
      </c>
      <c r="N1284" s="564">
        <v>0</v>
      </c>
      <c r="O1284" s="564">
        <v>0</v>
      </c>
      <c r="P1284" s="564">
        <v>0</v>
      </c>
      <c r="Q1284" s="564">
        <v>0</v>
      </c>
      <c r="R1284" s="549">
        <f t="shared" si="69"/>
        <v>0</v>
      </c>
      <c r="S1284" s="569"/>
      <c r="T1284" s="569"/>
      <c r="U1284" s="569"/>
      <c r="V1284" s="569"/>
      <c r="W1284" s="569"/>
      <c r="X1284" s="569"/>
      <c r="Y1284" s="549"/>
      <c r="Z1284" s="549"/>
      <c r="AA1284" s="549"/>
      <c r="AB1284" s="549"/>
      <c r="AC1284" s="549"/>
      <c r="AD1284" s="549"/>
      <c r="AE1284" s="490"/>
      <c r="AF1284" s="490"/>
      <c r="AG1284" s="490"/>
      <c r="AH1284" s="490"/>
      <c r="AI1284" s="490"/>
      <c r="AJ1284" s="490"/>
      <c r="AK1284" s="490"/>
      <c r="AL1284" s="490"/>
      <c r="AM1284" s="490"/>
      <c r="AN1284" s="490"/>
      <c r="AO1284" s="490"/>
      <c r="AP1284" s="490"/>
      <c r="AQ1284" s="490"/>
      <c r="AR1284" s="490"/>
      <c r="AS1284" s="490"/>
      <c r="AT1284" s="490"/>
      <c r="AU1284" s="490"/>
      <c r="AV1284" s="490"/>
      <c r="AW1284" s="490"/>
      <c r="AX1284" s="490"/>
      <c r="AY1284" s="490"/>
      <c r="AZ1284" s="490"/>
      <c r="BA1284" s="490"/>
      <c r="BB1284" s="490"/>
    </row>
    <row r="1285" spans="1:54" customFormat="1" ht="15" hidden="1" customHeight="1" thickBot="1">
      <c r="A1285" s="582"/>
      <c r="B1285" s="565" t="s">
        <v>107</v>
      </c>
      <c r="C1285" s="565"/>
      <c r="D1285" s="574" t="s">
        <v>405</v>
      </c>
      <c r="E1285" s="567"/>
      <c r="F1285" s="555" t="s">
        <v>272</v>
      </c>
      <c r="G1285" s="570">
        <v>3</v>
      </c>
      <c r="H1285" s="570">
        <v>1</v>
      </c>
      <c r="I1285" s="727" t="s">
        <v>410</v>
      </c>
      <c r="J1285" s="570">
        <v>3</v>
      </c>
      <c r="K1285" s="569" t="s">
        <v>328</v>
      </c>
      <c r="L1285" s="569" t="s">
        <v>256</v>
      </c>
      <c r="M1285" s="564">
        <v>0</v>
      </c>
      <c r="N1285" s="564">
        <v>0</v>
      </c>
      <c r="O1285" s="564">
        <v>0</v>
      </c>
      <c r="P1285" s="564">
        <v>0</v>
      </c>
      <c r="Q1285" s="564">
        <v>0</v>
      </c>
      <c r="R1285" s="549">
        <f t="shared" si="69"/>
        <v>0</v>
      </c>
      <c r="S1285" s="569"/>
      <c r="T1285" s="569"/>
      <c r="U1285" s="569"/>
      <c r="V1285" s="569"/>
      <c r="W1285" s="569"/>
      <c r="X1285" s="569"/>
      <c r="Y1285" s="549"/>
      <c r="Z1285" s="549"/>
      <c r="AA1285" s="549"/>
      <c r="AB1285" s="549"/>
      <c r="AC1285" s="549"/>
      <c r="AD1285" s="549"/>
      <c r="AE1285" s="490"/>
      <c r="AF1285" s="490"/>
      <c r="AG1285" s="490"/>
      <c r="AH1285" s="490"/>
      <c r="AI1285" s="490"/>
      <c r="AJ1285" s="490"/>
      <c r="AK1285" s="490"/>
      <c r="AL1285" s="490"/>
      <c r="AM1285" s="490"/>
      <c r="AN1285" s="490"/>
      <c r="AO1285" s="490"/>
      <c r="AP1285" s="490"/>
      <c r="AQ1285" s="490"/>
      <c r="AR1285" s="490"/>
      <c r="AS1285" s="490"/>
      <c r="AT1285" s="490"/>
      <c r="AU1285" s="490"/>
      <c r="AV1285" s="490"/>
      <c r="AW1285" s="490"/>
      <c r="AX1285" s="490"/>
      <c r="AY1285" s="490"/>
      <c r="AZ1285" s="490"/>
      <c r="BA1285" s="490"/>
      <c r="BB1285" s="490"/>
    </row>
    <row r="1286" spans="1:54" customFormat="1" ht="29.25" hidden="1" customHeight="1" thickBot="1">
      <c r="A1286" s="582"/>
      <c r="B1286" s="561" t="s">
        <v>435</v>
      </c>
      <c r="C1286" s="565"/>
      <c r="D1286" s="574" t="s">
        <v>436</v>
      </c>
      <c r="E1286" s="567"/>
      <c r="F1286" s="555" t="s">
        <v>272</v>
      </c>
      <c r="G1286" s="570">
        <v>3</v>
      </c>
      <c r="H1286" s="570">
        <v>2</v>
      </c>
      <c r="I1286" s="727" t="s">
        <v>410</v>
      </c>
      <c r="J1286" s="570">
        <v>3</v>
      </c>
      <c r="K1286" s="569" t="s">
        <v>328</v>
      </c>
      <c r="L1286" s="569" t="s">
        <v>256</v>
      </c>
      <c r="M1286" s="564">
        <v>0</v>
      </c>
      <c r="N1286" s="564">
        <v>0</v>
      </c>
      <c r="O1286" s="564">
        <v>0</v>
      </c>
      <c r="P1286" s="564">
        <v>0</v>
      </c>
      <c r="Q1286" s="564">
        <v>0</v>
      </c>
      <c r="R1286" s="549">
        <f t="shared" si="69"/>
        <v>0</v>
      </c>
      <c r="S1286" s="569"/>
      <c r="T1286" s="569"/>
      <c r="U1286" s="569"/>
      <c r="V1286" s="569"/>
      <c r="W1286" s="569"/>
      <c r="X1286" s="569"/>
      <c r="Y1286" s="549"/>
      <c r="Z1286" s="549"/>
      <c r="AA1286" s="549"/>
      <c r="AB1286" s="549"/>
      <c r="AC1286" s="549"/>
      <c r="AD1286" s="549"/>
      <c r="AE1286" s="490"/>
      <c r="AF1286" s="490"/>
      <c r="AG1286" s="490"/>
      <c r="AH1286" s="490"/>
      <c r="AI1286" s="490"/>
      <c r="AJ1286" s="490"/>
      <c r="AK1286" s="490"/>
      <c r="AL1286" s="490"/>
      <c r="AM1286" s="490"/>
      <c r="AN1286" s="490"/>
      <c r="AO1286" s="490"/>
      <c r="AP1286" s="490"/>
      <c r="AQ1286" s="490"/>
      <c r="AR1286" s="490"/>
      <c r="AS1286" s="490"/>
      <c r="AT1286" s="490"/>
      <c r="AU1286" s="490"/>
      <c r="AV1286" s="490"/>
      <c r="AW1286" s="490"/>
      <c r="AX1286" s="490"/>
      <c r="AY1286" s="490"/>
      <c r="AZ1286" s="490"/>
      <c r="BA1286" s="490"/>
      <c r="BB1286" s="490"/>
    </row>
    <row r="1287" spans="1:54" customFormat="1" ht="15" hidden="1" customHeight="1" thickBot="1">
      <c r="A1287" s="582"/>
      <c r="B1287" s="561" t="s">
        <v>437</v>
      </c>
      <c r="C1287" s="565"/>
      <c r="D1287" s="574" t="s">
        <v>423</v>
      </c>
      <c r="E1287" s="567"/>
      <c r="F1287" s="555" t="s">
        <v>272</v>
      </c>
      <c r="G1287" s="570">
        <v>1</v>
      </c>
      <c r="H1287" s="570">
        <v>4</v>
      </c>
      <c r="I1287" s="727" t="s">
        <v>410</v>
      </c>
      <c r="J1287" s="570">
        <v>3</v>
      </c>
      <c r="K1287" s="569" t="s">
        <v>328</v>
      </c>
      <c r="L1287" s="569" t="s">
        <v>256</v>
      </c>
      <c r="M1287" s="564">
        <v>0</v>
      </c>
      <c r="N1287" s="564">
        <v>0</v>
      </c>
      <c r="O1287" s="564">
        <v>0</v>
      </c>
      <c r="P1287" s="564">
        <v>0</v>
      </c>
      <c r="Q1287" s="564">
        <v>0</v>
      </c>
      <c r="R1287" s="549">
        <f t="shared" si="69"/>
        <v>0</v>
      </c>
      <c r="S1287" s="569"/>
      <c r="T1287" s="569"/>
      <c r="U1287" s="569"/>
      <c r="V1287" s="569"/>
      <c r="W1287" s="569"/>
      <c r="X1287" s="569"/>
      <c r="Y1287" s="549"/>
      <c r="Z1287" s="549"/>
      <c r="AA1287" s="549"/>
      <c r="AB1287" s="549"/>
      <c r="AC1287" s="549"/>
      <c r="AD1287" s="549"/>
      <c r="AE1287" s="490"/>
      <c r="AF1287" s="490"/>
      <c r="AG1287" s="490"/>
      <c r="AH1287" s="490"/>
      <c r="AI1287" s="490"/>
      <c r="AJ1287" s="490"/>
      <c r="AK1287" s="490"/>
      <c r="AL1287" s="490"/>
      <c r="AM1287" s="490"/>
      <c r="AN1287" s="490"/>
      <c r="AO1287" s="490"/>
      <c r="AP1287" s="490"/>
      <c r="AQ1287" s="490"/>
      <c r="AR1287" s="490"/>
      <c r="AS1287" s="490"/>
      <c r="AT1287" s="490"/>
      <c r="AU1287" s="490"/>
      <c r="AV1287" s="490"/>
      <c r="AW1287" s="490"/>
      <c r="AX1287" s="490"/>
      <c r="AY1287" s="490"/>
      <c r="AZ1287" s="490"/>
      <c r="BA1287" s="490"/>
      <c r="BB1287" s="490"/>
    </row>
    <row r="1288" spans="1:54" customFormat="1" ht="29.25" hidden="1" customHeight="1" thickBot="1">
      <c r="A1288" s="564"/>
      <c r="B1288" s="561" t="s">
        <v>438</v>
      </c>
      <c r="C1288" s="565"/>
      <c r="D1288" s="574" t="s">
        <v>415</v>
      </c>
      <c r="E1288" s="567"/>
      <c r="F1288" s="555" t="s">
        <v>272</v>
      </c>
      <c r="G1288" s="570">
        <v>2</v>
      </c>
      <c r="H1288" s="570">
        <v>2</v>
      </c>
      <c r="I1288" s="727" t="s">
        <v>410</v>
      </c>
      <c r="J1288" s="570">
        <v>3</v>
      </c>
      <c r="K1288" s="569" t="s">
        <v>328</v>
      </c>
      <c r="L1288" s="569" t="s">
        <v>256</v>
      </c>
      <c r="M1288" s="564">
        <v>0</v>
      </c>
      <c r="N1288" s="564">
        <v>0</v>
      </c>
      <c r="O1288" s="564">
        <v>0</v>
      </c>
      <c r="P1288" s="564">
        <v>0</v>
      </c>
      <c r="Q1288" s="564">
        <v>0</v>
      </c>
      <c r="R1288" s="549">
        <f t="shared" si="69"/>
        <v>0</v>
      </c>
      <c r="S1288" s="569"/>
      <c r="T1288" s="569"/>
      <c r="U1288" s="569"/>
      <c r="V1288" s="569"/>
      <c r="W1288" s="569"/>
      <c r="X1288" s="569"/>
      <c r="Y1288" s="549"/>
      <c r="Z1288" s="549"/>
      <c r="AA1288" s="549"/>
      <c r="AB1288" s="549"/>
      <c r="AC1288" s="549"/>
      <c r="AD1288" s="549"/>
      <c r="AE1288" s="490"/>
      <c r="AF1288" s="490"/>
      <c r="AG1288" s="490"/>
      <c r="AH1288" s="490"/>
      <c r="AI1288" s="490"/>
      <c r="AJ1288" s="490"/>
      <c r="AK1288" s="490"/>
      <c r="AL1288" s="490"/>
      <c r="AM1288" s="490"/>
      <c r="AN1288" s="490"/>
      <c r="AO1288" s="490"/>
      <c r="AP1288" s="490"/>
      <c r="AQ1288" s="490"/>
      <c r="AR1288" s="490"/>
      <c r="AS1288" s="490"/>
      <c r="AT1288" s="490"/>
      <c r="AU1288" s="490"/>
      <c r="AV1288" s="490"/>
      <c r="AW1288" s="490"/>
      <c r="AX1288" s="490"/>
      <c r="AY1288" s="490"/>
      <c r="AZ1288" s="490"/>
      <c r="BA1288" s="490"/>
      <c r="BB1288" s="490"/>
    </row>
    <row r="1289" spans="1:54" customFormat="1" ht="17.25" hidden="1" customHeight="1" thickBot="1">
      <c r="A1289" s="582"/>
      <c r="B1289" s="565" t="s">
        <v>439</v>
      </c>
      <c r="C1289" s="565"/>
      <c r="D1289" s="574" t="s">
        <v>271</v>
      </c>
      <c r="E1289" s="567"/>
      <c r="F1289" s="555" t="s">
        <v>272</v>
      </c>
      <c r="G1289" s="570">
        <v>3</v>
      </c>
      <c r="H1289" s="570">
        <v>3</v>
      </c>
      <c r="I1289" s="727" t="s">
        <v>410</v>
      </c>
      <c r="J1289" s="570">
        <v>3</v>
      </c>
      <c r="K1289" s="569" t="s">
        <v>328</v>
      </c>
      <c r="L1289" s="569" t="s">
        <v>256</v>
      </c>
      <c r="M1289" s="564">
        <v>0</v>
      </c>
      <c r="N1289" s="562">
        <v>0</v>
      </c>
      <c r="O1289" s="564">
        <v>0</v>
      </c>
      <c r="P1289" s="564">
        <v>0</v>
      </c>
      <c r="Q1289" s="564">
        <v>0</v>
      </c>
      <c r="R1289" s="549">
        <f t="shared" si="69"/>
        <v>0</v>
      </c>
      <c r="S1289" s="569"/>
      <c r="T1289" s="569"/>
      <c r="U1289" s="569"/>
      <c r="V1289" s="569"/>
      <c r="W1289" s="569"/>
      <c r="X1289" s="569"/>
      <c r="Y1289" s="549"/>
      <c r="Z1289" s="549"/>
      <c r="AA1289" s="549"/>
      <c r="AB1289" s="549"/>
      <c r="AC1289" s="549"/>
      <c r="AD1289" s="549"/>
      <c r="AE1289" s="490"/>
      <c r="AF1289" s="490"/>
      <c r="AG1289" s="490"/>
      <c r="AH1289" s="490"/>
      <c r="AI1289" s="490"/>
      <c r="AJ1289" s="490"/>
      <c r="AK1289" s="490"/>
      <c r="AL1289" s="490"/>
      <c r="AM1289" s="490"/>
      <c r="AN1289" s="490"/>
      <c r="AO1289" s="490"/>
      <c r="AP1289" s="490"/>
      <c r="AQ1289" s="490"/>
      <c r="AR1289" s="490"/>
      <c r="AS1289" s="490"/>
      <c r="AT1289" s="490"/>
      <c r="AU1289" s="490"/>
      <c r="AV1289" s="490"/>
      <c r="AW1289" s="490"/>
      <c r="AX1289" s="490"/>
      <c r="AY1289" s="490"/>
      <c r="AZ1289" s="490"/>
      <c r="BA1289" s="490"/>
      <c r="BB1289" s="490"/>
    </row>
    <row r="1290" spans="1:54" customFormat="1" ht="15" hidden="1" customHeight="1" thickBot="1">
      <c r="A1290" s="582"/>
      <c r="B1290" s="565" t="s">
        <v>440</v>
      </c>
      <c r="C1290" s="565"/>
      <c r="D1290" s="574" t="s">
        <v>271</v>
      </c>
      <c r="E1290" s="567"/>
      <c r="F1290" s="555" t="s">
        <v>272</v>
      </c>
      <c r="G1290" s="570">
        <v>1</v>
      </c>
      <c r="H1290" s="570">
        <v>4</v>
      </c>
      <c r="I1290" s="727" t="s">
        <v>410</v>
      </c>
      <c r="J1290" s="570">
        <v>3</v>
      </c>
      <c r="K1290" s="569" t="s">
        <v>328</v>
      </c>
      <c r="L1290" s="569" t="s">
        <v>256</v>
      </c>
      <c r="M1290" s="564">
        <v>0</v>
      </c>
      <c r="N1290" s="564">
        <v>0</v>
      </c>
      <c r="O1290" s="564">
        <v>0</v>
      </c>
      <c r="P1290" s="564">
        <v>0</v>
      </c>
      <c r="Q1290" s="564">
        <v>0</v>
      </c>
      <c r="R1290" s="549">
        <f t="shared" si="69"/>
        <v>0</v>
      </c>
      <c r="S1290" s="569"/>
      <c r="T1290" s="569"/>
      <c r="U1290" s="569"/>
      <c r="V1290" s="569"/>
      <c r="W1290" s="569"/>
      <c r="X1290" s="569"/>
      <c r="Y1290" s="549"/>
      <c r="Z1290" s="549"/>
      <c r="AA1290" s="549"/>
      <c r="AB1290" s="549"/>
      <c r="AC1290" s="549"/>
      <c r="AD1290" s="549"/>
      <c r="AE1290" s="490"/>
      <c r="AF1290" s="490"/>
      <c r="AG1290" s="490"/>
      <c r="AH1290" s="490"/>
      <c r="AI1290" s="490"/>
      <c r="AJ1290" s="490"/>
      <c r="AK1290" s="490"/>
      <c r="AL1290" s="490"/>
      <c r="AM1290" s="490"/>
      <c r="AN1290" s="490"/>
      <c r="AO1290" s="490"/>
      <c r="AP1290" s="490"/>
      <c r="AQ1290" s="490"/>
      <c r="AR1290" s="490"/>
      <c r="AS1290" s="490"/>
      <c r="AT1290" s="490"/>
      <c r="AU1290" s="490"/>
      <c r="AV1290" s="490"/>
      <c r="AW1290" s="490"/>
      <c r="AX1290" s="490"/>
      <c r="AY1290" s="490"/>
      <c r="AZ1290" s="490"/>
      <c r="BA1290" s="490"/>
      <c r="BB1290" s="490"/>
    </row>
    <row r="1291" spans="1:54" customFormat="1" ht="15" hidden="1" customHeight="1" thickBot="1">
      <c r="A1291" s="564"/>
      <c r="B1291" s="658" t="s">
        <v>441</v>
      </c>
      <c r="C1291" s="630"/>
      <c r="D1291" s="574" t="s">
        <v>420</v>
      </c>
      <c r="E1291" s="567"/>
      <c r="F1291" s="555" t="s">
        <v>272</v>
      </c>
      <c r="G1291" s="570">
        <v>2</v>
      </c>
      <c r="H1291" s="570">
        <v>4</v>
      </c>
      <c r="I1291" s="727" t="s">
        <v>410</v>
      </c>
      <c r="J1291" s="570">
        <v>4</v>
      </c>
      <c r="K1291" s="569" t="s">
        <v>328</v>
      </c>
      <c r="L1291" s="569" t="s">
        <v>256</v>
      </c>
      <c r="M1291" s="564">
        <v>0</v>
      </c>
      <c r="N1291" s="564">
        <v>0</v>
      </c>
      <c r="O1291" s="564">
        <v>0</v>
      </c>
      <c r="P1291" s="564">
        <v>0</v>
      </c>
      <c r="Q1291" s="564">
        <v>0</v>
      </c>
      <c r="R1291" s="549">
        <f t="shared" si="69"/>
        <v>0</v>
      </c>
      <c r="S1291" s="569"/>
      <c r="T1291" s="569"/>
      <c r="U1291" s="569"/>
      <c r="V1291" s="569"/>
      <c r="W1291" s="569"/>
      <c r="X1291" s="569"/>
      <c r="Y1291" s="549"/>
      <c r="Z1291" s="549"/>
      <c r="AA1291" s="549"/>
      <c r="AB1291" s="549"/>
      <c r="AC1291" s="549"/>
      <c r="AD1291" s="549"/>
      <c r="AE1291" s="490"/>
      <c r="AF1291" s="490"/>
      <c r="AG1291" s="490"/>
      <c r="AH1291" s="490"/>
      <c r="AI1291" s="490"/>
      <c r="AJ1291" s="490"/>
      <c r="AK1291" s="490"/>
      <c r="AL1291" s="490"/>
      <c r="AM1291" s="490"/>
      <c r="AN1291" s="490"/>
      <c r="AO1291" s="490"/>
      <c r="AP1291" s="490"/>
      <c r="AQ1291" s="490"/>
      <c r="AR1291" s="490"/>
      <c r="AS1291" s="490"/>
      <c r="AT1291" s="490"/>
      <c r="AU1291" s="490"/>
      <c r="AV1291" s="490"/>
      <c r="AW1291" s="490"/>
      <c r="AX1291" s="490"/>
      <c r="AY1291" s="490"/>
      <c r="AZ1291" s="490"/>
      <c r="BA1291" s="490"/>
      <c r="BB1291" s="490"/>
    </row>
    <row r="1292" spans="1:54" customFormat="1" ht="15" hidden="1" customHeight="1" thickBot="1">
      <c r="A1292" s="564"/>
      <c r="B1292" s="561" t="s">
        <v>442</v>
      </c>
      <c r="C1292" s="565"/>
      <c r="D1292" s="574"/>
      <c r="E1292" s="567"/>
      <c r="F1292" s="555" t="s">
        <v>272</v>
      </c>
      <c r="G1292" s="570">
        <v>4</v>
      </c>
      <c r="H1292" s="570">
        <v>5</v>
      </c>
      <c r="I1292" s="727" t="s">
        <v>410</v>
      </c>
      <c r="J1292" s="570">
        <v>4</v>
      </c>
      <c r="K1292" s="569" t="s">
        <v>328</v>
      </c>
      <c r="L1292" s="569" t="s">
        <v>256</v>
      </c>
      <c r="M1292" s="564">
        <v>0</v>
      </c>
      <c r="N1292" s="564">
        <v>0</v>
      </c>
      <c r="O1292" s="564">
        <v>0</v>
      </c>
      <c r="P1292" s="564">
        <v>0</v>
      </c>
      <c r="Q1292" s="564">
        <v>0</v>
      </c>
      <c r="R1292" s="549">
        <f t="shared" si="69"/>
        <v>0</v>
      </c>
      <c r="S1292" s="569"/>
      <c r="T1292" s="569"/>
      <c r="U1292" s="569"/>
      <c r="V1292" s="569"/>
      <c r="W1292" s="569"/>
      <c r="X1292" s="569"/>
      <c r="Y1292" s="549"/>
      <c r="Z1292" s="549"/>
      <c r="AA1292" s="549"/>
      <c r="AB1292" s="549"/>
      <c r="AC1292" s="549"/>
      <c r="AD1292" s="549"/>
      <c r="AE1292" s="490"/>
      <c r="AF1292" s="490"/>
      <c r="AG1292" s="490"/>
      <c r="AH1292" s="490"/>
      <c r="AI1292" s="490"/>
      <c r="AJ1292" s="490"/>
      <c r="AK1292" s="490"/>
      <c r="AL1292" s="490"/>
      <c r="AM1292" s="490"/>
      <c r="AN1292" s="490"/>
      <c r="AO1292" s="490"/>
      <c r="AP1292" s="490"/>
      <c r="AQ1292" s="490"/>
      <c r="AR1292" s="490"/>
      <c r="AS1292" s="490"/>
      <c r="AT1292" s="490"/>
      <c r="AU1292" s="490"/>
      <c r="AV1292" s="490"/>
      <c r="AW1292" s="490"/>
      <c r="AX1292" s="490"/>
      <c r="AY1292" s="490"/>
      <c r="AZ1292" s="490"/>
      <c r="BA1292" s="490"/>
      <c r="BB1292" s="490"/>
    </row>
    <row r="1293" spans="1:54" customFormat="1" ht="15" hidden="1" customHeight="1" thickBot="1">
      <c r="A1293" s="564"/>
      <c r="B1293" s="561" t="s">
        <v>443</v>
      </c>
      <c r="C1293" s="565"/>
      <c r="D1293" s="574" t="s">
        <v>405</v>
      </c>
      <c r="E1293" s="567"/>
      <c r="F1293" s="555" t="s">
        <v>272</v>
      </c>
      <c r="G1293" s="570">
        <v>2</v>
      </c>
      <c r="H1293" s="570">
        <v>5</v>
      </c>
      <c r="I1293" s="727" t="s">
        <v>410</v>
      </c>
      <c r="J1293" s="570">
        <v>4</v>
      </c>
      <c r="K1293" s="569" t="s">
        <v>328</v>
      </c>
      <c r="L1293" s="569" t="s">
        <v>256</v>
      </c>
      <c r="M1293" s="564">
        <v>0</v>
      </c>
      <c r="N1293" s="564">
        <v>0</v>
      </c>
      <c r="O1293" s="564">
        <v>0</v>
      </c>
      <c r="P1293" s="564">
        <v>0</v>
      </c>
      <c r="Q1293" s="564">
        <v>0</v>
      </c>
      <c r="R1293" s="549">
        <f t="shared" si="69"/>
        <v>0</v>
      </c>
      <c r="S1293" s="569"/>
      <c r="T1293" s="569"/>
      <c r="U1293" s="569"/>
      <c r="V1293" s="569"/>
      <c r="W1293" s="569"/>
      <c r="X1293" s="569"/>
      <c r="Y1293" s="549"/>
      <c r="Z1293" s="549"/>
      <c r="AA1293" s="549"/>
      <c r="AB1293" s="549"/>
      <c r="AC1293" s="549"/>
      <c r="AD1293" s="549"/>
      <c r="AE1293" s="490"/>
      <c r="AF1293" s="490"/>
      <c r="AG1293" s="490"/>
      <c r="AH1293" s="490"/>
      <c r="AI1293" s="490"/>
      <c r="AJ1293" s="490"/>
      <c r="AK1293" s="490"/>
      <c r="AL1293" s="490"/>
      <c r="AM1293" s="490"/>
      <c r="AN1293" s="490"/>
      <c r="AO1293" s="490"/>
      <c r="AP1293" s="490"/>
      <c r="AQ1293" s="490"/>
      <c r="AR1293" s="490"/>
      <c r="AS1293" s="490"/>
      <c r="AT1293" s="490"/>
      <c r="AU1293" s="490"/>
      <c r="AV1293" s="490"/>
      <c r="AW1293" s="490"/>
      <c r="AX1293" s="490"/>
      <c r="AY1293" s="490"/>
      <c r="AZ1293" s="490"/>
      <c r="BA1293" s="490"/>
      <c r="BB1293" s="490"/>
    </row>
    <row r="1294" spans="1:54" customFormat="1" ht="29.25" hidden="1" customHeight="1" thickBot="1">
      <c r="A1294" s="564"/>
      <c r="B1294" s="561" t="s">
        <v>444</v>
      </c>
      <c r="C1294" s="565"/>
      <c r="D1294" s="575" t="s">
        <v>445</v>
      </c>
      <c r="E1294" s="567"/>
      <c r="F1294" s="555" t="s">
        <v>272</v>
      </c>
      <c r="G1294" s="570">
        <v>2</v>
      </c>
      <c r="H1294" s="570">
        <v>4</v>
      </c>
      <c r="I1294" s="727" t="s">
        <v>410</v>
      </c>
      <c r="J1294" s="570">
        <v>4</v>
      </c>
      <c r="K1294" s="569" t="s">
        <v>328</v>
      </c>
      <c r="L1294" s="569" t="s">
        <v>256</v>
      </c>
      <c r="M1294" s="564">
        <v>0</v>
      </c>
      <c r="N1294" s="564">
        <v>0</v>
      </c>
      <c r="O1294" s="564">
        <v>0</v>
      </c>
      <c r="P1294" s="564">
        <v>0</v>
      </c>
      <c r="Q1294" s="564">
        <v>0</v>
      </c>
      <c r="R1294" s="549">
        <f t="shared" si="69"/>
        <v>0</v>
      </c>
      <c r="S1294" s="569"/>
      <c r="T1294" s="569"/>
      <c r="U1294" s="569"/>
      <c r="V1294" s="569"/>
      <c r="W1294" s="569"/>
      <c r="X1294" s="569"/>
      <c r="Y1294" s="549"/>
      <c r="Z1294" s="549"/>
      <c r="AA1294" s="549"/>
      <c r="AB1294" s="549"/>
      <c r="AC1294" s="549"/>
      <c r="AD1294" s="549"/>
      <c r="AE1294" s="490"/>
      <c r="AF1294" s="490"/>
      <c r="AG1294" s="490"/>
      <c r="AH1294" s="490"/>
      <c r="AI1294" s="490"/>
      <c r="AJ1294" s="490"/>
      <c r="AK1294" s="490"/>
      <c r="AL1294" s="490"/>
      <c r="AM1294" s="490"/>
      <c r="AN1294" s="490"/>
      <c r="AO1294" s="490"/>
      <c r="AP1294" s="490"/>
      <c r="AQ1294" s="490"/>
      <c r="AR1294" s="490"/>
      <c r="AS1294" s="490"/>
      <c r="AT1294" s="490"/>
      <c r="AU1294" s="490"/>
      <c r="AV1294" s="490"/>
      <c r="AW1294" s="490"/>
      <c r="AX1294" s="490"/>
      <c r="AY1294" s="490"/>
      <c r="AZ1294" s="490"/>
      <c r="BA1294" s="490"/>
      <c r="BB1294" s="490"/>
    </row>
    <row r="1295" spans="1:54" customFormat="1" ht="15" hidden="1" customHeight="1" thickBot="1">
      <c r="A1295" s="564"/>
      <c r="B1295" s="561" t="s">
        <v>446</v>
      </c>
      <c r="C1295" s="565"/>
      <c r="D1295" s="574" t="s">
        <v>271</v>
      </c>
      <c r="E1295" s="567"/>
      <c r="F1295" s="555" t="s">
        <v>272</v>
      </c>
      <c r="G1295" s="570">
        <v>3</v>
      </c>
      <c r="H1295" s="570">
        <v>5</v>
      </c>
      <c r="I1295" s="727" t="s">
        <v>410</v>
      </c>
      <c r="J1295" s="570">
        <v>4</v>
      </c>
      <c r="K1295" s="584" t="s">
        <v>328</v>
      </c>
      <c r="L1295" s="569" t="s">
        <v>256</v>
      </c>
      <c r="M1295" s="564">
        <v>0</v>
      </c>
      <c r="N1295" s="564">
        <v>0</v>
      </c>
      <c r="O1295" s="564">
        <v>0</v>
      </c>
      <c r="P1295" s="564">
        <v>0</v>
      </c>
      <c r="Q1295" s="564">
        <v>0</v>
      </c>
      <c r="R1295" s="549">
        <f t="shared" si="69"/>
        <v>0</v>
      </c>
      <c r="S1295" s="569"/>
      <c r="T1295" s="569"/>
      <c r="U1295" s="569"/>
      <c r="V1295" s="569"/>
      <c r="W1295" s="569"/>
      <c r="X1295" s="569"/>
      <c r="Y1295" s="549"/>
      <c r="Z1295" s="549"/>
      <c r="AA1295" s="549"/>
      <c r="AB1295" s="549"/>
      <c r="AC1295" s="549"/>
      <c r="AD1295" s="549"/>
      <c r="AE1295" s="490"/>
      <c r="AF1295" s="490"/>
      <c r="AG1295" s="490"/>
      <c r="AH1295" s="490"/>
      <c r="AI1295" s="490"/>
      <c r="AJ1295" s="490"/>
      <c r="AK1295" s="490"/>
      <c r="AL1295" s="490"/>
      <c r="AM1295" s="490"/>
      <c r="AN1295" s="490"/>
      <c r="AO1295" s="490"/>
      <c r="AP1295" s="490"/>
      <c r="AQ1295" s="490"/>
      <c r="AR1295" s="490"/>
      <c r="AS1295" s="490"/>
      <c r="AT1295" s="490"/>
      <c r="AU1295" s="490"/>
      <c r="AV1295" s="490"/>
      <c r="AW1295" s="490"/>
      <c r="AX1295" s="490"/>
      <c r="AY1295" s="490"/>
      <c r="AZ1295" s="490"/>
      <c r="BA1295" s="490"/>
      <c r="BB1295" s="490"/>
    </row>
    <row r="1296" spans="1:54" customFormat="1" ht="17.25" hidden="1" customHeight="1" thickBot="1">
      <c r="A1296" s="564"/>
      <c r="B1296" s="561" t="s">
        <v>447</v>
      </c>
      <c r="C1296" s="565"/>
      <c r="D1296" s="575"/>
      <c r="E1296" s="567"/>
      <c r="F1296" s="555" t="s">
        <v>272</v>
      </c>
      <c r="G1296" s="570">
        <v>2</v>
      </c>
      <c r="H1296" s="570">
        <v>7</v>
      </c>
      <c r="I1296" s="727" t="s">
        <v>410</v>
      </c>
      <c r="J1296" s="570">
        <v>4</v>
      </c>
      <c r="K1296" s="569" t="s">
        <v>328</v>
      </c>
      <c r="L1296" s="569" t="s">
        <v>256</v>
      </c>
      <c r="M1296" s="564">
        <v>0</v>
      </c>
      <c r="N1296" s="562">
        <v>0</v>
      </c>
      <c r="O1296" s="564">
        <v>0</v>
      </c>
      <c r="P1296" s="562">
        <v>0</v>
      </c>
      <c r="Q1296" s="564">
        <v>0</v>
      </c>
      <c r="R1296" s="549">
        <f t="shared" si="69"/>
        <v>0</v>
      </c>
      <c r="S1296" s="569"/>
      <c r="T1296" s="569"/>
      <c r="U1296" s="569"/>
      <c r="V1296" s="569"/>
      <c r="W1296" s="569"/>
      <c r="X1296" s="569"/>
      <c r="Y1296" s="549"/>
      <c r="Z1296" s="549"/>
      <c r="AA1296" s="549"/>
      <c r="AB1296" s="549"/>
      <c r="AC1296" s="549"/>
      <c r="AD1296" s="549"/>
      <c r="AE1296" s="490"/>
      <c r="AF1296" s="490"/>
      <c r="AG1296" s="490"/>
      <c r="AH1296" s="490"/>
      <c r="AI1296" s="490"/>
      <c r="AJ1296" s="490"/>
      <c r="AK1296" s="490"/>
      <c r="AL1296" s="490"/>
      <c r="AM1296" s="490"/>
      <c r="AN1296" s="490"/>
      <c r="AO1296" s="490"/>
      <c r="AP1296" s="490"/>
      <c r="AQ1296" s="490"/>
      <c r="AR1296" s="490"/>
      <c r="AS1296" s="490"/>
      <c r="AT1296" s="490"/>
      <c r="AU1296" s="490"/>
      <c r="AV1296" s="490"/>
      <c r="AW1296" s="490"/>
      <c r="AX1296" s="490"/>
      <c r="AY1296" s="490"/>
      <c r="AZ1296" s="490"/>
      <c r="BA1296" s="490"/>
      <c r="BB1296" s="490"/>
    </row>
    <row r="1297" spans="1:54" customFormat="1" ht="15" hidden="1" customHeight="1" thickBot="1">
      <c r="A1297" s="564"/>
      <c r="B1297" s="561" t="s">
        <v>448</v>
      </c>
      <c r="C1297" s="565"/>
      <c r="D1297" s="574" t="s">
        <v>423</v>
      </c>
      <c r="E1297" s="567"/>
      <c r="F1297" s="555" t="s">
        <v>272</v>
      </c>
      <c r="G1297" s="570">
        <v>4</v>
      </c>
      <c r="H1297" s="570">
        <v>4</v>
      </c>
      <c r="I1297" s="727" t="s">
        <v>410</v>
      </c>
      <c r="J1297" s="570">
        <v>4</v>
      </c>
      <c r="K1297" s="569" t="s">
        <v>328</v>
      </c>
      <c r="L1297" s="569" t="s">
        <v>256</v>
      </c>
      <c r="M1297" s="564">
        <v>0</v>
      </c>
      <c r="N1297" s="564">
        <v>0</v>
      </c>
      <c r="O1297" s="564">
        <v>0</v>
      </c>
      <c r="P1297" s="564">
        <v>0</v>
      </c>
      <c r="Q1297" s="564">
        <v>0</v>
      </c>
      <c r="R1297" s="549">
        <f t="shared" si="69"/>
        <v>0</v>
      </c>
      <c r="S1297" s="569"/>
      <c r="T1297" s="569"/>
      <c r="U1297" s="569"/>
      <c r="V1297" s="569"/>
      <c r="W1297" s="569"/>
      <c r="X1297" s="569"/>
      <c r="Y1297" s="549"/>
      <c r="Z1297" s="549"/>
      <c r="AA1297" s="549"/>
      <c r="AB1297" s="549"/>
      <c r="AC1297" s="549"/>
      <c r="AD1297" s="549"/>
      <c r="AE1297" s="490"/>
      <c r="AF1297" s="490"/>
      <c r="AG1297" s="490"/>
      <c r="AH1297" s="490"/>
      <c r="AI1297" s="490"/>
      <c r="AJ1297" s="490"/>
      <c r="AK1297" s="490"/>
      <c r="AL1297" s="490"/>
      <c r="AM1297" s="490"/>
      <c r="AN1297" s="490"/>
      <c r="AO1297" s="490"/>
      <c r="AP1297" s="490"/>
      <c r="AQ1297" s="490"/>
      <c r="AR1297" s="490"/>
      <c r="AS1297" s="490"/>
      <c r="AT1297" s="490"/>
      <c r="AU1297" s="490"/>
      <c r="AV1297" s="490"/>
      <c r="AW1297" s="490"/>
      <c r="AX1297" s="490"/>
      <c r="AY1297" s="490"/>
      <c r="AZ1297" s="490"/>
      <c r="BA1297" s="490"/>
      <c r="BB1297" s="490"/>
    </row>
    <row r="1298" spans="1:54" customFormat="1" ht="29.25" hidden="1" customHeight="1" thickBot="1">
      <c r="A1298" s="582"/>
      <c r="B1298" s="561" t="s">
        <v>449</v>
      </c>
      <c r="C1298" s="565"/>
      <c r="D1298" s="574" t="s">
        <v>450</v>
      </c>
      <c r="E1298" s="567"/>
      <c r="F1298" s="555" t="s">
        <v>272</v>
      </c>
      <c r="G1298" s="570">
        <v>2</v>
      </c>
      <c r="H1298" s="570">
        <v>7</v>
      </c>
      <c r="I1298" s="727" t="s">
        <v>410</v>
      </c>
      <c r="J1298" s="570">
        <v>5</v>
      </c>
      <c r="K1298" s="569" t="s">
        <v>328</v>
      </c>
      <c r="L1298" s="569" t="s">
        <v>256</v>
      </c>
      <c r="M1298" s="564">
        <v>0</v>
      </c>
      <c r="N1298" s="564">
        <v>0</v>
      </c>
      <c r="O1298" s="564">
        <v>0</v>
      </c>
      <c r="P1298" s="564">
        <v>0</v>
      </c>
      <c r="Q1298" s="564">
        <v>0</v>
      </c>
      <c r="R1298" s="549">
        <f t="shared" si="69"/>
        <v>0</v>
      </c>
      <c r="S1298" s="569"/>
      <c r="T1298" s="569"/>
      <c r="U1298" s="569"/>
      <c r="V1298" s="569"/>
      <c r="W1298" s="569"/>
      <c r="X1298" s="569"/>
      <c r="Y1298" s="549"/>
      <c r="Z1298" s="549"/>
      <c r="AA1298" s="549"/>
      <c r="AB1298" s="549"/>
      <c r="AC1298" s="549"/>
      <c r="AD1298" s="549"/>
      <c r="AE1298" s="490"/>
      <c r="AF1298" s="490"/>
      <c r="AG1298" s="490"/>
      <c r="AH1298" s="490"/>
      <c r="AI1298" s="490"/>
      <c r="AJ1298" s="490"/>
      <c r="AK1298" s="490"/>
      <c r="AL1298" s="490"/>
      <c r="AM1298" s="490"/>
      <c r="AN1298" s="490"/>
      <c r="AO1298" s="490"/>
      <c r="AP1298" s="490"/>
      <c r="AQ1298" s="490"/>
      <c r="AR1298" s="490"/>
      <c r="AS1298" s="490"/>
      <c r="AT1298" s="490"/>
      <c r="AU1298" s="490"/>
      <c r="AV1298" s="490"/>
      <c r="AW1298" s="490"/>
      <c r="AX1298" s="490"/>
      <c r="AY1298" s="490"/>
      <c r="AZ1298" s="490"/>
      <c r="BA1298" s="490"/>
      <c r="BB1298" s="490"/>
    </row>
    <row r="1299" spans="1:54" customFormat="1" ht="29.25" hidden="1" customHeight="1" thickBot="1">
      <c r="A1299" s="564"/>
      <c r="B1299" s="561" t="s">
        <v>451</v>
      </c>
      <c r="C1299" s="565"/>
      <c r="D1299" s="574" t="s">
        <v>452</v>
      </c>
      <c r="E1299" s="567"/>
      <c r="F1299" s="555" t="s">
        <v>272</v>
      </c>
      <c r="G1299" s="570">
        <v>4</v>
      </c>
      <c r="H1299" s="570">
        <v>4</v>
      </c>
      <c r="I1299" s="727" t="s">
        <v>410</v>
      </c>
      <c r="J1299" s="570">
        <v>5</v>
      </c>
      <c r="K1299" s="569" t="s">
        <v>328</v>
      </c>
      <c r="L1299" s="569" t="s">
        <v>256</v>
      </c>
      <c r="M1299" s="564">
        <v>0</v>
      </c>
      <c r="N1299" s="562">
        <v>0</v>
      </c>
      <c r="O1299" s="564">
        <v>0</v>
      </c>
      <c r="P1299" s="564">
        <v>0</v>
      </c>
      <c r="Q1299" s="564">
        <v>0</v>
      </c>
      <c r="R1299" s="549">
        <f t="shared" si="69"/>
        <v>0</v>
      </c>
      <c r="S1299" s="569"/>
      <c r="T1299" s="569"/>
      <c r="U1299" s="569"/>
      <c r="V1299" s="569"/>
      <c r="W1299" s="569"/>
      <c r="X1299" s="569"/>
      <c r="Y1299" s="549"/>
      <c r="Z1299" s="549"/>
      <c r="AA1299" s="549"/>
      <c r="AB1299" s="549"/>
      <c r="AC1299" s="549"/>
      <c r="AD1299" s="549"/>
      <c r="AE1299" s="490"/>
      <c r="AF1299" s="490"/>
      <c r="AG1299" s="490"/>
      <c r="AH1299" s="490"/>
      <c r="AI1299" s="490"/>
      <c r="AJ1299" s="490"/>
      <c r="AK1299" s="490"/>
      <c r="AL1299" s="490"/>
      <c r="AM1299" s="490"/>
      <c r="AN1299" s="490"/>
      <c r="AO1299" s="490"/>
      <c r="AP1299" s="490"/>
      <c r="AQ1299" s="490"/>
      <c r="AR1299" s="490"/>
      <c r="AS1299" s="490"/>
      <c r="AT1299" s="490"/>
      <c r="AU1299" s="490"/>
      <c r="AV1299" s="490"/>
      <c r="AW1299" s="490"/>
      <c r="AX1299" s="490"/>
      <c r="AY1299" s="490"/>
      <c r="AZ1299" s="490"/>
      <c r="BA1299" s="490"/>
      <c r="BB1299" s="490"/>
    </row>
    <row r="1300" spans="1:54" customFormat="1" ht="29.25" hidden="1" customHeight="1" thickBot="1">
      <c r="A1300" s="582"/>
      <c r="B1300" s="561" t="s">
        <v>453</v>
      </c>
      <c r="C1300" s="565"/>
      <c r="D1300" s="574" t="s">
        <v>454</v>
      </c>
      <c r="E1300" s="567"/>
      <c r="F1300" s="555" t="s">
        <v>272</v>
      </c>
      <c r="G1300" s="570">
        <v>4</v>
      </c>
      <c r="H1300" s="570">
        <v>5</v>
      </c>
      <c r="I1300" s="727" t="s">
        <v>410</v>
      </c>
      <c r="J1300" s="570">
        <v>5</v>
      </c>
      <c r="K1300" s="569" t="s">
        <v>328</v>
      </c>
      <c r="L1300" s="569" t="s">
        <v>256</v>
      </c>
      <c r="M1300" s="564">
        <v>0</v>
      </c>
      <c r="N1300" s="564">
        <v>0</v>
      </c>
      <c r="O1300" s="564">
        <v>0</v>
      </c>
      <c r="P1300" s="564">
        <v>0</v>
      </c>
      <c r="Q1300" s="564">
        <v>0</v>
      </c>
      <c r="R1300" s="549">
        <f t="shared" si="69"/>
        <v>0</v>
      </c>
      <c r="S1300" s="569"/>
      <c r="T1300" s="569"/>
      <c r="U1300" s="569"/>
      <c r="V1300" s="569"/>
      <c r="W1300" s="569"/>
      <c r="X1300" s="569"/>
      <c r="Y1300" s="549"/>
      <c r="Z1300" s="549"/>
      <c r="AA1300" s="549"/>
      <c r="AB1300" s="549"/>
      <c r="AC1300" s="549"/>
      <c r="AD1300" s="549"/>
      <c r="AE1300" s="490"/>
      <c r="AF1300" s="490"/>
      <c r="AG1300" s="490"/>
      <c r="AH1300" s="490"/>
      <c r="AI1300" s="490"/>
      <c r="AJ1300" s="490"/>
      <c r="AK1300" s="490"/>
      <c r="AL1300" s="490"/>
      <c r="AM1300" s="490"/>
      <c r="AN1300" s="490"/>
      <c r="AO1300" s="490"/>
      <c r="AP1300" s="490"/>
      <c r="AQ1300" s="490"/>
      <c r="AR1300" s="490"/>
      <c r="AS1300" s="490"/>
      <c r="AT1300" s="490"/>
      <c r="AU1300" s="490"/>
      <c r="AV1300" s="490"/>
      <c r="AW1300" s="490"/>
      <c r="AX1300" s="490"/>
      <c r="AY1300" s="490"/>
      <c r="AZ1300" s="490"/>
      <c r="BA1300" s="490"/>
      <c r="BB1300" s="490"/>
    </row>
    <row r="1301" spans="1:54" customFormat="1" ht="29.25" hidden="1" customHeight="1" thickBot="1">
      <c r="A1301" s="582"/>
      <c r="B1301" s="561" t="s">
        <v>455</v>
      </c>
      <c r="C1301" s="565"/>
      <c r="D1301" s="574" t="s">
        <v>456</v>
      </c>
      <c r="E1301" s="567"/>
      <c r="F1301" s="555" t="s">
        <v>272</v>
      </c>
      <c r="G1301" s="570">
        <v>4</v>
      </c>
      <c r="H1301" s="570">
        <v>4</v>
      </c>
      <c r="I1301" s="727" t="s">
        <v>410</v>
      </c>
      <c r="J1301" s="570">
        <v>5</v>
      </c>
      <c r="K1301" s="584" t="s">
        <v>457</v>
      </c>
      <c r="L1301" s="558" t="s">
        <v>256</v>
      </c>
      <c r="M1301" s="564">
        <v>0</v>
      </c>
      <c r="N1301" s="564">
        <v>0</v>
      </c>
      <c r="O1301" s="564">
        <v>0</v>
      </c>
      <c r="P1301" s="564">
        <v>0</v>
      </c>
      <c r="Q1301" s="564">
        <v>0</v>
      </c>
      <c r="R1301" s="549">
        <f t="shared" si="69"/>
        <v>0</v>
      </c>
      <c r="S1301" s="558"/>
      <c r="T1301" s="558"/>
      <c r="U1301" s="558"/>
      <c r="V1301" s="558"/>
      <c r="W1301" s="558"/>
      <c r="X1301" s="558"/>
      <c r="Y1301" s="549"/>
      <c r="Z1301" s="549"/>
      <c r="AA1301" s="549"/>
      <c r="AB1301" s="549"/>
      <c r="AC1301" s="549"/>
      <c r="AD1301" s="549"/>
      <c r="AE1301" s="490"/>
      <c r="AF1301" s="490"/>
      <c r="AG1301" s="490"/>
      <c r="AH1301" s="490"/>
      <c r="AI1301" s="490"/>
      <c r="AJ1301" s="490"/>
      <c r="AK1301" s="490"/>
      <c r="AL1301" s="490"/>
      <c r="AM1301" s="490"/>
      <c r="AN1301" s="490"/>
      <c r="AO1301" s="490"/>
      <c r="AP1301" s="490"/>
      <c r="AQ1301" s="490"/>
      <c r="AR1301" s="490"/>
      <c r="AS1301" s="490"/>
      <c r="AT1301" s="490"/>
      <c r="AU1301" s="490"/>
      <c r="AV1301" s="490"/>
      <c r="AW1301" s="490"/>
      <c r="AX1301" s="490"/>
      <c r="AY1301" s="490"/>
      <c r="AZ1301" s="490"/>
      <c r="BA1301" s="490"/>
      <c r="BB1301" s="490"/>
    </row>
    <row r="1302" spans="1:54" customFormat="1" ht="15" hidden="1" customHeight="1" thickBot="1">
      <c r="A1302" s="564"/>
      <c r="B1302" s="561" t="s">
        <v>458</v>
      </c>
      <c r="C1302" s="565"/>
      <c r="D1302" s="574" t="s">
        <v>271</v>
      </c>
      <c r="E1302" s="567"/>
      <c r="F1302" s="555" t="s">
        <v>272</v>
      </c>
      <c r="G1302" s="570">
        <v>5</v>
      </c>
      <c r="H1302" s="570">
        <v>4</v>
      </c>
      <c r="I1302" s="727" t="s">
        <v>410</v>
      </c>
      <c r="J1302" s="570">
        <v>5</v>
      </c>
      <c r="K1302" s="551" t="s">
        <v>328</v>
      </c>
      <c r="L1302" s="569" t="s">
        <v>256</v>
      </c>
      <c r="M1302" s="564">
        <v>0</v>
      </c>
      <c r="N1302" s="564">
        <v>0</v>
      </c>
      <c r="O1302" s="564">
        <v>0</v>
      </c>
      <c r="P1302" s="564">
        <v>0</v>
      </c>
      <c r="Q1302" s="564">
        <v>0</v>
      </c>
      <c r="R1302" s="549">
        <f t="shared" si="69"/>
        <v>0</v>
      </c>
      <c r="S1302" s="569"/>
      <c r="T1302" s="569"/>
      <c r="U1302" s="569"/>
      <c r="V1302" s="569"/>
      <c r="W1302" s="569"/>
      <c r="X1302" s="569"/>
      <c r="Y1302" s="549"/>
      <c r="Z1302" s="549"/>
      <c r="AA1302" s="549"/>
      <c r="AB1302" s="549"/>
      <c r="AC1302" s="549"/>
      <c r="AD1302" s="549"/>
      <c r="AE1302" s="490"/>
      <c r="AF1302" s="490"/>
      <c r="AG1302" s="490"/>
      <c r="AH1302" s="490"/>
      <c r="AI1302" s="490"/>
      <c r="AJ1302" s="490"/>
      <c r="AK1302" s="490"/>
      <c r="AL1302" s="490"/>
      <c r="AM1302" s="490"/>
      <c r="AN1302" s="490"/>
      <c r="AO1302" s="490"/>
      <c r="AP1302" s="490"/>
      <c r="AQ1302" s="490"/>
      <c r="AR1302" s="490"/>
      <c r="AS1302" s="490"/>
      <c r="AT1302" s="490"/>
      <c r="AU1302" s="490"/>
      <c r="AV1302" s="490"/>
      <c r="AW1302" s="490"/>
      <c r="AX1302" s="490"/>
      <c r="AY1302" s="490"/>
      <c r="AZ1302" s="490"/>
      <c r="BA1302" s="490"/>
      <c r="BB1302" s="490"/>
    </row>
    <row r="1303" spans="1:54" customFormat="1" ht="29.25" hidden="1" customHeight="1" thickBot="1">
      <c r="A1303" s="564"/>
      <c r="B1303" s="561" t="s">
        <v>459</v>
      </c>
      <c r="C1303" s="583"/>
      <c r="D1303" s="574" t="s">
        <v>460</v>
      </c>
      <c r="E1303" s="567"/>
      <c r="F1303" s="555" t="s">
        <v>272</v>
      </c>
      <c r="G1303" s="570">
        <v>4</v>
      </c>
      <c r="H1303" s="570">
        <v>2</v>
      </c>
      <c r="I1303" s="727" t="s">
        <v>410</v>
      </c>
      <c r="J1303" s="570">
        <v>5</v>
      </c>
      <c r="K1303" s="569" t="s">
        <v>328</v>
      </c>
      <c r="L1303" s="569" t="s">
        <v>256</v>
      </c>
      <c r="M1303" s="564">
        <v>0</v>
      </c>
      <c r="N1303" s="562">
        <v>0</v>
      </c>
      <c r="O1303" s="564">
        <v>0</v>
      </c>
      <c r="P1303" s="564">
        <v>0</v>
      </c>
      <c r="Q1303" s="564">
        <v>0</v>
      </c>
      <c r="R1303" s="549">
        <f t="shared" si="69"/>
        <v>0</v>
      </c>
      <c r="S1303" s="569"/>
      <c r="T1303" s="569"/>
      <c r="U1303" s="569"/>
      <c r="V1303" s="569"/>
      <c r="W1303" s="569"/>
      <c r="X1303" s="569"/>
      <c r="Y1303" s="549"/>
      <c r="Z1303" s="549"/>
      <c r="AA1303" s="549"/>
      <c r="AB1303" s="549"/>
      <c r="AC1303" s="549"/>
      <c r="AD1303" s="549"/>
      <c r="AE1303" s="490"/>
      <c r="AF1303" s="490"/>
      <c r="AG1303" s="490"/>
      <c r="AH1303" s="490"/>
      <c r="AI1303" s="490"/>
      <c r="AJ1303" s="490"/>
      <c r="AK1303" s="490"/>
      <c r="AL1303" s="490"/>
      <c r="AM1303" s="490"/>
      <c r="AN1303" s="490"/>
      <c r="AO1303" s="490"/>
      <c r="AP1303" s="490"/>
      <c r="AQ1303" s="490"/>
      <c r="AR1303" s="490"/>
      <c r="AS1303" s="490"/>
      <c r="AT1303" s="490"/>
      <c r="AU1303" s="490"/>
      <c r="AV1303" s="490"/>
      <c r="AW1303" s="490"/>
      <c r="AX1303" s="490"/>
      <c r="AY1303" s="490"/>
      <c r="AZ1303" s="490"/>
      <c r="BA1303" s="490"/>
      <c r="BB1303" s="490"/>
    </row>
    <row r="1304" spans="1:54" customFormat="1" ht="43.5" hidden="1" customHeight="1" thickBot="1">
      <c r="A1304" s="582"/>
      <c r="B1304" s="561" t="s">
        <v>461</v>
      </c>
      <c r="C1304" s="565"/>
      <c r="D1304" s="574" t="s">
        <v>462</v>
      </c>
      <c r="E1304" s="567"/>
      <c r="F1304" s="555" t="s">
        <v>272</v>
      </c>
      <c r="G1304" s="570">
        <v>4</v>
      </c>
      <c r="H1304" s="570">
        <v>4</v>
      </c>
      <c r="I1304" s="727" t="s">
        <v>410</v>
      </c>
      <c r="J1304" s="570">
        <v>5</v>
      </c>
      <c r="K1304" s="569" t="s">
        <v>328</v>
      </c>
      <c r="L1304" s="569" t="s">
        <v>256</v>
      </c>
      <c r="M1304" s="564">
        <v>0</v>
      </c>
      <c r="N1304" s="564">
        <v>0</v>
      </c>
      <c r="O1304" s="564">
        <v>0</v>
      </c>
      <c r="P1304" s="564">
        <v>0</v>
      </c>
      <c r="Q1304" s="564">
        <v>0</v>
      </c>
      <c r="R1304" s="549">
        <f t="shared" si="69"/>
        <v>0</v>
      </c>
      <c r="S1304" s="569"/>
      <c r="T1304" s="569"/>
      <c r="U1304" s="569"/>
      <c r="V1304" s="569"/>
      <c r="W1304" s="569"/>
      <c r="X1304" s="569"/>
      <c r="Y1304" s="549"/>
      <c r="Z1304" s="549"/>
      <c r="AA1304" s="549"/>
      <c r="AB1304" s="549"/>
      <c r="AC1304" s="549"/>
      <c r="AD1304" s="549"/>
      <c r="AE1304" s="490"/>
      <c r="AF1304" s="490"/>
      <c r="AG1304" s="490"/>
      <c r="AH1304" s="490"/>
      <c r="AI1304" s="490"/>
      <c r="AJ1304" s="490"/>
      <c r="AK1304" s="490"/>
      <c r="AL1304" s="490"/>
      <c r="AM1304" s="490"/>
      <c r="AN1304" s="490"/>
      <c r="AO1304" s="490"/>
      <c r="AP1304" s="490"/>
      <c r="AQ1304" s="490"/>
      <c r="AR1304" s="490"/>
      <c r="AS1304" s="490"/>
      <c r="AT1304" s="490"/>
      <c r="AU1304" s="490"/>
      <c r="AV1304" s="490"/>
      <c r="AW1304" s="490"/>
      <c r="AX1304" s="490"/>
      <c r="AY1304" s="490"/>
      <c r="AZ1304" s="490"/>
      <c r="BA1304" s="490"/>
      <c r="BB1304" s="490"/>
    </row>
    <row r="1305" spans="1:54" customFormat="1" ht="15" hidden="1" customHeight="1" thickBot="1">
      <c r="A1305" s="564"/>
      <c r="B1305" s="561" t="s">
        <v>463</v>
      </c>
      <c r="C1305" s="565"/>
      <c r="D1305" s="574" t="s">
        <v>423</v>
      </c>
      <c r="E1305" s="567"/>
      <c r="F1305" s="555" t="s">
        <v>272</v>
      </c>
      <c r="G1305" s="570">
        <v>4</v>
      </c>
      <c r="H1305" s="570">
        <v>7</v>
      </c>
      <c r="I1305" s="727" t="s">
        <v>410</v>
      </c>
      <c r="J1305" s="570">
        <v>6</v>
      </c>
      <c r="K1305" s="569" t="s">
        <v>328</v>
      </c>
      <c r="L1305" s="569" t="s">
        <v>256</v>
      </c>
      <c r="M1305" s="564">
        <v>0</v>
      </c>
      <c r="N1305" s="564">
        <v>0</v>
      </c>
      <c r="O1305" s="564">
        <v>0</v>
      </c>
      <c r="P1305" s="564">
        <v>0</v>
      </c>
      <c r="Q1305" s="564">
        <v>0</v>
      </c>
      <c r="R1305" s="549">
        <f t="shared" si="69"/>
        <v>0</v>
      </c>
      <c r="S1305" s="569"/>
      <c r="T1305" s="569"/>
      <c r="U1305" s="569"/>
      <c r="V1305" s="569"/>
      <c r="W1305" s="569"/>
      <c r="X1305" s="569"/>
      <c r="Y1305" s="549"/>
      <c r="Z1305" s="549"/>
      <c r="AA1305" s="549"/>
      <c r="AB1305" s="549"/>
      <c r="AC1305" s="549"/>
      <c r="AD1305" s="549"/>
      <c r="AE1305" s="490"/>
      <c r="AF1305" s="490"/>
      <c r="AG1305" s="490"/>
      <c r="AH1305" s="490"/>
      <c r="AI1305" s="490"/>
      <c r="AJ1305" s="490"/>
      <c r="AK1305" s="490"/>
      <c r="AL1305" s="490"/>
      <c r="AM1305" s="490"/>
      <c r="AN1305" s="490"/>
      <c r="AO1305" s="490"/>
      <c r="AP1305" s="490"/>
      <c r="AQ1305" s="490"/>
      <c r="AR1305" s="490"/>
      <c r="AS1305" s="490"/>
      <c r="AT1305" s="490"/>
      <c r="AU1305" s="490"/>
      <c r="AV1305" s="490"/>
      <c r="AW1305" s="490"/>
      <c r="AX1305" s="490"/>
      <c r="AY1305" s="490"/>
      <c r="AZ1305" s="490"/>
      <c r="BA1305" s="490"/>
      <c r="BB1305" s="490"/>
    </row>
    <row r="1306" spans="1:54" customFormat="1" ht="17.25" hidden="1" customHeight="1" thickBot="1">
      <c r="A1306" s="582"/>
      <c r="B1306" s="561" t="s">
        <v>464</v>
      </c>
      <c r="C1306" s="565"/>
      <c r="D1306" s="574"/>
      <c r="E1306" s="567"/>
      <c r="F1306" s="555" t="s">
        <v>272</v>
      </c>
      <c r="G1306" s="570">
        <v>6</v>
      </c>
      <c r="H1306" s="570">
        <v>7</v>
      </c>
      <c r="I1306" s="727" t="s">
        <v>410</v>
      </c>
      <c r="J1306" s="570">
        <v>6</v>
      </c>
      <c r="K1306" s="569" t="s">
        <v>328</v>
      </c>
      <c r="L1306" s="569" t="s">
        <v>256</v>
      </c>
      <c r="M1306" s="564">
        <v>0</v>
      </c>
      <c r="N1306" s="562">
        <v>0</v>
      </c>
      <c r="O1306" s="564">
        <v>0</v>
      </c>
      <c r="P1306" s="564">
        <v>0</v>
      </c>
      <c r="Q1306" s="564">
        <v>0</v>
      </c>
      <c r="R1306" s="549">
        <f t="shared" si="69"/>
        <v>0</v>
      </c>
      <c r="S1306" s="569"/>
      <c r="T1306" s="569"/>
      <c r="U1306" s="569"/>
      <c r="V1306" s="569"/>
      <c r="W1306" s="569"/>
      <c r="X1306" s="569"/>
      <c r="Y1306" s="549"/>
      <c r="Z1306" s="549"/>
      <c r="AA1306" s="549"/>
      <c r="AB1306" s="549"/>
      <c r="AC1306" s="549"/>
      <c r="AD1306" s="549"/>
      <c r="AE1306" s="490"/>
      <c r="AF1306" s="490"/>
      <c r="AG1306" s="490"/>
      <c r="AH1306" s="490"/>
      <c r="AI1306" s="490"/>
      <c r="AJ1306" s="490"/>
      <c r="AK1306" s="490"/>
      <c r="AL1306" s="490"/>
      <c r="AM1306" s="490"/>
      <c r="AN1306" s="490"/>
      <c r="AO1306" s="490"/>
      <c r="AP1306" s="490"/>
      <c r="AQ1306" s="490"/>
      <c r="AR1306" s="490"/>
      <c r="AS1306" s="490"/>
      <c r="AT1306" s="490"/>
      <c r="AU1306" s="490"/>
      <c r="AV1306" s="490"/>
      <c r="AW1306" s="490"/>
      <c r="AX1306" s="490"/>
      <c r="AY1306" s="490"/>
      <c r="AZ1306" s="490"/>
      <c r="BA1306" s="490"/>
      <c r="BB1306" s="490"/>
    </row>
    <row r="1307" spans="1:54" customFormat="1" ht="15" hidden="1" customHeight="1" thickBot="1">
      <c r="A1307" s="564"/>
      <c r="B1307" s="561" t="s">
        <v>465</v>
      </c>
      <c r="C1307" s="565"/>
      <c r="D1307" s="574" t="s">
        <v>271</v>
      </c>
      <c r="E1307" s="567"/>
      <c r="F1307" s="555" t="s">
        <v>272</v>
      </c>
      <c r="G1307" s="570">
        <v>6</v>
      </c>
      <c r="H1307" s="570">
        <v>5</v>
      </c>
      <c r="I1307" s="727" t="s">
        <v>410</v>
      </c>
      <c r="J1307" s="570">
        <v>6</v>
      </c>
      <c r="K1307" s="584" t="s">
        <v>328</v>
      </c>
      <c r="L1307" s="569" t="s">
        <v>256</v>
      </c>
      <c r="M1307" s="564">
        <v>0</v>
      </c>
      <c r="N1307" s="564">
        <v>0</v>
      </c>
      <c r="O1307" s="564">
        <v>0</v>
      </c>
      <c r="P1307" s="564">
        <v>0</v>
      </c>
      <c r="Q1307" s="564">
        <v>0</v>
      </c>
      <c r="R1307" s="549">
        <f t="shared" ref="R1307:R1338" si="70">SUM(M1307:Q1307)</f>
        <v>0</v>
      </c>
      <c r="S1307" s="569"/>
      <c r="T1307" s="569"/>
      <c r="U1307" s="569"/>
      <c r="V1307" s="569"/>
      <c r="W1307" s="569"/>
      <c r="X1307" s="569"/>
      <c r="Y1307" s="549"/>
      <c r="Z1307" s="549"/>
      <c r="AA1307" s="549"/>
      <c r="AB1307" s="549"/>
      <c r="AC1307" s="549"/>
      <c r="AD1307" s="549"/>
      <c r="AE1307" s="490"/>
      <c r="AF1307" s="490"/>
      <c r="AG1307" s="490"/>
      <c r="AH1307" s="490"/>
      <c r="AI1307" s="490"/>
      <c r="AJ1307" s="490"/>
      <c r="AK1307" s="490"/>
      <c r="AL1307" s="490"/>
      <c r="AM1307" s="490"/>
      <c r="AN1307" s="490"/>
      <c r="AO1307" s="490"/>
      <c r="AP1307" s="490"/>
      <c r="AQ1307" s="490"/>
      <c r="AR1307" s="490"/>
      <c r="AS1307" s="490"/>
      <c r="AT1307" s="490"/>
      <c r="AU1307" s="490"/>
      <c r="AV1307" s="490"/>
      <c r="AW1307" s="490"/>
      <c r="AX1307" s="490"/>
      <c r="AY1307" s="490"/>
      <c r="AZ1307" s="490"/>
      <c r="BA1307" s="490"/>
      <c r="BB1307" s="490"/>
    </row>
    <row r="1308" spans="1:54" customFormat="1" ht="15" hidden="1" customHeight="1" thickBot="1">
      <c r="A1308" s="564"/>
      <c r="B1308" s="561" t="s">
        <v>466</v>
      </c>
      <c r="C1308" s="565"/>
      <c r="D1308" s="574" t="s">
        <v>405</v>
      </c>
      <c r="E1308" s="571"/>
      <c r="F1308" s="555" t="s">
        <v>272</v>
      </c>
      <c r="G1308" s="570">
        <v>5</v>
      </c>
      <c r="H1308" s="570">
        <v>2</v>
      </c>
      <c r="I1308" s="727" t="s">
        <v>410</v>
      </c>
      <c r="J1308" s="570">
        <v>6</v>
      </c>
      <c r="K1308" s="584" t="s">
        <v>328</v>
      </c>
      <c r="L1308" s="569" t="s">
        <v>256</v>
      </c>
      <c r="M1308" s="564">
        <v>0</v>
      </c>
      <c r="N1308" s="564">
        <v>0</v>
      </c>
      <c r="O1308" s="564">
        <v>0</v>
      </c>
      <c r="P1308" s="564">
        <v>0</v>
      </c>
      <c r="Q1308" s="564">
        <v>0</v>
      </c>
      <c r="R1308" s="549">
        <f t="shared" si="70"/>
        <v>0</v>
      </c>
      <c r="S1308" s="569"/>
      <c r="T1308" s="569"/>
      <c r="U1308" s="569"/>
      <c r="V1308" s="569"/>
      <c r="W1308" s="569"/>
      <c r="X1308" s="569"/>
      <c r="Y1308" s="549"/>
      <c r="Z1308" s="549"/>
      <c r="AA1308" s="549"/>
      <c r="AB1308" s="549"/>
      <c r="AC1308" s="549"/>
      <c r="AD1308" s="549"/>
      <c r="AE1308" s="490"/>
      <c r="AF1308" s="490"/>
      <c r="AG1308" s="490"/>
      <c r="AH1308" s="490"/>
      <c r="AI1308" s="490"/>
      <c r="AJ1308" s="490"/>
      <c r="AK1308" s="490"/>
      <c r="AL1308" s="490"/>
      <c r="AM1308" s="490"/>
      <c r="AN1308" s="490"/>
      <c r="AO1308" s="490"/>
      <c r="AP1308" s="490"/>
      <c r="AQ1308" s="490"/>
      <c r="AR1308" s="490"/>
      <c r="AS1308" s="490"/>
      <c r="AT1308" s="490"/>
      <c r="AU1308" s="490"/>
      <c r="AV1308" s="490"/>
      <c r="AW1308" s="490"/>
      <c r="AX1308" s="490"/>
      <c r="AY1308" s="490"/>
      <c r="AZ1308" s="490"/>
      <c r="BA1308" s="490"/>
      <c r="BB1308" s="490"/>
    </row>
    <row r="1309" spans="1:54" customFormat="1" ht="15" hidden="1" customHeight="1" thickBot="1">
      <c r="A1309" s="564"/>
      <c r="B1309" s="561" t="s">
        <v>467</v>
      </c>
      <c r="C1309" s="565"/>
      <c r="D1309" s="574"/>
      <c r="E1309" s="571"/>
      <c r="F1309" s="555" t="s">
        <v>272</v>
      </c>
      <c r="G1309" s="570">
        <v>7</v>
      </c>
      <c r="H1309" s="570">
        <v>7</v>
      </c>
      <c r="I1309" s="727" t="s">
        <v>410</v>
      </c>
      <c r="J1309" s="570">
        <v>7</v>
      </c>
      <c r="K1309" s="584" t="s">
        <v>328</v>
      </c>
      <c r="L1309" s="569" t="s">
        <v>256</v>
      </c>
      <c r="M1309" s="564">
        <v>0</v>
      </c>
      <c r="N1309" s="564">
        <v>0</v>
      </c>
      <c r="O1309" s="564">
        <v>0</v>
      </c>
      <c r="P1309" s="564">
        <v>0</v>
      </c>
      <c r="Q1309" s="564">
        <v>0</v>
      </c>
      <c r="R1309" s="549">
        <f t="shared" si="70"/>
        <v>0</v>
      </c>
      <c r="S1309" s="569"/>
      <c r="T1309" s="569"/>
      <c r="U1309" s="569"/>
      <c r="V1309" s="569"/>
      <c r="W1309" s="569"/>
      <c r="X1309" s="569"/>
      <c r="Y1309" s="549"/>
      <c r="Z1309" s="549"/>
      <c r="AA1309" s="549"/>
      <c r="AB1309" s="549"/>
      <c r="AC1309" s="549"/>
      <c r="AD1309" s="549"/>
      <c r="AE1309" s="490"/>
      <c r="AF1309" s="490"/>
      <c r="AG1309" s="490"/>
      <c r="AH1309" s="490"/>
      <c r="AI1309" s="490"/>
      <c r="AJ1309" s="490"/>
      <c r="AK1309" s="490"/>
      <c r="AL1309" s="490"/>
      <c r="AM1309" s="490"/>
      <c r="AN1309" s="490"/>
      <c r="AO1309" s="490"/>
      <c r="AP1309" s="490"/>
      <c r="AQ1309" s="490"/>
      <c r="AR1309" s="490"/>
      <c r="AS1309" s="490"/>
      <c r="AT1309" s="490"/>
      <c r="AU1309" s="490"/>
      <c r="AV1309" s="490"/>
      <c r="AW1309" s="490"/>
      <c r="AX1309" s="490"/>
      <c r="AY1309" s="490"/>
      <c r="AZ1309" s="490"/>
      <c r="BA1309" s="490"/>
      <c r="BB1309" s="490"/>
    </row>
    <row r="1310" spans="1:54" customFormat="1" ht="29.25" hidden="1" customHeight="1" thickBot="1">
      <c r="A1310" s="564"/>
      <c r="B1310" s="561" t="s">
        <v>468</v>
      </c>
      <c r="C1310" s="565"/>
      <c r="D1310" s="574" t="s">
        <v>469</v>
      </c>
      <c r="E1310" s="571"/>
      <c r="F1310" s="555" t="s">
        <v>272</v>
      </c>
      <c r="G1310" s="570">
        <v>6</v>
      </c>
      <c r="H1310" s="570">
        <v>6</v>
      </c>
      <c r="I1310" s="727" t="s">
        <v>410</v>
      </c>
      <c r="J1310" s="570">
        <v>7</v>
      </c>
      <c r="K1310" s="584" t="s">
        <v>328</v>
      </c>
      <c r="L1310" s="569" t="s">
        <v>256</v>
      </c>
      <c r="M1310" s="564">
        <v>0</v>
      </c>
      <c r="N1310" s="564">
        <v>0</v>
      </c>
      <c r="O1310" s="564">
        <v>0</v>
      </c>
      <c r="P1310" s="564">
        <v>0</v>
      </c>
      <c r="Q1310" s="564">
        <v>0</v>
      </c>
      <c r="R1310" s="549">
        <f t="shared" si="70"/>
        <v>0</v>
      </c>
      <c r="S1310" s="569"/>
      <c r="T1310" s="569"/>
      <c r="U1310" s="569"/>
      <c r="V1310" s="569"/>
      <c r="W1310" s="569"/>
      <c r="X1310" s="569"/>
      <c r="Y1310" s="549"/>
      <c r="Z1310" s="549"/>
      <c r="AA1310" s="549"/>
      <c r="AB1310" s="549"/>
      <c r="AC1310" s="549"/>
      <c r="AD1310" s="549"/>
      <c r="AE1310" s="490"/>
      <c r="AF1310" s="490"/>
      <c r="AG1310" s="490"/>
      <c r="AH1310" s="490"/>
      <c r="AI1310" s="490"/>
      <c r="AJ1310" s="490"/>
      <c r="AK1310" s="490"/>
      <c r="AL1310" s="490"/>
      <c r="AM1310" s="490"/>
      <c r="AN1310" s="490"/>
      <c r="AO1310" s="490"/>
      <c r="AP1310" s="490"/>
      <c r="AQ1310" s="490"/>
      <c r="AR1310" s="490"/>
      <c r="AS1310" s="490"/>
      <c r="AT1310" s="490"/>
      <c r="AU1310" s="490"/>
      <c r="AV1310" s="490"/>
      <c r="AW1310" s="490"/>
      <c r="AX1310" s="490"/>
      <c r="AY1310" s="490"/>
      <c r="AZ1310" s="490"/>
      <c r="BA1310" s="490"/>
      <c r="BB1310" s="490"/>
    </row>
    <row r="1311" spans="1:54" customFormat="1" ht="17.25" hidden="1" customHeight="1" thickBot="1">
      <c r="A1311" s="564"/>
      <c r="B1311" s="561" t="s">
        <v>470</v>
      </c>
      <c r="C1311" s="565"/>
      <c r="D1311" s="574"/>
      <c r="E1311" s="571"/>
      <c r="F1311" s="555" t="s">
        <v>272</v>
      </c>
      <c r="G1311" s="570">
        <v>9</v>
      </c>
      <c r="H1311" s="570">
        <v>5</v>
      </c>
      <c r="I1311" s="727" t="s">
        <v>410</v>
      </c>
      <c r="J1311" s="570">
        <v>7</v>
      </c>
      <c r="K1311" s="584" t="s">
        <v>328</v>
      </c>
      <c r="L1311" s="569" t="s">
        <v>256</v>
      </c>
      <c r="M1311" s="564">
        <v>0</v>
      </c>
      <c r="N1311" s="562">
        <v>0</v>
      </c>
      <c r="O1311" s="564">
        <v>0</v>
      </c>
      <c r="P1311" s="564">
        <v>0</v>
      </c>
      <c r="Q1311" s="564">
        <v>0</v>
      </c>
      <c r="R1311" s="549">
        <f t="shared" si="70"/>
        <v>0</v>
      </c>
      <c r="S1311" s="569"/>
      <c r="T1311" s="569"/>
      <c r="U1311" s="569"/>
      <c r="V1311" s="569"/>
      <c r="W1311" s="569"/>
      <c r="X1311" s="569"/>
      <c r="Y1311" s="549"/>
      <c r="Z1311" s="549"/>
      <c r="AA1311" s="549"/>
      <c r="AB1311" s="549"/>
      <c r="AC1311" s="549"/>
      <c r="AD1311" s="549"/>
      <c r="AE1311" s="490"/>
      <c r="AF1311" s="490"/>
      <c r="AG1311" s="490"/>
      <c r="AH1311" s="490"/>
      <c r="AI1311" s="490"/>
      <c r="AJ1311" s="490"/>
      <c r="AK1311" s="490"/>
      <c r="AL1311" s="490"/>
      <c r="AM1311" s="490"/>
      <c r="AN1311" s="490"/>
      <c r="AO1311" s="490"/>
      <c r="AP1311" s="490"/>
      <c r="AQ1311" s="490"/>
      <c r="AR1311" s="490"/>
      <c r="AS1311" s="490"/>
      <c r="AT1311" s="490"/>
      <c r="AU1311" s="490"/>
      <c r="AV1311" s="490"/>
      <c r="AW1311" s="490"/>
      <c r="AX1311" s="490"/>
      <c r="AY1311" s="490"/>
      <c r="AZ1311" s="490"/>
      <c r="BA1311" s="490"/>
      <c r="BB1311" s="490"/>
    </row>
    <row r="1312" spans="1:54" customFormat="1" ht="15" customHeight="1" thickBot="1">
      <c r="A1312" s="25">
        <v>1132</v>
      </c>
      <c r="B1312" s="280" t="s">
        <v>485</v>
      </c>
      <c r="C1312" s="165"/>
      <c r="D1312" s="254" t="s">
        <v>486</v>
      </c>
      <c r="E1312" s="127"/>
      <c r="F1312" s="97" t="s">
        <v>253</v>
      </c>
      <c r="G1312" s="112"/>
      <c r="H1312" s="112"/>
      <c r="I1312" s="547" t="s">
        <v>3710</v>
      </c>
      <c r="J1312" s="112">
        <v>4</v>
      </c>
      <c r="K1312" s="48" t="s">
        <v>476</v>
      </c>
      <c r="L1312" s="69" t="s">
        <v>5017</v>
      </c>
      <c r="M1312" s="25">
        <v>0</v>
      </c>
      <c r="N1312" s="25">
        <v>0</v>
      </c>
      <c r="O1312" s="59">
        <v>1</v>
      </c>
      <c r="P1312" s="25">
        <v>0</v>
      </c>
      <c r="Q1312" s="25">
        <v>0</v>
      </c>
      <c r="R1312" s="279">
        <f t="shared" si="70"/>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491</v>
      </c>
      <c r="C1313" s="26"/>
      <c r="D1313" s="254" t="s">
        <v>492</v>
      </c>
      <c r="E1313" s="53"/>
      <c r="F1313" s="28" t="s">
        <v>253</v>
      </c>
      <c r="G1313" s="64"/>
      <c r="H1313" s="64"/>
      <c r="I1313" s="547" t="s">
        <v>3710</v>
      </c>
      <c r="J1313" s="64">
        <v>5</v>
      </c>
      <c r="K1313" s="50" t="s">
        <v>493</v>
      </c>
      <c r="L1313" s="69" t="s">
        <v>6031</v>
      </c>
      <c r="M1313" s="25">
        <v>0</v>
      </c>
      <c r="N1313" s="25">
        <v>0</v>
      </c>
      <c r="O1313" s="25">
        <v>0</v>
      </c>
      <c r="P1313" s="25">
        <v>0</v>
      </c>
      <c r="Q1313" s="59">
        <v>0</v>
      </c>
      <c r="R1313" s="279">
        <f t="shared" si="70"/>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494</v>
      </c>
      <c r="C1314" s="153"/>
      <c r="D1314" s="254" t="s">
        <v>495</v>
      </c>
      <c r="E1314" s="53"/>
      <c r="F1314" s="28" t="s">
        <v>272</v>
      </c>
      <c r="G1314" s="64">
        <v>5</v>
      </c>
      <c r="H1314" s="64">
        <v>5</v>
      </c>
      <c r="I1314" s="547" t="s">
        <v>3710</v>
      </c>
      <c r="J1314" s="64">
        <v>7</v>
      </c>
      <c r="K1314" s="50" t="s">
        <v>493</v>
      </c>
      <c r="L1314" s="69" t="s">
        <v>5042</v>
      </c>
      <c r="M1314" s="25">
        <v>0</v>
      </c>
      <c r="N1314" s="25">
        <v>0</v>
      </c>
      <c r="O1314" s="25">
        <v>0</v>
      </c>
      <c r="P1314" s="25">
        <v>0</v>
      </c>
      <c r="Q1314" s="25">
        <v>0</v>
      </c>
      <c r="R1314" s="279">
        <f t="shared" si="70"/>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496</v>
      </c>
      <c r="C1315" s="26"/>
      <c r="D1315" s="254" t="s">
        <v>497</v>
      </c>
      <c r="E1315" s="53"/>
      <c r="F1315" s="28" t="s">
        <v>272</v>
      </c>
      <c r="G1315" s="64">
        <v>5</v>
      </c>
      <c r="H1315" s="64">
        <v>5</v>
      </c>
      <c r="I1315" s="547" t="s">
        <v>3710</v>
      </c>
      <c r="J1315" s="64">
        <v>7</v>
      </c>
      <c r="K1315" s="50" t="s">
        <v>493</v>
      </c>
      <c r="L1315" s="69" t="s">
        <v>5591</v>
      </c>
      <c r="M1315" s="25">
        <v>0</v>
      </c>
      <c r="N1315" s="111">
        <v>0</v>
      </c>
      <c r="O1315" s="59">
        <v>0</v>
      </c>
      <c r="P1315" s="25">
        <v>0</v>
      </c>
      <c r="Q1315" s="25">
        <v>0</v>
      </c>
      <c r="R1315" s="279">
        <f t="shared" si="70"/>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4341</v>
      </c>
      <c r="C1316" s="26"/>
      <c r="D1316" s="254"/>
      <c r="E1316" s="53"/>
      <c r="F1316" s="28"/>
      <c r="G1316" s="64"/>
      <c r="H1316" s="64"/>
      <c r="I1316" s="547" t="s">
        <v>3237</v>
      </c>
      <c r="J1316" s="64">
        <v>8</v>
      </c>
      <c r="K1316" s="68" t="s">
        <v>457</v>
      </c>
      <c r="L1316" s="54" t="s">
        <v>5017</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80" t="s">
        <v>4624</v>
      </c>
      <c r="C1317" s="153"/>
      <c r="D1317" s="254" t="s">
        <v>498</v>
      </c>
      <c r="E1317" s="53"/>
      <c r="F1317" s="28" t="s">
        <v>272</v>
      </c>
      <c r="G1317" s="64">
        <v>5</v>
      </c>
      <c r="H1317" s="64">
        <v>8</v>
      </c>
      <c r="I1317" s="547" t="s">
        <v>3710</v>
      </c>
      <c r="J1317" s="64">
        <v>9</v>
      </c>
      <c r="K1317" s="58" t="s">
        <v>499</v>
      </c>
      <c r="L1317" s="54" t="s">
        <v>5017</v>
      </c>
      <c r="M1317" s="111">
        <v>0</v>
      </c>
      <c r="N1317" s="111">
        <v>0</v>
      </c>
      <c r="O1317" s="531">
        <v>0</v>
      </c>
      <c r="P1317" s="111">
        <v>0</v>
      </c>
      <c r="Q1317" s="531">
        <v>0</v>
      </c>
      <c r="R1317" s="279">
        <f t="shared" si="70"/>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24" t="s">
        <v>471</v>
      </c>
      <c r="C1318" s="538"/>
      <c r="D1318" s="476" t="s">
        <v>472</v>
      </c>
      <c r="E1318" s="525"/>
      <c r="F1318" s="526" t="s">
        <v>253</v>
      </c>
      <c r="G1318" s="527"/>
      <c r="H1318" s="527"/>
      <c r="I1318" s="547" t="s">
        <v>3710</v>
      </c>
      <c r="J1318" s="527">
        <v>1</v>
      </c>
      <c r="K1318" s="528" t="s">
        <v>457</v>
      </c>
      <c r="L1318" s="529" t="s">
        <v>5018</v>
      </c>
      <c r="M1318" s="483">
        <v>0</v>
      </c>
      <c r="N1318" s="483">
        <v>0</v>
      </c>
      <c r="O1318" s="483">
        <v>0</v>
      </c>
      <c r="P1318" s="483">
        <v>0</v>
      </c>
      <c r="Q1318" s="483">
        <v>0</v>
      </c>
      <c r="R1318" s="279">
        <f t="shared" ref="R1318:R1327" si="71">SUM(M1318:Q1318)</f>
        <v>0</v>
      </c>
      <c r="S1318" s="529"/>
      <c r="T1318" s="529"/>
      <c r="U1318" s="529"/>
      <c r="V1318" s="529"/>
      <c r="W1318" s="529"/>
      <c r="X1318" s="529"/>
      <c r="Y1318" s="279"/>
      <c r="Z1318" s="279"/>
      <c r="AA1318" s="279"/>
      <c r="AB1318" s="279"/>
      <c r="AC1318" s="279"/>
      <c r="AD1318" s="279"/>
      <c r="AE1318" s="484"/>
      <c r="AF1318" s="475"/>
      <c r="AG1318" s="475"/>
      <c r="AH1318" s="475"/>
      <c r="AI1318" s="475"/>
      <c r="AJ1318" s="475"/>
      <c r="AK1318" s="475"/>
      <c r="AL1318" s="475"/>
      <c r="AM1318" s="475"/>
      <c r="AN1318" s="475"/>
      <c r="AO1318" s="475"/>
      <c r="AP1318" s="475"/>
      <c r="AQ1318" s="475"/>
      <c r="AR1318" s="475"/>
      <c r="AS1318" s="475"/>
      <c r="AT1318" s="475"/>
      <c r="AU1318" s="475"/>
      <c r="AV1318" s="475"/>
      <c r="AW1318" s="475"/>
      <c r="AX1318" s="475"/>
      <c r="AY1318" s="475"/>
      <c r="AZ1318" s="475"/>
      <c r="BA1318" s="475"/>
      <c r="BB1318" s="475"/>
    </row>
    <row r="1319" spans="1:54" customFormat="1" ht="15" customHeight="1" thickBot="1">
      <c r="A1319" s="25">
        <v>1108</v>
      </c>
      <c r="B1319" s="524" t="s">
        <v>474</v>
      </c>
      <c r="C1319" s="538"/>
      <c r="D1319" s="476" t="s">
        <v>475</v>
      </c>
      <c r="E1319" s="525"/>
      <c r="F1319" s="526" t="s">
        <v>253</v>
      </c>
      <c r="G1319" s="527"/>
      <c r="H1319" s="527"/>
      <c r="I1319" s="547" t="s">
        <v>3710</v>
      </c>
      <c r="J1319" s="527">
        <v>1</v>
      </c>
      <c r="K1319" s="530" t="s">
        <v>476</v>
      </c>
      <c r="L1319" s="529" t="s">
        <v>5018</v>
      </c>
      <c r="M1319" s="531">
        <v>0</v>
      </c>
      <c r="N1319" s="531">
        <v>0</v>
      </c>
      <c r="O1319" s="531">
        <v>0</v>
      </c>
      <c r="P1319" s="531">
        <v>0</v>
      </c>
      <c r="Q1319" s="483">
        <v>0</v>
      </c>
      <c r="R1319" s="279">
        <f t="shared" si="71"/>
        <v>0</v>
      </c>
      <c r="S1319" s="529"/>
      <c r="T1319" s="529"/>
      <c r="U1319" s="529"/>
      <c r="V1319" s="529"/>
      <c r="W1319" s="529"/>
      <c r="X1319" s="529"/>
      <c r="Y1319" s="279"/>
      <c r="Z1319" s="279"/>
      <c r="AA1319" s="279"/>
      <c r="AB1319" s="279"/>
      <c r="AC1319" s="279"/>
      <c r="AD1319" s="279"/>
      <c r="AE1319" s="484"/>
      <c r="AF1319" s="475"/>
      <c r="AG1319" s="475"/>
      <c r="AH1319" s="475"/>
      <c r="AI1319" s="475"/>
      <c r="AJ1319" s="475"/>
      <c r="AK1319" s="475"/>
      <c r="AL1319" s="475"/>
      <c r="AM1319" s="475"/>
      <c r="AN1319" s="475"/>
      <c r="AO1319" s="475"/>
      <c r="AP1319" s="475"/>
      <c r="AQ1319" s="475"/>
      <c r="AR1319" s="475"/>
      <c r="AS1319" s="475"/>
      <c r="AT1319" s="475"/>
      <c r="AU1319" s="475"/>
      <c r="AV1319" s="475"/>
      <c r="AW1319" s="475"/>
      <c r="AX1319" s="475"/>
      <c r="AY1319" s="475"/>
      <c r="AZ1319" s="475"/>
      <c r="BA1319" s="475"/>
      <c r="BB1319" s="475"/>
    </row>
    <row r="1320" spans="1:54" customFormat="1" ht="15" hidden="1" customHeight="1" thickBot="1">
      <c r="A1320" s="25">
        <v>1112</v>
      </c>
      <c r="B1320" s="524" t="s">
        <v>53</v>
      </c>
      <c r="C1320" s="538"/>
      <c r="D1320" s="476" t="s">
        <v>477</v>
      </c>
      <c r="E1320" s="532"/>
      <c r="F1320" s="526" t="s">
        <v>253</v>
      </c>
      <c r="G1320" s="527"/>
      <c r="H1320" s="527"/>
      <c r="I1320" s="547" t="s">
        <v>3710</v>
      </c>
      <c r="J1320" s="527">
        <v>2</v>
      </c>
      <c r="K1320" s="528" t="s">
        <v>457</v>
      </c>
      <c r="L1320" s="529" t="s">
        <v>5018</v>
      </c>
      <c r="M1320" s="483">
        <v>0</v>
      </c>
      <c r="N1320" s="483">
        <v>0</v>
      </c>
      <c r="O1320" s="483">
        <v>0</v>
      </c>
      <c r="P1320" s="483">
        <v>0</v>
      </c>
      <c r="Q1320" s="483">
        <v>0</v>
      </c>
      <c r="R1320" s="279">
        <f t="shared" si="71"/>
        <v>0</v>
      </c>
      <c r="S1320" s="529"/>
      <c r="T1320" s="529"/>
      <c r="U1320" s="529"/>
      <c r="V1320" s="529"/>
      <c r="W1320" s="529"/>
      <c r="X1320" s="529"/>
      <c r="Y1320" s="279"/>
      <c r="Z1320" s="279"/>
      <c r="AA1320" s="279"/>
      <c r="AB1320" s="279"/>
      <c r="AC1320" s="279"/>
      <c r="AD1320" s="279"/>
      <c r="AE1320" s="484"/>
      <c r="AF1320" s="475"/>
      <c r="AG1320" s="475"/>
      <c r="AH1320" s="475"/>
      <c r="AI1320" s="475"/>
      <c r="AJ1320" s="475"/>
      <c r="AK1320" s="475"/>
      <c r="AL1320" s="475"/>
      <c r="AM1320" s="475"/>
      <c r="AN1320" s="475"/>
      <c r="AO1320" s="475"/>
      <c r="AP1320" s="475"/>
      <c r="AQ1320" s="475"/>
      <c r="AR1320" s="475"/>
      <c r="AS1320" s="475"/>
      <c r="AT1320" s="475"/>
      <c r="AU1320" s="475"/>
      <c r="AV1320" s="475"/>
      <c r="AW1320" s="475"/>
      <c r="AX1320" s="475"/>
      <c r="AY1320" s="475"/>
      <c r="AZ1320" s="475"/>
      <c r="BA1320" s="475"/>
      <c r="BB1320" s="475"/>
    </row>
    <row r="1321" spans="1:54" customFormat="1" ht="15" hidden="1" customHeight="1" thickBot="1">
      <c r="A1321" s="25">
        <v>1115</v>
      </c>
      <c r="B1321" s="538" t="s">
        <v>478</v>
      </c>
      <c r="C1321" s="538"/>
      <c r="D1321" s="476" t="s">
        <v>479</v>
      </c>
      <c r="E1321" s="532"/>
      <c r="F1321" s="526" t="s">
        <v>253</v>
      </c>
      <c r="G1321" s="527"/>
      <c r="H1321" s="527"/>
      <c r="I1321" s="547" t="s">
        <v>3710</v>
      </c>
      <c r="J1321" s="527">
        <v>2</v>
      </c>
      <c r="K1321" s="528" t="s">
        <v>457</v>
      </c>
      <c r="L1321" s="529" t="s">
        <v>5018</v>
      </c>
      <c r="M1321" s="483">
        <v>0</v>
      </c>
      <c r="N1321" s="483">
        <v>0</v>
      </c>
      <c r="O1321" s="483">
        <v>0</v>
      </c>
      <c r="P1321" s="483">
        <v>0</v>
      </c>
      <c r="Q1321" s="483">
        <v>0</v>
      </c>
      <c r="R1321" s="279">
        <f t="shared" si="71"/>
        <v>0</v>
      </c>
      <c r="S1321" s="529"/>
      <c r="T1321" s="529"/>
      <c r="U1321" s="529"/>
      <c r="V1321" s="529"/>
      <c r="W1321" s="529"/>
      <c r="X1321" s="529"/>
      <c r="Y1321" s="279"/>
      <c r="Z1321" s="279"/>
      <c r="AA1321" s="279"/>
      <c r="AB1321" s="279"/>
      <c r="AC1321" s="279"/>
      <c r="AD1321" s="279"/>
      <c r="AE1321" s="484"/>
      <c r="AF1321" s="475"/>
      <c r="AG1321" s="475"/>
      <c r="AH1321" s="475"/>
      <c r="AI1321" s="475"/>
      <c r="AJ1321" s="475"/>
      <c r="AK1321" s="475"/>
      <c r="AL1321" s="475"/>
      <c r="AM1321" s="475"/>
      <c r="AN1321" s="475"/>
      <c r="AO1321" s="475"/>
      <c r="AP1321" s="475"/>
      <c r="AQ1321" s="475"/>
      <c r="AR1321" s="475"/>
      <c r="AS1321" s="475"/>
      <c r="AT1321" s="475"/>
      <c r="AU1321" s="475"/>
      <c r="AV1321" s="475"/>
      <c r="AW1321" s="475"/>
      <c r="AX1321" s="475"/>
      <c r="AY1321" s="475"/>
      <c r="AZ1321" s="475"/>
      <c r="BA1321" s="475"/>
      <c r="BB1321" s="475"/>
    </row>
    <row r="1322" spans="1:54" customFormat="1" ht="15" hidden="1" customHeight="1" thickBot="1">
      <c r="A1322" s="25">
        <v>1123</v>
      </c>
      <c r="B1322" s="524" t="s">
        <v>480</v>
      </c>
      <c r="C1322" s="538"/>
      <c r="D1322" s="476" t="s">
        <v>481</v>
      </c>
      <c r="E1322" s="525"/>
      <c r="F1322" s="526" t="s">
        <v>253</v>
      </c>
      <c r="G1322" s="527"/>
      <c r="H1322" s="527"/>
      <c r="I1322" s="547" t="s">
        <v>3710</v>
      </c>
      <c r="J1322" s="527">
        <v>3</v>
      </c>
      <c r="K1322" s="528" t="s">
        <v>457</v>
      </c>
      <c r="L1322" s="529" t="s">
        <v>5018</v>
      </c>
      <c r="M1322" s="483">
        <v>0</v>
      </c>
      <c r="N1322" s="483">
        <v>0</v>
      </c>
      <c r="O1322" s="483">
        <v>0</v>
      </c>
      <c r="P1322" s="483">
        <v>0</v>
      </c>
      <c r="Q1322" s="483">
        <v>0</v>
      </c>
      <c r="R1322" s="279">
        <f t="shared" si="71"/>
        <v>0</v>
      </c>
      <c r="S1322" s="529"/>
      <c r="T1322" s="529"/>
      <c r="U1322" s="529"/>
      <c r="V1322" s="529"/>
      <c r="W1322" s="529"/>
      <c r="X1322" s="529"/>
      <c r="Y1322" s="279"/>
      <c r="Z1322" s="279"/>
      <c r="AA1322" s="279"/>
      <c r="AB1322" s="279"/>
      <c r="AC1322" s="279"/>
      <c r="AD1322" s="279"/>
      <c r="AE1322" s="484"/>
      <c r="AF1322" s="475"/>
      <c r="AG1322" s="475"/>
      <c r="AH1322" s="475"/>
      <c r="AI1322" s="475"/>
      <c r="AJ1322" s="475"/>
      <c r="AK1322" s="475"/>
      <c r="AL1322" s="475"/>
      <c r="AM1322" s="475"/>
      <c r="AN1322" s="475"/>
      <c r="AO1322" s="475"/>
      <c r="AP1322" s="475"/>
      <c r="AQ1322" s="475"/>
      <c r="AR1322" s="475"/>
      <c r="AS1322" s="475"/>
      <c r="AT1322" s="475"/>
      <c r="AU1322" s="475"/>
      <c r="AV1322" s="475"/>
      <c r="AW1322" s="475"/>
      <c r="AX1322" s="475"/>
      <c r="AY1322" s="475"/>
      <c r="AZ1322" s="475"/>
      <c r="BA1322" s="475"/>
      <c r="BB1322" s="475"/>
    </row>
    <row r="1323" spans="1:54" customFormat="1" ht="15" hidden="1" customHeight="1" thickBot="1">
      <c r="A1323" s="25">
        <v>1127</v>
      </c>
      <c r="B1323" s="533" t="s">
        <v>3224</v>
      </c>
      <c r="C1323" s="539"/>
      <c r="D1323" s="476" t="s">
        <v>482</v>
      </c>
      <c r="E1323" s="525"/>
      <c r="F1323" s="526" t="s">
        <v>253</v>
      </c>
      <c r="G1323" s="527"/>
      <c r="H1323" s="527"/>
      <c r="I1323" s="547" t="s">
        <v>3710</v>
      </c>
      <c r="J1323" s="527">
        <v>4</v>
      </c>
      <c r="K1323" s="528" t="s">
        <v>457</v>
      </c>
      <c r="L1323" s="529" t="s">
        <v>5018</v>
      </c>
      <c r="M1323" s="483">
        <v>0</v>
      </c>
      <c r="N1323" s="483">
        <v>0</v>
      </c>
      <c r="O1323" s="483">
        <v>0</v>
      </c>
      <c r="P1323" s="483">
        <v>0</v>
      </c>
      <c r="Q1323" s="483">
        <v>0</v>
      </c>
      <c r="R1323" s="279">
        <f t="shared" si="71"/>
        <v>0</v>
      </c>
      <c r="S1323" s="529"/>
      <c r="T1323" s="529"/>
      <c r="U1323" s="529"/>
      <c r="V1323" s="529"/>
      <c r="W1323" s="529"/>
      <c r="X1323" s="529"/>
      <c r="Y1323" s="279"/>
      <c r="Z1323" s="279"/>
      <c r="AA1323" s="279"/>
      <c r="AB1323" s="279"/>
      <c r="AC1323" s="279"/>
      <c r="AD1323" s="279"/>
      <c r="AE1323" s="484"/>
      <c r="AF1323" s="475"/>
      <c r="AG1323" s="475"/>
      <c r="AH1323" s="475"/>
      <c r="AI1323" s="475"/>
      <c r="AJ1323" s="475"/>
      <c r="AK1323" s="475"/>
      <c r="AL1323" s="475"/>
      <c r="AM1323" s="475"/>
      <c r="AN1323" s="475"/>
      <c r="AO1323" s="475"/>
      <c r="AP1323" s="475"/>
      <c r="AQ1323" s="475"/>
      <c r="AR1323" s="475"/>
      <c r="AS1323" s="475"/>
      <c r="AT1323" s="475"/>
      <c r="AU1323" s="475"/>
      <c r="AV1323" s="475"/>
      <c r="AW1323" s="475"/>
      <c r="AX1323" s="475"/>
      <c r="AY1323" s="475"/>
      <c r="AZ1323" s="475"/>
      <c r="BA1323" s="475"/>
      <c r="BB1323" s="475"/>
    </row>
    <row r="1324" spans="1:54" customFormat="1" ht="15" customHeight="1" thickBot="1">
      <c r="A1324" s="25">
        <v>1128</v>
      </c>
      <c r="B1324" s="100" t="s">
        <v>483</v>
      </c>
      <c r="C1324" s="26"/>
      <c r="D1324" s="254" t="s">
        <v>484</v>
      </c>
      <c r="E1324" s="53"/>
      <c r="F1324" s="28" t="s">
        <v>272</v>
      </c>
      <c r="G1324" s="64">
        <v>2</v>
      </c>
      <c r="H1324" s="64">
        <v>4</v>
      </c>
      <c r="I1324" s="547" t="s">
        <v>3710</v>
      </c>
      <c r="J1324" s="64">
        <v>4</v>
      </c>
      <c r="K1324" s="48" t="s">
        <v>476</v>
      </c>
      <c r="L1324" s="54" t="s">
        <v>5018</v>
      </c>
      <c r="M1324" s="25">
        <v>0</v>
      </c>
      <c r="N1324" s="25">
        <v>0</v>
      </c>
      <c r="O1324" s="25">
        <v>0</v>
      </c>
      <c r="P1324" s="25">
        <v>0</v>
      </c>
      <c r="Q1324" s="25">
        <v>0</v>
      </c>
      <c r="R1324" s="279">
        <f t="shared" si="71"/>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487</v>
      </c>
      <c r="C1325" s="160"/>
      <c r="D1325" s="254" t="s">
        <v>488</v>
      </c>
      <c r="E1325" s="178"/>
      <c r="F1325" s="97" t="s">
        <v>272</v>
      </c>
      <c r="G1325" s="112">
        <v>4</v>
      </c>
      <c r="H1325" s="112">
        <v>4</v>
      </c>
      <c r="I1325" s="547" t="s">
        <v>3710</v>
      </c>
      <c r="J1325" s="112">
        <v>5</v>
      </c>
      <c r="K1325" s="113" t="s">
        <v>457</v>
      </c>
      <c r="L1325" s="529" t="s">
        <v>5018</v>
      </c>
      <c r="M1325" s="25">
        <v>0</v>
      </c>
      <c r="N1325" s="25">
        <v>0</v>
      </c>
      <c r="O1325" s="25">
        <v>0</v>
      </c>
      <c r="P1325" s="25">
        <v>0</v>
      </c>
      <c r="Q1325" s="25">
        <v>0</v>
      </c>
      <c r="R1325" s="279">
        <f t="shared" si="71"/>
        <v>0</v>
      </c>
      <c r="S1325" s="529"/>
      <c r="T1325" s="529"/>
      <c r="U1325" s="529"/>
      <c r="V1325" s="529"/>
      <c r="W1325" s="529"/>
      <c r="X1325" s="529"/>
      <c r="Y1325" s="279"/>
      <c r="Z1325" s="279"/>
      <c r="AA1325" s="279"/>
      <c r="AB1325" s="279"/>
      <c r="AC1325" s="279"/>
      <c r="AD1325" s="279"/>
      <c r="AE1325" s="18"/>
    </row>
    <row r="1326" spans="1:54" customFormat="1" ht="15" customHeight="1" thickBot="1">
      <c r="A1326" s="25">
        <v>1141</v>
      </c>
      <c r="B1326" s="98" t="s">
        <v>3694</v>
      </c>
      <c r="C1326" s="160"/>
      <c r="D1326" s="254" t="s">
        <v>489</v>
      </c>
      <c r="E1326" s="178"/>
      <c r="F1326" s="97" t="s">
        <v>253</v>
      </c>
      <c r="G1326" s="112"/>
      <c r="H1326" s="112"/>
      <c r="I1326" s="547" t="s">
        <v>3710</v>
      </c>
      <c r="J1326" s="112">
        <v>5</v>
      </c>
      <c r="K1326" s="48" t="s">
        <v>476</v>
      </c>
      <c r="L1326" s="114" t="s">
        <v>5018</v>
      </c>
      <c r="M1326" s="25">
        <v>0</v>
      </c>
      <c r="N1326" s="25">
        <v>0</v>
      </c>
      <c r="O1326" s="25">
        <v>0</v>
      </c>
      <c r="P1326" s="25">
        <v>0</v>
      </c>
      <c r="Q1326" s="25">
        <v>0</v>
      </c>
      <c r="R1326" s="279">
        <f t="shared" si="71"/>
        <v>0</v>
      </c>
      <c r="S1326" s="114"/>
      <c r="T1326" s="114"/>
      <c r="U1326" s="114"/>
      <c r="V1326" s="114"/>
      <c r="W1326" s="114"/>
      <c r="X1326" s="114"/>
      <c r="Y1326" s="279"/>
      <c r="Z1326" s="279"/>
      <c r="AA1326" s="279"/>
      <c r="AB1326" s="279"/>
      <c r="AC1326" s="279"/>
      <c r="AD1326" s="279"/>
      <c r="AE1326" s="18"/>
    </row>
    <row r="1327" spans="1:54" customFormat="1" ht="15" customHeight="1" thickBot="1">
      <c r="A1327" s="25">
        <v>1142</v>
      </c>
      <c r="B1327" s="160" t="s">
        <v>57</v>
      </c>
      <c r="C1327" s="160"/>
      <c r="D1327" s="254" t="s">
        <v>490</v>
      </c>
      <c r="E1327" s="127"/>
      <c r="F1327" s="97" t="s">
        <v>253</v>
      </c>
      <c r="G1327" s="112"/>
      <c r="H1327" s="112"/>
      <c r="I1327" s="547" t="s">
        <v>3710</v>
      </c>
      <c r="J1327" s="112">
        <v>5</v>
      </c>
      <c r="K1327" s="48" t="s">
        <v>476</v>
      </c>
      <c r="L1327" s="529" t="s">
        <v>5018</v>
      </c>
      <c r="M1327" s="25">
        <v>0</v>
      </c>
      <c r="N1327" s="25">
        <v>0</v>
      </c>
      <c r="O1327" s="30">
        <v>0</v>
      </c>
      <c r="P1327" s="25">
        <v>0</v>
      </c>
      <c r="Q1327" s="25">
        <v>0</v>
      </c>
      <c r="R1327" s="279">
        <f t="shared" si="71"/>
        <v>0</v>
      </c>
      <c r="S1327" s="529"/>
      <c r="T1327" s="529"/>
      <c r="U1327" s="529"/>
      <c r="V1327" s="529"/>
      <c r="W1327" s="529"/>
      <c r="X1327" s="529"/>
      <c r="Y1327" s="279"/>
      <c r="Z1327" s="279"/>
      <c r="AA1327" s="279"/>
      <c r="AB1327" s="279"/>
      <c r="AC1327" s="279"/>
      <c r="AD1327" s="279"/>
      <c r="AE1327" s="18"/>
    </row>
    <row r="1328" spans="1:54" customFormat="1" ht="15" hidden="1" customHeight="1" thickBot="1">
      <c r="A1328" s="25">
        <v>1302</v>
      </c>
      <c r="B1328" s="282" t="s">
        <v>500</v>
      </c>
      <c r="C1328" s="282"/>
      <c r="D1328" s="254" t="s">
        <v>501</v>
      </c>
      <c r="E1328" s="127"/>
      <c r="F1328" s="281" t="s">
        <v>253</v>
      </c>
      <c r="G1328" s="112"/>
      <c r="H1328" s="112"/>
      <c r="I1328" s="547" t="s">
        <v>3712</v>
      </c>
      <c r="J1328" s="112">
        <v>1</v>
      </c>
      <c r="K1328" s="89" t="s">
        <v>457</v>
      </c>
      <c r="L1328" s="529" t="s">
        <v>5018</v>
      </c>
      <c r="M1328" s="25">
        <v>0</v>
      </c>
      <c r="N1328" s="25">
        <v>0</v>
      </c>
      <c r="O1328" s="25">
        <v>0</v>
      </c>
      <c r="P1328" s="25">
        <v>0</v>
      </c>
      <c r="Q1328" s="25">
        <v>0</v>
      </c>
      <c r="R1328" s="279">
        <f t="shared" ref="R1328:R1337" si="72">SUM(M1328:Q1328)</f>
        <v>0</v>
      </c>
      <c r="S1328" s="529"/>
      <c r="T1328" s="529"/>
      <c r="U1328" s="529"/>
      <c r="V1328" s="529"/>
      <c r="W1328" s="529"/>
      <c r="X1328" s="529"/>
      <c r="Y1328" s="279"/>
      <c r="Z1328" s="279"/>
      <c r="AA1328" s="279"/>
      <c r="AB1328" s="279"/>
      <c r="AC1328" s="279"/>
      <c r="AD1328" s="279"/>
      <c r="AE1328" s="18"/>
    </row>
    <row r="1329" spans="1:54" customFormat="1" ht="15" hidden="1" customHeight="1" thickBot="1">
      <c r="A1329" s="25">
        <v>1305</v>
      </c>
      <c r="B1329" s="104" t="s">
        <v>502</v>
      </c>
      <c r="C1329" s="282"/>
      <c r="D1329" s="254" t="s">
        <v>503</v>
      </c>
      <c r="E1329" s="127"/>
      <c r="F1329" s="281" t="s">
        <v>272</v>
      </c>
      <c r="G1329" s="112">
        <v>1</v>
      </c>
      <c r="H1329" s="112">
        <v>3</v>
      </c>
      <c r="I1329" s="547" t="s">
        <v>3712</v>
      </c>
      <c r="J1329" s="112">
        <v>2</v>
      </c>
      <c r="K1329" s="89" t="s">
        <v>457</v>
      </c>
      <c r="L1329" s="529" t="s">
        <v>5018</v>
      </c>
      <c r="M1329" s="25">
        <v>0</v>
      </c>
      <c r="N1329" s="25">
        <v>0</v>
      </c>
      <c r="O1329" s="25">
        <v>0</v>
      </c>
      <c r="P1329" s="25">
        <v>0</v>
      </c>
      <c r="Q1329" s="25">
        <v>0</v>
      </c>
      <c r="R1329" s="279">
        <f t="shared" si="72"/>
        <v>0</v>
      </c>
      <c r="S1329" s="529"/>
      <c r="T1329" s="529"/>
      <c r="U1329" s="529"/>
      <c r="V1329" s="529"/>
      <c r="W1329" s="529"/>
      <c r="X1329" s="529"/>
      <c r="Y1329" s="279"/>
      <c r="Z1329" s="279"/>
      <c r="AA1329" s="279"/>
      <c r="AB1329" s="279"/>
      <c r="AC1329" s="279"/>
      <c r="AD1329" s="279"/>
      <c r="AE1329" s="18"/>
    </row>
    <row r="1330" spans="1:54" customFormat="1" ht="15" hidden="1" customHeight="1" thickBot="1">
      <c r="A1330" s="30">
        <v>1310</v>
      </c>
      <c r="B1330" s="103" t="s">
        <v>505</v>
      </c>
      <c r="C1330" s="31"/>
      <c r="D1330" s="254" t="s">
        <v>506</v>
      </c>
      <c r="E1330" s="53"/>
      <c r="F1330" s="184" t="s">
        <v>272</v>
      </c>
      <c r="G1330" s="64">
        <v>3</v>
      </c>
      <c r="H1330" s="64">
        <v>2</v>
      </c>
      <c r="I1330" s="547" t="s">
        <v>3712</v>
      </c>
      <c r="J1330" s="64">
        <v>2</v>
      </c>
      <c r="K1330" s="68" t="s">
        <v>457</v>
      </c>
      <c r="L1330" s="529" t="s">
        <v>5018</v>
      </c>
      <c r="M1330" s="25">
        <v>0</v>
      </c>
      <c r="N1330" s="25">
        <v>0</v>
      </c>
      <c r="O1330" s="25">
        <v>0</v>
      </c>
      <c r="P1330" s="25">
        <v>0</v>
      </c>
      <c r="Q1330" s="25">
        <v>0</v>
      </c>
      <c r="R1330" s="279">
        <f t="shared" si="72"/>
        <v>0</v>
      </c>
      <c r="S1330" s="529"/>
      <c r="T1330" s="529"/>
      <c r="U1330" s="529"/>
      <c r="V1330" s="529"/>
      <c r="W1330" s="529"/>
      <c r="X1330" s="529"/>
      <c r="Y1330" s="279"/>
      <c r="Z1330" s="279"/>
      <c r="AA1330" s="279"/>
      <c r="AB1330" s="279"/>
      <c r="AC1330" s="279"/>
      <c r="AD1330" s="279"/>
      <c r="AE1330" s="18"/>
    </row>
    <row r="1331" spans="1:54" customFormat="1" ht="15" hidden="1" customHeight="1" thickBot="1">
      <c r="A1331" s="30">
        <v>1324</v>
      </c>
      <c r="B1331" s="31" t="s">
        <v>507</v>
      </c>
      <c r="C1331" s="31"/>
      <c r="D1331" s="254" t="s">
        <v>508</v>
      </c>
      <c r="E1331" s="53"/>
      <c r="F1331" s="32" t="s">
        <v>253</v>
      </c>
      <c r="G1331" s="53"/>
      <c r="H1331" s="53"/>
      <c r="I1331" s="547" t="s">
        <v>3712</v>
      </c>
      <c r="J1331" s="53">
        <v>3</v>
      </c>
      <c r="K1331" s="68" t="s">
        <v>457</v>
      </c>
      <c r="L1331" s="529" t="s">
        <v>5018</v>
      </c>
      <c r="M1331" s="25">
        <v>0</v>
      </c>
      <c r="N1331" s="25">
        <v>0</v>
      </c>
      <c r="O1331" s="25">
        <v>0</v>
      </c>
      <c r="P1331" s="25">
        <v>0</v>
      </c>
      <c r="Q1331" s="25">
        <v>0</v>
      </c>
      <c r="R1331" s="279">
        <f t="shared" si="72"/>
        <v>0</v>
      </c>
      <c r="S1331" s="529"/>
      <c r="T1331" s="529"/>
      <c r="U1331" s="529"/>
      <c r="V1331" s="529"/>
      <c r="W1331" s="529"/>
      <c r="X1331" s="529"/>
      <c r="Y1331" s="279"/>
      <c r="Z1331" s="279"/>
      <c r="AA1331" s="279"/>
      <c r="AB1331" s="279"/>
      <c r="AC1331" s="279"/>
      <c r="AD1331" s="279"/>
      <c r="AE1331" s="18"/>
    </row>
    <row r="1332" spans="1:54" customFormat="1" ht="15" customHeight="1" thickBot="1">
      <c r="A1332" s="30"/>
      <c r="B1332" s="169" t="s">
        <v>5043</v>
      </c>
      <c r="C1332" s="31"/>
      <c r="D1332" s="254"/>
      <c r="E1332" s="53"/>
      <c r="F1332" s="97" t="s">
        <v>253</v>
      </c>
      <c r="G1332" s="112"/>
      <c r="H1332" s="112"/>
      <c r="I1332" s="547" t="s">
        <v>3237</v>
      </c>
      <c r="J1332" s="112">
        <v>8</v>
      </c>
      <c r="K1332" s="68"/>
      <c r="L1332" s="529" t="s">
        <v>7209</v>
      </c>
      <c r="M1332" s="25">
        <v>0</v>
      </c>
      <c r="N1332" s="30">
        <v>2</v>
      </c>
      <c r="O1332" s="30">
        <v>2</v>
      </c>
      <c r="P1332" s="30">
        <v>2</v>
      </c>
      <c r="Q1332" s="30">
        <v>2</v>
      </c>
      <c r="R1332" s="279">
        <f t="shared" si="72"/>
        <v>8</v>
      </c>
      <c r="S1332" s="529"/>
      <c r="T1332" s="529"/>
      <c r="U1332" s="529"/>
      <c r="V1332" s="529"/>
      <c r="W1332" s="529"/>
      <c r="X1332" s="529"/>
      <c r="Y1332" s="279"/>
      <c r="Z1332" s="279"/>
      <c r="AA1332" s="279"/>
      <c r="AB1332" s="279"/>
      <c r="AC1332" s="279"/>
      <c r="AD1332" s="279"/>
      <c r="AE1332" s="18"/>
    </row>
    <row r="1333" spans="1:54" customFormat="1" ht="15" customHeight="1" thickBot="1">
      <c r="A1333" s="25">
        <v>1326</v>
      </c>
      <c r="B1333" s="104" t="s">
        <v>511</v>
      </c>
      <c r="C1333" s="282"/>
      <c r="D1333" s="254" t="s">
        <v>512</v>
      </c>
      <c r="E1333" s="127"/>
      <c r="F1333" s="281" t="s">
        <v>253</v>
      </c>
      <c r="G1333" s="112"/>
      <c r="H1333" s="112"/>
      <c r="I1333" s="547" t="s">
        <v>3712</v>
      </c>
      <c r="J1333" s="112">
        <v>3</v>
      </c>
      <c r="K1333" s="125" t="s">
        <v>476</v>
      </c>
      <c r="L1333" s="529" t="s">
        <v>5018</v>
      </c>
      <c r="M1333" s="25">
        <v>0</v>
      </c>
      <c r="N1333" s="25">
        <v>0</v>
      </c>
      <c r="O1333" s="51">
        <v>0</v>
      </c>
      <c r="P1333" s="25">
        <v>0</v>
      </c>
      <c r="Q1333" s="25">
        <v>0</v>
      </c>
      <c r="R1333" s="279">
        <f t="shared" si="72"/>
        <v>0</v>
      </c>
      <c r="S1333" s="529"/>
      <c r="T1333" s="529"/>
      <c r="U1333" s="529"/>
      <c r="V1333" s="529"/>
      <c r="W1333" s="529"/>
      <c r="X1333" s="529"/>
      <c r="Y1333" s="279"/>
      <c r="Z1333" s="279"/>
      <c r="AA1333" s="279"/>
      <c r="AB1333" s="279"/>
      <c r="AC1333" s="279"/>
      <c r="AD1333" s="279"/>
      <c r="AE1333" s="18"/>
    </row>
    <row r="1334" spans="1:54" customFormat="1" ht="15" customHeight="1" thickBot="1">
      <c r="A1334" s="25">
        <v>1329</v>
      </c>
      <c r="B1334" s="104" t="s">
        <v>513</v>
      </c>
      <c r="C1334" s="282"/>
      <c r="D1334" s="254" t="s">
        <v>514</v>
      </c>
      <c r="E1334" s="127"/>
      <c r="F1334" s="281" t="s">
        <v>272</v>
      </c>
      <c r="G1334" s="112">
        <v>4</v>
      </c>
      <c r="H1334" s="112">
        <v>3</v>
      </c>
      <c r="I1334" s="547" t="s">
        <v>3712</v>
      </c>
      <c r="J1334" s="112">
        <v>3</v>
      </c>
      <c r="K1334" s="125" t="s">
        <v>476</v>
      </c>
      <c r="L1334" s="529" t="s">
        <v>5018</v>
      </c>
      <c r="M1334" s="25">
        <v>0</v>
      </c>
      <c r="N1334" s="25">
        <v>0</v>
      </c>
      <c r="O1334" s="25">
        <v>0</v>
      </c>
      <c r="P1334" s="25">
        <v>0</v>
      </c>
      <c r="Q1334" s="25">
        <v>0</v>
      </c>
      <c r="R1334" s="279">
        <f t="shared" si="72"/>
        <v>0</v>
      </c>
      <c r="S1334" s="529"/>
      <c r="T1334" s="529"/>
      <c r="U1334" s="529"/>
      <c r="V1334" s="529"/>
      <c r="W1334" s="529"/>
      <c r="X1334" s="529"/>
      <c r="Y1334" s="279"/>
      <c r="Z1334" s="279"/>
      <c r="AA1334" s="279"/>
      <c r="AB1334" s="279"/>
      <c r="AC1334" s="279"/>
      <c r="AD1334" s="279"/>
      <c r="AE1334" s="18"/>
    </row>
    <row r="1335" spans="1:54" customFormat="1" ht="15" hidden="1" customHeight="1" thickBot="1">
      <c r="A1335" s="30">
        <v>1332</v>
      </c>
      <c r="B1335" s="103" t="s">
        <v>517</v>
      </c>
      <c r="C1335" s="31"/>
      <c r="D1335" s="254" t="s">
        <v>518</v>
      </c>
      <c r="E1335" s="53"/>
      <c r="F1335" s="184" t="s">
        <v>253</v>
      </c>
      <c r="G1335" s="64"/>
      <c r="H1335" s="64"/>
      <c r="I1335" s="547" t="s">
        <v>3712</v>
      </c>
      <c r="J1335" s="64">
        <v>3</v>
      </c>
      <c r="K1335" s="68" t="s">
        <v>457</v>
      </c>
      <c r="L1335" s="529" t="s">
        <v>5018</v>
      </c>
      <c r="M1335" s="25">
        <v>0</v>
      </c>
      <c r="N1335" s="25">
        <v>0</v>
      </c>
      <c r="O1335" s="25">
        <v>0</v>
      </c>
      <c r="P1335" s="25">
        <v>0</v>
      </c>
      <c r="Q1335" s="25">
        <v>0</v>
      </c>
      <c r="R1335" s="279">
        <f t="shared" si="72"/>
        <v>0</v>
      </c>
      <c r="S1335" s="529"/>
      <c r="T1335" s="529"/>
      <c r="U1335" s="529"/>
      <c r="V1335" s="529"/>
      <c r="W1335" s="529"/>
      <c r="X1335" s="529"/>
      <c r="Y1335" s="279"/>
      <c r="Z1335" s="279"/>
      <c r="AA1335" s="279"/>
      <c r="AB1335" s="279"/>
      <c r="AC1335" s="279"/>
      <c r="AD1335" s="279"/>
      <c r="AE1335" s="18"/>
    </row>
    <row r="1336" spans="1:54" customFormat="1" ht="15" hidden="1" customHeight="1" thickBot="1">
      <c r="A1336" s="30">
        <v>1335</v>
      </c>
      <c r="B1336" s="101" t="s">
        <v>3699</v>
      </c>
      <c r="C1336" s="31"/>
      <c r="D1336" s="254" t="s">
        <v>519</v>
      </c>
      <c r="E1336" s="53"/>
      <c r="F1336" s="184" t="s">
        <v>253</v>
      </c>
      <c r="G1336" s="64"/>
      <c r="H1336" s="64"/>
      <c r="I1336" s="547" t="s">
        <v>3712</v>
      </c>
      <c r="J1336" s="64">
        <v>4</v>
      </c>
      <c r="K1336" s="68" t="s">
        <v>457</v>
      </c>
      <c r="L1336" s="529" t="s">
        <v>5018</v>
      </c>
      <c r="M1336" s="25">
        <v>0</v>
      </c>
      <c r="N1336" s="25">
        <v>0</v>
      </c>
      <c r="O1336" s="25">
        <v>0</v>
      </c>
      <c r="P1336" s="25">
        <v>0</v>
      </c>
      <c r="Q1336" s="25">
        <v>0</v>
      </c>
      <c r="R1336" s="279">
        <f t="shared" si="72"/>
        <v>0</v>
      </c>
      <c r="S1336" s="529"/>
      <c r="T1336" s="529"/>
      <c r="U1336" s="529"/>
      <c r="V1336" s="529"/>
      <c r="W1336" s="529"/>
      <c r="X1336" s="529"/>
      <c r="Y1336" s="279"/>
      <c r="Z1336" s="279"/>
      <c r="AA1336" s="279"/>
      <c r="AB1336" s="279"/>
      <c r="AC1336" s="279"/>
      <c r="AD1336" s="279"/>
      <c r="AE1336" s="18"/>
    </row>
    <row r="1337" spans="1:54" customFormat="1" ht="15" customHeight="1" thickBot="1">
      <c r="A1337" s="30">
        <v>1351</v>
      </c>
      <c r="B1337" s="101" t="s">
        <v>3701</v>
      </c>
      <c r="C1337" s="31"/>
      <c r="D1337" s="254" t="s">
        <v>521</v>
      </c>
      <c r="E1337" s="53"/>
      <c r="F1337" s="184" t="s">
        <v>253</v>
      </c>
      <c r="G1337" s="64"/>
      <c r="H1337" s="64"/>
      <c r="I1337" s="547" t="s">
        <v>3712</v>
      </c>
      <c r="J1337" s="64">
        <v>6</v>
      </c>
      <c r="K1337" s="72" t="s">
        <v>476</v>
      </c>
      <c r="L1337" s="529" t="s">
        <v>5018</v>
      </c>
      <c r="M1337" s="25">
        <v>0</v>
      </c>
      <c r="N1337" s="25">
        <v>0</v>
      </c>
      <c r="O1337" s="25">
        <v>0</v>
      </c>
      <c r="P1337" s="25">
        <v>0</v>
      </c>
      <c r="Q1337" s="25">
        <v>0</v>
      </c>
      <c r="R1337" s="279">
        <f t="shared" si="72"/>
        <v>0</v>
      </c>
      <c r="S1337" s="529"/>
      <c r="T1337" s="529"/>
      <c r="U1337" s="529"/>
      <c r="V1337" s="529"/>
      <c r="W1337" s="529"/>
      <c r="X1337" s="529"/>
      <c r="Y1337" s="279"/>
      <c r="Z1337" s="279"/>
      <c r="AA1337" s="279"/>
      <c r="AB1337" s="279"/>
      <c r="AC1337" s="279"/>
      <c r="AD1337" s="279"/>
      <c r="AE1337" s="18"/>
    </row>
    <row r="1338" spans="1:54" customFormat="1" ht="15" hidden="1" customHeight="1" thickBot="1">
      <c r="A1338" s="25"/>
      <c r="B1338" s="101" t="s">
        <v>3702</v>
      </c>
      <c r="C1338" s="31"/>
      <c r="D1338" s="586"/>
      <c r="E1338" s="155"/>
      <c r="F1338" s="602" t="s">
        <v>253</v>
      </c>
      <c r="G1338" s="603"/>
      <c r="H1338" s="603"/>
      <c r="I1338" s="547" t="s">
        <v>3712</v>
      </c>
      <c r="J1338" s="603">
        <v>1</v>
      </c>
      <c r="K1338" s="68" t="s">
        <v>457</v>
      </c>
      <c r="L1338" s="604" t="s">
        <v>5018</v>
      </c>
      <c r="M1338" s="25">
        <v>0</v>
      </c>
      <c r="N1338" s="25">
        <v>0</v>
      </c>
      <c r="O1338" s="25">
        <v>0</v>
      </c>
      <c r="P1338" s="25">
        <v>0</v>
      </c>
      <c r="Q1338" s="25">
        <v>0</v>
      </c>
      <c r="R1338" s="605">
        <f t="shared" si="70"/>
        <v>0</v>
      </c>
      <c r="S1338" s="604"/>
      <c r="T1338" s="604"/>
      <c r="U1338" s="604"/>
      <c r="V1338" s="604"/>
      <c r="W1338" s="604"/>
      <c r="X1338" s="604"/>
      <c r="Y1338" s="605"/>
      <c r="Z1338" s="605"/>
      <c r="AA1338" s="605"/>
      <c r="AB1338" s="605"/>
      <c r="AC1338" s="605"/>
      <c r="AD1338" s="605"/>
      <c r="AE1338" s="356"/>
      <c r="AF1338" s="606"/>
      <c r="AG1338" s="606"/>
      <c r="AH1338" s="606"/>
      <c r="AI1338" s="606"/>
      <c r="AJ1338" s="606"/>
      <c r="AK1338" s="606"/>
      <c r="AL1338" s="606"/>
      <c r="AM1338" s="606"/>
      <c r="AN1338" s="606"/>
      <c r="AO1338" s="606"/>
      <c r="AP1338" s="606"/>
      <c r="AQ1338" s="606"/>
      <c r="AR1338" s="606"/>
      <c r="AS1338" s="606"/>
      <c r="AT1338" s="606"/>
      <c r="AU1338" s="606"/>
      <c r="AV1338" s="606"/>
      <c r="AW1338" s="606"/>
      <c r="AX1338" s="606"/>
      <c r="AY1338" s="606"/>
      <c r="AZ1338" s="606"/>
      <c r="BA1338" s="606"/>
      <c r="BB1338" s="606"/>
    </row>
    <row r="1339" spans="1:54" customFormat="1" ht="15" customHeight="1" thickBot="1">
      <c r="A1339" s="30"/>
      <c r="B1339" s="101" t="s">
        <v>4033</v>
      </c>
      <c r="C1339" s="31"/>
      <c r="D1339" s="254"/>
      <c r="E1339" s="53"/>
      <c r="F1339" s="602" t="s">
        <v>253</v>
      </c>
      <c r="G1339" s="64"/>
      <c r="H1339" s="64"/>
      <c r="I1339" s="547" t="s">
        <v>3267</v>
      </c>
      <c r="J1339" s="64">
        <v>2</v>
      </c>
      <c r="K1339" s="50" t="s">
        <v>493</v>
      </c>
      <c r="L1339" s="69" t="s">
        <v>5017</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509</v>
      </c>
      <c r="C1340" s="31"/>
      <c r="D1340" s="254" t="s">
        <v>510</v>
      </c>
      <c r="E1340" s="53"/>
      <c r="F1340" s="184" t="s">
        <v>253</v>
      </c>
      <c r="G1340" s="64"/>
      <c r="H1340" s="64"/>
      <c r="I1340" s="547" t="s">
        <v>3712</v>
      </c>
      <c r="J1340" s="64">
        <v>3</v>
      </c>
      <c r="K1340" s="73" t="s">
        <v>493</v>
      </c>
      <c r="L1340" s="695" t="s">
        <v>5018</v>
      </c>
      <c r="M1340" s="25">
        <v>0</v>
      </c>
      <c r="N1340" s="25">
        <v>0</v>
      </c>
      <c r="O1340" s="25">
        <v>0</v>
      </c>
      <c r="P1340" s="25">
        <v>0</v>
      </c>
      <c r="Q1340" s="25">
        <v>0</v>
      </c>
      <c r="R1340" s="279">
        <f t="shared" ref="R1340:R1347" si="73">SUM(M1340:Q1340)</f>
        <v>0</v>
      </c>
      <c r="S1340" s="695"/>
      <c r="T1340" s="695"/>
      <c r="U1340" s="695"/>
      <c r="V1340" s="695"/>
      <c r="W1340" s="695"/>
      <c r="X1340" s="695"/>
      <c r="Y1340" s="279"/>
      <c r="Z1340" s="279"/>
      <c r="AA1340" s="279"/>
      <c r="AB1340" s="279"/>
      <c r="AC1340" s="279"/>
      <c r="AD1340" s="279"/>
      <c r="AE1340" s="18"/>
    </row>
    <row r="1341" spans="1:54" customFormat="1" ht="15" customHeight="1" thickBot="1">
      <c r="A1341" s="30">
        <v>1330</v>
      </c>
      <c r="B1341" s="103" t="s">
        <v>515</v>
      </c>
      <c r="C1341" s="31"/>
      <c r="D1341" s="254" t="s">
        <v>516</v>
      </c>
      <c r="E1341" s="53"/>
      <c r="F1341" s="184" t="s">
        <v>253</v>
      </c>
      <c r="G1341" s="64"/>
      <c r="H1341" s="64"/>
      <c r="I1341" s="547" t="s">
        <v>3712</v>
      </c>
      <c r="J1341" s="64">
        <v>3</v>
      </c>
      <c r="K1341" s="72" t="s">
        <v>476</v>
      </c>
      <c r="L1341" s="69" t="s">
        <v>5017</v>
      </c>
      <c r="M1341" s="25">
        <v>0</v>
      </c>
      <c r="N1341" s="25">
        <v>0</v>
      </c>
      <c r="O1341" s="30">
        <v>1</v>
      </c>
      <c r="P1341" s="25">
        <v>0</v>
      </c>
      <c r="Q1341" s="25">
        <v>0</v>
      </c>
      <c r="R1341" s="279">
        <f t="shared" si="73"/>
        <v>1</v>
      </c>
      <c r="S1341" s="69"/>
      <c r="T1341" s="69"/>
      <c r="U1341" s="69"/>
      <c r="V1341" s="69"/>
      <c r="W1341" s="69"/>
      <c r="X1341" s="69"/>
      <c r="Y1341" s="279"/>
      <c r="Z1341" s="279"/>
      <c r="AA1341" s="279"/>
      <c r="AB1341" s="279"/>
      <c r="AC1341" s="279"/>
      <c r="AD1341" s="279"/>
      <c r="AE1341" s="18"/>
    </row>
    <row r="1342" spans="1:54" customFormat="1" ht="15" customHeight="1" thickBot="1">
      <c r="A1342" s="30">
        <v>1342</v>
      </c>
      <c r="B1342" s="101" t="s">
        <v>3700</v>
      </c>
      <c r="C1342" s="31"/>
      <c r="D1342" s="254" t="s">
        <v>520</v>
      </c>
      <c r="E1342" s="53"/>
      <c r="F1342" s="184" t="s">
        <v>272</v>
      </c>
      <c r="G1342" s="64">
        <v>3</v>
      </c>
      <c r="H1342" s="64">
        <v>3</v>
      </c>
      <c r="I1342" s="547" t="s">
        <v>3712</v>
      </c>
      <c r="J1342" s="64">
        <v>4</v>
      </c>
      <c r="K1342" s="72" t="s">
        <v>476</v>
      </c>
      <c r="L1342" s="69" t="s">
        <v>5017</v>
      </c>
      <c r="M1342" s="25">
        <v>0</v>
      </c>
      <c r="N1342" s="25">
        <v>0</v>
      </c>
      <c r="O1342" s="25">
        <v>0</v>
      </c>
      <c r="P1342" s="25">
        <v>0</v>
      </c>
      <c r="Q1342" s="60">
        <v>1</v>
      </c>
      <c r="R1342" s="279">
        <f t="shared" si="73"/>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5064</v>
      </c>
      <c r="C1343" s="169"/>
      <c r="D1343" s="254" t="s">
        <v>522</v>
      </c>
      <c r="E1343" s="53"/>
      <c r="F1343" s="184" t="s">
        <v>272</v>
      </c>
      <c r="G1343" s="64">
        <v>5</v>
      </c>
      <c r="H1343" s="64">
        <v>7</v>
      </c>
      <c r="I1343" s="547" t="s">
        <v>3712</v>
      </c>
      <c r="J1343" s="64">
        <v>7</v>
      </c>
      <c r="K1343" s="61" t="s">
        <v>499</v>
      </c>
      <c r="L1343" s="62" t="s">
        <v>5017</v>
      </c>
      <c r="M1343" s="25">
        <v>0</v>
      </c>
      <c r="N1343" s="25">
        <v>0</v>
      </c>
      <c r="O1343" s="25">
        <v>0</v>
      </c>
      <c r="P1343" s="30">
        <v>0</v>
      </c>
      <c r="Q1343" s="25">
        <v>0</v>
      </c>
      <c r="R1343" s="279">
        <f t="shared" si="73"/>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504</v>
      </c>
      <c r="C1344" s="169"/>
      <c r="D1344" s="254" t="s">
        <v>252</v>
      </c>
      <c r="E1344" s="53"/>
      <c r="F1344" s="184" t="s">
        <v>253</v>
      </c>
      <c r="G1344" s="64"/>
      <c r="H1344" s="64"/>
      <c r="I1344" s="547" t="s">
        <v>3712</v>
      </c>
      <c r="J1344" s="64">
        <v>10</v>
      </c>
      <c r="K1344" s="73" t="s">
        <v>493</v>
      </c>
      <c r="L1344" s="69" t="s">
        <v>5017</v>
      </c>
      <c r="M1344" s="25">
        <v>0</v>
      </c>
      <c r="N1344" s="25">
        <v>0</v>
      </c>
      <c r="O1344" s="25">
        <v>0</v>
      </c>
      <c r="P1344" s="25">
        <v>0</v>
      </c>
      <c r="Q1344" s="30">
        <v>0</v>
      </c>
      <c r="R1344" s="279">
        <f t="shared" si="73"/>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523</v>
      </c>
      <c r="C1345" s="22"/>
      <c r="D1345" s="254" t="s">
        <v>524</v>
      </c>
      <c r="E1345" s="53"/>
      <c r="F1345" s="28" t="s">
        <v>253</v>
      </c>
      <c r="G1345" s="64"/>
      <c r="H1345" s="64"/>
      <c r="I1345" s="547" t="s">
        <v>3711</v>
      </c>
      <c r="J1345" s="64">
        <v>1</v>
      </c>
      <c r="K1345" s="50" t="s">
        <v>493</v>
      </c>
      <c r="L1345" s="69" t="s">
        <v>5031</v>
      </c>
      <c r="M1345" s="25">
        <v>0</v>
      </c>
      <c r="N1345" s="63">
        <v>0</v>
      </c>
      <c r="O1345" s="25">
        <v>0</v>
      </c>
      <c r="P1345" s="25">
        <v>0</v>
      </c>
      <c r="Q1345" s="25">
        <v>0</v>
      </c>
      <c r="R1345" s="279">
        <f t="shared" si="73"/>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545</v>
      </c>
      <c r="C1346" s="22"/>
      <c r="D1346" s="254" t="s">
        <v>546</v>
      </c>
      <c r="E1346" s="57"/>
      <c r="F1346" s="28" t="s">
        <v>539</v>
      </c>
      <c r="G1346" s="64">
        <v>5</v>
      </c>
      <c r="H1346" s="64"/>
      <c r="I1346" s="547" t="s">
        <v>3711</v>
      </c>
      <c r="J1346" s="64">
        <v>7</v>
      </c>
      <c r="K1346" s="50" t="s">
        <v>493</v>
      </c>
      <c r="L1346" s="69" t="s">
        <v>5053</v>
      </c>
      <c r="M1346" s="25">
        <v>0</v>
      </c>
      <c r="N1346" s="25">
        <v>0</v>
      </c>
      <c r="O1346" s="25">
        <v>0</v>
      </c>
      <c r="P1346" s="25">
        <v>0</v>
      </c>
      <c r="Q1346" s="63">
        <v>0</v>
      </c>
      <c r="R1346" s="279">
        <f t="shared" si="73"/>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3232</v>
      </c>
      <c r="C1347" s="22"/>
      <c r="D1347" s="254" t="s">
        <v>405</v>
      </c>
      <c r="E1347" s="57"/>
      <c r="F1347" s="28" t="s">
        <v>272</v>
      </c>
      <c r="G1347" s="64">
        <v>8</v>
      </c>
      <c r="H1347" s="64">
        <v>8</v>
      </c>
      <c r="I1347" s="547" t="s">
        <v>3711</v>
      </c>
      <c r="J1347" s="64">
        <v>9</v>
      </c>
      <c r="K1347" s="58" t="s">
        <v>499</v>
      </c>
      <c r="L1347" s="54" t="s">
        <v>5017</v>
      </c>
      <c r="M1347" s="25">
        <v>0</v>
      </c>
      <c r="N1347" s="25">
        <v>0</v>
      </c>
      <c r="O1347" s="531">
        <v>0</v>
      </c>
      <c r="P1347" s="531">
        <v>0</v>
      </c>
      <c r="Q1347" s="30">
        <v>1</v>
      </c>
      <c r="R1347" s="279">
        <f t="shared" si="73"/>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137</v>
      </c>
      <c r="C1348" s="282"/>
      <c r="D1348" s="254" t="s">
        <v>547</v>
      </c>
      <c r="E1348" s="127"/>
      <c r="F1348" s="281" t="s">
        <v>253</v>
      </c>
      <c r="G1348" s="112"/>
      <c r="H1348" s="112"/>
      <c r="I1348" s="547" t="s">
        <v>3713</v>
      </c>
      <c r="J1348" s="112">
        <v>0</v>
      </c>
      <c r="K1348" s="89" t="s">
        <v>457</v>
      </c>
      <c r="L1348" s="529" t="s">
        <v>5018</v>
      </c>
      <c r="M1348" s="25">
        <v>0</v>
      </c>
      <c r="N1348" s="25">
        <v>0</v>
      </c>
      <c r="O1348" s="25">
        <v>0</v>
      </c>
      <c r="P1348" s="25">
        <v>0</v>
      </c>
      <c r="Q1348" s="25">
        <v>0</v>
      </c>
      <c r="R1348" s="279">
        <f>SUM(M1348:Q1348)</f>
        <v>0</v>
      </c>
      <c r="S1348" s="529"/>
      <c r="T1348" s="529"/>
      <c r="U1348" s="529"/>
      <c r="V1348" s="529"/>
      <c r="W1348" s="529"/>
      <c r="X1348" s="529"/>
      <c r="Y1348" s="279"/>
      <c r="Z1348" s="279"/>
      <c r="AA1348" s="279"/>
      <c r="AB1348" s="279"/>
      <c r="AC1348" s="279"/>
      <c r="AD1348" s="279"/>
      <c r="AE1348" s="18"/>
    </row>
    <row r="1349" spans="1:31" customFormat="1" ht="15" hidden="1" customHeight="1" thickBot="1">
      <c r="A1349" s="25">
        <v>1502</v>
      </c>
      <c r="B1349" s="283" t="s">
        <v>548</v>
      </c>
      <c r="C1349" s="173"/>
      <c r="D1349" s="254" t="s">
        <v>549</v>
      </c>
      <c r="E1349" s="127"/>
      <c r="F1349" s="281" t="s">
        <v>253</v>
      </c>
      <c r="G1349" s="112"/>
      <c r="H1349" s="112"/>
      <c r="I1349" s="547" t="s">
        <v>3713</v>
      </c>
      <c r="J1349" s="112">
        <v>0</v>
      </c>
      <c r="K1349" s="89" t="s">
        <v>457</v>
      </c>
      <c r="L1349" s="529" t="s">
        <v>5018</v>
      </c>
      <c r="M1349" s="25">
        <v>0</v>
      </c>
      <c r="N1349" s="25">
        <v>0</v>
      </c>
      <c r="O1349" s="25">
        <v>0</v>
      </c>
      <c r="P1349" s="25">
        <v>0</v>
      </c>
      <c r="Q1349" s="25">
        <v>0</v>
      </c>
      <c r="R1349" s="279">
        <f>SUM(M1349:Q1349)</f>
        <v>0</v>
      </c>
      <c r="S1349" s="529"/>
      <c r="T1349" s="529"/>
      <c r="U1349" s="529"/>
      <c r="V1349" s="529"/>
      <c r="W1349" s="529"/>
      <c r="X1349" s="529"/>
      <c r="Y1349" s="279"/>
      <c r="Z1349" s="279"/>
      <c r="AA1349" s="279"/>
      <c r="AB1349" s="279"/>
      <c r="AC1349" s="279"/>
      <c r="AD1349" s="279"/>
      <c r="AE1349" s="18"/>
    </row>
    <row r="1350" spans="1:31" customFormat="1" ht="15" hidden="1" customHeight="1" thickBot="1">
      <c r="A1350" s="25">
        <v>1505</v>
      </c>
      <c r="B1350" s="540" t="s">
        <v>550</v>
      </c>
      <c r="C1350" s="540"/>
      <c r="D1350" s="254" t="s">
        <v>551</v>
      </c>
      <c r="E1350" s="53"/>
      <c r="F1350" s="184" t="s">
        <v>253</v>
      </c>
      <c r="G1350" s="64"/>
      <c r="H1350" s="64"/>
      <c r="I1350" s="547" t="s">
        <v>3713</v>
      </c>
      <c r="J1350" s="64">
        <v>1</v>
      </c>
      <c r="K1350" s="68" t="s">
        <v>457</v>
      </c>
      <c r="L1350" s="529" t="s">
        <v>5018</v>
      </c>
      <c r="M1350" s="25">
        <v>0</v>
      </c>
      <c r="N1350" s="25">
        <v>0</v>
      </c>
      <c r="O1350" s="25">
        <v>0</v>
      </c>
      <c r="P1350" s="25">
        <v>0</v>
      </c>
      <c r="Q1350" s="25">
        <v>0</v>
      </c>
      <c r="R1350" s="279">
        <f>SUM(M1350:Q1350)</f>
        <v>0</v>
      </c>
      <c r="S1350" s="529"/>
      <c r="T1350" s="529"/>
      <c r="U1350" s="529"/>
      <c r="V1350" s="529"/>
      <c r="W1350" s="529"/>
      <c r="X1350" s="529"/>
      <c r="Y1350" s="279"/>
      <c r="Z1350" s="279"/>
      <c r="AA1350" s="279"/>
      <c r="AB1350" s="279"/>
      <c r="AC1350" s="279"/>
      <c r="AD1350" s="279"/>
      <c r="AE1350" s="18"/>
    </row>
    <row r="1351" spans="1:31" customFormat="1" ht="15" customHeight="1" thickBot="1">
      <c r="A1351" s="25"/>
      <c r="B1351" s="706" t="s">
        <v>4832</v>
      </c>
      <c r="C1351" s="540"/>
      <c r="D1351" s="706" t="s">
        <v>4833</v>
      </c>
      <c r="E1351" s="53"/>
      <c r="F1351" s="184"/>
      <c r="G1351" s="64"/>
      <c r="H1351" s="64"/>
      <c r="I1351" s="547" t="s">
        <v>3294</v>
      </c>
      <c r="J1351" s="64">
        <v>1</v>
      </c>
      <c r="K1351" s="72" t="s">
        <v>476</v>
      </c>
      <c r="L1351" s="69" t="s">
        <v>5017</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customHeight="1" thickBot="1">
      <c r="A1352" s="25">
        <v>1515</v>
      </c>
      <c r="B1352" s="284" t="s">
        <v>552</v>
      </c>
      <c r="C1352" s="540"/>
      <c r="D1352" s="254" t="s">
        <v>553</v>
      </c>
      <c r="E1352" s="53"/>
      <c r="F1352" s="184" t="s">
        <v>272</v>
      </c>
      <c r="G1352" s="64">
        <v>0</v>
      </c>
      <c r="H1352" s="64">
        <v>5</v>
      </c>
      <c r="I1352" s="547" t="s">
        <v>3713</v>
      </c>
      <c r="J1352" s="64">
        <v>2</v>
      </c>
      <c r="K1352" s="72" t="s">
        <v>476</v>
      </c>
      <c r="L1352" s="529" t="s">
        <v>5018</v>
      </c>
      <c r="M1352" s="25">
        <v>0</v>
      </c>
      <c r="N1352" s="25">
        <v>0</v>
      </c>
      <c r="O1352" s="25">
        <v>0</v>
      </c>
      <c r="P1352" s="25">
        <v>0</v>
      </c>
      <c r="Q1352" s="25">
        <v>0</v>
      </c>
      <c r="R1352" s="279">
        <f>SUM(M1352:Q1352)</f>
        <v>0</v>
      </c>
      <c r="S1352" s="529"/>
      <c r="T1352" s="529"/>
      <c r="U1352" s="529"/>
      <c r="V1352" s="529"/>
      <c r="W1352" s="529"/>
      <c r="X1352" s="529"/>
      <c r="Y1352" s="279"/>
      <c r="Z1352" s="279"/>
      <c r="AA1352" s="279"/>
      <c r="AB1352" s="279"/>
      <c r="AC1352" s="279"/>
      <c r="AD1352" s="279"/>
      <c r="AE1352" s="18"/>
    </row>
    <row r="1353" spans="1:31" customFormat="1" ht="15" customHeight="1" thickBot="1">
      <c r="A1353" s="25"/>
      <c r="B1353" s="706" t="s">
        <v>4834</v>
      </c>
      <c r="C1353" s="540"/>
      <c r="D1353" s="706" t="s">
        <v>4835</v>
      </c>
      <c r="E1353" s="53"/>
      <c r="F1353" s="184" t="s">
        <v>272</v>
      </c>
      <c r="G1353" s="64"/>
      <c r="H1353" s="64"/>
      <c r="I1353" s="547" t="s">
        <v>3294</v>
      </c>
      <c r="J1353" s="64">
        <v>2</v>
      </c>
      <c r="K1353" s="72" t="s">
        <v>476</v>
      </c>
      <c r="L1353" s="69" t="s">
        <v>5017</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554</v>
      </c>
      <c r="C1354" s="540"/>
      <c r="D1354" s="254" t="s">
        <v>555</v>
      </c>
      <c r="E1354" s="53"/>
      <c r="F1354" s="184" t="s">
        <v>253</v>
      </c>
      <c r="G1354" s="64"/>
      <c r="H1354" s="64"/>
      <c r="I1354" s="547" t="s">
        <v>3713</v>
      </c>
      <c r="J1354" s="64">
        <v>3</v>
      </c>
      <c r="K1354" s="68" t="s">
        <v>457</v>
      </c>
      <c r="L1354" s="529" t="s">
        <v>5018</v>
      </c>
      <c r="M1354" s="25">
        <v>0</v>
      </c>
      <c r="N1354" s="25">
        <v>0</v>
      </c>
      <c r="O1354" s="25">
        <v>0</v>
      </c>
      <c r="P1354" s="25">
        <v>0</v>
      </c>
      <c r="Q1354" s="25">
        <v>0</v>
      </c>
      <c r="R1354" s="279">
        <f t="shared" ref="R1354:R1360" si="74">SUM(M1354:Q1354)</f>
        <v>0</v>
      </c>
      <c r="S1354" s="529"/>
      <c r="T1354" s="529"/>
      <c r="U1354" s="529"/>
      <c r="V1354" s="529"/>
      <c r="W1354" s="529"/>
      <c r="X1354" s="529"/>
      <c r="Y1354" s="279"/>
      <c r="Z1354" s="279"/>
      <c r="AA1354" s="279"/>
      <c r="AB1354" s="279"/>
      <c r="AC1354" s="279"/>
      <c r="AD1354" s="279"/>
      <c r="AE1354" s="18"/>
    </row>
    <row r="1355" spans="1:31" customFormat="1" ht="15" customHeight="1" thickBot="1">
      <c r="A1355" s="25">
        <v>1529</v>
      </c>
      <c r="B1355" s="284" t="s">
        <v>556</v>
      </c>
      <c r="C1355" s="540"/>
      <c r="D1355" s="254" t="s">
        <v>557</v>
      </c>
      <c r="E1355" s="53"/>
      <c r="F1355" s="184" t="s">
        <v>253</v>
      </c>
      <c r="G1355" s="64"/>
      <c r="H1355" s="64"/>
      <c r="I1355" s="547" t="s">
        <v>3713</v>
      </c>
      <c r="J1355" s="64">
        <v>3</v>
      </c>
      <c r="K1355" s="73" t="s">
        <v>493</v>
      </c>
      <c r="L1355" s="695" t="s">
        <v>4825</v>
      </c>
      <c r="M1355" s="25">
        <v>0</v>
      </c>
      <c r="N1355" s="25">
        <v>0</v>
      </c>
      <c r="O1355" s="25">
        <v>0</v>
      </c>
      <c r="P1355" s="30">
        <v>2</v>
      </c>
      <c r="Q1355" s="25">
        <v>0</v>
      </c>
      <c r="R1355" s="279">
        <f t="shared" si="74"/>
        <v>2</v>
      </c>
      <c r="S1355" s="695"/>
      <c r="T1355" s="695"/>
      <c r="U1355" s="695"/>
      <c r="V1355" s="695"/>
      <c r="W1355" s="695"/>
      <c r="X1355" s="695"/>
      <c r="Y1355" s="279"/>
      <c r="Z1355" s="279"/>
      <c r="AA1355" s="279"/>
      <c r="AB1355" s="279"/>
      <c r="AC1355" s="279"/>
      <c r="AD1355" s="279"/>
      <c r="AE1355" s="18"/>
    </row>
    <row r="1356" spans="1:31" customFormat="1" ht="15" hidden="1" customHeight="1" thickBot="1">
      <c r="A1356" s="25">
        <v>1534</v>
      </c>
      <c r="B1356" s="104" t="s">
        <v>558</v>
      </c>
      <c r="C1356" s="282"/>
      <c r="D1356" s="254" t="s">
        <v>559</v>
      </c>
      <c r="E1356" s="127"/>
      <c r="F1356" s="281" t="s">
        <v>272</v>
      </c>
      <c r="G1356" s="112">
        <v>0</v>
      </c>
      <c r="H1356" s="112">
        <v>5</v>
      </c>
      <c r="I1356" s="547" t="s">
        <v>3713</v>
      </c>
      <c r="J1356" s="112">
        <v>4</v>
      </c>
      <c r="K1356" s="89" t="s">
        <v>457</v>
      </c>
      <c r="L1356" s="529" t="s">
        <v>5018</v>
      </c>
      <c r="M1356" s="25">
        <v>0</v>
      </c>
      <c r="N1356" s="25">
        <v>0</v>
      </c>
      <c r="O1356" s="25">
        <v>0</v>
      </c>
      <c r="P1356" s="25">
        <v>0</v>
      </c>
      <c r="Q1356" s="25">
        <v>0</v>
      </c>
      <c r="R1356" s="279">
        <f t="shared" si="74"/>
        <v>0</v>
      </c>
      <c r="S1356" s="529"/>
      <c r="T1356" s="529"/>
      <c r="U1356" s="529"/>
      <c r="V1356" s="529"/>
      <c r="W1356" s="529"/>
      <c r="X1356" s="529"/>
      <c r="Y1356" s="279"/>
      <c r="Z1356" s="279"/>
      <c r="AA1356" s="279"/>
      <c r="AB1356" s="279"/>
      <c r="AC1356" s="279"/>
      <c r="AD1356" s="279"/>
      <c r="AE1356" s="18"/>
    </row>
    <row r="1357" spans="1:31" customFormat="1" ht="15" customHeight="1" thickBot="1">
      <c r="A1357" s="25">
        <v>1535</v>
      </c>
      <c r="B1357" s="101" t="s">
        <v>560</v>
      </c>
      <c r="C1357" s="173"/>
      <c r="D1357" s="254" t="s">
        <v>561</v>
      </c>
      <c r="E1357" s="127"/>
      <c r="F1357" s="281" t="s">
        <v>272</v>
      </c>
      <c r="G1357" s="112">
        <v>3</v>
      </c>
      <c r="H1357" s="112">
        <v>5</v>
      </c>
      <c r="I1357" s="547" t="s">
        <v>3713</v>
      </c>
      <c r="J1357" s="112">
        <v>4</v>
      </c>
      <c r="K1357" s="72" t="s">
        <v>476</v>
      </c>
      <c r="L1357" s="205" t="s">
        <v>4827</v>
      </c>
      <c r="M1357" s="25">
        <v>0</v>
      </c>
      <c r="N1357" s="25">
        <v>0</v>
      </c>
      <c r="O1357" s="25">
        <v>0</v>
      </c>
      <c r="P1357" s="25">
        <v>0</v>
      </c>
      <c r="Q1357" s="25">
        <v>0</v>
      </c>
      <c r="R1357" s="279">
        <f t="shared" si="74"/>
        <v>0</v>
      </c>
      <c r="S1357" s="205"/>
      <c r="T1357" s="205"/>
      <c r="U1357" s="205"/>
      <c r="V1357" s="205"/>
      <c r="W1357" s="205"/>
      <c r="X1357" s="205"/>
      <c r="Y1357" s="279"/>
      <c r="Z1357" s="279"/>
      <c r="AA1357" s="279"/>
      <c r="AB1357" s="279"/>
      <c r="AC1357" s="279"/>
      <c r="AD1357" s="279"/>
      <c r="AE1357" s="18"/>
    </row>
    <row r="1358" spans="1:31" customFormat="1" ht="15" customHeight="1" thickBot="1">
      <c r="A1358" s="25">
        <v>1538</v>
      </c>
      <c r="B1358" s="540" t="s">
        <v>564</v>
      </c>
      <c r="C1358" s="540"/>
      <c r="D1358" s="254" t="s">
        <v>565</v>
      </c>
      <c r="E1358" s="53"/>
      <c r="F1358" s="184" t="s">
        <v>253</v>
      </c>
      <c r="G1358" s="64"/>
      <c r="H1358" s="64"/>
      <c r="I1358" s="547" t="s">
        <v>3713</v>
      </c>
      <c r="J1358" s="64">
        <v>4</v>
      </c>
      <c r="K1358" s="72" t="s">
        <v>476</v>
      </c>
      <c r="L1358" s="529" t="s">
        <v>5018</v>
      </c>
      <c r="M1358" s="25">
        <v>0</v>
      </c>
      <c r="N1358" s="25">
        <v>0</v>
      </c>
      <c r="O1358" s="25">
        <v>0</v>
      </c>
      <c r="P1358" s="25">
        <v>0</v>
      </c>
      <c r="Q1358" s="25">
        <v>0</v>
      </c>
      <c r="R1358" s="279">
        <f t="shared" si="74"/>
        <v>0</v>
      </c>
      <c r="S1358" s="529"/>
      <c r="T1358" s="529"/>
      <c r="U1358" s="529"/>
      <c r="V1358" s="529"/>
      <c r="W1358" s="529"/>
      <c r="X1358" s="529"/>
      <c r="Y1358" s="279"/>
      <c r="Z1358" s="279"/>
      <c r="AA1358" s="279"/>
      <c r="AB1358" s="279"/>
      <c r="AC1358" s="279"/>
      <c r="AD1358" s="279"/>
      <c r="AE1358" s="18"/>
    </row>
    <row r="1359" spans="1:31" customFormat="1" ht="15" customHeight="1" thickBot="1">
      <c r="A1359" s="25">
        <v>1540</v>
      </c>
      <c r="B1359" s="284" t="s">
        <v>566</v>
      </c>
      <c r="C1359" s="540"/>
      <c r="D1359" s="254" t="s">
        <v>567</v>
      </c>
      <c r="E1359" s="53"/>
      <c r="F1359" s="184" t="s">
        <v>253</v>
      </c>
      <c r="G1359" s="64"/>
      <c r="H1359" s="64"/>
      <c r="I1359" s="547" t="s">
        <v>3713</v>
      </c>
      <c r="J1359" s="64">
        <v>4</v>
      </c>
      <c r="K1359" s="72" t="s">
        <v>476</v>
      </c>
      <c r="L1359" s="529" t="s">
        <v>5018</v>
      </c>
      <c r="M1359" s="25">
        <v>0</v>
      </c>
      <c r="N1359" s="25">
        <v>0</v>
      </c>
      <c r="O1359" s="25">
        <v>0</v>
      </c>
      <c r="P1359" s="25">
        <v>0</v>
      </c>
      <c r="Q1359" s="25">
        <v>0</v>
      </c>
      <c r="R1359" s="279">
        <f t="shared" si="74"/>
        <v>0</v>
      </c>
      <c r="S1359" s="529"/>
      <c r="T1359" s="529"/>
      <c r="U1359" s="529"/>
      <c r="V1359" s="529"/>
      <c r="W1359" s="529"/>
      <c r="X1359" s="529"/>
      <c r="Y1359" s="279"/>
      <c r="Z1359" s="279"/>
      <c r="AA1359" s="279"/>
      <c r="AB1359" s="279"/>
      <c r="AC1359" s="279"/>
      <c r="AD1359" s="279"/>
      <c r="AE1359" s="18"/>
    </row>
    <row r="1360" spans="1:31" customFormat="1" ht="15" customHeight="1" thickBot="1">
      <c r="A1360" s="25">
        <v>1536</v>
      </c>
      <c r="B1360" s="540" t="s">
        <v>562</v>
      </c>
      <c r="C1360" s="540"/>
      <c r="D1360" s="254" t="s">
        <v>563</v>
      </c>
      <c r="E1360" s="53"/>
      <c r="F1360" s="184" t="s">
        <v>253</v>
      </c>
      <c r="G1360" s="64"/>
      <c r="H1360" s="64"/>
      <c r="I1360" s="547" t="s">
        <v>3713</v>
      </c>
      <c r="J1360" s="64">
        <v>4</v>
      </c>
      <c r="K1360" s="73" t="s">
        <v>493</v>
      </c>
      <c r="L1360" s="695" t="s">
        <v>5018</v>
      </c>
      <c r="M1360" s="25">
        <v>0</v>
      </c>
      <c r="N1360" s="25">
        <v>0</v>
      </c>
      <c r="O1360" s="25">
        <v>0</v>
      </c>
      <c r="P1360" s="25">
        <v>0</v>
      </c>
      <c r="Q1360" s="25">
        <v>0</v>
      </c>
      <c r="R1360" s="279">
        <f t="shared" si="74"/>
        <v>0</v>
      </c>
      <c r="S1360" s="695"/>
      <c r="T1360" s="695"/>
      <c r="U1360" s="695"/>
      <c r="V1360" s="695"/>
      <c r="W1360" s="695"/>
      <c r="X1360" s="695"/>
      <c r="Y1360" s="279"/>
      <c r="Z1360" s="279"/>
      <c r="AA1360" s="279"/>
      <c r="AB1360" s="279"/>
      <c r="AC1360" s="279"/>
      <c r="AD1360" s="279"/>
      <c r="AE1360" s="18"/>
    </row>
    <row r="1361" spans="1:54" customFormat="1" ht="15" customHeight="1" thickBot="1">
      <c r="A1361" s="25"/>
      <c r="B1361" s="706" t="s">
        <v>4836</v>
      </c>
      <c r="C1361" s="540"/>
      <c r="D1361" s="707" t="s">
        <v>4837</v>
      </c>
      <c r="E1361" s="53"/>
      <c r="F1361" s="184"/>
      <c r="G1361" s="64"/>
      <c r="H1361" s="64"/>
      <c r="I1361" s="547" t="s">
        <v>3294</v>
      </c>
      <c r="J1361" s="64">
        <v>4</v>
      </c>
      <c r="K1361" s="73" t="s">
        <v>493</v>
      </c>
      <c r="L1361" s="69" t="s">
        <v>5017</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568</v>
      </c>
      <c r="C1362" s="282"/>
      <c r="D1362" s="254" t="s">
        <v>569</v>
      </c>
      <c r="E1362" s="127"/>
      <c r="F1362" s="281" t="s">
        <v>272</v>
      </c>
      <c r="G1362" s="112">
        <v>6</v>
      </c>
      <c r="H1362" s="112">
        <v>6</v>
      </c>
      <c r="I1362" s="547" t="s">
        <v>3713</v>
      </c>
      <c r="J1362" s="112">
        <v>6</v>
      </c>
      <c r="K1362" s="89" t="s">
        <v>457</v>
      </c>
      <c r="L1362" s="529" t="s">
        <v>5018</v>
      </c>
      <c r="M1362" s="25">
        <v>0</v>
      </c>
      <c r="N1362" s="25">
        <v>0</v>
      </c>
      <c r="O1362" s="25">
        <v>0</v>
      </c>
      <c r="P1362" s="25">
        <v>0</v>
      </c>
      <c r="Q1362" s="25">
        <v>0</v>
      </c>
      <c r="R1362" s="279">
        <f>SUM(M1362:Q1362)</f>
        <v>0</v>
      </c>
      <c r="S1362" s="529"/>
      <c r="T1362" s="529"/>
      <c r="U1362" s="529"/>
      <c r="V1362" s="529"/>
      <c r="W1362" s="529"/>
      <c r="X1362" s="529"/>
      <c r="Y1362" s="279"/>
      <c r="Z1362" s="279"/>
      <c r="AA1362" s="279"/>
      <c r="AB1362" s="279"/>
      <c r="AC1362" s="279"/>
      <c r="AD1362" s="279"/>
      <c r="AE1362" s="18"/>
    </row>
    <row r="1363" spans="1:54" customFormat="1" ht="15" customHeight="1" thickBot="1">
      <c r="A1363" s="25">
        <v>1556</v>
      </c>
      <c r="B1363" s="104" t="s">
        <v>570</v>
      </c>
      <c r="C1363" s="282"/>
      <c r="D1363" s="254" t="s">
        <v>571</v>
      </c>
      <c r="E1363" s="127"/>
      <c r="F1363" s="281" t="s">
        <v>253</v>
      </c>
      <c r="G1363" s="112"/>
      <c r="H1363" s="112"/>
      <c r="I1363" s="547" t="s">
        <v>3713</v>
      </c>
      <c r="J1363" s="112">
        <v>6</v>
      </c>
      <c r="K1363" s="125" t="s">
        <v>476</v>
      </c>
      <c r="L1363" s="695" t="s">
        <v>4825</v>
      </c>
      <c r="M1363" s="25">
        <v>0</v>
      </c>
      <c r="N1363" s="25">
        <v>0</v>
      </c>
      <c r="O1363" s="25">
        <v>0</v>
      </c>
      <c r="P1363" s="25">
        <v>0</v>
      </c>
      <c r="Q1363" s="25">
        <v>0</v>
      </c>
      <c r="R1363" s="279">
        <f>SUM(M1363:Q1363)</f>
        <v>0</v>
      </c>
      <c r="S1363" s="695"/>
      <c r="T1363" s="695"/>
      <c r="U1363" s="695"/>
      <c r="V1363" s="695"/>
      <c r="W1363" s="695"/>
      <c r="X1363" s="695"/>
      <c r="Y1363" s="279"/>
      <c r="Z1363" s="279"/>
      <c r="AA1363" s="279"/>
      <c r="AB1363" s="279"/>
      <c r="AC1363" s="279"/>
      <c r="AD1363" s="279"/>
      <c r="AE1363" s="18"/>
    </row>
    <row r="1364" spans="1:54" customFormat="1" ht="15" customHeight="1" thickBot="1">
      <c r="A1364" s="25">
        <v>1557</v>
      </c>
      <c r="B1364" s="284" t="s">
        <v>572</v>
      </c>
      <c r="C1364" s="540"/>
      <c r="D1364" s="254" t="s">
        <v>573</v>
      </c>
      <c r="E1364" s="57"/>
      <c r="F1364" s="184" t="s">
        <v>272</v>
      </c>
      <c r="G1364" s="64">
        <v>4</v>
      </c>
      <c r="H1364" s="64">
        <v>5</v>
      </c>
      <c r="I1364" s="547" t="s">
        <v>3713</v>
      </c>
      <c r="J1364" s="64">
        <v>6</v>
      </c>
      <c r="K1364" s="73" t="s">
        <v>493</v>
      </c>
      <c r="L1364" s="69" t="s">
        <v>5066</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574</v>
      </c>
      <c r="C1365" s="179"/>
      <c r="D1365" s="254" t="s">
        <v>575</v>
      </c>
      <c r="E1365" s="53"/>
      <c r="F1365" s="184" t="s">
        <v>272</v>
      </c>
      <c r="G1365" s="64">
        <v>7</v>
      </c>
      <c r="H1365" s="64">
        <v>7</v>
      </c>
      <c r="I1365" s="547" t="s">
        <v>3713</v>
      </c>
      <c r="J1365" s="64">
        <v>7</v>
      </c>
      <c r="K1365" s="61" t="s">
        <v>499</v>
      </c>
      <c r="L1365" s="695" t="s">
        <v>4825</v>
      </c>
      <c r="M1365" s="25">
        <v>0</v>
      </c>
      <c r="N1365" s="25">
        <v>0</v>
      </c>
      <c r="O1365" s="25">
        <v>0</v>
      </c>
      <c r="P1365" s="30">
        <v>1</v>
      </c>
      <c r="Q1365" s="30">
        <v>1</v>
      </c>
      <c r="R1365" s="279">
        <f>SUM(M1365:Q1365)</f>
        <v>2</v>
      </c>
      <c r="S1365" s="695"/>
      <c r="T1365" s="695"/>
      <c r="U1365" s="695"/>
      <c r="V1365" s="695"/>
      <c r="W1365" s="695"/>
      <c r="X1365" s="695"/>
      <c r="Y1365" s="279"/>
      <c r="Z1365" s="279"/>
      <c r="AA1365" s="279"/>
      <c r="AB1365" s="279"/>
      <c r="AC1365" s="279"/>
      <c r="AD1365" s="279"/>
      <c r="AE1365" s="18"/>
    </row>
    <row r="1366" spans="1:54" customFormat="1" ht="15" customHeight="1" thickBot="1">
      <c r="A1366" s="25"/>
      <c r="B1366" s="706" t="s">
        <v>5036</v>
      </c>
      <c r="C1366" s="179"/>
      <c r="D1366" s="706" t="s">
        <v>4838</v>
      </c>
      <c r="E1366" s="53"/>
      <c r="F1366" s="184"/>
      <c r="G1366" s="64"/>
      <c r="H1366" s="64"/>
      <c r="I1366" s="547" t="s">
        <v>3294</v>
      </c>
      <c r="J1366" s="64">
        <v>8</v>
      </c>
      <c r="K1366" s="58" t="s">
        <v>499</v>
      </c>
      <c r="L1366" s="62" t="s">
        <v>5017</v>
      </c>
      <c r="M1366" s="531">
        <v>0</v>
      </c>
      <c r="N1366" s="531">
        <v>0</v>
      </c>
      <c r="O1366" s="531">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4031</v>
      </c>
      <c r="C1367" s="39"/>
      <c r="D1367" s="254"/>
      <c r="E1367" s="46"/>
      <c r="F1367" s="40"/>
      <c r="G1367" s="66"/>
      <c r="H1367" s="66"/>
      <c r="I1367" s="547" t="s">
        <v>3306</v>
      </c>
      <c r="J1367" s="66">
        <v>1</v>
      </c>
      <c r="K1367" s="68" t="s">
        <v>457</v>
      </c>
      <c r="L1367" s="296" t="s">
        <v>5017</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customHeight="1" thickBot="1">
      <c r="A1368" s="21">
        <v>1613</v>
      </c>
      <c r="B1368" s="94" t="s">
        <v>584</v>
      </c>
      <c r="C1368" s="39"/>
      <c r="D1368" s="254" t="s">
        <v>585</v>
      </c>
      <c r="E1368" s="46"/>
      <c r="F1368" s="40" t="s">
        <v>253</v>
      </c>
      <c r="G1368" s="66">
        <v>0</v>
      </c>
      <c r="H1368" s="66">
        <v>0</v>
      </c>
      <c r="I1368" s="547" t="s">
        <v>3714</v>
      </c>
      <c r="J1368" s="66">
        <v>2</v>
      </c>
      <c r="K1368" s="72" t="s">
        <v>476</v>
      </c>
      <c r="L1368" s="611" t="s">
        <v>5018</v>
      </c>
      <c r="M1368" s="25">
        <v>0</v>
      </c>
      <c r="N1368" s="25">
        <v>0</v>
      </c>
      <c r="O1368" s="25">
        <v>0</v>
      </c>
      <c r="P1368" s="25">
        <v>0</v>
      </c>
      <c r="Q1368" s="25">
        <v>0</v>
      </c>
      <c r="R1368" s="279">
        <f t="shared" ref="R1368:R1375" si="75">SUM(M1368:Q1368)</f>
        <v>0</v>
      </c>
      <c r="S1368" s="611"/>
      <c r="T1368" s="611"/>
      <c r="U1368" s="611"/>
      <c r="V1368" s="611"/>
      <c r="W1368" s="611"/>
      <c r="X1368" s="611"/>
      <c r="Y1368" s="279"/>
      <c r="Z1368" s="279"/>
      <c r="AA1368" s="279"/>
      <c r="AB1368" s="279"/>
      <c r="AC1368" s="279"/>
      <c r="AD1368" s="279"/>
      <c r="AE1368" s="18"/>
    </row>
    <row r="1369" spans="1:54" customFormat="1" ht="15" customHeight="1" thickBot="1">
      <c r="A1369" s="21">
        <v>1620</v>
      </c>
      <c r="B1369" s="94" t="s">
        <v>588</v>
      </c>
      <c r="C1369" s="39"/>
      <c r="D1369" s="254" t="s">
        <v>589</v>
      </c>
      <c r="E1369" s="46"/>
      <c r="F1369" s="40" t="s">
        <v>272</v>
      </c>
      <c r="G1369" s="93">
        <v>1</v>
      </c>
      <c r="H1369" s="66">
        <v>1</v>
      </c>
      <c r="I1369" s="547" t="s">
        <v>3714</v>
      </c>
      <c r="J1369" s="66">
        <v>2</v>
      </c>
      <c r="K1369" s="73" t="s">
        <v>493</v>
      </c>
      <c r="L1369" s="611" t="s">
        <v>5018</v>
      </c>
      <c r="M1369" s="25">
        <v>0</v>
      </c>
      <c r="N1369" s="25">
        <v>0</v>
      </c>
      <c r="O1369" s="25">
        <v>0</v>
      </c>
      <c r="P1369" s="25">
        <v>0</v>
      </c>
      <c r="Q1369" s="21">
        <v>0</v>
      </c>
      <c r="R1369" s="279">
        <f t="shared" si="75"/>
        <v>0</v>
      </c>
      <c r="S1369" s="611"/>
      <c r="T1369" s="611"/>
      <c r="U1369" s="611"/>
      <c r="V1369" s="611"/>
      <c r="W1369" s="611"/>
      <c r="X1369" s="611"/>
      <c r="Y1369" s="279"/>
      <c r="Z1369" s="279"/>
      <c r="AA1369" s="279"/>
      <c r="AB1369" s="279"/>
      <c r="AC1369" s="279"/>
      <c r="AD1369" s="279"/>
      <c r="AE1369" s="18"/>
    </row>
    <row r="1370" spans="1:54" customFormat="1" ht="15" customHeight="1" thickBot="1">
      <c r="A1370" s="35">
        <v>1750</v>
      </c>
      <c r="B1370" s="94" t="s">
        <v>627</v>
      </c>
      <c r="C1370" s="39"/>
      <c r="D1370" s="254" t="s">
        <v>628</v>
      </c>
      <c r="E1370" s="49"/>
      <c r="F1370" s="40" t="s">
        <v>272</v>
      </c>
      <c r="G1370" s="66">
        <v>7</v>
      </c>
      <c r="H1370" s="66">
        <v>8</v>
      </c>
      <c r="I1370" s="547" t="s">
        <v>3715</v>
      </c>
      <c r="J1370" s="66">
        <v>5</v>
      </c>
      <c r="K1370" s="73" t="s">
        <v>493</v>
      </c>
      <c r="L1370" s="611" t="s">
        <v>5018</v>
      </c>
      <c r="M1370" s="77">
        <v>0</v>
      </c>
      <c r="N1370" s="21">
        <v>0</v>
      </c>
      <c r="O1370" s="35">
        <v>0</v>
      </c>
      <c r="P1370" s="35">
        <v>0</v>
      </c>
      <c r="Q1370" s="21">
        <v>0</v>
      </c>
      <c r="R1370" s="279">
        <f t="shared" si="75"/>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643</v>
      </c>
      <c r="C1371" s="39"/>
      <c r="D1371" s="254" t="s">
        <v>644</v>
      </c>
      <c r="E1371" s="46"/>
      <c r="F1371" s="40" t="s">
        <v>335</v>
      </c>
      <c r="G1371" s="66">
        <v>1</v>
      </c>
      <c r="H1371" s="66">
        <v>0</v>
      </c>
      <c r="I1371" s="547" t="s">
        <v>3717</v>
      </c>
      <c r="J1371" s="66">
        <v>3</v>
      </c>
      <c r="K1371" s="73" t="s">
        <v>493</v>
      </c>
      <c r="L1371" s="611" t="s">
        <v>5018</v>
      </c>
      <c r="M1371" s="25">
        <v>0</v>
      </c>
      <c r="N1371" s="25">
        <v>0</v>
      </c>
      <c r="O1371" s="25">
        <v>0</v>
      </c>
      <c r="P1371" s="25">
        <v>0</v>
      </c>
      <c r="Q1371" s="25">
        <v>0</v>
      </c>
      <c r="R1371" s="279">
        <f t="shared" si="75"/>
        <v>0</v>
      </c>
      <c r="S1371" s="611"/>
      <c r="T1371" s="611"/>
      <c r="U1371" s="611"/>
      <c r="V1371" s="611"/>
      <c r="W1371" s="611"/>
      <c r="X1371" s="611"/>
      <c r="Y1371" s="279"/>
      <c r="Z1371" s="279"/>
      <c r="AA1371" s="279"/>
      <c r="AB1371" s="279"/>
      <c r="AC1371" s="279"/>
      <c r="AD1371" s="279"/>
      <c r="AE1371" s="18"/>
    </row>
    <row r="1372" spans="1:54" customFormat="1" ht="15" customHeight="1" thickBot="1">
      <c r="A1372" s="38">
        <v>1448</v>
      </c>
      <c r="B1372" s="94" t="s">
        <v>649</v>
      </c>
      <c r="C1372" s="39"/>
      <c r="D1372" s="254" t="s">
        <v>650</v>
      </c>
      <c r="E1372" s="46"/>
      <c r="F1372" s="40" t="s">
        <v>253</v>
      </c>
      <c r="G1372" s="66">
        <v>0</v>
      </c>
      <c r="H1372" s="66">
        <v>0</v>
      </c>
      <c r="I1372" s="547" t="s">
        <v>3717</v>
      </c>
      <c r="J1372" s="66">
        <v>5</v>
      </c>
      <c r="K1372" s="72" t="s">
        <v>476</v>
      </c>
      <c r="L1372" s="69" t="s">
        <v>5017</v>
      </c>
      <c r="M1372" s="25">
        <v>0</v>
      </c>
      <c r="N1372" s="25">
        <v>0</v>
      </c>
      <c r="O1372" s="21">
        <v>1</v>
      </c>
      <c r="P1372" s="25">
        <v>0</v>
      </c>
      <c r="Q1372" s="25">
        <v>0</v>
      </c>
      <c r="R1372" s="279">
        <f t="shared" si="75"/>
        <v>1</v>
      </c>
      <c r="S1372" s="69"/>
      <c r="T1372" s="69"/>
      <c r="U1372" s="69"/>
      <c r="V1372" s="69"/>
      <c r="W1372" s="69"/>
      <c r="X1372" s="69"/>
      <c r="Y1372" s="279"/>
      <c r="Z1372" s="279"/>
      <c r="AA1372" s="279"/>
      <c r="AB1372" s="279"/>
      <c r="AC1372" s="279"/>
      <c r="AD1372" s="279"/>
      <c r="AE1372" s="18"/>
    </row>
    <row r="1373" spans="1:54" customFormat="1" ht="15" customHeight="1" thickBot="1">
      <c r="A1373" s="38"/>
      <c r="B1373" s="94" t="s">
        <v>4819</v>
      </c>
      <c r="C1373" s="39"/>
      <c r="D1373" s="254"/>
      <c r="E1373" s="46"/>
      <c r="F1373" s="40"/>
      <c r="G1373" s="66"/>
      <c r="H1373" s="66"/>
      <c r="I1373" s="547" t="s">
        <v>3339</v>
      </c>
      <c r="J1373" s="66">
        <v>5</v>
      </c>
      <c r="K1373" s="72" t="s">
        <v>476</v>
      </c>
      <c r="L1373" s="69" t="s">
        <v>5017</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8" t="s">
        <v>2928</v>
      </c>
      <c r="C1374" s="480"/>
      <c r="D1374" s="254" t="s">
        <v>651</v>
      </c>
      <c r="E1374" s="116"/>
      <c r="F1374" s="105" t="s">
        <v>253</v>
      </c>
      <c r="G1374" s="75">
        <v>0</v>
      </c>
      <c r="H1374" s="75">
        <v>0</v>
      </c>
      <c r="I1374" s="547" t="s">
        <v>3717</v>
      </c>
      <c r="J1374" s="75">
        <v>6</v>
      </c>
      <c r="K1374" s="301" t="s">
        <v>493</v>
      </c>
      <c r="L1374" s="611" t="s">
        <v>5018</v>
      </c>
      <c r="M1374" s="35">
        <v>0</v>
      </c>
      <c r="N1374" s="25">
        <v>0</v>
      </c>
      <c r="O1374" s="21">
        <v>0</v>
      </c>
      <c r="P1374" s="25">
        <v>0</v>
      </c>
      <c r="Q1374" s="25">
        <v>0</v>
      </c>
      <c r="R1374" s="279">
        <f t="shared" si="75"/>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652</v>
      </c>
      <c r="C1375" s="39"/>
      <c r="D1375" s="254" t="s">
        <v>653</v>
      </c>
      <c r="E1375" s="46"/>
      <c r="F1375" s="40" t="s">
        <v>253</v>
      </c>
      <c r="G1375" s="66">
        <v>0</v>
      </c>
      <c r="H1375" s="66">
        <v>0</v>
      </c>
      <c r="I1375" s="547" t="s">
        <v>3717</v>
      </c>
      <c r="J1375" s="66">
        <v>8</v>
      </c>
      <c r="K1375" s="73" t="s">
        <v>493</v>
      </c>
      <c r="L1375" s="69" t="s">
        <v>5017</v>
      </c>
      <c r="M1375" s="21">
        <v>1</v>
      </c>
      <c r="N1375" s="25">
        <v>0</v>
      </c>
      <c r="O1375" s="25">
        <v>0</v>
      </c>
      <c r="P1375" s="21">
        <v>0</v>
      </c>
      <c r="Q1375" s="25">
        <v>0</v>
      </c>
      <c r="R1375" s="279">
        <f t="shared" si="75"/>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4023</v>
      </c>
      <c r="C1376" s="613"/>
      <c r="D1376" s="614" t="s">
        <v>3709</v>
      </c>
      <c r="E1376" s="131"/>
      <c r="F1376" s="110" t="s">
        <v>253</v>
      </c>
      <c r="G1376" s="123"/>
      <c r="H1376" s="123"/>
      <c r="I1376" s="547" t="s">
        <v>3716</v>
      </c>
      <c r="J1376" s="123">
        <v>1</v>
      </c>
      <c r="K1376" s="612" t="s">
        <v>457</v>
      </c>
      <c r="L1376" s="615" t="s">
        <v>5017</v>
      </c>
      <c r="M1376" s="35">
        <v>0</v>
      </c>
      <c r="N1376" s="616">
        <v>1</v>
      </c>
      <c r="O1376" s="616">
        <v>1</v>
      </c>
      <c r="P1376" s="616">
        <v>0</v>
      </c>
      <c r="Q1376" s="616">
        <v>0</v>
      </c>
      <c r="R1376" s="605">
        <v>10</v>
      </c>
      <c r="S1376" s="615"/>
      <c r="T1376" s="615"/>
      <c r="U1376" s="615"/>
      <c r="V1376" s="615"/>
      <c r="W1376" s="615"/>
      <c r="X1376" s="615"/>
      <c r="Y1376" s="605"/>
      <c r="Z1376" s="605"/>
      <c r="AA1376" s="605"/>
      <c r="AB1376" s="605"/>
      <c r="AC1376" s="605"/>
      <c r="AD1376" s="605"/>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5" customFormat="1" ht="15" customHeight="1" thickBot="1">
      <c r="A1377" s="35">
        <v>1839</v>
      </c>
      <c r="B1377" s="94" t="s">
        <v>673</v>
      </c>
      <c r="C1377" s="39"/>
      <c r="D1377" s="254" t="s">
        <v>674</v>
      </c>
      <c r="E1377" s="46"/>
      <c r="F1377" s="40" t="s">
        <v>272</v>
      </c>
      <c r="G1377" s="66">
        <v>5</v>
      </c>
      <c r="H1377" s="66">
        <v>6</v>
      </c>
      <c r="I1377" s="547" t="s">
        <v>3716</v>
      </c>
      <c r="J1377" s="66">
        <v>4</v>
      </c>
      <c r="K1377" s="73" t="s">
        <v>493</v>
      </c>
      <c r="L1377" s="69" t="s">
        <v>5017</v>
      </c>
      <c r="M1377" s="35">
        <v>0</v>
      </c>
      <c r="N1377" s="35">
        <v>0</v>
      </c>
      <c r="O1377" s="30">
        <v>1</v>
      </c>
      <c r="P1377" s="35">
        <v>0</v>
      </c>
      <c r="Q1377" s="35">
        <v>0</v>
      </c>
      <c r="R1377" s="279">
        <f t="shared" ref="R1377:R1428" si="76">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676</v>
      </c>
      <c r="C1378" s="39"/>
      <c r="D1378" s="254" t="s">
        <v>677</v>
      </c>
      <c r="E1378" s="46"/>
      <c r="F1378" s="40" t="s">
        <v>253</v>
      </c>
      <c r="G1378" s="66">
        <v>0</v>
      </c>
      <c r="H1378" s="66">
        <v>0</v>
      </c>
      <c r="I1378" s="547" t="s">
        <v>3716</v>
      </c>
      <c r="J1378" s="66">
        <v>5</v>
      </c>
      <c r="K1378" s="73" t="s">
        <v>493</v>
      </c>
      <c r="L1378" s="69" t="s">
        <v>5017</v>
      </c>
      <c r="M1378" s="35">
        <v>0</v>
      </c>
      <c r="N1378" s="35">
        <v>0</v>
      </c>
      <c r="O1378" s="35">
        <v>0</v>
      </c>
      <c r="P1378" s="35">
        <v>0</v>
      </c>
      <c r="Q1378" s="30">
        <v>2</v>
      </c>
      <c r="R1378" s="279">
        <f t="shared" si="76"/>
        <v>2</v>
      </c>
      <c r="S1378" s="69"/>
      <c r="T1378" s="69"/>
      <c r="U1378" s="69"/>
      <c r="V1378" s="69"/>
      <c r="W1378" s="69"/>
      <c r="X1378" s="69"/>
      <c r="Y1378" s="279"/>
      <c r="Z1378" s="279"/>
      <c r="AA1378" s="279"/>
      <c r="AB1378" s="279"/>
      <c r="AC1378" s="279"/>
      <c r="AD1378" s="279"/>
      <c r="AE1378" s="18"/>
    </row>
    <row r="1379" spans="1:54" customFormat="1" ht="15" customHeight="1" thickBot="1">
      <c r="A1379" s="35">
        <v>1851</v>
      </c>
      <c r="B1379" s="94" t="s">
        <v>30</v>
      </c>
      <c r="C1379" s="39"/>
      <c r="D1379" s="254" t="s">
        <v>678</v>
      </c>
      <c r="E1379" s="49"/>
      <c r="F1379" s="40" t="s">
        <v>253</v>
      </c>
      <c r="G1379" s="66">
        <v>0</v>
      </c>
      <c r="H1379" s="66">
        <v>0</v>
      </c>
      <c r="I1379" s="547" t="s">
        <v>3716</v>
      </c>
      <c r="J1379" s="66">
        <v>6</v>
      </c>
      <c r="K1379" s="72" t="s">
        <v>476</v>
      </c>
      <c r="L1379" s="69" t="s">
        <v>5017</v>
      </c>
      <c r="M1379" s="35">
        <v>0</v>
      </c>
      <c r="N1379" s="35">
        <v>0</v>
      </c>
      <c r="O1379" s="30">
        <v>1</v>
      </c>
      <c r="P1379" s="35">
        <v>0</v>
      </c>
      <c r="Q1379" s="35">
        <v>0</v>
      </c>
      <c r="R1379" s="279">
        <f t="shared" si="76"/>
        <v>1</v>
      </c>
      <c r="S1379" s="69"/>
      <c r="T1379" s="69"/>
      <c r="U1379" s="69"/>
      <c r="V1379" s="69"/>
      <c r="W1379" s="69"/>
      <c r="X1379" s="69"/>
      <c r="Y1379" s="279"/>
      <c r="Z1379" s="279"/>
      <c r="AA1379" s="279"/>
      <c r="AB1379" s="279"/>
      <c r="AC1379" s="279"/>
      <c r="AD1379" s="279"/>
      <c r="AE1379" s="18"/>
    </row>
    <row r="1380" spans="1:54" customFormat="1" ht="15" customHeight="1" thickBot="1">
      <c r="A1380" s="35"/>
      <c r="B1380" s="94" t="s">
        <v>4575</v>
      </c>
      <c r="C1380" s="39"/>
      <c r="D1380" s="254"/>
      <c r="E1380" s="49"/>
      <c r="F1380" s="40"/>
      <c r="G1380" s="66">
        <v>5</v>
      </c>
      <c r="H1380" s="66">
        <v>8</v>
      </c>
      <c r="I1380" s="547" t="s">
        <v>3356</v>
      </c>
      <c r="J1380" s="66">
        <v>7</v>
      </c>
      <c r="K1380" s="72" t="s">
        <v>476</v>
      </c>
      <c r="L1380" s="69" t="s">
        <v>5053</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679</v>
      </c>
      <c r="E1381" s="49"/>
      <c r="F1381" s="295" t="s">
        <v>253</v>
      </c>
      <c r="G1381" s="66">
        <v>0</v>
      </c>
      <c r="H1381" s="66">
        <v>0</v>
      </c>
      <c r="I1381" s="547" t="s">
        <v>3716</v>
      </c>
      <c r="J1381" s="66">
        <v>8</v>
      </c>
      <c r="K1381" s="73" t="s">
        <v>493</v>
      </c>
      <c r="L1381" s="69" t="s">
        <v>5571</v>
      </c>
      <c r="M1381" s="35">
        <v>0</v>
      </c>
      <c r="N1381" s="35">
        <v>0</v>
      </c>
      <c r="O1381" s="35">
        <v>0</v>
      </c>
      <c r="P1381" s="35">
        <v>0</v>
      </c>
      <c r="Q1381" s="35">
        <v>0</v>
      </c>
      <c r="R1381" s="279">
        <f t="shared" si="76"/>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680</v>
      </c>
      <c r="C1382" s="308"/>
      <c r="D1382" s="254" t="s">
        <v>681</v>
      </c>
      <c r="E1382" s="49"/>
      <c r="F1382" s="40" t="s">
        <v>272</v>
      </c>
      <c r="G1382" s="66">
        <v>3</v>
      </c>
      <c r="H1382" s="66">
        <v>15</v>
      </c>
      <c r="I1382" s="547" t="s">
        <v>3716</v>
      </c>
      <c r="J1382" s="66">
        <v>9</v>
      </c>
      <c r="K1382" s="61" t="s">
        <v>499</v>
      </c>
      <c r="L1382" s="91" t="s">
        <v>5017</v>
      </c>
      <c r="M1382" s="35">
        <v>0</v>
      </c>
      <c r="N1382" s="35">
        <v>0</v>
      </c>
      <c r="O1382" s="35">
        <v>0</v>
      </c>
      <c r="P1382" s="30">
        <v>1</v>
      </c>
      <c r="Q1382" s="30">
        <v>1</v>
      </c>
      <c r="R1382" s="279">
        <f t="shared" si="76"/>
        <v>2</v>
      </c>
      <c r="S1382" s="91"/>
      <c r="T1382" s="91"/>
      <c r="U1382" s="91"/>
      <c r="V1382" s="91"/>
      <c r="W1382" s="91"/>
      <c r="X1382" s="91"/>
      <c r="Y1382" s="279"/>
      <c r="Z1382" s="279"/>
      <c r="AA1382" s="279"/>
      <c r="AB1382" s="279"/>
      <c r="AC1382" s="279"/>
      <c r="AD1382" s="279"/>
      <c r="AE1382" s="18"/>
    </row>
    <row r="1383" spans="1:54" customFormat="1" ht="15" customHeight="1" thickBot="1">
      <c r="A1383" s="21">
        <v>1923</v>
      </c>
      <c r="B1383" s="94" t="s">
        <v>132</v>
      </c>
      <c r="C1383" s="39"/>
      <c r="D1383" s="254" t="s">
        <v>694</v>
      </c>
      <c r="E1383" s="46"/>
      <c r="F1383" s="40" t="s">
        <v>272</v>
      </c>
      <c r="G1383" s="66">
        <v>1</v>
      </c>
      <c r="H1383" s="66">
        <v>4</v>
      </c>
      <c r="I1383" s="547" t="s">
        <v>3718</v>
      </c>
      <c r="J1383" s="66">
        <v>2</v>
      </c>
      <c r="K1383" s="72" t="s">
        <v>476</v>
      </c>
      <c r="L1383" s="611" t="s">
        <v>5018</v>
      </c>
      <c r="M1383" s="25">
        <v>0</v>
      </c>
      <c r="N1383" s="25">
        <v>0</v>
      </c>
      <c r="O1383" s="25">
        <v>0</v>
      </c>
      <c r="P1383" s="25">
        <v>0</v>
      </c>
      <c r="Q1383" s="25">
        <v>0</v>
      </c>
      <c r="R1383" s="279">
        <f t="shared" si="76"/>
        <v>0</v>
      </c>
      <c r="S1383" s="611"/>
      <c r="T1383" s="611"/>
      <c r="U1383" s="611"/>
      <c r="V1383" s="611"/>
      <c r="W1383" s="611"/>
      <c r="X1383" s="611"/>
      <c r="Y1383" s="279"/>
      <c r="Z1383" s="279"/>
      <c r="AA1383" s="279"/>
      <c r="AB1383" s="279"/>
      <c r="AC1383" s="279"/>
      <c r="AD1383" s="279"/>
      <c r="AE1383" s="18"/>
    </row>
    <row r="1384" spans="1:54" customFormat="1" ht="15" customHeight="1" thickBot="1">
      <c r="A1384" s="21">
        <v>1957</v>
      </c>
      <c r="B1384" s="94" t="s">
        <v>234</v>
      </c>
      <c r="C1384" s="39"/>
      <c r="D1384" s="254" t="s">
        <v>700</v>
      </c>
      <c r="E1384" s="49"/>
      <c r="F1384" s="40" t="s">
        <v>335</v>
      </c>
      <c r="G1384" s="66">
        <v>7</v>
      </c>
      <c r="H1384" s="66">
        <v>1</v>
      </c>
      <c r="I1384" s="547" t="s">
        <v>3718</v>
      </c>
      <c r="J1384" s="66">
        <v>7</v>
      </c>
      <c r="K1384" s="73" t="s">
        <v>493</v>
      </c>
      <c r="L1384" s="69" t="s">
        <v>5017</v>
      </c>
      <c r="M1384" s="25">
        <v>0</v>
      </c>
      <c r="N1384" s="25">
        <v>0</v>
      </c>
      <c r="O1384" s="84">
        <v>0</v>
      </c>
      <c r="P1384" s="25">
        <v>0</v>
      </c>
      <c r="Q1384" s="25">
        <v>0</v>
      </c>
      <c r="R1384" s="279">
        <f t="shared" si="76"/>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223</v>
      </c>
      <c r="C1385" s="260"/>
      <c r="D1385" s="254" t="s">
        <v>701</v>
      </c>
      <c r="E1385" s="149"/>
      <c r="F1385" s="40" t="s">
        <v>272</v>
      </c>
      <c r="G1385" s="66">
        <v>4</v>
      </c>
      <c r="H1385" s="93">
        <v>9</v>
      </c>
      <c r="I1385" s="547" t="s">
        <v>3718</v>
      </c>
      <c r="J1385" s="66">
        <v>8</v>
      </c>
      <c r="K1385" s="61" t="s">
        <v>499</v>
      </c>
      <c r="L1385" s="91" t="s">
        <v>5017</v>
      </c>
      <c r="M1385" s="25">
        <v>0</v>
      </c>
      <c r="N1385" s="25">
        <v>0</v>
      </c>
      <c r="O1385" s="86">
        <v>0</v>
      </c>
      <c r="P1385" s="25">
        <v>0</v>
      </c>
      <c r="Q1385" s="21">
        <v>1</v>
      </c>
      <c r="R1385" s="279">
        <f t="shared" si="76"/>
        <v>1</v>
      </c>
      <c r="S1385" s="91"/>
      <c r="T1385" s="91"/>
      <c r="U1385" s="91"/>
      <c r="V1385" s="91"/>
      <c r="W1385" s="91"/>
      <c r="X1385" s="91"/>
      <c r="Y1385" s="279"/>
      <c r="Z1385" s="279"/>
      <c r="AA1385" s="279"/>
      <c r="AB1385" s="279"/>
      <c r="AC1385" s="279"/>
      <c r="AD1385" s="279"/>
      <c r="AE1385" s="18"/>
    </row>
    <row r="1386" spans="1:54" customFormat="1" ht="15" customHeight="1" thickBot="1">
      <c r="A1386" s="21"/>
      <c r="B1386" s="39" t="s">
        <v>712</v>
      </c>
      <c r="C1386" s="39"/>
      <c r="D1386" s="254" t="s">
        <v>713</v>
      </c>
      <c r="E1386" s="46"/>
      <c r="F1386" s="40" t="s">
        <v>272</v>
      </c>
      <c r="G1386" s="66">
        <v>1</v>
      </c>
      <c r="H1386" s="66">
        <v>1</v>
      </c>
      <c r="I1386" s="547" t="s">
        <v>3719</v>
      </c>
      <c r="J1386" s="66">
        <v>1</v>
      </c>
      <c r="K1386" s="72" t="s">
        <v>476</v>
      </c>
      <c r="L1386" s="69" t="s">
        <v>5018</v>
      </c>
      <c r="M1386" s="86">
        <v>0</v>
      </c>
      <c r="N1386" s="86">
        <v>0</v>
      </c>
      <c r="O1386" s="86">
        <v>0</v>
      </c>
      <c r="P1386" s="86">
        <v>0</v>
      </c>
      <c r="Q1386" s="21">
        <v>0</v>
      </c>
      <c r="R1386" s="279">
        <f t="shared" si="76"/>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723</v>
      </c>
      <c r="C1387" s="22"/>
      <c r="D1387" s="254" t="s">
        <v>724</v>
      </c>
      <c r="E1387" s="46"/>
      <c r="F1387" s="36" t="s">
        <v>272</v>
      </c>
      <c r="G1387" s="66">
        <v>1</v>
      </c>
      <c r="H1387" s="66">
        <v>2</v>
      </c>
      <c r="I1387" s="547" t="s">
        <v>3719</v>
      </c>
      <c r="J1387" s="66">
        <v>2</v>
      </c>
      <c r="K1387" s="50" t="s">
        <v>493</v>
      </c>
      <c r="L1387" s="69" t="s">
        <v>5017</v>
      </c>
      <c r="M1387" s="86">
        <v>0</v>
      </c>
      <c r="N1387" s="86">
        <v>0</v>
      </c>
      <c r="O1387" s="86">
        <v>0</v>
      </c>
      <c r="P1387" s="86">
        <v>0</v>
      </c>
      <c r="Q1387" s="21">
        <v>2</v>
      </c>
      <c r="R1387" s="279">
        <f t="shared" si="76"/>
        <v>2</v>
      </c>
      <c r="S1387" s="69"/>
      <c r="T1387" s="69"/>
      <c r="U1387" s="69"/>
      <c r="V1387" s="69"/>
      <c r="W1387" s="69"/>
      <c r="X1387" s="69"/>
      <c r="Y1387" s="279"/>
      <c r="Z1387" s="279"/>
      <c r="AA1387" s="279"/>
      <c r="AB1387" s="279"/>
      <c r="AC1387" s="279"/>
      <c r="AD1387" s="279"/>
      <c r="AE1387" s="18"/>
    </row>
    <row r="1388" spans="1:54" customFormat="1" ht="15" customHeight="1" thickBot="1">
      <c r="A1388" s="21"/>
      <c r="B1388" s="628" t="s">
        <v>2978</v>
      </c>
      <c r="C1388" s="480"/>
      <c r="D1388" s="254" t="s">
        <v>737</v>
      </c>
      <c r="E1388" s="46"/>
      <c r="F1388" s="40" t="s">
        <v>272</v>
      </c>
      <c r="G1388" s="66">
        <v>0</v>
      </c>
      <c r="H1388" s="66">
        <v>4</v>
      </c>
      <c r="I1388" s="547" t="s">
        <v>3719</v>
      </c>
      <c r="J1388" s="66">
        <v>2</v>
      </c>
      <c r="K1388" s="61" t="s">
        <v>499</v>
      </c>
      <c r="L1388" s="69" t="s">
        <v>5017</v>
      </c>
      <c r="M1388" s="35">
        <v>0</v>
      </c>
      <c r="N1388" s="86">
        <v>0</v>
      </c>
      <c r="O1388" s="86">
        <v>0</v>
      </c>
      <c r="P1388" s="35">
        <v>0</v>
      </c>
      <c r="Q1388" s="21">
        <v>1</v>
      </c>
      <c r="R1388" s="279">
        <f t="shared" si="76"/>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4632</v>
      </c>
      <c r="C1389" s="39"/>
      <c r="D1389" s="254" t="s">
        <v>744</v>
      </c>
      <c r="E1389" s="46"/>
      <c r="F1389" s="40" t="s">
        <v>272</v>
      </c>
      <c r="G1389" s="66">
        <v>4</v>
      </c>
      <c r="H1389" s="66">
        <v>4</v>
      </c>
      <c r="I1389" s="547" t="s">
        <v>3719</v>
      </c>
      <c r="J1389" s="66">
        <v>2</v>
      </c>
      <c r="K1389" s="61" t="s">
        <v>499</v>
      </c>
      <c r="L1389" s="69" t="s">
        <v>5018</v>
      </c>
      <c r="M1389" s="86">
        <v>0</v>
      </c>
      <c r="N1389" s="86">
        <v>0</v>
      </c>
      <c r="O1389" s="86">
        <v>0</v>
      </c>
      <c r="P1389" s="35">
        <v>0</v>
      </c>
      <c r="Q1389" s="35">
        <v>0</v>
      </c>
      <c r="R1389" s="279">
        <f t="shared" si="76"/>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4631</v>
      </c>
      <c r="C1390" s="39"/>
      <c r="D1390" s="254" t="s">
        <v>746</v>
      </c>
      <c r="E1390" s="46"/>
      <c r="F1390" s="40" t="s">
        <v>272</v>
      </c>
      <c r="G1390" s="66">
        <v>0</v>
      </c>
      <c r="H1390" s="66">
        <v>4</v>
      </c>
      <c r="I1390" s="547" t="s">
        <v>3719</v>
      </c>
      <c r="J1390" s="66">
        <v>2</v>
      </c>
      <c r="K1390" s="61" t="s">
        <v>499</v>
      </c>
      <c r="L1390" s="69" t="s">
        <v>5044</v>
      </c>
      <c r="M1390" s="86">
        <v>0</v>
      </c>
      <c r="N1390" s="35">
        <v>0</v>
      </c>
      <c r="O1390" s="35">
        <v>0</v>
      </c>
      <c r="P1390" s="35">
        <v>0</v>
      </c>
      <c r="Q1390" s="35">
        <v>0</v>
      </c>
      <c r="R1390" s="279">
        <f t="shared" si="76"/>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4576</v>
      </c>
      <c r="C1391" s="39"/>
      <c r="D1391" s="254"/>
      <c r="E1391" s="46"/>
      <c r="F1391" s="40"/>
      <c r="G1391" s="66"/>
      <c r="H1391" s="66"/>
      <c r="I1391" s="547" t="s">
        <v>3387</v>
      </c>
      <c r="J1391" s="66">
        <v>3</v>
      </c>
      <c r="K1391" s="61" t="s">
        <v>499</v>
      </c>
      <c r="L1391" s="69" t="s">
        <v>6031</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customHeight="1" thickBot="1">
      <c r="A1392" s="21"/>
      <c r="B1392" s="94" t="s">
        <v>764</v>
      </c>
      <c r="C1392" s="39"/>
      <c r="D1392" s="254" t="s">
        <v>3704</v>
      </c>
      <c r="E1392" s="46"/>
      <c r="F1392" s="40" t="s">
        <v>272</v>
      </c>
      <c r="G1392" s="66">
        <v>4</v>
      </c>
      <c r="H1392" s="66">
        <v>2</v>
      </c>
      <c r="I1392" s="547" t="s">
        <v>3719</v>
      </c>
      <c r="J1392" s="66">
        <v>3</v>
      </c>
      <c r="K1392" s="72" t="s">
        <v>476</v>
      </c>
      <c r="L1392" s="69" t="s">
        <v>5017</v>
      </c>
      <c r="M1392" s="35">
        <v>0</v>
      </c>
      <c r="N1392" s="86">
        <v>0</v>
      </c>
      <c r="O1392" s="86">
        <v>0</v>
      </c>
      <c r="P1392" s="21">
        <v>1</v>
      </c>
      <c r="Q1392" s="86">
        <v>0</v>
      </c>
      <c r="R1392" s="279">
        <f t="shared" si="76"/>
        <v>1</v>
      </c>
      <c r="S1392" s="69"/>
      <c r="T1392" s="69"/>
      <c r="U1392" s="69"/>
      <c r="V1392" s="69"/>
      <c r="W1392" s="69"/>
      <c r="X1392" s="69"/>
      <c r="Y1392" s="279"/>
      <c r="Z1392" s="279"/>
      <c r="AA1392" s="279"/>
      <c r="AB1392" s="279"/>
      <c r="AC1392" s="279"/>
      <c r="AD1392" s="279"/>
      <c r="AE1392" s="18"/>
    </row>
    <row r="1393" spans="1:31" customFormat="1" ht="15" customHeight="1" thickBot="1">
      <c r="A1393" s="18"/>
      <c r="B1393" s="628" t="s">
        <v>3214</v>
      </c>
      <c r="C1393" s="480"/>
      <c r="D1393" s="254" t="s">
        <v>769</v>
      </c>
      <c r="E1393" s="46"/>
      <c r="F1393" s="40" t="s">
        <v>272</v>
      </c>
      <c r="G1393" s="66">
        <v>2</v>
      </c>
      <c r="H1393" s="66">
        <v>2</v>
      </c>
      <c r="I1393" s="547" t="s">
        <v>3719</v>
      </c>
      <c r="J1393" s="66">
        <v>3</v>
      </c>
      <c r="K1393" s="61" t="s">
        <v>499</v>
      </c>
      <c r="L1393" s="69" t="s">
        <v>5044</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customHeight="1" thickBot="1">
      <c r="A1394" s="21"/>
      <c r="B1394" s="94" t="s">
        <v>770</v>
      </c>
      <c r="C1394" s="39"/>
      <c r="D1394" s="254" t="s">
        <v>771</v>
      </c>
      <c r="E1394" s="46"/>
      <c r="F1394" s="40" t="s">
        <v>272</v>
      </c>
      <c r="G1394" s="66">
        <v>2</v>
      </c>
      <c r="H1394" s="66">
        <v>3</v>
      </c>
      <c r="I1394" s="547" t="s">
        <v>3719</v>
      </c>
      <c r="J1394" s="66">
        <v>3</v>
      </c>
      <c r="K1394" s="72" t="s">
        <v>476</v>
      </c>
      <c r="L1394" s="69" t="s">
        <v>5017</v>
      </c>
      <c r="M1394" s="86">
        <v>0</v>
      </c>
      <c r="N1394" s="86">
        <v>0</v>
      </c>
      <c r="O1394" s="21">
        <v>2</v>
      </c>
      <c r="P1394" s="86">
        <v>0</v>
      </c>
      <c r="Q1394" s="86">
        <v>0</v>
      </c>
      <c r="R1394" s="279">
        <f t="shared" si="76"/>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780</v>
      </c>
      <c r="C1395" s="39"/>
      <c r="D1395" s="254" t="s">
        <v>781</v>
      </c>
      <c r="E1395" s="92"/>
      <c r="F1395" s="40" t="s">
        <v>272</v>
      </c>
      <c r="G1395" s="66">
        <v>4</v>
      </c>
      <c r="H1395" s="93">
        <v>2</v>
      </c>
      <c r="I1395" s="547" t="s">
        <v>3719</v>
      </c>
      <c r="J1395" s="66">
        <v>5</v>
      </c>
      <c r="K1395" s="73" t="s">
        <v>493</v>
      </c>
      <c r="L1395" s="69" t="s">
        <v>5038</v>
      </c>
      <c r="M1395" s="86">
        <v>0</v>
      </c>
      <c r="N1395" s="86">
        <v>0</v>
      </c>
      <c r="O1395" s="86">
        <v>0</v>
      </c>
      <c r="P1395" s="86">
        <v>0</v>
      </c>
      <c r="Q1395" s="21">
        <v>0</v>
      </c>
      <c r="R1395" s="279">
        <f t="shared" si="76"/>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782</v>
      </c>
      <c r="C1396" s="1"/>
      <c r="D1396" s="254" t="s">
        <v>783</v>
      </c>
      <c r="E1396" s="46"/>
      <c r="F1396" s="40" t="s">
        <v>272</v>
      </c>
      <c r="G1396" s="66">
        <v>5</v>
      </c>
      <c r="H1396" s="66">
        <v>5</v>
      </c>
      <c r="I1396" s="547" t="s">
        <v>3719</v>
      </c>
      <c r="J1396" s="66">
        <v>3</v>
      </c>
      <c r="K1396" s="61" t="s">
        <v>499</v>
      </c>
      <c r="L1396" s="69" t="s">
        <v>5017</v>
      </c>
      <c r="M1396" s="35">
        <v>0</v>
      </c>
      <c r="N1396" s="35">
        <v>0</v>
      </c>
      <c r="O1396" s="21">
        <v>1</v>
      </c>
      <c r="P1396" s="35">
        <v>0</v>
      </c>
      <c r="Q1396" s="35">
        <v>0</v>
      </c>
      <c r="R1396" s="279">
        <f t="shared" si="76"/>
        <v>1</v>
      </c>
      <c r="S1396" s="69"/>
      <c r="T1396" s="69"/>
      <c r="U1396" s="69"/>
      <c r="V1396" s="69"/>
      <c r="W1396" s="69"/>
      <c r="X1396" s="69"/>
      <c r="Y1396" s="279"/>
      <c r="Z1396" s="279"/>
      <c r="AA1396" s="279"/>
      <c r="AB1396" s="279"/>
      <c r="AC1396" s="279"/>
      <c r="AD1396" s="279"/>
      <c r="AE1396" s="18"/>
    </row>
    <row r="1397" spans="1:31" customFormat="1" ht="15" customHeight="1" thickBot="1">
      <c r="A1397" s="21"/>
      <c r="B1397" s="628" t="s">
        <v>4342</v>
      </c>
      <c r="C1397" s="1"/>
      <c r="D1397" s="254"/>
      <c r="E1397" s="46"/>
      <c r="F1397" s="40"/>
      <c r="G1397" s="66"/>
      <c r="H1397" s="66"/>
      <c r="I1397" s="547" t="s">
        <v>3387</v>
      </c>
      <c r="J1397" s="66">
        <v>4</v>
      </c>
      <c r="K1397" s="72" t="s">
        <v>476</v>
      </c>
      <c r="L1397" s="69" t="s">
        <v>5017</v>
      </c>
      <c r="M1397" s="21">
        <v>0</v>
      </c>
      <c r="N1397" s="85">
        <v>0</v>
      </c>
      <c r="O1397" s="21">
        <v>1</v>
      </c>
      <c r="P1397" s="21">
        <v>0</v>
      </c>
      <c r="Q1397" s="21">
        <v>0</v>
      </c>
      <c r="R1397" s="279">
        <f t="shared" si="76"/>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811</v>
      </c>
      <c r="C1398" s="250"/>
      <c r="D1398" s="254" t="s">
        <v>812</v>
      </c>
      <c r="E1398" s="46"/>
      <c r="F1398" s="40" t="s">
        <v>272</v>
      </c>
      <c r="G1398" s="66">
        <v>5</v>
      </c>
      <c r="H1398" s="66">
        <v>4</v>
      </c>
      <c r="I1398" s="547" t="s">
        <v>3719</v>
      </c>
      <c r="J1398" s="66">
        <v>5</v>
      </c>
      <c r="K1398" s="61" t="s">
        <v>499</v>
      </c>
      <c r="L1398" s="69" t="s">
        <v>5017</v>
      </c>
      <c r="M1398" s="86">
        <v>0</v>
      </c>
      <c r="N1398" s="86">
        <v>0</v>
      </c>
      <c r="O1398" s="35">
        <v>0</v>
      </c>
      <c r="P1398" s="21">
        <v>1</v>
      </c>
      <c r="Q1398" s="86">
        <v>0</v>
      </c>
      <c r="R1398" s="279">
        <f t="shared" si="76"/>
        <v>1</v>
      </c>
      <c r="S1398" s="69"/>
      <c r="T1398" s="69"/>
      <c r="U1398" s="69"/>
      <c r="V1398" s="69"/>
      <c r="W1398" s="69"/>
      <c r="X1398" s="69"/>
      <c r="Y1398" s="279"/>
      <c r="Z1398" s="279"/>
      <c r="AA1398" s="279"/>
      <c r="AB1398" s="279"/>
      <c r="AC1398" s="279"/>
      <c r="AD1398" s="279"/>
      <c r="AE1398" s="18"/>
    </row>
    <row r="1399" spans="1:31" customFormat="1" ht="15" customHeight="1" thickBot="1">
      <c r="A1399" s="21"/>
      <c r="B1399" s="628" t="s">
        <v>3221</v>
      </c>
      <c r="C1399" s="480"/>
      <c r="D1399" s="254" t="s">
        <v>824</v>
      </c>
      <c r="E1399" s="46"/>
      <c r="F1399" s="40" t="s">
        <v>272</v>
      </c>
      <c r="G1399" s="66">
        <v>5</v>
      </c>
      <c r="H1399" s="66">
        <v>5</v>
      </c>
      <c r="I1399" s="547" t="s">
        <v>3719</v>
      </c>
      <c r="J1399" s="66">
        <v>5</v>
      </c>
      <c r="K1399" s="61" t="s">
        <v>499</v>
      </c>
      <c r="L1399" s="69" t="s">
        <v>5017</v>
      </c>
      <c r="M1399" s="86">
        <v>0</v>
      </c>
      <c r="N1399" s="86">
        <v>0</v>
      </c>
      <c r="O1399" s="86">
        <v>0</v>
      </c>
      <c r="P1399" s="86">
        <v>0</v>
      </c>
      <c r="Q1399" s="86">
        <v>0</v>
      </c>
      <c r="R1399" s="279">
        <f t="shared" si="76"/>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4334</v>
      </c>
      <c r="C1400" s="39"/>
      <c r="D1400" s="254" t="s">
        <v>828</v>
      </c>
      <c r="E1400" s="46"/>
      <c r="F1400" s="40" t="s">
        <v>272</v>
      </c>
      <c r="G1400" s="66">
        <v>7</v>
      </c>
      <c r="H1400" s="66">
        <v>5</v>
      </c>
      <c r="I1400" s="547" t="s">
        <v>3719</v>
      </c>
      <c r="J1400" s="66">
        <v>6</v>
      </c>
      <c r="K1400" s="61" t="s">
        <v>499</v>
      </c>
      <c r="L1400" s="69" t="s">
        <v>5017</v>
      </c>
      <c r="M1400" s="86">
        <v>0</v>
      </c>
      <c r="N1400" s="86">
        <v>0</v>
      </c>
      <c r="O1400" s="86">
        <v>0</v>
      </c>
      <c r="P1400" s="30">
        <v>1</v>
      </c>
      <c r="Q1400" s="30">
        <v>1</v>
      </c>
      <c r="R1400" s="279">
        <f t="shared" si="76"/>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125</v>
      </c>
      <c r="C1401" s="250"/>
      <c r="D1401" s="254" t="s">
        <v>831</v>
      </c>
      <c r="E1401" s="46"/>
      <c r="F1401" s="40" t="s">
        <v>272</v>
      </c>
      <c r="G1401" s="66">
        <v>4</v>
      </c>
      <c r="H1401" s="66">
        <v>5</v>
      </c>
      <c r="I1401" s="547" t="s">
        <v>3719</v>
      </c>
      <c r="J1401" s="66">
        <v>6</v>
      </c>
      <c r="K1401" s="61" t="s">
        <v>499</v>
      </c>
      <c r="L1401" s="69" t="s">
        <v>5018</v>
      </c>
      <c r="M1401" s="311">
        <v>0</v>
      </c>
      <c r="N1401" s="86">
        <v>0</v>
      </c>
      <c r="O1401" s="311">
        <v>0</v>
      </c>
      <c r="P1401" s="86">
        <v>0</v>
      </c>
      <c r="Q1401" s="311">
        <v>0</v>
      </c>
      <c r="R1401" s="279">
        <f t="shared" si="76"/>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836</v>
      </c>
      <c r="D1402" s="254" t="s">
        <v>837</v>
      </c>
      <c r="E1402" s="46"/>
      <c r="F1402" s="40" t="s">
        <v>272</v>
      </c>
      <c r="G1402" s="66">
        <v>1</v>
      </c>
      <c r="H1402" s="66">
        <v>6</v>
      </c>
      <c r="I1402" s="547" t="s">
        <v>3719</v>
      </c>
      <c r="J1402" s="66">
        <v>6</v>
      </c>
      <c r="K1402" s="61" t="s">
        <v>499</v>
      </c>
      <c r="L1402" s="69" t="s">
        <v>5017</v>
      </c>
      <c r="M1402" s="86">
        <v>0</v>
      </c>
      <c r="N1402" s="86">
        <v>0</v>
      </c>
      <c r="O1402" s="86">
        <v>0</v>
      </c>
      <c r="P1402" s="86">
        <v>0</v>
      </c>
      <c r="Q1402" s="86">
        <v>0</v>
      </c>
      <c r="R1402" s="279">
        <f t="shared" si="76"/>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844</v>
      </c>
      <c r="C1403" s="1"/>
      <c r="D1403" s="254" t="s">
        <v>845</v>
      </c>
      <c r="E1403" s="46"/>
      <c r="F1403" s="40" t="s">
        <v>272</v>
      </c>
      <c r="G1403" s="66">
        <v>4</v>
      </c>
      <c r="H1403" s="66">
        <v>4</v>
      </c>
      <c r="I1403" s="547" t="s">
        <v>3719</v>
      </c>
      <c r="J1403" s="66">
        <v>6</v>
      </c>
      <c r="K1403" s="61" t="s">
        <v>499</v>
      </c>
      <c r="L1403" s="69" t="s">
        <v>5017</v>
      </c>
      <c r="M1403" s="30">
        <v>1</v>
      </c>
      <c r="N1403" s="86">
        <v>0</v>
      </c>
      <c r="O1403" s="86">
        <v>0</v>
      </c>
      <c r="P1403" s="86">
        <v>0</v>
      </c>
      <c r="Q1403" s="86">
        <v>0</v>
      </c>
      <c r="R1403" s="279">
        <f t="shared" si="76"/>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847</v>
      </c>
      <c r="C1404" s="1"/>
      <c r="D1404" s="254" t="s">
        <v>848</v>
      </c>
      <c r="E1404" s="49"/>
      <c r="F1404" s="40" t="s">
        <v>272</v>
      </c>
      <c r="G1404" s="66">
        <v>4</v>
      </c>
      <c r="H1404" s="66">
        <v>5</v>
      </c>
      <c r="I1404" s="547" t="s">
        <v>3719</v>
      </c>
      <c r="J1404" s="66">
        <v>6</v>
      </c>
      <c r="K1404" s="61" t="s">
        <v>499</v>
      </c>
      <c r="L1404" s="69" t="s">
        <v>5017</v>
      </c>
      <c r="M1404" s="86">
        <v>0</v>
      </c>
      <c r="N1404" s="86">
        <v>0</v>
      </c>
      <c r="O1404" s="86">
        <v>0</v>
      </c>
      <c r="P1404" s="30">
        <v>1</v>
      </c>
      <c r="Q1404" s="86">
        <v>0</v>
      </c>
      <c r="R1404" s="279">
        <f t="shared" si="76"/>
        <v>1</v>
      </c>
      <c r="S1404" s="69"/>
      <c r="T1404" s="69"/>
      <c r="U1404" s="69"/>
      <c r="V1404" s="69"/>
      <c r="W1404" s="69"/>
      <c r="X1404" s="69"/>
      <c r="Y1404" s="279"/>
      <c r="Z1404" s="279"/>
      <c r="AA1404" s="279"/>
      <c r="AB1404" s="279"/>
      <c r="AC1404" s="279"/>
      <c r="AD1404" s="279"/>
      <c r="AE1404" s="18"/>
    </row>
    <row r="1405" spans="1:31" customFormat="1" ht="15" customHeight="1" thickBot="1">
      <c r="A1405" s="21"/>
      <c r="B1405" s="717" t="s">
        <v>5587</v>
      </c>
      <c r="C1405" s="237"/>
      <c r="D1405" s="254"/>
      <c r="E1405" s="49"/>
      <c r="F1405" s="40"/>
      <c r="G1405" s="66">
        <v>7</v>
      </c>
      <c r="H1405" s="66">
        <v>5</v>
      </c>
      <c r="I1405" s="547" t="s">
        <v>3387</v>
      </c>
      <c r="J1405" s="66">
        <v>6</v>
      </c>
      <c r="K1405" s="61"/>
      <c r="L1405" s="69" t="s">
        <v>5017</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8" t="s">
        <v>4797</v>
      </c>
      <c r="C1406" s="1"/>
      <c r="D1406" s="254"/>
      <c r="E1406" s="49"/>
      <c r="F1406" s="40"/>
      <c r="G1406" s="66"/>
      <c r="H1406" s="66"/>
      <c r="I1406" s="547" t="s">
        <v>3387</v>
      </c>
      <c r="J1406" s="66">
        <v>7</v>
      </c>
      <c r="K1406" s="61" t="s">
        <v>499</v>
      </c>
      <c r="L1406" s="69" t="s">
        <v>5017</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8" t="s">
        <v>4577</v>
      </c>
      <c r="C1407" s="1"/>
      <c r="D1407" s="254"/>
      <c r="E1407" s="49"/>
      <c r="F1407" s="40"/>
      <c r="G1407" s="66"/>
      <c r="H1407" s="66"/>
      <c r="I1407" s="547" t="s">
        <v>3387</v>
      </c>
      <c r="J1407" s="66">
        <v>7</v>
      </c>
      <c r="K1407" s="73" t="s">
        <v>493</v>
      </c>
      <c r="L1407" s="69" t="s">
        <v>5017</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customHeight="1" thickBot="1">
      <c r="A1408" s="21"/>
      <c r="B1408" s="99" t="s">
        <v>233</v>
      </c>
      <c r="C1408" s="237"/>
      <c r="D1408" s="254" t="s">
        <v>850</v>
      </c>
      <c r="E1408" s="49"/>
      <c r="F1408" s="40" t="s">
        <v>272</v>
      </c>
      <c r="G1408" s="66">
        <v>7</v>
      </c>
      <c r="H1408" s="66">
        <v>5</v>
      </c>
      <c r="I1408" s="547" t="s">
        <v>3719</v>
      </c>
      <c r="J1408" s="66">
        <v>7</v>
      </c>
      <c r="K1408" s="61" t="s">
        <v>499</v>
      </c>
      <c r="L1408" s="69" t="s">
        <v>7211</v>
      </c>
      <c r="M1408" s="30">
        <v>1</v>
      </c>
      <c r="N1408" s="86">
        <v>0</v>
      </c>
      <c r="O1408" s="86">
        <v>0</v>
      </c>
      <c r="P1408" s="86">
        <v>0</v>
      </c>
      <c r="Q1408" s="86">
        <v>0</v>
      </c>
      <c r="R1408" s="279">
        <f t="shared" si="76"/>
        <v>1</v>
      </c>
      <c r="S1408" s="69"/>
      <c r="T1408" s="69"/>
      <c r="U1408" s="69"/>
      <c r="V1408" s="69"/>
      <c r="W1408" s="69"/>
      <c r="X1408" s="69"/>
      <c r="Y1408" s="279"/>
      <c r="Z1408" s="279"/>
      <c r="AA1408" s="279"/>
      <c r="AB1408" s="279"/>
      <c r="AC1408" s="279"/>
      <c r="AD1408" s="279"/>
      <c r="AE1408" s="18"/>
    </row>
    <row r="1409" spans="1:31" customFormat="1" ht="15" customHeight="1" thickBot="1">
      <c r="A1409" s="21"/>
      <c r="B1409" s="628" t="s">
        <v>4028</v>
      </c>
      <c r="C1409" s="39"/>
      <c r="D1409" s="254" t="s">
        <v>851</v>
      </c>
      <c r="E1409" s="49"/>
      <c r="F1409" s="40" t="s">
        <v>272</v>
      </c>
      <c r="G1409" s="66">
        <v>7</v>
      </c>
      <c r="H1409" s="66">
        <v>7</v>
      </c>
      <c r="I1409" s="547" t="s">
        <v>3719</v>
      </c>
      <c r="J1409" s="66">
        <v>8</v>
      </c>
      <c r="K1409" s="61" t="s">
        <v>499</v>
      </c>
      <c r="L1409" s="69" t="s">
        <v>5017</v>
      </c>
      <c r="M1409" s="311">
        <v>0</v>
      </c>
      <c r="N1409" s="86">
        <v>0</v>
      </c>
      <c r="O1409" s="30">
        <v>1</v>
      </c>
      <c r="P1409" s="30">
        <v>1</v>
      </c>
      <c r="Q1409" s="30">
        <v>0</v>
      </c>
      <c r="R1409" s="279">
        <f t="shared" si="76"/>
        <v>2</v>
      </c>
      <c r="S1409" s="69"/>
      <c r="T1409" s="69"/>
      <c r="U1409" s="69"/>
      <c r="V1409" s="69"/>
      <c r="W1409" s="69"/>
      <c r="X1409" s="69"/>
      <c r="Y1409" s="279"/>
      <c r="Z1409" s="279"/>
      <c r="AA1409" s="279"/>
      <c r="AB1409" s="279"/>
      <c r="AC1409" s="279"/>
      <c r="AD1409" s="279"/>
      <c r="AE1409" s="18"/>
    </row>
    <row r="1410" spans="1:31" customFormat="1" ht="15" customHeight="1" thickBot="1">
      <c r="A1410" s="21"/>
      <c r="B1410" s="628" t="s">
        <v>4778</v>
      </c>
      <c r="C1410" s="1"/>
      <c r="D1410" s="254"/>
      <c r="E1410" s="49"/>
      <c r="F1410" s="40"/>
      <c r="G1410" s="66"/>
      <c r="H1410" s="66"/>
      <c r="I1410" s="547" t="s">
        <v>3387</v>
      </c>
      <c r="J1410" s="66">
        <v>8</v>
      </c>
      <c r="K1410" s="72" t="s">
        <v>476</v>
      </c>
      <c r="L1410" s="69" t="s">
        <v>5028</v>
      </c>
      <c r="M1410" s="85">
        <v>0</v>
      </c>
      <c r="N1410" s="85">
        <v>0</v>
      </c>
      <c r="O1410" s="85">
        <v>0</v>
      </c>
      <c r="P1410" s="85">
        <v>0</v>
      </c>
      <c r="Q1410" s="85">
        <v>0</v>
      </c>
      <c r="R1410" s="279">
        <f t="shared" si="76"/>
        <v>0</v>
      </c>
      <c r="S1410" s="69"/>
      <c r="T1410" s="69"/>
      <c r="U1410" s="69"/>
      <c r="V1410" s="69"/>
      <c r="W1410" s="69"/>
      <c r="X1410" s="69"/>
      <c r="Y1410" s="279"/>
      <c r="Z1410" s="279"/>
      <c r="AA1410" s="279"/>
      <c r="AB1410" s="279"/>
      <c r="AC1410" s="279"/>
      <c r="AD1410" s="279"/>
      <c r="AE1410" s="18"/>
    </row>
    <row r="1411" spans="1:31" customFormat="1" ht="15" customHeight="1" thickBot="1">
      <c r="A1411" s="21"/>
      <c r="B1411" s="307" t="s">
        <v>7213</v>
      </c>
      <c r="C1411" s="240"/>
      <c r="D1411" s="254" t="s">
        <v>854</v>
      </c>
      <c r="E1411" s="49"/>
      <c r="F1411" s="40" t="s">
        <v>272</v>
      </c>
      <c r="G1411" s="66">
        <v>4</v>
      </c>
      <c r="H1411" s="66">
        <v>12</v>
      </c>
      <c r="I1411" s="547" t="s">
        <v>3719</v>
      </c>
      <c r="J1411" s="66">
        <v>9</v>
      </c>
      <c r="K1411" s="61" t="s">
        <v>499</v>
      </c>
      <c r="L1411" s="69" t="s">
        <v>7211</v>
      </c>
      <c r="M1411" s="311">
        <v>0</v>
      </c>
      <c r="N1411" s="86">
        <v>0</v>
      </c>
      <c r="O1411" s="86">
        <v>0</v>
      </c>
      <c r="P1411" s="30">
        <v>1</v>
      </c>
      <c r="Q1411" s="30">
        <v>1</v>
      </c>
      <c r="R1411" s="279">
        <f t="shared" si="76"/>
        <v>2</v>
      </c>
      <c r="S1411" s="69"/>
      <c r="T1411" s="69"/>
      <c r="U1411" s="69"/>
      <c r="V1411" s="69"/>
      <c r="W1411" s="69"/>
      <c r="X1411" s="69"/>
      <c r="Y1411" s="279"/>
      <c r="Z1411" s="279"/>
      <c r="AA1411" s="279"/>
      <c r="AB1411" s="279"/>
      <c r="AC1411" s="279"/>
      <c r="AD1411" s="279"/>
      <c r="AE1411" s="18"/>
    </row>
    <row r="1412" spans="1:31" customFormat="1" ht="15" customHeight="1" thickBot="1">
      <c r="A1412" s="21"/>
      <c r="B1412" s="717" t="s">
        <v>7215</v>
      </c>
      <c r="C1412" s="250"/>
      <c r="D1412" s="254" t="s">
        <v>855</v>
      </c>
      <c r="E1412" s="49"/>
      <c r="F1412" s="40" t="s">
        <v>272</v>
      </c>
      <c r="G1412" s="66">
        <v>8</v>
      </c>
      <c r="H1412" s="66">
        <v>8</v>
      </c>
      <c r="I1412" s="547" t="s">
        <v>3719</v>
      </c>
      <c r="J1412" s="66">
        <v>9</v>
      </c>
      <c r="K1412" s="61" t="s">
        <v>499</v>
      </c>
      <c r="L1412" s="69" t="s">
        <v>5017</v>
      </c>
      <c r="M1412" s="311">
        <v>0</v>
      </c>
      <c r="N1412" s="311">
        <v>0</v>
      </c>
      <c r="O1412" s="311">
        <v>0</v>
      </c>
      <c r="P1412" s="311">
        <v>0</v>
      </c>
      <c r="Q1412" s="30">
        <v>1</v>
      </c>
      <c r="R1412" s="279">
        <f t="shared" si="76"/>
        <v>1</v>
      </c>
      <c r="S1412" s="69"/>
      <c r="T1412" s="69"/>
      <c r="U1412" s="69"/>
      <c r="V1412" s="69"/>
      <c r="W1412" s="69"/>
      <c r="X1412" s="69"/>
      <c r="Y1412" s="279"/>
      <c r="Z1412" s="279"/>
      <c r="AA1412" s="279"/>
      <c r="AB1412" s="279"/>
      <c r="AC1412" s="279"/>
      <c r="AD1412" s="279"/>
      <c r="AE1412" s="18"/>
    </row>
    <row r="1413" spans="1:31" customFormat="1" ht="15" customHeight="1" thickBot="1">
      <c r="A1413" s="21"/>
      <c r="B1413" s="543" t="s">
        <v>7212</v>
      </c>
      <c r="C1413" s="543"/>
      <c r="D1413" s="254" t="s">
        <v>856</v>
      </c>
      <c r="E1413" s="49"/>
      <c r="F1413" s="40" t="s">
        <v>272</v>
      </c>
      <c r="G1413" s="66">
        <v>4</v>
      </c>
      <c r="H1413" s="66">
        <v>12</v>
      </c>
      <c r="I1413" s="547" t="s">
        <v>3719</v>
      </c>
      <c r="J1413" s="66">
        <v>9</v>
      </c>
      <c r="K1413" s="61" t="s">
        <v>499</v>
      </c>
      <c r="L1413" s="69" t="s">
        <v>7211</v>
      </c>
      <c r="M1413" s="311">
        <v>0</v>
      </c>
      <c r="N1413" s="86">
        <v>0</v>
      </c>
      <c r="O1413" s="311">
        <v>0</v>
      </c>
      <c r="P1413" s="86">
        <v>0</v>
      </c>
      <c r="Q1413" s="86">
        <v>0</v>
      </c>
      <c r="R1413" s="279">
        <f t="shared" si="76"/>
        <v>0</v>
      </c>
      <c r="S1413" s="69"/>
      <c r="T1413" s="69"/>
      <c r="U1413" s="69"/>
      <c r="V1413" s="69"/>
      <c r="W1413" s="69"/>
      <c r="X1413" s="69"/>
      <c r="Y1413" s="279"/>
      <c r="Z1413" s="279"/>
      <c r="AA1413" s="279"/>
      <c r="AB1413" s="279"/>
      <c r="AC1413" s="279"/>
      <c r="AD1413" s="279"/>
      <c r="AE1413" s="18"/>
    </row>
    <row r="1414" spans="1:31" customFormat="1" ht="15" customHeight="1" thickBot="1">
      <c r="A1414" s="21"/>
      <c r="B1414" s="628" t="s">
        <v>7210</v>
      </c>
      <c r="C1414" s="1"/>
      <c r="D1414" s="254" t="s">
        <v>857</v>
      </c>
      <c r="E1414" s="49"/>
      <c r="F1414" s="40" t="s">
        <v>272</v>
      </c>
      <c r="G1414" s="66">
        <v>8</v>
      </c>
      <c r="H1414" s="66">
        <v>8</v>
      </c>
      <c r="I1414" s="547" t="s">
        <v>3719</v>
      </c>
      <c r="J1414" s="66">
        <v>9</v>
      </c>
      <c r="K1414" s="61" t="s">
        <v>499</v>
      </c>
      <c r="L1414" s="69" t="s">
        <v>7211</v>
      </c>
      <c r="M1414" s="86">
        <v>0</v>
      </c>
      <c r="N1414" s="86">
        <v>0</v>
      </c>
      <c r="O1414" s="311">
        <v>0</v>
      </c>
      <c r="P1414" s="86">
        <v>0</v>
      </c>
      <c r="Q1414" s="311">
        <v>0</v>
      </c>
      <c r="R1414" s="279">
        <f t="shared" si="76"/>
        <v>0</v>
      </c>
      <c r="S1414" s="69"/>
      <c r="T1414" s="69"/>
      <c r="U1414" s="69"/>
      <c r="V1414" s="69"/>
      <c r="W1414" s="69"/>
      <c r="X1414" s="69"/>
      <c r="Y1414" s="279"/>
      <c r="Z1414" s="279"/>
      <c r="AA1414" s="279"/>
      <c r="AB1414" s="279"/>
      <c r="AC1414" s="279"/>
      <c r="AD1414" s="279"/>
      <c r="AE1414" s="18"/>
    </row>
    <row r="1415" spans="1:31" customFormat="1" ht="15" customHeight="1" thickBot="1">
      <c r="A1415" s="21"/>
      <c r="B1415" s="485" t="s">
        <v>7214</v>
      </c>
      <c r="C1415" s="39"/>
      <c r="D1415" s="254" t="s">
        <v>858</v>
      </c>
      <c r="E1415" s="149"/>
      <c r="F1415" s="40" t="s">
        <v>272</v>
      </c>
      <c r="G1415" s="66">
        <v>8</v>
      </c>
      <c r="H1415" s="93">
        <v>8</v>
      </c>
      <c r="I1415" s="547" t="s">
        <v>3719</v>
      </c>
      <c r="J1415" s="66">
        <v>9</v>
      </c>
      <c r="K1415" s="61" t="s">
        <v>499</v>
      </c>
      <c r="L1415" s="69" t="s">
        <v>5018</v>
      </c>
      <c r="M1415" s="86">
        <v>0</v>
      </c>
      <c r="N1415" s="86">
        <v>0</v>
      </c>
      <c r="O1415" s="311">
        <v>0</v>
      </c>
      <c r="P1415" s="311">
        <v>0</v>
      </c>
      <c r="Q1415" s="35">
        <v>0</v>
      </c>
      <c r="R1415" s="279">
        <f t="shared" si="76"/>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862</v>
      </c>
      <c r="C1416" s="39"/>
      <c r="D1416" s="254" t="s">
        <v>5482</v>
      </c>
      <c r="E1416" s="46"/>
      <c r="F1416" s="139" t="s">
        <v>272</v>
      </c>
      <c r="G1416" s="66">
        <v>8</v>
      </c>
      <c r="H1416" s="66">
        <v>8</v>
      </c>
      <c r="I1416" s="547" t="s">
        <v>3719</v>
      </c>
      <c r="J1416" s="66">
        <v>25</v>
      </c>
      <c r="K1416" s="73" t="s">
        <v>493</v>
      </c>
      <c r="L1416" s="69" t="s">
        <v>5483</v>
      </c>
      <c r="M1416" s="30">
        <v>1</v>
      </c>
      <c r="N1416" s="86">
        <v>0</v>
      </c>
      <c r="O1416" s="30">
        <v>1</v>
      </c>
      <c r="P1416" s="30">
        <v>1</v>
      </c>
      <c r="Q1416" s="86">
        <v>0</v>
      </c>
      <c r="R1416" s="279">
        <f t="shared" si="76"/>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525</v>
      </c>
      <c r="C1417" s="41"/>
      <c r="D1417" s="254" t="s">
        <v>526</v>
      </c>
      <c r="E1417" s="178"/>
      <c r="F1417" s="97" t="s">
        <v>253</v>
      </c>
      <c r="G1417" s="112"/>
      <c r="H1417" s="112"/>
      <c r="I1417" s="547" t="s">
        <v>3711</v>
      </c>
      <c r="J1417" s="112">
        <v>2</v>
      </c>
      <c r="K1417" s="113" t="s">
        <v>457</v>
      </c>
      <c r="L1417" s="529" t="s">
        <v>5018</v>
      </c>
      <c r="M1417" s="25">
        <v>0</v>
      </c>
      <c r="N1417" s="25">
        <v>0</v>
      </c>
      <c r="O1417" s="25">
        <v>0</v>
      </c>
      <c r="P1417" s="25">
        <v>0</v>
      </c>
      <c r="Q1417" s="25">
        <v>0</v>
      </c>
      <c r="R1417" s="279">
        <f t="shared" si="76"/>
        <v>0</v>
      </c>
      <c r="S1417" s="529"/>
      <c r="T1417" s="529"/>
      <c r="U1417" s="529"/>
      <c r="V1417" s="529"/>
      <c r="W1417" s="529"/>
      <c r="X1417" s="529"/>
      <c r="Y1417" s="279"/>
      <c r="Z1417" s="279"/>
      <c r="AA1417" s="279"/>
      <c r="AB1417" s="279"/>
      <c r="AC1417" s="279"/>
      <c r="AD1417" s="279"/>
      <c r="AE1417" s="18"/>
    </row>
    <row r="1418" spans="1:31" customFormat="1" ht="15" customHeight="1" thickBot="1">
      <c r="A1418" s="25">
        <v>1218</v>
      </c>
      <c r="B1418" s="43" t="s">
        <v>527</v>
      </c>
      <c r="C1418" s="22"/>
      <c r="D1418" s="254" t="s">
        <v>528</v>
      </c>
      <c r="E1418" s="53"/>
      <c r="F1418" s="28" t="s">
        <v>253</v>
      </c>
      <c r="G1418" s="64"/>
      <c r="H1418" s="64"/>
      <c r="I1418" s="547" t="s">
        <v>3711</v>
      </c>
      <c r="J1418" s="64">
        <v>2</v>
      </c>
      <c r="K1418" s="50" t="s">
        <v>493</v>
      </c>
      <c r="L1418" s="529" t="s">
        <v>5018</v>
      </c>
      <c r="M1418" s="25">
        <v>0</v>
      </c>
      <c r="N1418" s="25">
        <v>0</v>
      </c>
      <c r="O1418" s="25">
        <v>0</v>
      </c>
      <c r="P1418" s="25">
        <v>0</v>
      </c>
      <c r="Q1418" s="25">
        <v>0</v>
      </c>
      <c r="R1418" s="279">
        <f t="shared" si="76"/>
        <v>0</v>
      </c>
      <c r="S1418" s="529"/>
      <c r="T1418" s="529"/>
      <c r="U1418" s="529"/>
      <c r="V1418" s="529"/>
      <c r="W1418" s="529"/>
      <c r="X1418" s="529"/>
      <c r="Y1418" s="279"/>
      <c r="Z1418" s="279"/>
      <c r="AA1418" s="279"/>
      <c r="AB1418" s="279"/>
      <c r="AC1418" s="279"/>
      <c r="AD1418" s="279"/>
      <c r="AE1418" s="18"/>
    </row>
    <row r="1419" spans="1:31" customFormat="1" ht="15" customHeight="1" thickBot="1">
      <c r="A1419" s="25">
        <v>1220</v>
      </c>
      <c r="B1419" s="43" t="s">
        <v>529</v>
      </c>
      <c r="C1419" s="22"/>
      <c r="D1419" s="254" t="s">
        <v>530</v>
      </c>
      <c r="E1419" s="53"/>
      <c r="F1419" s="28" t="s">
        <v>253</v>
      </c>
      <c r="G1419" s="64"/>
      <c r="H1419" s="64"/>
      <c r="I1419" s="547" t="s">
        <v>3711</v>
      </c>
      <c r="J1419" s="64">
        <v>2</v>
      </c>
      <c r="K1419" s="48" t="s">
        <v>476</v>
      </c>
      <c r="L1419" s="529" t="s">
        <v>5018</v>
      </c>
      <c r="M1419" s="25">
        <v>0</v>
      </c>
      <c r="N1419" s="25">
        <v>0</v>
      </c>
      <c r="O1419" s="51">
        <v>0</v>
      </c>
      <c r="P1419" s="25">
        <v>0</v>
      </c>
      <c r="Q1419" s="25">
        <v>0</v>
      </c>
      <c r="R1419" s="279">
        <f t="shared" si="76"/>
        <v>0</v>
      </c>
      <c r="S1419" s="529"/>
      <c r="T1419" s="529"/>
      <c r="U1419" s="529"/>
      <c r="V1419" s="529"/>
      <c r="W1419" s="529"/>
      <c r="X1419" s="529"/>
      <c r="Y1419" s="279"/>
      <c r="Z1419" s="279"/>
      <c r="AA1419" s="279"/>
      <c r="AB1419" s="279"/>
      <c r="AC1419" s="279"/>
      <c r="AD1419" s="279"/>
      <c r="AE1419" s="18"/>
    </row>
    <row r="1420" spans="1:31" customFormat="1" ht="15" hidden="1" customHeight="1" thickBot="1">
      <c r="A1420" s="25">
        <v>1221</v>
      </c>
      <c r="B1420" s="44" t="s">
        <v>531</v>
      </c>
      <c r="C1420" s="41"/>
      <c r="D1420" s="254" t="s">
        <v>532</v>
      </c>
      <c r="E1420" s="127"/>
      <c r="F1420" s="97" t="s">
        <v>253</v>
      </c>
      <c r="G1420" s="112"/>
      <c r="H1420" s="112"/>
      <c r="I1420" s="547" t="s">
        <v>3711</v>
      </c>
      <c r="J1420" s="112">
        <v>2</v>
      </c>
      <c r="K1420" s="113" t="s">
        <v>457</v>
      </c>
      <c r="L1420" s="529" t="s">
        <v>5018</v>
      </c>
      <c r="M1420" s="25">
        <v>0</v>
      </c>
      <c r="N1420" s="25">
        <v>0</v>
      </c>
      <c r="O1420" s="25">
        <v>0</v>
      </c>
      <c r="P1420" s="25">
        <v>0</v>
      </c>
      <c r="Q1420" s="25">
        <v>0</v>
      </c>
      <c r="R1420" s="279">
        <f t="shared" si="76"/>
        <v>0</v>
      </c>
      <c r="S1420" s="529"/>
      <c r="T1420" s="529"/>
      <c r="U1420" s="529"/>
      <c r="V1420" s="529"/>
      <c r="W1420" s="529"/>
      <c r="X1420" s="529"/>
      <c r="Y1420" s="279"/>
      <c r="Z1420" s="279"/>
      <c r="AA1420" s="279"/>
      <c r="AB1420" s="279"/>
      <c r="AC1420" s="279"/>
      <c r="AD1420" s="279"/>
      <c r="AE1420" s="18"/>
    </row>
    <row r="1421" spans="1:31" customFormat="1" ht="15" hidden="1" customHeight="1" thickBot="1">
      <c r="A1421" s="25">
        <v>1222</v>
      </c>
      <c r="B1421" s="44" t="s">
        <v>533</v>
      </c>
      <c r="C1421" s="41"/>
      <c r="D1421" s="254" t="s">
        <v>534</v>
      </c>
      <c r="E1421" s="127"/>
      <c r="F1421" s="97" t="s">
        <v>253</v>
      </c>
      <c r="G1421" s="112"/>
      <c r="H1421" s="112"/>
      <c r="I1421" s="547" t="s">
        <v>3711</v>
      </c>
      <c r="J1421" s="112">
        <v>2</v>
      </c>
      <c r="K1421" s="113" t="s">
        <v>457</v>
      </c>
      <c r="L1421" s="529" t="s">
        <v>5018</v>
      </c>
      <c r="M1421" s="25">
        <v>0</v>
      </c>
      <c r="N1421" s="25">
        <v>0</v>
      </c>
      <c r="O1421" s="25">
        <v>0</v>
      </c>
      <c r="P1421" s="25">
        <v>0</v>
      </c>
      <c r="Q1421" s="51">
        <v>0</v>
      </c>
      <c r="R1421" s="279">
        <f t="shared" si="76"/>
        <v>0</v>
      </c>
      <c r="S1421" s="529"/>
      <c r="T1421" s="529"/>
      <c r="U1421" s="529"/>
      <c r="V1421" s="529"/>
      <c r="W1421" s="529"/>
      <c r="X1421" s="529"/>
      <c r="Y1421" s="279"/>
      <c r="Z1421" s="279"/>
      <c r="AA1421" s="279"/>
      <c r="AB1421" s="279"/>
      <c r="AC1421" s="279"/>
      <c r="AD1421" s="279"/>
      <c r="AE1421" s="18"/>
    </row>
    <row r="1422" spans="1:31" customFormat="1" ht="15" customHeight="1" thickBot="1">
      <c r="A1422" s="25">
        <v>1223</v>
      </c>
      <c r="B1422" s="44" t="s">
        <v>535</v>
      </c>
      <c r="C1422" s="41"/>
      <c r="D1422" s="254" t="s">
        <v>536</v>
      </c>
      <c r="E1422" s="127"/>
      <c r="F1422" s="97" t="s">
        <v>253</v>
      </c>
      <c r="G1422" s="112"/>
      <c r="H1422" s="112"/>
      <c r="I1422" s="547" t="s">
        <v>3711</v>
      </c>
      <c r="J1422" s="112">
        <v>2</v>
      </c>
      <c r="K1422" s="117" t="s">
        <v>476</v>
      </c>
      <c r="L1422" s="529" t="s">
        <v>5018</v>
      </c>
      <c r="M1422" s="25">
        <v>0</v>
      </c>
      <c r="N1422" s="25">
        <v>0</v>
      </c>
      <c r="O1422" s="25">
        <v>0</v>
      </c>
      <c r="P1422" s="25">
        <v>0</v>
      </c>
      <c r="Q1422" s="25">
        <v>0</v>
      </c>
      <c r="R1422" s="279">
        <f t="shared" si="76"/>
        <v>0</v>
      </c>
      <c r="S1422" s="529"/>
      <c r="T1422" s="529"/>
      <c r="U1422" s="529"/>
      <c r="V1422" s="529"/>
      <c r="W1422" s="529"/>
      <c r="X1422" s="529"/>
      <c r="Y1422" s="279"/>
      <c r="Z1422" s="279"/>
      <c r="AA1422" s="279"/>
      <c r="AB1422" s="279"/>
      <c r="AC1422" s="279"/>
      <c r="AD1422" s="279"/>
      <c r="AE1422" s="18"/>
    </row>
    <row r="1423" spans="1:31" customFormat="1" ht="15" hidden="1" customHeight="1" thickBot="1">
      <c r="A1423" s="25">
        <v>1226</v>
      </c>
      <c r="B1423" s="44" t="s">
        <v>189</v>
      </c>
      <c r="C1423" s="41"/>
      <c r="D1423" s="254" t="s">
        <v>537</v>
      </c>
      <c r="E1423" s="127"/>
      <c r="F1423" s="97" t="s">
        <v>272</v>
      </c>
      <c r="G1423" s="112">
        <v>2</v>
      </c>
      <c r="H1423" s="112">
        <v>2</v>
      </c>
      <c r="I1423" s="547" t="s">
        <v>3711</v>
      </c>
      <c r="J1423" s="112">
        <v>2</v>
      </c>
      <c r="K1423" s="113" t="s">
        <v>457</v>
      </c>
      <c r="L1423" s="529" t="s">
        <v>5018</v>
      </c>
      <c r="M1423" s="25">
        <v>0</v>
      </c>
      <c r="N1423" s="25">
        <v>0</v>
      </c>
      <c r="O1423" s="25">
        <v>0</v>
      </c>
      <c r="P1423" s="25">
        <v>0</v>
      </c>
      <c r="Q1423" s="25">
        <v>0</v>
      </c>
      <c r="R1423" s="279">
        <f t="shared" si="76"/>
        <v>0</v>
      </c>
      <c r="S1423" s="529"/>
      <c r="T1423" s="529"/>
      <c r="U1423" s="529"/>
      <c r="V1423" s="529"/>
      <c r="W1423" s="529"/>
      <c r="X1423" s="529"/>
      <c r="Y1423" s="279"/>
      <c r="Z1423" s="279"/>
      <c r="AA1423" s="279"/>
      <c r="AB1423" s="279"/>
      <c r="AC1423" s="279"/>
      <c r="AD1423" s="279"/>
      <c r="AE1423" s="18"/>
    </row>
    <row r="1424" spans="1:31" customFormat="1" ht="15" customHeight="1" thickBot="1">
      <c r="A1424" s="25">
        <v>1229</v>
      </c>
      <c r="B1424" s="44" t="s">
        <v>196</v>
      </c>
      <c r="C1424" s="41"/>
      <c r="D1424" s="254" t="s">
        <v>538</v>
      </c>
      <c r="E1424" s="127"/>
      <c r="F1424" s="97" t="s">
        <v>539</v>
      </c>
      <c r="G1424" s="112">
        <v>3</v>
      </c>
      <c r="H1424" s="112"/>
      <c r="I1424" s="547" t="s">
        <v>3711</v>
      </c>
      <c r="J1424" s="112">
        <v>3</v>
      </c>
      <c r="K1424" s="117" t="s">
        <v>476</v>
      </c>
      <c r="L1424" s="529" t="s">
        <v>5018</v>
      </c>
      <c r="M1424" s="25">
        <v>0</v>
      </c>
      <c r="N1424" s="25">
        <v>0</v>
      </c>
      <c r="O1424" s="25">
        <v>0</v>
      </c>
      <c r="P1424" s="25">
        <v>0</v>
      </c>
      <c r="Q1424" s="25">
        <v>0</v>
      </c>
      <c r="R1424" s="279">
        <f t="shared" si="76"/>
        <v>0</v>
      </c>
      <c r="S1424" s="529"/>
      <c r="T1424" s="529"/>
      <c r="U1424" s="529"/>
      <c r="V1424" s="529"/>
      <c r="W1424" s="529"/>
      <c r="X1424" s="529"/>
      <c r="Y1424" s="279"/>
      <c r="Z1424" s="279"/>
      <c r="AA1424" s="279"/>
      <c r="AB1424" s="279"/>
      <c r="AC1424" s="279"/>
      <c r="AD1424" s="279"/>
      <c r="AE1424" s="18"/>
    </row>
    <row r="1425" spans="1:31" customFormat="1" ht="15" hidden="1" customHeight="1" thickBot="1">
      <c r="A1425" s="25">
        <v>1230</v>
      </c>
      <c r="B1425" s="44" t="s">
        <v>190</v>
      </c>
      <c r="C1425" s="41"/>
      <c r="D1425" s="254" t="s">
        <v>540</v>
      </c>
      <c r="E1425" s="127"/>
      <c r="F1425" s="97" t="s">
        <v>253</v>
      </c>
      <c r="G1425" s="112"/>
      <c r="H1425" s="112"/>
      <c r="I1425" s="547" t="s">
        <v>3711</v>
      </c>
      <c r="J1425" s="112">
        <v>3</v>
      </c>
      <c r="K1425" s="113" t="s">
        <v>457</v>
      </c>
      <c r="L1425" s="529" t="s">
        <v>5018</v>
      </c>
      <c r="M1425" s="25">
        <v>0</v>
      </c>
      <c r="N1425" s="25">
        <v>0</v>
      </c>
      <c r="O1425" s="51">
        <v>0</v>
      </c>
      <c r="P1425" s="25">
        <v>0</v>
      </c>
      <c r="Q1425" s="25">
        <v>0</v>
      </c>
      <c r="R1425" s="279">
        <f t="shared" si="76"/>
        <v>0</v>
      </c>
      <c r="S1425" s="529"/>
      <c r="T1425" s="529"/>
      <c r="U1425" s="529"/>
      <c r="V1425" s="529"/>
      <c r="W1425" s="529"/>
      <c r="X1425" s="529"/>
      <c r="Y1425" s="279"/>
      <c r="Z1425" s="279"/>
      <c r="AA1425" s="279"/>
      <c r="AB1425" s="279"/>
      <c r="AC1425" s="279"/>
      <c r="AD1425" s="279"/>
      <c r="AE1425" s="18"/>
    </row>
    <row r="1426" spans="1:31" customFormat="1" ht="15" hidden="1" customHeight="1" thickBot="1">
      <c r="A1426" s="25">
        <v>1234</v>
      </c>
      <c r="B1426" s="44" t="s">
        <v>194</v>
      </c>
      <c r="C1426" s="41"/>
      <c r="D1426" s="254" t="s">
        <v>541</v>
      </c>
      <c r="E1426" s="127"/>
      <c r="F1426" s="97" t="s">
        <v>253</v>
      </c>
      <c r="G1426" s="112"/>
      <c r="H1426" s="112"/>
      <c r="I1426" s="547" t="s">
        <v>3711</v>
      </c>
      <c r="J1426" s="112">
        <v>3</v>
      </c>
      <c r="K1426" s="113" t="s">
        <v>457</v>
      </c>
      <c r="L1426" s="529" t="s">
        <v>5018</v>
      </c>
      <c r="M1426" s="25">
        <v>0</v>
      </c>
      <c r="N1426" s="25">
        <v>0</v>
      </c>
      <c r="O1426" s="51">
        <v>0</v>
      </c>
      <c r="P1426" s="25">
        <v>0</v>
      </c>
      <c r="Q1426" s="25">
        <v>0</v>
      </c>
      <c r="R1426" s="279">
        <f t="shared" si="76"/>
        <v>0</v>
      </c>
      <c r="S1426" s="529"/>
      <c r="T1426" s="529"/>
      <c r="U1426" s="529"/>
      <c r="V1426" s="529"/>
      <c r="W1426" s="529"/>
      <c r="X1426" s="529"/>
      <c r="Y1426" s="279"/>
      <c r="Z1426" s="279"/>
      <c r="AA1426" s="279"/>
      <c r="AB1426" s="279"/>
      <c r="AC1426" s="279"/>
      <c r="AD1426" s="279"/>
      <c r="AE1426" s="18"/>
    </row>
    <row r="1427" spans="1:31" customFormat="1" ht="15" customHeight="1" thickBot="1">
      <c r="A1427" s="25">
        <v>1247</v>
      </c>
      <c r="B1427" s="43" t="s">
        <v>542</v>
      </c>
      <c r="C1427" s="22"/>
      <c r="D1427" s="254" t="s">
        <v>543</v>
      </c>
      <c r="E1427" s="53"/>
      <c r="F1427" s="28" t="s">
        <v>253</v>
      </c>
      <c r="G1427" s="64"/>
      <c r="H1427" s="64"/>
      <c r="I1427" s="547" t="s">
        <v>3711</v>
      </c>
      <c r="J1427" s="64">
        <v>5</v>
      </c>
      <c r="K1427" s="48" t="s">
        <v>476</v>
      </c>
      <c r="L1427" s="529" t="s">
        <v>5018</v>
      </c>
      <c r="M1427" s="25">
        <v>0</v>
      </c>
      <c r="N1427" s="25">
        <v>0</v>
      </c>
      <c r="O1427" s="25">
        <v>0</v>
      </c>
      <c r="P1427" s="25">
        <v>0</v>
      </c>
      <c r="Q1427" s="25">
        <v>0</v>
      </c>
      <c r="R1427" s="279">
        <f t="shared" si="76"/>
        <v>0</v>
      </c>
      <c r="S1427" s="529"/>
      <c r="T1427" s="529"/>
      <c r="U1427" s="529"/>
      <c r="V1427" s="529"/>
      <c r="W1427" s="529"/>
      <c r="X1427" s="529"/>
      <c r="Y1427" s="279"/>
      <c r="Z1427" s="279"/>
      <c r="AA1427" s="279"/>
      <c r="AB1427" s="279"/>
      <c r="AC1427" s="279"/>
      <c r="AD1427" s="279"/>
      <c r="AE1427" s="18"/>
    </row>
    <row r="1428" spans="1:31" customFormat="1" ht="15" customHeight="1" thickBot="1">
      <c r="A1428" s="25">
        <v>1255</v>
      </c>
      <c r="B1428" s="44" t="s">
        <v>201</v>
      </c>
      <c r="C1428" s="41"/>
      <c r="D1428" s="254" t="s">
        <v>544</v>
      </c>
      <c r="E1428" s="127"/>
      <c r="F1428" s="97" t="s">
        <v>272</v>
      </c>
      <c r="G1428" s="112">
        <v>6</v>
      </c>
      <c r="H1428" s="112">
        <v>5</v>
      </c>
      <c r="I1428" s="547" t="s">
        <v>3711</v>
      </c>
      <c r="J1428" s="112">
        <v>6</v>
      </c>
      <c r="K1428" s="117" t="s">
        <v>476</v>
      </c>
      <c r="L1428" s="529" t="s">
        <v>5018</v>
      </c>
      <c r="M1428" s="25">
        <v>0</v>
      </c>
      <c r="N1428" s="25">
        <v>0</v>
      </c>
      <c r="O1428" s="25">
        <v>0</v>
      </c>
      <c r="P1428" s="25">
        <v>0</v>
      </c>
      <c r="Q1428" s="25">
        <v>0</v>
      </c>
      <c r="R1428" s="279">
        <f t="shared" si="76"/>
        <v>0</v>
      </c>
      <c r="S1428" s="529"/>
      <c r="T1428" s="529"/>
      <c r="U1428" s="529"/>
      <c r="V1428" s="529"/>
      <c r="W1428" s="529"/>
      <c r="X1428" s="529"/>
      <c r="Y1428" s="279"/>
      <c r="Z1428" s="279"/>
      <c r="AA1428" s="279"/>
      <c r="AB1428" s="279"/>
      <c r="AC1428" s="279"/>
      <c r="AD1428" s="279"/>
      <c r="AE1428" s="18"/>
    </row>
    <row r="1429" spans="1:31" customFormat="1" ht="15" customHeight="1" thickBot="1">
      <c r="A1429" s="21">
        <v>1601</v>
      </c>
      <c r="B1429" s="286" t="s">
        <v>576</v>
      </c>
      <c r="C1429" s="541"/>
      <c r="D1429" s="254" t="s">
        <v>577</v>
      </c>
      <c r="E1429" s="46"/>
      <c r="F1429" s="40" t="s">
        <v>253</v>
      </c>
      <c r="G1429" s="66">
        <v>0</v>
      </c>
      <c r="H1429" s="66">
        <v>0</v>
      </c>
      <c r="I1429" s="547" t="s">
        <v>3714</v>
      </c>
      <c r="J1429" s="66">
        <v>0</v>
      </c>
      <c r="K1429" s="73" t="s">
        <v>493</v>
      </c>
      <c r="L1429" s="529" t="s">
        <v>5018</v>
      </c>
      <c r="M1429" s="25">
        <v>0</v>
      </c>
      <c r="N1429" s="25">
        <v>0</v>
      </c>
      <c r="O1429" s="25">
        <v>0</v>
      </c>
      <c r="P1429" s="25">
        <v>0</v>
      </c>
      <c r="Q1429" s="25">
        <v>0</v>
      </c>
      <c r="R1429" s="279">
        <f t="shared" ref="R1429:R1481" si="77">SUM(M1429:Q1429)</f>
        <v>0</v>
      </c>
      <c r="S1429" s="529"/>
      <c r="T1429" s="529"/>
      <c r="U1429" s="529"/>
      <c r="V1429" s="529"/>
      <c r="W1429" s="529"/>
      <c r="X1429" s="529"/>
      <c r="Y1429" s="279"/>
      <c r="Z1429" s="279"/>
      <c r="AA1429" s="279"/>
      <c r="AB1429" s="279"/>
      <c r="AC1429" s="279"/>
      <c r="AD1429" s="279"/>
      <c r="AE1429" s="18"/>
    </row>
    <row r="1430" spans="1:31" customFormat="1" ht="15" hidden="1" customHeight="1" thickBot="1">
      <c r="A1430" s="21">
        <v>1602</v>
      </c>
      <c r="B1430" s="294" t="s">
        <v>108</v>
      </c>
      <c r="D1430" s="254" t="s">
        <v>578</v>
      </c>
      <c r="E1430" s="46"/>
      <c r="F1430" s="40" t="s">
        <v>253</v>
      </c>
      <c r="G1430" s="66">
        <v>0</v>
      </c>
      <c r="H1430" s="66">
        <v>0</v>
      </c>
      <c r="I1430" s="547" t="s">
        <v>3714</v>
      </c>
      <c r="J1430" s="66">
        <v>0</v>
      </c>
      <c r="K1430" s="68" t="s">
        <v>457</v>
      </c>
      <c r="L1430" s="529" t="s">
        <v>5018</v>
      </c>
      <c r="M1430" s="25">
        <v>0</v>
      </c>
      <c r="N1430" s="25">
        <v>0</v>
      </c>
      <c r="O1430" s="25">
        <v>0</v>
      </c>
      <c r="P1430" s="25">
        <v>0</v>
      </c>
      <c r="Q1430" s="25">
        <v>0</v>
      </c>
      <c r="R1430" s="279">
        <f t="shared" si="77"/>
        <v>0</v>
      </c>
      <c r="S1430" s="529"/>
      <c r="T1430" s="529"/>
      <c r="U1430" s="529"/>
      <c r="V1430" s="529"/>
      <c r="W1430" s="529"/>
      <c r="X1430" s="529"/>
      <c r="Y1430" s="279"/>
      <c r="Z1430" s="279"/>
      <c r="AA1430" s="279"/>
      <c r="AB1430" s="279"/>
      <c r="AC1430" s="279"/>
      <c r="AD1430" s="279"/>
      <c r="AE1430" s="18"/>
    </row>
    <row r="1431" spans="1:31" customFormat="1" ht="15" hidden="1" customHeight="1" thickBot="1">
      <c r="A1431" s="21">
        <v>1604</v>
      </c>
      <c r="B1431" s="294" t="s">
        <v>94</v>
      </c>
      <c r="D1431" s="254" t="s">
        <v>579</v>
      </c>
      <c r="E1431" s="46"/>
      <c r="F1431" s="40" t="s">
        <v>253</v>
      </c>
      <c r="G1431" s="66">
        <v>0</v>
      </c>
      <c r="H1431" s="66">
        <v>0</v>
      </c>
      <c r="I1431" s="547" t="s">
        <v>3714</v>
      </c>
      <c r="J1431" s="66">
        <v>1</v>
      </c>
      <c r="K1431" s="68" t="s">
        <v>457</v>
      </c>
      <c r="L1431" s="529" t="s">
        <v>5018</v>
      </c>
      <c r="M1431" s="25">
        <v>0</v>
      </c>
      <c r="N1431" s="25">
        <v>0</v>
      </c>
      <c r="O1431" s="25">
        <v>0</v>
      </c>
      <c r="P1431" s="25">
        <v>0</v>
      </c>
      <c r="Q1431" s="25">
        <v>0</v>
      </c>
      <c r="R1431" s="279">
        <f t="shared" si="77"/>
        <v>0</v>
      </c>
      <c r="S1431" s="529"/>
      <c r="T1431" s="529"/>
      <c r="U1431" s="529"/>
      <c r="V1431" s="529"/>
      <c r="W1431" s="529"/>
      <c r="X1431" s="529"/>
      <c r="Y1431" s="279"/>
      <c r="Z1431" s="279"/>
      <c r="AA1431" s="279"/>
      <c r="AB1431" s="279"/>
      <c r="AC1431" s="279"/>
      <c r="AD1431" s="279"/>
      <c r="AE1431" s="18"/>
    </row>
    <row r="1432" spans="1:31" customFormat="1" ht="15" hidden="1" customHeight="1" thickBot="1">
      <c r="A1432" s="21">
        <v>1609</v>
      </c>
      <c r="B1432" s="39" t="s">
        <v>580</v>
      </c>
      <c r="C1432" s="39"/>
      <c r="D1432" s="254" t="s">
        <v>581</v>
      </c>
      <c r="E1432" s="46"/>
      <c r="F1432" s="40" t="s">
        <v>253</v>
      </c>
      <c r="G1432" s="66">
        <v>0</v>
      </c>
      <c r="H1432" s="66">
        <v>0</v>
      </c>
      <c r="I1432" s="547" t="s">
        <v>3714</v>
      </c>
      <c r="J1432" s="66">
        <v>1</v>
      </c>
      <c r="K1432" s="68" t="s">
        <v>457</v>
      </c>
      <c r="L1432" s="529" t="s">
        <v>5018</v>
      </c>
      <c r="M1432" s="297">
        <v>0</v>
      </c>
      <c r="N1432" s="25">
        <v>0</v>
      </c>
      <c r="O1432" s="25">
        <v>0</v>
      </c>
      <c r="P1432" s="25">
        <v>0</v>
      </c>
      <c r="Q1432" s="25">
        <v>0</v>
      </c>
      <c r="R1432" s="279">
        <f t="shared" si="77"/>
        <v>0</v>
      </c>
      <c r="S1432" s="529"/>
      <c r="T1432" s="529"/>
      <c r="U1432" s="529"/>
      <c r="V1432" s="529"/>
      <c r="W1432" s="529"/>
      <c r="X1432" s="529"/>
      <c r="Y1432" s="279"/>
      <c r="Z1432" s="279"/>
      <c r="AA1432" s="279"/>
      <c r="AB1432" s="279"/>
      <c r="AC1432" s="279"/>
      <c r="AD1432" s="279"/>
      <c r="AE1432" s="18"/>
    </row>
    <row r="1433" spans="1:31" customFormat="1" ht="15" hidden="1" customHeight="1" thickBot="1">
      <c r="A1433" s="21">
        <v>1612</v>
      </c>
      <c r="B1433" s="94" t="s">
        <v>582</v>
      </c>
      <c r="C1433" s="39"/>
      <c r="D1433" s="254" t="s">
        <v>583</v>
      </c>
      <c r="E1433" s="46"/>
      <c r="F1433" s="40" t="s">
        <v>253</v>
      </c>
      <c r="G1433" s="66">
        <v>0</v>
      </c>
      <c r="H1433" s="66">
        <v>0</v>
      </c>
      <c r="I1433" s="547" t="s">
        <v>3714</v>
      </c>
      <c r="J1433" s="66">
        <v>2</v>
      </c>
      <c r="K1433" s="68" t="s">
        <v>457</v>
      </c>
      <c r="L1433" s="529" t="s">
        <v>5018</v>
      </c>
      <c r="M1433" s="25">
        <v>0</v>
      </c>
      <c r="N1433" s="25">
        <v>0</v>
      </c>
      <c r="O1433" s="25">
        <v>0</v>
      </c>
      <c r="P1433" s="25">
        <v>0</v>
      </c>
      <c r="Q1433" s="25">
        <v>0</v>
      </c>
      <c r="R1433" s="279">
        <f t="shared" si="77"/>
        <v>0</v>
      </c>
      <c r="S1433" s="529"/>
      <c r="T1433" s="529"/>
      <c r="U1433" s="529"/>
      <c r="V1433" s="529"/>
      <c r="W1433" s="529"/>
      <c r="X1433" s="529"/>
      <c r="Y1433" s="279"/>
      <c r="Z1433" s="279"/>
      <c r="AA1433" s="279"/>
      <c r="AB1433" s="279"/>
      <c r="AC1433" s="279"/>
      <c r="AD1433" s="279"/>
      <c r="AE1433" s="18"/>
    </row>
    <row r="1434" spans="1:31" customFormat="1" ht="15" hidden="1" customHeight="1" thickBot="1">
      <c r="A1434" s="21">
        <v>1617</v>
      </c>
      <c r="B1434" s="39" t="s">
        <v>586</v>
      </c>
      <c r="C1434" s="39"/>
      <c r="D1434" s="254" t="s">
        <v>587</v>
      </c>
      <c r="E1434" s="46"/>
      <c r="F1434" s="40" t="s">
        <v>253</v>
      </c>
      <c r="G1434" s="66">
        <v>0</v>
      </c>
      <c r="H1434" s="66">
        <v>0</v>
      </c>
      <c r="I1434" s="547" t="s">
        <v>3714</v>
      </c>
      <c r="J1434" s="66">
        <v>2</v>
      </c>
      <c r="K1434" s="68" t="s">
        <v>457</v>
      </c>
      <c r="L1434" s="529" t="s">
        <v>5018</v>
      </c>
      <c r="M1434" s="25">
        <v>0</v>
      </c>
      <c r="N1434" s="25">
        <v>0</v>
      </c>
      <c r="O1434" s="25">
        <v>0</v>
      </c>
      <c r="P1434" s="25">
        <v>0</v>
      </c>
      <c r="Q1434" s="25">
        <v>0</v>
      </c>
      <c r="R1434" s="279">
        <f t="shared" si="77"/>
        <v>0</v>
      </c>
      <c r="S1434" s="529"/>
      <c r="T1434" s="529"/>
      <c r="U1434" s="529"/>
      <c r="V1434" s="529"/>
      <c r="W1434" s="529"/>
      <c r="X1434" s="529"/>
      <c r="Y1434" s="279"/>
      <c r="Z1434" s="279"/>
      <c r="AA1434" s="279"/>
      <c r="AB1434" s="279"/>
      <c r="AC1434" s="279"/>
      <c r="AD1434" s="279"/>
      <c r="AE1434" s="18"/>
    </row>
    <row r="1435" spans="1:31" customFormat="1" ht="15" hidden="1" customHeight="1" thickBot="1">
      <c r="A1435" s="21">
        <v>1621</v>
      </c>
      <c r="B1435" s="39" t="s">
        <v>590</v>
      </c>
      <c r="C1435" s="39"/>
      <c r="D1435" s="254" t="s">
        <v>591</v>
      </c>
      <c r="E1435" s="46"/>
      <c r="F1435" s="40" t="s">
        <v>253</v>
      </c>
      <c r="G1435" s="66">
        <v>0</v>
      </c>
      <c r="H1435" s="66">
        <v>0</v>
      </c>
      <c r="I1435" s="547" t="s">
        <v>3714</v>
      </c>
      <c r="J1435" s="66">
        <v>2</v>
      </c>
      <c r="K1435" s="68" t="s">
        <v>457</v>
      </c>
      <c r="L1435" s="529" t="s">
        <v>5018</v>
      </c>
      <c r="M1435" s="25">
        <v>0</v>
      </c>
      <c r="N1435" s="25">
        <v>0</v>
      </c>
      <c r="O1435" s="25">
        <v>0</v>
      </c>
      <c r="P1435" s="25">
        <v>0</v>
      </c>
      <c r="Q1435" s="298">
        <v>0</v>
      </c>
      <c r="R1435" s="279">
        <f t="shared" si="77"/>
        <v>0</v>
      </c>
      <c r="S1435" s="529"/>
      <c r="T1435" s="529"/>
      <c r="U1435" s="529"/>
      <c r="V1435" s="529"/>
      <c r="W1435" s="529"/>
      <c r="X1435" s="529"/>
      <c r="Y1435" s="279"/>
      <c r="Z1435" s="279"/>
      <c r="AA1435" s="279"/>
      <c r="AB1435" s="279"/>
      <c r="AC1435" s="279"/>
      <c r="AD1435" s="279"/>
      <c r="AE1435" s="18"/>
    </row>
    <row r="1436" spans="1:31" customFormat="1" ht="15" hidden="1" customHeight="1" thickBot="1">
      <c r="A1436" s="21">
        <v>1622</v>
      </c>
      <c r="B1436" s="94" t="s">
        <v>592</v>
      </c>
      <c r="C1436" s="39"/>
      <c r="D1436" s="254" t="s">
        <v>593</v>
      </c>
      <c r="E1436" s="46"/>
      <c r="F1436" s="40" t="s">
        <v>272</v>
      </c>
      <c r="G1436" s="66">
        <v>2</v>
      </c>
      <c r="H1436" s="66">
        <v>3</v>
      </c>
      <c r="I1436" s="547" t="s">
        <v>3714</v>
      </c>
      <c r="J1436" s="66">
        <v>2</v>
      </c>
      <c r="K1436" s="68" t="s">
        <v>457</v>
      </c>
      <c r="L1436" s="529" t="s">
        <v>5018</v>
      </c>
      <c r="M1436" s="25">
        <v>0</v>
      </c>
      <c r="N1436" s="25">
        <v>0</v>
      </c>
      <c r="O1436" s="25">
        <v>0</v>
      </c>
      <c r="P1436" s="25">
        <v>0</v>
      </c>
      <c r="Q1436" s="25">
        <v>0</v>
      </c>
      <c r="R1436" s="279">
        <f t="shared" si="77"/>
        <v>0</v>
      </c>
      <c r="S1436" s="529"/>
      <c r="T1436" s="529"/>
      <c r="U1436" s="529"/>
      <c r="V1436" s="529"/>
      <c r="W1436" s="529"/>
      <c r="X1436" s="529"/>
      <c r="Y1436" s="279"/>
      <c r="Z1436" s="279"/>
      <c r="AA1436" s="279"/>
      <c r="AB1436" s="279"/>
      <c r="AC1436" s="279"/>
      <c r="AD1436" s="279"/>
      <c r="AE1436" s="18"/>
    </row>
    <row r="1437" spans="1:31" customFormat="1" ht="15" customHeight="1" thickBot="1">
      <c r="A1437" s="287">
        <v>1625</v>
      </c>
      <c r="B1437" s="260" t="s">
        <v>98</v>
      </c>
      <c r="D1437" s="254" t="s">
        <v>594</v>
      </c>
      <c r="E1437" s="288"/>
      <c r="F1437" s="289" t="s">
        <v>272</v>
      </c>
      <c r="G1437" s="290">
        <v>3</v>
      </c>
      <c r="H1437" s="290">
        <v>3</v>
      </c>
      <c r="I1437" s="547" t="s">
        <v>3714</v>
      </c>
      <c r="J1437" s="290">
        <v>3</v>
      </c>
      <c r="K1437" s="299" t="s">
        <v>476</v>
      </c>
      <c r="L1437" s="529" t="s">
        <v>5018</v>
      </c>
      <c r="M1437" s="300">
        <v>0</v>
      </c>
      <c r="N1437" s="300">
        <v>0</v>
      </c>
      <c r="O1437" s="300">
        <v>0</v>
      </c>
      <c r="P1437" s="300">
        <v>0</v>
      </c>
      <c r="Q1437" s="300">
        <v>0</v>
      </c>
      <c r="R1437" s="279">
        <f t="shared" si="77"/>
        <v>0</v>
      </c>
      <c r="S1437" s="529"/>
      <c r="T1437" s="529"/>
      <c r="U1437" s="529"/>
      <c r="V1437" s="529"/>
      <c r="W1437" s="529"/>
      <c r="X1437" s="529"/>
      <c r="Y1437" s="279"/>
      <c r="Z1437" s="279"/>
      <c r="AA1437" s="279"/>
      <c r="AB1437" s="279"/>
      <c r="AC1437" s="279"/>
      <c r="AD1437" s="279"/>
      <c r="AE1437" s="18"/>
    </row>
    <row r="1438" spans="1:31" customFormat="1" ht="15" customHeight="1" thickBot="1">
      <c r="A1438" s="21">
        <v>1629</v>
      </c>
      <c r="B1438" s="94" t="s">
        <v>595</v>
      </c>
      <c r="C1438" s="39"/>
      <c r="D1438" s="254" t="s">
        <v>596</v>
      </c>
      <c r="E1438" s="46"/>
      <c r="F1438" s="40" t="s">
        <v>335</v>
      </c>
      <c r="G1438" s="66">
        <v>2</v>
      </c>
      <c r="H1438" s="66">
        <v>2</v>
      </c>
      <c r="I1438" s="547" t="s">
        <v>3714</v>
      </c>
      <c r="J1438" s="66">
        <v>3</v>
      </c>
      <c r="K1438" s="72" t="s">
        <v>476</v>
      </c>
      <c r="L1438" s="529" t="s">
        <v>5018</v>
      </c>
      <c r="M1438" s="25">
        <v>0</v>
      </c>
      <c r="N1438" s="25">
        <v>0</v>
      </c>
      <c r="O1438" s="25">
        <v>0</v>
      </c>
      <c r="P1438" s="25">
        <v>0</v>
      </c>
      <c r="Q1438" s="25">
        <v>0</v>
      </c>
      <c r="R1438" s="279">
        <f t="shared" si="77"/>
        <v>0</v>
      </c>
      <c r="S1438" s="529"/>
      <c r="T1438" s="529"/>
      <c r="U1438" s="529"/>
      <c r="V1438" s="529"/>
      <c r="W1438" s="529"/>
      <c r="X1438" s="529"/>
      <c r="Y1438" s="279"/>
      <c r="Z1438" s="279"/>
      <c r="AA1438" s="279"/>
      <c r="AB1438" s="279"/>
      <c r="AC1438" s="279"/>
      <c r="AD1438" s="279"/>
      <c r="AE1438" s="18"/>
    </row>
    <row r="1439" spans="1:31" customFormat="1" ht="15" customHeight="1" thickBot="1">
      <c r="A1439" s="21">
        <v>1631</v>
      </c>
      <c r="B1439" s="291" t="s">
        <v>100</v>
      </c>
      <c r="C1439" s="308"/>
      <c r="D1439" s="254" t="s">
        <v>597</v>
      </c>
      <c r="E1439" s="46"/>
      <c r="F1439" s="40" t="s">
        <v>272</v>
      </c>
      <c r="G1439" s="66">
        <v>2</v>
      </c>
      <c r="H1439" s="66">
        <v>2</v>
      </c>
      <c r="I1439" s="547" t="s">
        <v>3714</v>
      </c>
      <c r="J1439" s="66">
        <v>3</v>
      </c>
      <c r="K1439" s="61" t="s">
        <v>499</v>
      </c>
      <c r="L1439" s="611" t="s">
        <v>5018</v>
      </c>
      <c r="M1439" s="25">
        <v>0</v>
      </c>
      <c r="N1439" s="25">
        <v>0</v>
      </c>
      <c r="O1439" s="25">
        <v>0</v>
      </c>
      <c r="P1439" s="25">
        <v>0</v>
      </c>
      <c r="Q1439" s="25">
        <v>0</v>
      </c>
      <c r="R1439" s="279">
        <f t="shared" si="77"/>
        <v>0</v>
      </c>
      <c r="S1439" s="611"/>
      <c r="T1439" s="611"/>
      <c r="U1439" s="611"/>
      <c r="V1439" s="611"/>
      <c r="W1439" s="611"/>
      <c r="X1439" s="611"/>
      <c r="Y1439" s="279"/>
      <c r="Z1439" s="279"/>
      <c r="AA1439" s="279"/>
      <c r="AB1439" s="279"/>
      <c r="AC1439" s="279"/>
      <c r="AD1439" s="279"/>
      <c r="AE1439" s="18"/>
    </row>
    <row r="1440" spans="1:31" customFormat="1" ht="15" customHeight="1" thickBot="1">
      <c r="A1440" s="21">
        <v>1632</v>
      </c>
      <c r="B1440" s="94" t="s">
        <v>598</v>
      </c>
      <c r="C1440" s="39"/>
      <c r="D1440" s="254" t="s">
        <v>599</v>
      </c>
      <c r="E1440" s="46"/>
      <c r="F1440" s="40" t="s">
        <v>253</v>
      </c>
      <c r="G1440" s="66">
        <v>0</v>
      </c>
      <c r="H1440" s="66">
        <v>0</v>
      </c>
      <c r="I1440" s="547" t="s">
        <v>3714</v>
      </c>
      <c r="J1440" s="66">
        <v>3</v>
      </c>
      <c r="K1440" s="72" t="s">
        <v>476</v>
      </c>
      <c r="L1440" s="529" t="s">
        <v>5018</v>
      </c>
      <c r="M1440" s="25">
        <v>0</v>
      </c>
      <c r="N1440" s="25">
        <v>0</v>
      </c>
      <c r="O1440" s="25">
        <v>0</v>
      </c>
      <c r="P1440" s="25">
        <v>0</v>
      </c>
      <c r="Q1440" s="25">
        <v>0</v>
      </c>
      <c r="R1440" s="279">
        <f t="shared" si="77"/>
        <v>0</v>
      </c>
      <c r="S1440" s="529"/>
      <c r="T1440" s="529"/>
      <c r="U1440" s="529"/>
      <c r="V1440" s="529"/>
      <c r="W1440" s="529"/>
      <c r="X1440" s="529"/>
      <c r="Y1440" s="279"/>
      <c r="Z1440" s="279"/>
      <c r="AA1440" s="279"/>
      <c r="AB1440" s="279"/>
      <c r="AC1440" s="279"/>
      <c r="AD1440" s="279"/>
      <c r="AE1440" s="18"/>
    </row>
    <row r="1441" spans="1:31" customFormat="1" ht="15" customHeight="1" thickBot="1">
      <c r="A1441" s="21">
        <v>1636</v>
      </c>
      <c r="B1441" s="94" t="s">
        <v>600</v>
      </c>
      <c r="C1441" s="39"/>
      <c r="D1441" s="254" t="s">
        <v>601</v>
      </c>
      <c r="E1441" s="46"/>
      <c r="F1441" s="40" t="s">
        <v>272</v>
      </c>
      <c r="G1441" s="66">
        <v>4</v>
      </c>
      <c r="H1441" s="66">
        <v>3</v>
      </c>
      <c r="I1441" s="547" t="s">
        <v>3714</v>
      </c>
      <c r="J1441" s="66">
        <v>3</v>
      </c>
      <c r="K1441" s="72" t="s">
        <v>476</v>
      </c>
      <c r="L1441" s="611" t="s">
        <v>5018</v>
      </c>
      <c r="M1441" s="25">
        <v>0</v>
      </c>
      <c r="N1441" s="25">
        <v>0</v>
      </c>
      <c r="O1441" s="25">
        <v>0</v>
      </c>
      <c r="P1441" s="25">
        <v>0</v>
      </c>
      <c r="Q1441" s="25">
        <v>0</v>
      </c>
      <c r="R1441" s="279">
        <f t="shared" si="77"/>
        <v>0</v>
      </c>
      <c r="S1441" s="611"/>
      <c r="T1441" s="611"/>
      <c r="U1441" s="611"/>
      <c r="V1441" s="611"/>
      <c r="W1441" s="611"/>
      <c r="X1441" s="611"/>
      <c r="Y1441" s="279"/>
      <c r="Z1441" s="279"/>
      <c r="AA1441" s="279"/>
      <c r="AB1441" s="279"/>
      <c r="AC1441" s="279"/>
      <c r="AD1441" s="279"/>
      <c r="AE1441" s="18"/>
    </row>
    <row r="1442" spans="1:31" customFormat="1" ht="15" customHeight="1" thickBot="1">
      <c r="A1442" s="21">
        <v>1654</v>
      </c>
      <c r="B1442" s="81" t="s">
        <v>602</v>
      </c>
      <c r="C1442" s="81"/>
      <c r="D1442" s="254" t="s">
        <v>603</v>
      </c>
      <c r="E1442" s="77"/>
      <c r="F1442" s="105" t="s">
        <v>272</v>
      </c>
      <c r="G1442" s="75">
        <v>5</v>
      </c>
      <c r="H1442" s="75">
        <v>3</v>
      </c>
      <c r="I1442" s="547" t="s">
        <v>3714</v>
      </c>
      <c r="J1442" s="75">
        <v>6</v>
      </c>
      <c r="K1442" s="301" t="s">
        <v>493</v>
      </c>
      <c r="L1442" s="529" t="s">
        <v>5018</v>
      </c>
      <c r="M1442" s="25">
        <v>0</v>
      </c>
      <c r="N1442" s="25">
        <v>0</v>
      </c>
      <c r="O1442" s="25">
        <v>0</v>
      </c>
      <c r="P1442" s="25">
        <v>0</v>
      </c>
      <c r="Q1442" s="25">
        <v>0</v>
      </c>
      <c r="R1442" s="279">
        <f t="shared" si="77"/>
        <v>0</v>
      </c>
      <c r="S1442" s="529"/>
      <c r="T1442" s="529"/>
      <c r="U1442" s="529"/>
      <c r="V1442" s="529"/>
      <c r="W1442" s="529"/>
      <c r="X1442" s="529"/>
      <c r="Y1442" s="279"/>
      <c r="Z1442" s="279"/>
      <c r="AA1442" s="279"/>
      <c r="AB1442" s="279"/>
      <c r="AC1442" s="279"/>
      <c r="AD1442" s="279"/>
      <c r="AE1442" s="18"/>
    </row>
    <row r="1443" spans="1:31" customFormat="1" ht="15" hidden="1" customHeight="1" thickBot="1">
      <c r="A1443" s="35">
        <v>1704</v>
      </c>
      <c r="B1443" s="81" t="s">
        <v>604</v>
      </c>
      <c r="C1443" s="81"/>
      <c r="D1443" s="254" t="s">
        <v>605</v>
      </c>
      <c r="E1443" s="77"/>
      <c r="F1443" s="105" t="s">
        <v>253</v>
      </c>
      <c r="G1443" s="75">
        <v>0</v>
      </c>
      <c r="H1443" s="75">
        <v>0</v>
      </c>
      <c r="I1443" s="547" t="s">
        <v>4824</v>
      </c>
      <c r="J1443" s="75">
        <v>1</v>
      </c>
      <c r="K1443" s="68" t="s">
        <v>457</v>
      </c>
      <c r="L1443" s="529" t="s">
        <v>5018</v>
      </c>
      <c r="M1443" s="35">
        <v>0</v>
      </c>
      <c r="N1443" s="35">
        <v>0</v>
      </c>
      <c r="O1443" s="35">
        <v>0</v>
      </c>
      <c r="P1443" s="35">
        <v>0</v>
      </c>
      <c r="Q1443" s="35">
        <v>0</v>
      </c>
      <c r="R1443" s="279">
        <f t="shared" si="77"/>
        <v>0</v>
      </c>
      <c r="S1443" s="529"/>
      <c r="T1443" s="529"/>
      <c r="U1443" s="529"/>
      <c r="V1443" s="529"/>
      <c r="W1443" s="529"/>
      <c r="X1443" s="529"/>
      <c r="Y1443" s="279"/>
      <c r="Z1443" s="279"/>
      <c r="AA1443" s="279"/>
      <c r="AB1443" s="279"/>
      <c r="AC1443" s="279"/>
      <c r="AD1443" s="279"/>
      <c r="AE1443" s="18"/>
    </row>
    <row r="1444" spans="1:31" customFormat="1" ht="15" hidden="1" customHeight="1" thickBot="1">
      <c r="A1444" s="35">
        <v>1706</v>
      </c>
      <c r="B1444" s="108" t="s">
        <v>606</v>
      </c>
      <c r="C1444" s="81"/>
      <c r="D1444" s="254" t="s">
        <v>607</v>
      </c>
      <c r="E1444" s="77"/>
      <c r="F1444" s="105" t="s">
        <v>253</v>
      </c>
      <c r="G1444" s="75">
        <v>0</v>
      </c>
      <c r="H1444" s="75">
        <v>0</v>
      </c>
      <c r="I1444" s="547" t="s">
        <v>4824</v>
      </c>
      <c r="J1444" s="75">
        <v>1</v>
      </c>
      <c r="K1444" s="68" t="s">
        <v>457</v>
      </c>
      <c r="L1444" s="529" t="s">
        <v>5018</v>
      </c>
      <c r="M1444" s="35">
        <v>0</v>
      </c>
      <c r="N1444" s="35">
        <v>0</v>
      </c>
      <c r="O1444" s="35">
        <v>0</v>
      </c>
      <c r="P1444" s="35">
        <v>0</v>
      </c>
      <c r="Q1444" s="35">
        <v>0</v>
      </c>
      <c r="R1444" s="279">
        <f t="shared" si="77"/>
        <v>0</v>
      </c>
      <c r="S1444" s="529"/>
      <c r="T1444" s="529"/>
      <c r="U1444" s="529"/>
      <c r="V1444" s="529"/>
      <c r="W1444" s="529"/>
      <c r="X1444" s="529"/>
      <c r="Y1444" s="279"/>
      <c r="Z1444" s="279"/>
      <c r="AA1444" s="279"/>
      <c r="AB1444" s="279"/>
      <c r="AC1444" s="279"/>
      <c r="AD1444" s="279"/>
      <c r="AE1444" s="18"/>
    </row>
    <row r="1445" spans="1:31" customFormat="1" ht="15" hidden="1" customHeight="1" thickBot="1">
      <c r="A1445" s="35">
        <v>1707</v>
      </c>
      <c r="B1445" s="81" t="s">
        <v>608</v>
      </c>
      <c r="C1445" s="81"/>
      <c r="D1445" s="254" t="s">
        <v>609</v>
      </c>
      <c r="E1445" s="292"/>
      <c r="F1445" s="105" t="s">
        <v>272</v>
      </c>
      <c r="G1445" s="75">
        <v>3</v>
      </c>
      <c r="H1445" s="293">
        <v>4</v>
      </c>
      <c r="I1445" s="547" t="s">
        <v>4824</v>
      </c>
      <c r="J1445" s="75">
        <v>1</v>
      </c>
      <c r="K1445" s="68" t="s">
        <v>457</v>
      </c>
      <c r="L1445" s="529" t="s">
        <v>5018</v>
      </c>
      <c r="M1445" s="35">
        <v>0</v>
      </c>
      <c r="N1445" s="35">
        <v>0</v>
      </c>
      <c r="O1445" s="35">
        <v>0</v>
      </c>
      <c r="P1445" s="35">
        <v>0</v>
      </c>
      <c r="Q1445" s="35">
        <v>0</v>
      </c>
      <c r="R1445" s="279">
        <f t="shared" si="77"/>
        <v>0</v>
      </c>
      <c r="S1445" s="529"/>
      <c r="T1445" s="529"/>
      <c r="U1445" s="529"/>
      <c r="V1445" s="529"/>
      <c r="W1445" s="529"/>
      <c r="X1445" s="529"/>
      <c r="Y1445" s="279"/>
      <c r="Z1445" s="279"/>
      <c r="AA1445" s="279"/>
      <c r="AB1445" s="279"/>
      <c r="AC1445" s="279"/>
      <c r="AD1445" s="279"/>
      <c r="AE1445" s="18"/>
    </row>
    <row r="1446" spans="1:31" customFormat="1" ht="15" hidden="1" customHeight="1" thickBot="1">
      <c r="A1446" s="35">
        <v>1709</v>
      </c>
      <c r="B1446" s="81" t="s">
        <v>610</v>
      </c>
      <c r="C1446" s="81"/>
      <c r="D1446" s="254" t="s">
        <v>611</v>
      </c>
      <c r="E1446" s="77"/>
      <c r="F1446" s="105" t="s">
        <v>253</v>
      </c>
      <c r="G1446" s="75">
        <v>0</v>
      </c>
      <c r="H1446" s="75">
        <v>0</v>
      </c>
      <c r="I1446" s="547" t="s">
        <v>3715</v>
      </c>
      <c r="J1446" s="75">
        <v>1</v>
      </c>
      <c r="K1446" s="68" t="s">
        <v>457</v>
      </c>
      <c r="L1446" s="529" t="s">
        <v>5018</v>
      </c>
      <c r="M1446" s="35">
        <v>0</v>
      </c>
      <c r="N1446" s="35">
        <v>0</v>
      </c>
      <c r="O1446" s="35">
        <v>0</v>
      </c>
      <c r="P1446" s="35">
        <v>0</v>
      </c>
      <c r="Q1446" s="35">
        <v>0</v>
      </c>
      <c r="R1446" s="279">
        <f t="shared" si="77"/>
        <v>0</v>
      </c>
      <c r="S1446" s="529"/>
      <c r="T1446" s="529"/>
      <c r="U1446" s="529"/>
      <c r="V1446" s="529"/>
      <c r="W1446" s="529"/>
      <c r="X1446" s="529"/>
      <c r="Y1446" s="279"/>
      <c r="Z1446" s="279"/>
      <c r="AA1446" s="279"/>
      <c r="AB1446" s="279"/>
      <c r="AC1446" s="279"/>
      <c r="AD1446" s="279"/>
      <c r="AE1446" s="18"/>
    </row>
    <row r="1447" spans="1:31" customFormat="1" ht="15" customHeight="1" thickBot="1">
      <c r="A1447" s="35">
        <v>1713</v>
      </c>
      <c r="B1447" s="108" t="s">
        <v>612</v>
      </c>
      <c r="C1447" s="81"/>
      <c r="D1447" s="254" t="s">
        <v>613</v>
      </c>
      <c r="E1447" s="77"/>
      <c r="F1447" s="105" t="s">
        <v>253</v>
      </c>
      <c r="G1447" s="75">
        <v>0</v>
      </c>
      <c r="H1447" s="75">
        <v>0</v>
      </c>
      <c r="I1447" s="547" t="s">
        <v>4824</v>
      </c>
      <c r="J1447" s="75">
        <v>2</v>
      </c>
      <c r="K1447" s="72" t="s">
        <v>476</v>
      </c>
      <c r="L1447" s="529" t="s">
        <v>5018</v>
      </c>
      <c r="M1447" s="35">
        <v>0</v>
      </c>
      <c r="N1447" s="35">
        <v>0</v>
      </c>
      <c r="O1447" s="35">
        <v>0</v>
      </c>
      <c r="P1447" s="35">
        <v>0</v>
      </c>
      <c r="Q1447" s="35">
        <v>0</v>
      </c>
      <c r="R1447" s="279">
        <f t="shared" si="77"/>
        <v>0</v>
      </c>
      <c r="S1447" s="529"/>
      <c r="T1447" s="529"/>
      <c r="U1447" s="529"/>
      <c r="V1447" s="529"/>
      <c r="W1447" s="529"/>
      <c r="X1447" s="529"/>
      <c r="Y1447" s="279"/>
      <c r="Z1447" s="279"/>
      <c r="AA1447" s="279"/>
      <c r="AB1447" s="279"/>
      <c r="AC1447" s="279"/>
      <c r="AD1447" s="279"/>
      <c r="AE1447" s="18"/>
    </row>
    <row r="1448" spans="1:31" customFormat="1" ht="15" hidden="1" customHeight="1" thickBot="1">
      <c r="A1448" s="35">
        <v>1722</v>
      </c>
      <c r="B1448" s="647" t="s">
        <v>614</v>
      </c>
      <c r="C1448" s="542"/>
      <c r="D1448" s="254" t="s">
        <v>615</v>
      </c>
      <c r="E1448" s="664"/>
      <c r="F1448" s="670" t="s">
        <v>335</v>
      </c>
      <c r="G1448" s="664">
        <v>2</v>
      </c>
      <c r="H1448" s="664">
        <v>3</v>
      </c>
      <c r="I1448" s="547" t="s">
        <v>4824</v>
      </c>
      <c r="J1448" s="664">
        <v>2</v>
      </c>
      <c r="K1448" s="676" t="s">
        <v>457</v>
      </c>
      <c r="L1448" s="529" t="s">
        <v>5018</v>
      </c>
      <c r="M1448" s="77">
        <v>0</v>
      </c>
      <c r="N1448" s="77">
        <v>0</v>
      </c>
      <c r="O1448" s="77">
        <v>0</v>
      </c>
      <c r="P1448" s="35">
        <v>0</v>
      </c>
      <c r="Q1448" s="35">
        <v>0</v>
      </c>
      <c r="R1448" s="279">
        <f t="shared" si="77"/>
        <v>0</v>
      </c>
      <c r="S1448" s="529"/>
      <c r="T1448" s="529"/>
      <c r="U1448" s="529"/>
      <c r="V1448" s="529"/>
      <c r="W1448" s="529"/>
      <c r="X1448" s="529"/>
      <c r="Y1448" s="279"/>
      <c r="Z1448" s="279"/>
      <c r="AA1448" s="279"/>
      <c r="AB1448" s="279"/>
      <c r="AC1448" s="279"/>
      <c r="AD1448" s="279"/>
      <c r="AE1448" s="18"/>
    </row>
    <row r="1449" spans="1:31" customFormat="1" ht="15" hidden="1" customHeight="1" thickBot="1">
      <c r="A1449" s="35">
        <v>1730</v>
      </c>
      <c r="B1449" s="647" t="s">
        <v>616</v>
      </c>
      <c r="C1449" s="542"/>
      <c r="D1449" s="254" t="s">
        <v>617</v>
      </c>
      <c r="E1449" s="664"/>
      <c r="F1449" s="670" t="s">
        <v>272</v>
      </c>
      <c r="G1449" s="664">
        <v>2</v>
      </c>
      <c r="H1449" s="664">
        <v>4</v>
      </c>
      <c r="I1449" s="547" t="s">
        <v>4824</v>
      </c>
      <c r="J1449" s="664">
        <v>3</v>
      </c>
      <c r="K1449" s="676" t="s">
        <v>457</v>
      </c>
      <c r="L1449" s="529" t="s">
        <v>5018</v>
      </c>
      <c r="M1449" s="116">
        <v>0</v>
      </c>
      <c r="N1449" s="77">
        <v>0</v>
      </c>
      <c r="O1449" s="77">
        <v>0</v>
      </c>
      <c r="P1449" s="77">
        <v>0</v>
      </c>
      <c r="Q1449" s="116">
        <v>0</v>
      </c>
      <c r="R1449" s="279">
        <f t="shared" si="77"/>
        <v>0</v>
      </c>
      <c r="S1449" s="529"/>
      <c r="T1449" s="529"/>
      <c r="U1449" s="529"/>
      <c r="V1449" s="529"/>
      <c r="W1449" s="529"/>
      <c r="X1449" s="529"/>
      <c r="Y1449" s="279"/>
      <c r="Z1449" s="279"/>
      <c r="AA1449" s="279"/>
      <c r="AB1449" s="279"/>
      <c r="AC1449" s="279"/>
      <c r="AD1449" s="279"/>
      <c r="AE1449" s="18"/>
    </row>
    <row r="1450" spans="1:31" customFormat="1" ht="15" customHeight="1" thickBot="1">
      <c r="A1450" s="35">
        <v>1732</v>
      </c>
      <c r="B1450" s="659" t="s">
        <v>172</v>
      </c>
      <c r="C1450" s="173"/>
      <c r="D1450" s="254" t="s">
        <v>618</v>
      </c>
      <c r="E1450" s="664"/>
      <c r="F1450" s="670" t="s">
        <v>272</v>
      </c>
      <c r="G1450" s="664">
        <v>0</v>
      </c>
      <c r="H1450" s="664">
        <v>3</v>
      </c>
      <c r="I1450" s="547" t="s">
        <v>4824</v>
      </c>
      <c r="J1450" s="664">
        <v>3</v>
      </c>
      <c r="K1450" s="678" t="s">
        <v>476</v>
      </c>
      <c r="L1450" s="529" t="s">
        <v>5018</v>
      </c>
      <c r="M1450" s="77">
        <v>0</v>
      </c>
      <c r="N1450" s="77">
        <v>0</v>
      </c>
      <c r="O1450" s="77">
        <v>0</v>
      </c>
      <c r="P1450" s="77">
        <v>0</v>
      </c>
      <c r="Q1450" s="77">
        <v>0</v>
      </c>
      <c r="R1450" s="279">
        <f t="shared" si="77"/>
        <v>0</v>
      </c>
      <c r="S1450" s="529"/>
      <c r="T1450" s="529"/>
      <c r="U1450" s="529"/>
      <c r="V1450" s="529"/>
      <c r="W1450" s="529"/>
      <c r="X1450" s="529"/>
      <c r="Y1450" s="279"/>
      <c r="Z1450" s="279"/>
      <c r="AA1450" s="279"/>
      <c r="AB1450" s="279"/>
      <c r="AC1450" s="279"/>
      <c r="AD1450" s="279"/>
      <c r="AE1450" s="18"/>
    </row>
    <row r="1451" spans="1:31" customFormat="1" ht="15" customHeight="1" thickBot="1">
      <c r="A1451" s="35">
        <v>1734</v>
      </c>
      <c r="B1451" s="642" t="s">
        <v>619</v>
      </c>
      <c r="C1451" s="39"/>
      <c r="D1451" s="254" t="s">
        <v>620</v>
      </c>
      <c r="E1451" s="663"/>
      <c r="F1451" s="668" t="s">
        <v>253</v>
      </c>
      <c r="G1451" s="663">
        <v>0</v>
      </c>
      <c r="H1451" s="663">
        <v>0</v>
      </c>
      <c r="I1451" s="547" t="s">
        <v>4824</v>
      </c>
      <c r="J1451" s="663">
        <v>3</v>
      </c>
      <c r="K1451" s="678" t="s">
        <v>476</v>
      </c>
      <c r="L1451" s="529" t="s">
        <v>5018</v>
      </c>
      <c r="M1451" s="35">
        <v>0</v>
      </c>
      <c r="N1451" s="35">
        <v>0</v>
      </c>
      <c r="O1451" s="35">
        <v>0</v>
      </c>
      <c r="P1451" s="35">
        <v>0</v>
      </c>
      <c r="Q1451" s="35">
        <v>0</v>
      </c>
      <c r="R1451" s="279">
        <f t="shared" si="77"/>
        <v>0</v>
      </c>
      <c r="S1451" s="529"/>
      <c r="T1451" s="529"/>
      <c r="U1451" s="529"/>
      <c r="V1451" s="529"/>
      <c r="W1451" s="529"/>
      <c r="X1451" s="529"/>
      <c r="Y1451" s="279"/>
      <c r="Z1451" s="279"/>
      <c r="AA1451" s="279"/>
      <c r="AB1451" s="279"/>
      <c r="AC1451" s="279"/>
      <c r="AD1451" s="279"/>
      <c r="AE1451" s="18"/>
    </row>
    <row r="1452" spans="1:31" customFormat="1" ht="15" customHeight="1" thickBot="1">
      <c r="A1452" s="35">
        <v>1735</v>
      </c>
      <c r="B1452" s="642" t="s">
        <v>621</v>
      </c>
      <c r="C1452" s="642"/>
      <c r="D1452" s="635" t="s">
        <v>622</v>
      </c>
      <c r="E1452" s="663"/>
      <c r="F1452" s="668" t="s">
        <v>253</v>
      </c>
      <c r="G1452" s="663">
        <v>0</v>
      </c>
      <c r="H1452" s="663">
        <v>0</v>
      </c>
      <c r="I1452" s="547" t="s">
        <v>4824</v>
      </c>
      <c r="J1452" s="663">
        <v>3</v>
      </c>
      <c r="K1452" s="681" t="s">
        <v>493</v>
      </c>
      <c r="L1452" s="529" t="s">
        <v>5018</v>
      </c>
      <c r="M1452" s="35">
        <v>0</v>
      </c>
      <c r="N1452" s="35">
        <v>0</v>
      </c>
      <c r="O1452" s="35">
        <v>0</v>
      </c>
      <c r="P1452" s="35">
        <v>0</v>
      </c>
      <c r="Q1452" s="35">
        <v>0</v>
      </c>
      <c r="R1452" s="279">
        <f t="shared" si="77"/>
        <v>0</v>
      </c>
      <c r="S1452" s="529"/>
      <c r="T1452" s="529"/>
      <c r="U1452" s="529"/>
      <c r="V1452" s="529"/>
      <c r="W1452" s="529"/>
      <c r="X1452" s="529"/>
      <c r="Y1452" s="279"/>
      <c r="Z1452" s="279"/>
      <c r="AA1452" s="279"/>
      <c r="AB1452" s="279"/>
      <c r="AC1452" s="279"/>
      <c r="AD1452" s="279"/>
      <c r="AE1452" s="18"/>
    </row>
    <row r="1453" spans="1:31" customFormat="1" ht="15" customHeight="1" thickBot="1">
      <c r="A1453" s="35">
        <v>1736</v>
      </c>
      <c r="B1453" s="644" t="s">
        <v>623</v>
      </c>
      <c r="C1453" s="644"/>
      <c r="D1453" s="635" t="s">
        <v>624</v>
      </c>
      <c r="E1453" s="664"/>
      <c r="F1453" s="670" t="s">
        <v>253</v>
      </c>
      <c r="G1453" s="664">
        <v>0</v>
      </c>
      <c r="H1453" s="664">
        <v>0</v>
      </c>
      <c r="I1453" s="547" t="s">
        <v>4824</v>
      </c>
      <c r="J1453" s="664">
        <v>3</v>
      </c>
      <c r="K1453" s="677" t="s">
        <v>476</v>
      </c>
      <c r="L1453" s="529" t="s">
        <v>5018</v>
      </c>
      <c r="M1453" s="35">
        <v>0</v>
      </c>
      <c r="N1453" s="35">
        <v>0</v>
      </c>
      <c r="O1453" s="35">
        <v>0</v>
      </c>
      <c r="P1453" s="35">
        <v>0</v>
      </c>
      <c r="Q1453" s="35">
        <v>0</v>
      </c>
      <c r="R1453" s="279">
        <f t="shared" si="77"/>
        <v>0</v>
      </c>
      <c r="S1453" s="529"/>
      <c r="T1453" s="529"/>
      <c r="U1453" s="529"/>
      <c r="V1453" s="529"/>
      <c r="W1453" s="529"/>
      <c r="X1453" s="529"/>
      <c r="Y1453" s="279"/>
      <c r="Z1453" s="279"/>
      <c r="AA1453" s="279"/>
      <c r="AB1453" s="279"/>
      <c r="AC1453" s="279"/>
      <c r="AD1453" s="279"/>
      <c r="AE1453" s="18"/>
    </row>
    <row r="1454" spans="1:31" customFormat="1" ht="15" customHeight="1" thickBot="1">
      <c r="A1454" s="35">
        <v>1737</v>
      </c>
      <c r="B1454" s="647" t="s">
        <v>625</v>
      </c>
      <c r="C1454" s="647"/>
      <c r="D1454" s="635" t="s">
        <v>626</v>
      </c>
      <c r="E1454" s="664"/>
      <c r="F1454" s="670" t="s">
        <v>253</v>
      </c>
      <c r="G1454" s="664">
        <v>0</v>
      </c>
      <c r="H1454" s="664">
        <v>0</v>
      </c>
      <c r="I1454" s="547" t="s">
        <v>4824</v>
      </c>
      <c r="J1454" s="664">
        <v>3</v>
      </c>
      <c r="K1454" s="678" t="s">
        <v>476</v>
      </c>
      <c r="L1454" s="529" t="s">
        <v>5018</v>
      </c>
      <c r="M1454" s="77">
        <v>0</v>
      </c>
      <c r="N1454" s="116">
        <v>0</v>
      </c>
      <c r="O1454" s="77">
        <v>0</v>
      </c>
      <c r="P1454" s="77">
        <v>0</v>
      </c>
      <c r="Q1454" s="77">
        <v>0</v>
      </c>
      <c r="R1454" s="279">
        <f t="shared" si="77"/>
        <v>0</v>
      </c>
      <c r="S1454" s="529"/>
      <c r="T1454" s="529"/>
      <c r="U1454" s="529"/>
      <c r="V1454" s="529"/>
      <c r="W1454" s="529"/>
      <c r="X1454" s="529"/>
      <c r="Y1454" s="279"/>
      <c r="Z1454" s="279"/>
      <c r="AA1454" s="279"/>
      <c r="AB1454" s="279"/>
      <c r="AC1454" s="279"/>
      <c r="AD1454" s="279"/>
      <c r="AE1454" s="18"/>
    </row>
    <row r="1455" spans="1:31" customFormat="1" ht="15" customHeight="1" thickBot="1">
      <c r="A1455" s="35">
        <v>1751</v>
      </c>
      <c r="B1455" s="642" t="s">
        <v>629</v>
      </c>
      <c r="C1455" s="642"/>
      <c r="D1455" s="635" t="s">
        <v>609</v>
      </c>
      <c r="E1455" s="663"/>
      <c r="F1455" s="668" t="s">
        <v>335</v>
      </c>
      <c r="G1455" s="663">
        <v>2</v>
      </c>
      <c r="H1455" s="663">
        <v>8</v>
      </c>
      <c r="I1455" s="547" t="s">
        <v>4824</v>
      </c>
      <c r="J1455" s="663">
        <v>5</v>
      </c>
      <c r="K1455" s="681" t="s">
        <v>493</v>
      </c>
      <c r="L1455" s="529" t="s">
        <v>5018</v>
      </c>
      <c r="M1455" s="35">
        <v>0</v>
      </c>
      <c r="N1455" s="35">
        <v>0</v>
      </c>
      <c r="O1455" s="35">
        <v>0</v>
      </c>
      <c r="P1455" s="35">
        <v>0</v>
      </c>
      <c r="Q1455" s="35">
        <v>0</v>
      </c>
      <c r="R1455" s="279">
        <f t="shared" si="77"/>
        <v>0</v>
      </c>
      <c r="S1455" s="529"/>
      <c r="T1455" s="529"/>
      <c r="U1455" s="529"/>
      <c r="V1455" s="529"/>
      <c r="W1455" s="529"/>
      <c r="X1455" s="529"/>
      <c r="Y1455" s="279"/>
      <c r="Z1455" s="279"/>
      <c r="AA1455" s="279"/>
      <c r="AB1455" s="279"/>
      <c r="AC1455" s="279"/>
      <c r="AD1455" s="279"/>
      <c r="AE1455" s="18"/>
    </row>
    <row r="1456" spans="1:31" customFormat="1" ht="15" customHeight="1" thickBot="1">
      <c r="A1456" s="35">
        <v>1760</v>
      </c>
      <c r="B1456" s="646" t="s">
        <v>630</v>
      </c>
      <c r="C1456" s="646"/>
      <c r="D1456" s="635" t="s">
        <v>631</v>
      </c>
      <c r="E1456" s="667"/>
      <c r="F1456" s="668" t="s">
        <v>272</v>
      </c>
      <c r="G1456" s="663">
        <v>3</v>
      </c>
      <c r="H1456" s="667">
        <v>5</v>
      </c>
      <c r="I1456" s="547" t="s">
        <v>4824</v>
      </c>
      <c r="J1456" s="663">
        <v>8</v>
      </c>
      <c r="K1456" s="680" t="s">
        <v>499</v>
      </c>
      <c r="L1456" s="611" t="s">
        <v>5018</v>
      </c>
      <c r="M1456" s="35">
        <v>0</v>
      </c>
      <c r="N1456" s="35">
        <v>0</v>
      </c>
      <c r="O1456" s="35">
        <v>0</v>
      </c>
      <c r="P1456" s="35">
        <v>0</v>
      </c>
      <c r="Q1456" s="35">
        <v>0</v>
      </c>
      <c r="R1456" s="279">
        <f t="shared" si="77"/>
        <v>0</v>
      </c>
      <c r="S1456" s="611"/>
      <c r="T1456" s="611"/>
      <c r="U1456" s="611"/>
      <c r="V1456" s="611"/>
      <c r="W1456" s="611"/>
      <c r="X1456" s="611"/>
      <c r="Y1456" s="279"/>
      <c r="Z1456" s="279"/>
      <c r="AA1456" s="279"/>
      <c r="AB1456" s="279"/>
      <c r="AC1456" s="279"/>
      <c r="AD1456" s="279"/>
      <c r="AE1456" s="18"/>
    </row>
    <row r="1457" spans="1:31" customFormat="1" ht="15" hidden="1" customHeight="1" thickBot="1">
      <c r="A1457" s="38">
        <v>1403</v>
      </c>
      <c r="B1457" s="642" t="s">
        <v>632</v>
      </c>
      <c r="C1457" s="642"/>
      <c r="D1457" s="635" t="s">
        <v>633</v>
      </c>
      <c r="E1457" s="663"/>
      <c r="F1457" s="668" t="s">
        <v>253</v>
      </c>
      <c r="G1457" s="663">
        <v>0</v>
      </c>
      <c r="H1457" s="663">
        <v>0</v>
      </c>
      <c r="I1457" s="547" t="s">
        <v>3717</v>
      </c>
      <c r="J1457" s="663">
        <v>1</v>
      </c>
      <c r="K1457" s="676" t="s">
        <v>457</v>
      </c>
      <c r="L1457" s="529" t="s">
        <v>5018</v>
      </c>
      <c r="M1457" s="35">
        <v>0</v>
      </c>
      <c r="N1457" s="25">
        <v>0</v>
      </c>
      <c r="O1457" s="25">
        <v>0</v>
      </c>
      <c r="P1457" s="25">
        <v>0</v>
      </c>
      <c r="Q1457" s="25">
        <v>0</v>
      </c>
      <c r="R1457" s="279">
        <f t="shared" si="77"/>
        <v>0</v>
      </c>
      <c r="S1457" s="529"/>
      <c r="T1457" s="529"/>
      <c r="U1457" s="529"/>
      <c r="V1457" s="529"/>
      <c r="W1457" s="529"/>
      <c r="X1457" s="529"/>
      <c r="Y1457" s="279"/>
      <c r="Z1457" s="279"/>
      <c r="AA1457" s="279"/>
      <c r="AB1457" s="279"/>
      <c r="AC1457" s="279"/>
      <c r="AD1457" s="279"/>
      <c r="AE1457" s="18"/>
    </row>
    <row r="1458" spans="1:31" customFormat="1" ht="15" hidden="1" customHeight="1" thickBot="1">
      <c r="A1458" s="38">
        <v>1409</v>
      </c>
      <c r="B1458" s="642" t="s">
        <v>84</v>
      </c>
      <c r="C1458" s="642"/>
      <c r="D1458" s="635" t="s">
        <v>634</v>
      </c>
      <c r="E1458" s="663"/>
      <c r="F1458" s="668" t="s">
        <v>253</v>
      </c>
      <c r="G1458" s="663">
        <v>0</v>
      </c>
      <c r="H1458" s="663">
        <v>0</v>
      </c>
      <c r="I1458" s="547" t="s">
        <v>4823</v>
      </c>
      <c r="J1458" s="663">
        <v>1</v>
      </c>
      <c r="K1458" s="676" t="s">
        <v>457</v>
      </c>
      <c r="L1458" s="529" t="s">
        <v>5018</v>
      </c>
      <c r="M1458" s="25">
        <v>0</v>
      </c>
      <c r="N1458" s="25">
        <v>0</v>
      </c>
      <c r="O1458" s="25">
        <v>0</v>
      </c>
      <c r="P1458" s="25">
        <v>0</v>
      </c>
      <c r="Q1458" s="25">
        <v>0</v>
      </c>
      <c r="R1458" s="279">
        <f t="shared" si="77"/>
        <v>0</v>
      </c>
      <c r="S1458" s="529"/>
      <c r="T1458" s="529"/>
      <c r="U1458" s="529"/>
      <c r="V1458" s="529"/>
      <c r="W1458" s="529"/>
      <c r="X1458" s="529"/>
      <c r="Y1458" s="279"/>
      <c r="Z1458" s="279"/>
      <c r="AA1458" s="279"/>
      <c r="AB1458" s="279"/>
      <c r="AC1458" s="279"/>
      <c r="AD1458" s="279"/>
      <c r="AE1458" s="18"/>
    </row>
    <row r="1459" spans="1:31" customFormat="1" ht="15" hidden="1" customHeight="1" thickBot="1">
      <c r="A1459" s="38">
        <v>1410</v>
      </c>
      <c r="B1459" s="642" t="s">
        <v>635</v>
      </c>
      <c r="C1459" s="642"/>
      <c r="D1459" s="635" t="s">
        <v>636</v>
      </c>
      <c r="E1459" s="663"/>
      <c r="F1459" s="668" t="s">
        <v>253</v>
      </c>
      <c r="G1459" s="663">
        <v>0</v>
      </c>
      <c r="H1459" s="663">
        <v>0</v>
      </c>
      <c r="I1459" s="547" t="s">
        <v>4823</v>
      </c>
      <c r="J1459" s="663">
        <v>1</v>
      </c>
      <c r="K1459" s="676" t="s">
        <v>457</v>
      </c>
      <c r="L1459" s="529" t="s">
        <v>5018</v>
      </c>
      <c r="M1459" s="25">
        <v>0</v>
      </c>
      <c r="N1459" s="25">
        <v>0</v>
      </c>
      <c r="O1459" s="25">
        <v>0</v>
      </c>
      <c r="P1459" s="25">
        <v>0</v>
      </c>
      <c r="Q1459" s="25">
        <v>0</v>
      </c>
      <c r="R1459" s="279">
        <f t="shared" si="77"/>
        <v>0</v>
      </c>
      <c r="S1459" s="529"/>
      <c r="T1459" s="529"/>
      <c r="U1459" s="529"/>
      <c r="V1459" s="529"/>
      <c r="W1459" s="529"/>
      <c r="X1459" s="529"/>
      <c r="Y1459" s="279"/>
      <c r="Z1459" s="279"/>
      <c r="AA1459" s="279"/>
      <c r="AB1459" s="279"/>
      <c r="AC1459" s="279"/>
      <c r="AD1459" s="279"/>
      <c r="AE1459" s="18"/>
    </row>
    <row r="1460" spans="1:31" customFormat="1" ht="15" hidden="1" customHeight="1" thickBot="1">
      <c r="A1460" s="38">
        <v>1411</v>
      </c>
      <c r="B1460" s="642" t="s">
        <v>85</v>
      </c>
      <c r="C1460" s="642"/>
      <c r="D1460" s="635" t="s">
        <v>637</v>
      </c>
      <c r="E1460" s="663"/>
      <c r="F1460" s="668" t="s">
        <v>253</v>
      </c>
      <c r="G1460" s="663">
        <v>0</v>
      </c>
      <c r="H1460" s="663">
        <v>0</v>
      </c>
      <c r="I1460" s="547" t="s">
        <v>4823</v>
      </c>
      <c r="J1460" s="663">
        <v>1</v>
      </c>
      <c r="K1460" s="676" t="s">
        <v>457</v>
      </c>
      <c r="L1460" s="529" t="s">
        <v>5018</v>
      </c>
      <c r="M1460" s="25">
        <v>0</v>
      </c>
      <c r="N1460" s="25">
        <v>0</v>
      </c>
      <c r="O1460" s="25">
        <v>0</v>
      </c>
      <c r="P1460" s="25">
        <v>0</v>
      </c>
      <c r="Q1460" s="25">
        <v>0</v>
      </c>
      <c r="R1460" s="279">
        <f t="shared" si="77"/>
        <v>0</v>
      </c>
      <c r="S1460" s="529"/>
      <c r="T1460" s="529"/>
      <c r="U1460" s="529"/>
      <c r="V1460" s="529"/>
      <c r="W1460" s="529"/>
      <c r="X1460" s="529"/>
      <c r="Y1460" s="279"/>
      <c r="Z1460" s="279"/>
      <c r="AA1460" s="279"/>
      <c r="AB1460" s="279"/>
      <c r="AC1460" s="279"/>
      <c r="AD1460" s="279"/>
      <c r="AE1460" s="18"/>
    </row>
    <row r="1461" spans="1:31" customFormat="1" ht="15" hidden="1" customHeight="1" thickBot="1">
      <c r="A1461" s="38">
        <v>1412</v>
      </c>
      <c r="B1461" s="642" t="s">
        <v>638</v>
      </c>
      <c r="C1461" s="642"/>
      <c r="D1461" s="635" t="s">
        <v>639</v>
      </c>
      <c r="E1461" s="667"/>
      <c r="F1461" s="668" t="s">
        <v>253</v>
      </c>
      <c r="G1461" s="663">
        <v>0</v>
      </c>
      <c r="H1461" s="667">
        <v>0</v>
      </c>
      <c r="I1461" s="547" t="s">
        <v>4823</v>
      </c>
      <c r="J1461" s="663">
        <v>1</v>
      </c>
      <c r="K1461" s="676" t="s">
        <v>457</v>
      </c>
      <c r="L1461" s="529" t="s">
        <v>5018</v>
      </c>
      <c r="M1461" s="25">
        <v>0</v>
      </c>
      <c r="N1461" s="25">
        <v>0</v>
      </c>
      <c r="O1461" s="25">
        <v>0</v>
      </c>
      <c r="P1461" s="25">
        <v>0</v>
      </c>
      <c r="Q1461" s="25">
        <v>0</v>
      </c>
      <c r="R1461" s="279">
        <f t="shared" si="77"/>
        <v>0</v>
      </c>
      <c r="S1461" s="529"/>
      <c r="T1461" s="529"/>
      <c r="U1461" s="529"/>
      <c r="V1461" s="529"/>
      <c r="W1461" s="529"/>
      <c r="X1461" s="529"/>
      <c r="Y1461" s="279"/>
      <c r="Z1461" s="279"/>
      <c r="AA1461" s="279"/>
      <c r="AB1461" s="279"/>
      <c r="AC1461" s="279"/>
      <c r="AD1461" s="279"/>
      <c r="AE1461" s="18"/>
    </row>
    <row r="1462" spans="1:31" customFormat="1" ht="15" customHeight="1" thickBot="1">
      <c r="A1462" s="38">
        <v>1421</v>
      </c>
      <c r="B1462" s="642" t="s">
        <v>67</v>
      </c>
      <c r="C1462" s="642"/>
      <c r="D1462" s="635" t="s">
        <v>640</v>
      </c>
      <c r="E1462" s="663"/>
      <c r="F1462" s="668" t="s">
        <v>253</v>
      </c>
      <c r="G1462" s="663">
        <v>0</v>
      </c>
      <c r="H1462" s="663">
        <v>0</v>
      </c>
      <c r="I1462" s="547" t="s">
        <v>4823</v>
      </c>
      <c r="J1462" s="663">
        <v>2</v>
      </c>
      <c r="K1462" s="678" t="s">
        <v>476</v>
      </c>
      <c r="L1462" s="529" t="s">
        <v>5018</v>
      </c>
      <c r="M1462" s="25">
        <v>0</v>
      </c>
      <c r="N1462" s="25">
        <v>0</v>
      </c>
      <c r="O1462" s="25">
        <v>0</v>
      </c>
      <c r="P1462" s="25">
        <v>0</v>
      </c>
      <c r="Q1462" s="25">
        <v>0</v>
      </c>
      <c r="R1462" s="279">
        <f t="shared" si="77"/>
        <v>0</v>
      </c>
      <c r="S1462" s="529"/>
      <c r="T1462" s="529"/>
      <c r="U1462" s="529"/>
      <c r="V1462" s="529"/>
      <c r="W1462" s="529"/>
      <c r="X1462" s="529"/>
      <c r="Y1462" s="279"/>
      <c r="Z1462" s="279"/>
      <c r="AA1462" s="279"/>
      <c r="AB1462" s="279"/>
      <c r="AC1462" s="279"/>
      <c r="AD1462" s="279"/>
      <c r="AE1462" s="18"/>
    </row>
    <row r="1463" spans="1:31" customFormat="1" ht="15" hidden="1" customHeight="1" thickBot="1">
      <c r="A1463" s="38">
        <v>1423</v>
      </c>
      <c r="B1463" s="642" t="s">
        <v>641</v>
      </c>
      <c r="C1463" s="642"/>
      <c r="D1463" s="635" t="s">
        <v>642</v>
      </c>
      <c r="E1463" s="663"/>
      <c r="F1463" s="668" t="s">
        <v>272</v>
      </c>
      <c r="G1463" s="663">
        <v>2</v>
      </c>
      <c r="H1463" s="663">
        <v>2</v>
      </c>
      <c r="I1463" s="547" t="s">
        <v>4823</v>
      </c>
      <c r="J1463" s="663">
        <v>2</v>
      </c>
      <c r="K1463" s="676" t="s">
        <v>457</v>
      </c>
      <c r="L1463" s="529" t="s">
        <v>5018</v>
      </c>
      <c r="M1463" s="25">
        <v>0</v>
      </c>
      <c r="N1463" s="25">
        <v>0</v>
      </c>
      <c r="O1463" s="25">
        <v>0</v>
      </c>
      <c r="P1463" s="25">
        <v>0</v>
      </c>
      <c r="Q1463" s="25">
        <v>0</v>
      </c>
      <c r="R1463" s="279">
        <f t="shared" si="77"/>
        <v>0</v>
      </c>
      <c r="S1463" s="529"/>
      <c r="T1463" s="529"/>
      <c r="U1463" s="529"/>
      <c r="V1463" s="529"/>
      <c r="W1463" s="529"/>
      <c r="X1463" s="529"/>
      <c r="Y1463" s="279"/>
      <c r="Z1463" s="279"/>
      <c r="AA1463" s="279"/>
      <c r="AB1463" s="279"/>
      <c r="AC1463" s="279"/>
      <c r="AD1463" s="279"/>
      <c r="AE1463" s="18"/>
    </row>
    <row r="1464" spans="1:31" customFormat="1" ht="15" customHeight="1" thickBot="1">
      <c r="A1464" s="38">
        <v>1427</v>
      </c>
      <c r="B1464" s="646" t="s">
        <v>645</v>
      </c>
      <c r="C1464" s="646"/>
      <c r="D1464" s="635" t="s">
        <v>3703</v>
      </c>
      <c r="E1464" s="663"/>
      <c r="F1464" s="668" t="s">
        <v>272</v>
      </c>
      <c r="G1464" s="663">
        <v>3</v>
      </c>
      <c r="H1464" s="663">
        <v>3</v>
      </c>
      <c r="I1464" s="547" t="s">
        <v>4823</v>
      </c>
      <c r="J1464" s="663">
        <v>3</v>
      </c>
      <c r="K1464" s="678" t="s">
        <v>476</v>
      </c>
      <c r="L1464" s="611" t="s">
        <v>5018</v>
      </c>
      <c r="M1464" s="35">
        <v>0</v>
      </c>
      <c r="N1464" s="35">
        <v>0</v>
      </c>
      <c r="O1464" s="35">
        <v>0</v>
      </c>
      <c r="P1464" s="35">
        <v>0</v>
      </c>
      <c r="Q1464" s="35">
        <v>0</v>
      </c>
      <c r="R1464" s="279">
        <f t="shared" si="77"/>
        <v>0</v>
      </c>
      <c r="S1464" s="611"/>
      <c r="T1464" s="611"/>
      <c r="U1464" s="611"/>
      <c r="V1464" s="611"/>
      <c r="W1464" s="611"/>
      <c r="X1464" s="611"/>
      <c r="Y1464" s="279"/>
      <c r="Z1464" s="279"/>
      <c r="AA1464" s="279"/>
      <c r="AB1464" s="279"/>
      <c r="AC1464" s="279"/>
      <c r="AD1464" s="279"/>
      <c r="AE1464" s="18"/>
    </row>
    <row r="1465" spans="1:31" customFormat="1" ht="15" customHeight="1" thickBot="1">
      <c r="A1465" s="38">
        <v>1429</v>
      </c>
      <c r="B1465" s="642" t="s">
        <v>90</v>
      </c>
      <c r="C1465" s="642"/>
      <c r="D1465" s="635" t="s">
        <v>646</v>
      </c>
      <c r="E1465" s="663"/>
      <c r="F1465" s="668" t="s">
        <v>253</v>
      </c>
      <c r="G1465" s="663">
        <v>0</v>
      </c>
      <c r="H1465" s="663">
        <v>0</v>
      </c>
      <c r="I1465" s="547" t="s">
        <v>4823</v>
      </c>
      <c r="J1465" s="663">
        <v>3</v>
      </c>
      <c r="K1465" s="678" t="s">
        <v>476</v>
      </c>
      <c r="L1465" s="529" t="s">
        <v>5018</v>
      </c>
      <c r="M1465" s="25">
        <v>0</v>
      </c>
      <c r="N1465" s="35">
        <v>0</v>
      </c>
      <c r="O1465" s="35">
        <v>0</v>
      </c>
      <c r="P1465" s="25">
        <v>0</v>
      </c>
      <c r="Q1465" s="25">
        <v>0</v>
      </c>
      <c r="R1465" s="279">
        <f t="shared" si="77"/>
        <v>0</v>
      </c>
      <c r="S1465" s="529"/>
      <c r="T1465" s="529"/>
      <c r="U1465" s="529"/>
      <c r="V1465" s="529"/>
      <c r="W1465" s="529"/>
      <c r="X1465" s="529"/>
      <c r="Y1465" s="279"/>
      <c r="Z1465" s="279"/>
      <c r="AA1465" s="279"/>
      <c r="AB1465" s="279"/>
      <c r="AC1465" s="279"/>
      <c r="AD1465" s="279"/>
      <c r="AE1465" s="18"/>
    </row>
    <row r="1466" spans="1:31" customFormat="1" ht="15" customHeight="1" thickBot="1">
      <c r="A1466" s="38">
        <v>1446</v>
      </c>
      <c r="B1466" s="642" t="s">
        <v>647</v>
      </c>
      <c r="C1466" s="642"/>
      <c r="D1466" s="635" t="s">
        <v>648</v>
      </c>
      <c r="E1466" s="667"/>
      <c r="F1466" s="668" t="s">
        <v>253</v>
      </c>
      <c r="G1466" s="663">
        <v>0</v>
      </c>
      <c r="H1466" s="667">
        <v>0</v>
      </c>
      <c r="I1466" s="547" t="s">
        <v>4823</v>
      </c>
      <c r="J1466" s="663">
        <v>5</v>
      </c>
      <c r="K1466" s="678" t="s">
        <v>476</v>
      </c>
      <c r="L1466" s="529" t="s">
        <v>5018</v>
      </c>
      <c r="M1466" s="25">
        <v>0</v>
      </c>
      <c r="N1466" s="25">
        <v>0</v>
      </c>
      <c r="O1466" s="25">
        <v>0</v>
      </c>
      <c r="P1466" s="25">
        <v>0</v>
      </c>
      <c r="Q1466" s="25">
        <v>0</v>
      </c>
      <c r="R1466" s="279">
        <f t="shared" si="77"/>
        <v>0</v>
      </c>
      <c r="S1466" s="529"/>
      <c r="T1466" s="529"/>
      <c r="U1466" s="529"/>
      <c r="V1466" s="529"/>
      <c r="W1466" s="529"/>
      <c r="X1466" s="529"/>
      <c r="Y1466" s="279"/>
      <c r="Z1466" s="279"/>
      <c r="AA1466" s="279"/>
      <c r="AB1466" s="279"/>
      <c r="AC1466" s="279"/>
      <c r="AD1466" s="279"/>
      <c r="AE1466" s="18"/>
    </row>
    <row r="1467" spans="1:31" customFormat="1" ht="15" customHeight="1" thickBot="1">
      <c r="A1467" s="38">
        <v>1459</v>
      </c>
      <c r="B1467" s="653" t="s">
        <v>83</v>
      </c>
      <c r="C1467" s="653"/>
      <c r="D1467" s="635" t="s">
        <v>654</v>
      </c>
      <c r="E1467" s="663"/>
      <c r="F1467" s="668" t="s">
        <v>272</v>
      </c>
      <c r="G1467" s="663">
        <v>6</v>
      </c>
      <c r="H1467" s="663">
        <v>6</v>
      </c>
      <c r="I1467" s="547" t="s">
        <v>4823</v>
      </c>
      <c r="J1467" s="663">
        <v>8</v>
      </c>
      <c r="K1467" s="680" t="s">
        <v>499</v>
      </c>
      <c r="L1467" s="611" t="s">
        <v>5018</v>
      </c>
      <c r="M1467" s="25">
        <v>0</v>
      </c>
      <c r="N1467" s="25">
        <v>0</v>
      </c>
      <c r="O1467" s="25">
        <v>0</v>
      </c>
      <c r="P1467" s="25">
        <v>0</v>
      </c>
      <c r="Q1467" s="25">
        <v>0</v>
      </c>
      <c r="R1467" s="279">
        <f t="shared" si="77"/>
        <v>0</v>
      </c>
      <c r="S1467" s="611"/>
      <c r="T1467" s="611"/>
      <c r="U1467" s="611"/>
      <c r="V1467" s="611"/>
      <c r="W1467" s="611"/>
      <c r="X1467" s="611"/>
      <c r="Y1467" s="279"/>
      <c r="Z1467" s="279"/>
      <c r="AA1467" s="279"/>
      <c r="AB1467" s="279"/>
      <c r="AC1467" s="279"/>
      <c r="AD1467" s="279"/>
      <c r="AE1467" s="18"/>
    </row>
    <row r="1468" spans="1:31" customFormat="1" ht="15" hidden="1" customHeight="1" thickBot="1">
      <c r="A1468" s="35">
        <v>1804</v>
      </c>
      <c r="B1468" s="644" t="s">
        <v>655</v>
      </c>
      <c r="C1468" s="644"/>
      <c r="D1468" s="635" t="s">
        <v>656</v>
      </c>
      <c r="E1468" s="664"/>
      <c r="F1468" s="670" t="s">
        <v>253</v>
      </c>
      <c r="G1468" s="664">
        <v>0</v>
      </c>
      <c r="H1468" s="664">
        <v>0</v>
      </c>
      <c r="I1468" s="636" t="s">
        <v>3716</v>
      </c>
      <c r="J1468" s="664">
        <v>1</v>
      </c>
      <c r="K1468" s="676" t="s">
        <v>457</v>
      </c>
      <c r="L1468" s="529" t="s">
        <v>5018</v>
      </c>
      <c r="M1468" s="35">
        <v>0</v>
      </c>
      <c r="N1468" s="35">
        <v>0</v>
      </c>
      <c r="O1468" s="35">
        <v>0</v>
      </c>
      <c r="P1468" s="35">
        <v>0</v>
      </c>
      <c r="Q1468" s="35">
        <v>0</v>
      </c>
      <c r="R1468" s="279">
        <f t="shared" si="77"/>
        <v>0</v>
      </c>
      <c r="S1468" s="529"/>
      <c r="T1468" s="529"/>
      <c r="U1468" s="529"/>
      <c r="V1468" s="529"/>
      <c r="W1468" s="529"/>
      <c r="X1468" s="529"/>
      <c r="Y1468" s="279"/>
      <c r="Z1468" s="279"/>
      <c r="AA1468" s="279"/>
      <c r="AB1468" s="279"/>
      <c r="AC1468" s="279"/>
      <c r="AD1468" s="279"/>
      <c r="AE1468" s="18"/>
    </row>
    <row r="1469" spans="1:31" customFormat="1" ht="15" hidden="1" customHeight="1" thickBot="1">
      <c r="A1469" s="35">
        <v>1806</v>
      </c>
      <c r="B1469" s="644" t="s">
        <v>657</v>
      </c>
      <c r="C1469" s="644"/>
      <c r="D1469" s="635" t="s">
        <v>658</v>
      </c>
      <c r="E1469" s="664"/>
      <c r="F1469" s="670" t="s">
        <v>272</v>
      </c>
      <c r="G1469" s="664">
        <v>3</v>
      </c>
      <c r="H1469" s="664">
        <v>2</v>
      </c>
      <c r="I1469" s="636" t="s">
        <v>3716</v>
      </c>
      <c r="J1469" s="664">
        <v>1</v>
      </c>
      <c r="K1469" s="676" t="s">
        <v>457</v>
      </c>
      <c r="L1469" s="529" t="s">
        <v>5018</v>
      </c>
      <c r="M1469" s="35">
        <v>0</v>
      </c>
      <c r="N1469" s="35">
        <v>0</v>
      </c>
      <c r="O1469" s="35">
        <v>0</v>
      </c>
      <c r="P1469" s="35">
        <v>0</v>
      </c>
      <c r="Q1469" s="35">
        <v>0</v>
      </c>
      <c r="R1469" s="279">
        <f t="shared" si="77"/>
        <v>0</v>
      </c>
      <c r="S1469" s="529"/>
      <c r="T1469" s="529"/>
      <c r="U1469" s="529"/>
      <c r="V1469" s="529"/>
      <c r="W1469" s="529"/>
      <c r="X1469" s="529"/>
      <c r="Y1469" s="279"/>
      <c r="Z1469" s="279"/>
      <c r="AA1469" s="279"/>
      <c r="AB1469" s="279"/>
      <c r="AC1469" s="279"/>
      <c r="AD1469" s="279"/>
      <c r="AE1469" s="18"/>
    </row>
    <row r="1470" spans="1:31" customFormat="1" ht="15" hidden="1" customHeight="1" thickBot="1">
      <c r="A1470" s="35">
        <v>1810</v>
      </c>
      <c r="B1470" s="642" t="s">
        <v>659</v>
      </c>
      <c r="C1470" s="642"/>
      <c r="D1470" s="635" t="s">
        <v>660</v>
      </c>
      <c r="E1470" s="663"/>
      <c r="F1470" s="668" t="s">
        <v>272</v>
      </c>
      <c r="G1470" s="663">
        <v>0</v>
      </c>
      <c r="H1470" s="663">
        <v>1</v>
      </c>
      <c r="I1470" s="636" t="s">
        <v>3716</v>
      </c>
      <c r="J1470" s="663">
        <v>1</v>
      </c>
      <c r="K1470" s="676" t="s">
        <v>457</v>
      </c>
      <c r="L1470" s="529" t="s">
        <v>5018</v>
      </c>
      <c r="M1470" s="35">
        <v>0</v>
      </c>
      <c r="N1470" s="35">
        <v>0</v>
      </c>
      <c r="O1470" s="35">
        <v>0</v>
      </c>
      <c r="P1470" s="35">
        <v>0</v>
      </c>
      <c r="Q1470" s="35">
        <v>0</v>
      </c>
      <c r="R1470" s="279">
        <f t="shared" si="77"/>
        <v>0</v>
      </c>
      <c r="S1470" s="529"/>
      <c r="T1470" s="529"/>
      <c r="U1470" s="529"/>
      <c r="V1470" s="529"/>
      <c r="W1470" s="529"/>
      <c r="X1470" s="529"/>
      <c r="Y1470" s="279"/>
      <c r="Z1470" s="279"/>
      <c r="AA1470" s="279"/>
      <c r="AB1470" s="279"/>
      <c r="AC1470" s="279"/>
      <c r="AD1470" s="279"/>
      <c r="AE1470" s="18"/>
    </row>
    <row r="1471" spans="1:31" customFormat="1" ht="15" hidden="1" customHeight="1" thickBot="1">
      <c r="A1471" s="35">
        <v>1813</v>
      </c>
      <c r="B1471" s="644" t="s">
        <v>661</v>
      </c>
      <c r="C1471" s="644"/>
      <c r="D1471" s="635" t="s">
        <v>662</v>
      </c>
      <c r="E1471" s="664"/>
      <c r="F1471" s="670" t="s">
        <v>253</v>
      </c>
      <c r="G1471" s="664">
        <v>0</v>
      </c>
      <c r="H1471" s="664">
        <v>0</v>
      </c>
      <c r="I1471" s="636" t="s">
        <v>3716</v>
      </c>
      <c r="J1471" s="664">
        <v>2</v>
      </c>
      <c r="K1471" s="676" t="s">
        <v>457</v>
      </c>
      <c r="L1471" s="529" t="s">
        <v>5018</v>
      </c>
      <c r="M1471" s="35">
        <v>0</v>
      </c>
      <c r="N1471" s="35">
        <v>0</v>
      </c>
      <c r="O1471" s="35">
        <v>0</v>
      </c>
      <c r="P1471" s="35">
        <v>0</v>
      </c>
      <c r="Q1471" s="35">
        <v>0</v>
      </c>
      <c r="R1471" s="279">
        <f t="shared" si="77"/>
        <v>0</v>
      </c>
      <c r="S1471" s="529"/>
      <c r="T1471" s="529"/>
      <c r="U1471" s="529"/>
      <c r="V1471" s="529"/>
      <c r="W1471" s="529"/>
      <c r="X1471" s="529"/>
      <c r="Y1471" s="279"/>
      <c r="Z1471" s="279"/>
      <c r="AA1471" s="279"/>
      <c r="AB1471" s="279"/>
      <c r="AC1471" s="279"/>
      <c r="AD1471" s="279"/>
      <c r="AE1471" s="18"/>
    </row>
    <row r="1472" spans="1:31" customFormat="1" ht="15" customHeight="1" thickBot="1">
      <c r="A1472" s="35">
        <v>1826</v>
      </c>
      <c r="B1472" s="642" t="s">
        <v>663</v>
      </c>
      <c r="C1472" s="642"/>
      <c r="D1472" s="635" t="s">
        <v>664</v>
      </c>
      <c r="E1472" s="663"/>
      <c r="F1472" s="668" t="s">
        <v>272</v>
      </c>
      <c r="G1472" s="663">
        <v>3</v>
      </c>
      <c r="H1472" s="663">
        <v>5</v>
      </c>
      <c r="I1472" s="636" t="s">
        <v>3716</v>
      </c>
      <c r="J1472" s="667">
        <v>3</v>
      </c>
      <c r="K1472" s="678" t="s">
        <v>476</v>
      </c>
      <c r="L1472" s="529" t="s">
        <v>5018</v>
      </c>
      <c r="M1472" s="35">
        <v>0</v>
      </c>
      <c r="N1472" s="35">
        <v>0</v>
      </c>
      <c r="O1472" s="35">
        <v>0</v>
      </c>
      <c r="P1472" s="35">
        <v>0</v>
      </c>
      <c r="Q1472" s="35">
        <v>0</v>
      </c>
      <c r="R1472" s="279">
        <f t="shared" si="77"/>
        <v>0</v>
      </c>
      <c r="S1472" s="529"/>
      <c r="T1472" s="529"/>
      <c r="U1472" s="529"/>
      <c r="V1472" s="529"/>
      <c r="W1472" s="529"/>
      <c r="X1472" s="529"/>
      <c r="Y1472" s="279"/>
      <c r="Z1472" s="279"/>
      <c r="AA1472" s="279"/>
      <c r="AB1472" s="279"/>
      <c r="AC1472" s="279"/>
      <c r="AD1472" s="279"/>
      <c r="AE1472" s="18"/>
    </row>
    <row r="1473" spans="1:31" customFormat="1" ht="15" hidden="1" customHeight="1" thickBot="1">
      <c r="A1473" s="35">
        <v>1827</v>
      </c>
      <c r="B1473" s="642" t="s">
        <v>665</v>
      </c>
      <c r="C1473" s="642"/>
      <c r="D1473" s="635" t="s">
        <v>666</v>
      </c>
      <c r="E1473" s="663"/>
      <c r="F1473" s="668" t="s">
        <v>253</v>
      </c>
      <c r="G1473" s="663">
        <v>0</v>
      </c>
      <c r="H1473" s="663">
        <v>0</v>
      </c>
      <c r="I1473" s="636" t="s">
        <v>3716</v>
      </c>
      <c r="J1473" s="663">
        <v>3</v>
      </c>
      <c r="K1473" s="676" t="s">
        <v>457</v>
      </c>
      <c r="L1473" s="529" t="s">
        <v>5018</v>
      </c>
      <c r="M1473" s="35">
        <v>0</v>
      </c>
      <c r="N1473" s="35">
        <v>0</v>
      </c>
      <c r="O1473" s="35">
        <v>0</v>
      </c>
      <c r="P1473" s="35">
        <v>0</v>
      </c>
      <c r="Q1473" s="35">
        <v>0</v>
      </c>
      <c r="R1473" s="279">
        <f t="shared" si="77"/>
        <v>0</v>
      </c>
      <c r="S1473" s="529"/>
      <c r="T1473" s="529"/>
      <c r="U1473" s="529"/>
      <c r="V1473" s="529"/>
      <c r="W1473" s="529"/>
      <c r="X1473" s="529"/>
      <c r="Y1473" s="279"/>
      <c r="Z1473" s="279"/>
      <c r="AA1473" s="279"/>
      <c r="AB1473" s="279"/>
      <c r="AC1473" s="279"/>
      <c r="AD1473" s="279"/>
      <c r="AE1473" s="18"/>
    </row>
    <row r="1474" spans="1:31" customFormat="1" ht="15" customHeight="1" thickBot="1">
      <c r="A1474" s="35">
        <v>1829</v>
      </c>
      <c r="B1474" s="642" t="s">
        <v>667</v>
      </c>
      <c r="C1474" s="642"/>
      <c r="D1474" s="635" t="s">
        <v>668</v>
      </c>
      <c r="E1474" s="663"/>
      <c r="F1474" s="668" t="s">
        <v>272</v>
      </c>
      <c r="G1474" s="663">
        <v>3</v>
      </c>
      <c r="H1474" s="663">
        <v>3</v>
      </c>
      <c r="I1474" s="636" t="s">
        <v>3716</v>
      </c>
      <c r="J1474" s="663">
        <v>3</v>
      </c>
      <c r="K1474" s="678" t="s">
        <v>476</v>
      </c>
      <c r="L1474" s="529" t="s">
        <v>5018</v>
      </c>
      <c r="M1474" s="35">
        <v>0</v>
      </c>
      <c r="N1474" s="35">
        <v>0</v>
      </c>
      <c r="O1474" s="35">
        <v>0</v>
      </c>
      <c r="P1474" s="35">
        <v>0</v>
      </c>
      <c r="Q1474" s="35">
        <v>0</v>
      </c>
      <c r="R1474" s="279">
        <f t="shared" si="77"/>
        <v>0</v>
      </c>
      <c r="S1474" s="529"/>
      <c r="T1474" s="529"/>
      <c r="U1474" s="529"/>
      <c r="V1474" s="529"/>
      <c r="W1474" s="529"/>
      <c r="X1474" s="529"/>
      <c r="Y1474" s="279"/>
      <c r="Z1474" s="279"/>
      <c r="AA1474" s="279"/>
      <c r="AB1474" s="279"/>
      <c r="AC1474" s="279"/>
      <c r="AD1474" s="279"/>
      <c r="AE1474" s="18"/>
    </row>
    <row r="1475" spans="1:31" customFormat="1" ht="15" hidden="1" customHeight="1" thickBot="1">
      <c r="A1475" s="35">
        <v>1834</v>
      </c>
      <c r="B1475" s="644" t="s">
        <v>669</v>
      </c>
      <c r="C1475" s="644"/>
      <c r="D1475" s="635" t="s">
        <v>670</v>
      </c>
      <c r="E1475" s="664"/>
      <c r="F1475" s="670" t="s">
        <v>272</v>
      </c>
      <c r="G1475" s="664">
        <v>0</v>
      </c>
      <c r="H1475" s="664">
        <v>4</v>
      </c>
      <c r="I1475" s="636" t="s">
        <v>3716</v>
      </c>
      <c r="J1475" s="664">
        <v>4</v>
      </c>
      <c r="K1475" s="676" t="s">
        <v>457</v>
      </c>
      <c r="L1475" s="529" t="s">
        <v>5018</v>
      </c>
      <c r="M1475" s="35">
        <v>0</v>
      </c>
      <c r="N1475" s="35">
        <v>0</v>
      </c>
      <c r="O1475" s="35">
        <v>0</v>
      </c>
      <c r="P1475" s="35">
        <v>0</v>
      </c>
      <c r="Q1475" s="35">
        <v>0</v>
      </c>
      <c r="R1475" s="279">
        <f t="shared" si="77"/>
        <v>0</v>
      </c>
      <c r="S1475" s="529"/>
      <c r="T1475" s="529"/>
      <c r="U1475" s="529"/>
      <c r="V1475" s="529"/>
      <c r="W1475" s="529"/>
      <c r="X1475" s="529"/>
      <c r="Y1475" s="279"/>
      <c r="Z1475" s="279"/>
      <c r="AA1475" s="279"/>
      <c r="AB1475" s="279"/>
      <c r="AC1475" s="279"/>
      <c r="AD1475" s="279"/>
      <c r="AE1475" s="18"/>
    </row>
    <row r="1476" spans="1:31" customFormat="1" ht="15" customHeight="1" thickBot="1">
      <c r="A1476" s="35">
        <v>1838</v>
      </c>
      <c r="B1476" s="644" t="s">
        <v>671</v>
      </c>
      <c r="C1476" s="644"/>
      <c r="D1476" s="635" t="s">
        <v>672</v>
      </c>
      <c r="E1476" s="664"/>
      <c r="F1476" s="670" t="s">
        <v>253</v>
      </c>
      <c r="G1476" s="664">
        <v>0</v>
      </c>
      <c r="H1476" s="664">
        <v>0</v>
      </c>
      <c r="I1476" s="636" t="s">
        <v>3716</v>
      </c>
      <c r="J1476" s="664">
        <v>4</v>
      </c>
      <c r="K1476" s="678" t="s">
        <v>476</v>
      </c>
      <c r="L1476" s="529" t="s">
        <v>5018</v>
      </c>
      <c r="M1476" s="35">
        <v>0</v>
      </c>
      <c r="N1476" s="35">
        <v>0</v>
      </c>
      <c r="O1476" s="35">
        <v>0</v>
      </c>
      <c r="P1476" s="35">
        <v>0</v>
      </c>
      <c r="Q1476" s="35">
        <v>0</v>
      </c>
      <c r="R1476" s="279">
        <f t="shared" si="77"/>
        <v>0</v>
      </c>
      <c r="S1476" s="529"/>
      <c r="T1476" s="529"/>
      <c r="U1476" s="529"/>
      <c r="V1476" s="529"/>
      <c r="W1476" s="529"/>
      <c r="X1476" s="529"/>
      <c r="Y1476" s="279"/>
      <c r="Z1476" s="279"/>
      <c r="AA1476" s="279"/>
      <c r="AB1476" s="279"/>
      <c r="AC1476" s="279"/>
      <c r="AD1476" s="279"/>
      <c r="AE1476" s="18"/>
    </row>
    <row r="1477" spans="1:31" customFormat="1" ht="15" customHeight="1" thickBot="1">
      <c r="A1477" s="35">
        <v>1843</v>
      </c>
      <c r="B1477" s="642" t="s">
        <v>14</v>
      </c>
      <c r="C1477" s="642"/>
      <c r="D1477" s="635" t="s">
        <v>675</v>
      </c>
      <c r="E1477" s="663"/>
      <c r="F1477" s="668" t="s">
        <v>272</v>
      </c>
      <c r="G1477" s="663">
        <v>5</v>
      </c>
      <c r="H1477" s="663">
        <v>7</v>
      </c>
      <c r="I1477" s="636" t="s">
        <v>3716</v>
      </c>
      <c r="J1477" s="663">
        <v>5</v>
      </c>
      <c r="K1477" s="678" t="s">
        <v>476</v>
      </c>
      <c r="L1477" s="529" t="s">
        <v>5018</v>
      </c>
      <c r="M1477" s="35">
        <v>0</v>
      </c>
      <c r="N1477" s="35">
        <v>0</v>
      </c>
      <c r="O1477" s="35">
        <v>0</v>
      </c>
      <c r="P1477" s="35">
        <v>0</v>
      </c>
      <c r="Q1477" s="35">
        <v>0</v>
      </c>
      <c r="R1477" s="279">
        <f t="shared" si="77"/>
        <v>0</v>
      </c>
      <c r="S1477" s="529"/>
      <c r="T1477" s="529"/>
      <c r="U1477" s="529"/>
      <c r="V1477" s="529"/>
      <c r="W1477" s="529"/>
      <c r="X1477" s="529"/>
      <c r="Y1477" s="279"/>
      <c r="Z1477" s="279"/>
      <c r="AA1477" s="279"/>
      <c r="AB1477" s="279"/>
      <c r="AC1477" s="279"/>
      <c r="AD1477" s="279"/>
      <c r="AE1477" s="18"/>
    </row>
    <row r="1478" spans="1:31" customFormat="1" ht="15" hidden="1" customHeight="1" thickBot="1">
      <c r="A1478" s="21">
        <v>1901</v>
      </c>
      <c r="B1478" s="642" t="s">
        <v>682</v>
      </c>
      <c r="C1478" s="642"/>
      <c r="D1478" s="635" t="s">
        <v>683</v>
      </c>
      <c r="E1478" s="663"/>
      <c r="F1478" s="668" t="s">
        <v>253</v>
      </c>
      <c r="G1478" s="663">
        <v>0</v>
      </c>
      <c r="H1478" s="663">
        <v>0</v>
      </c>
      <c r="I1478" s="636" t="s">
        <v>3718</v>
      </c>
      <c r="J1478" s="663">
        <v>0</v>
      </c>
      <c r="K1478" s="676" t="s">
        <v>457</v>
      </c>
      <c r="L1478" s="529" t="s">
        <v>5018</v>
      </c>
      <c r="M1478" s="25">
        <v>0</v>
      </c>
      <c r="N1478" s="25">
        <v>0</v>
      </c>
      <c r="O1478" s="25">
        <v>0</v>
      </c>
      <c r="P1478" s="25">
        <v>0</v>
      </c>
      <c r="Q1478" s="35">
        <v>0</v>
      </c>
      <c r="R1478" s="279">
        <f t="shared" si="77"/>
        <v>0</v>
      </c>
      <c r="S1478" s="529"/>
      <c r="T1478" s="529"/>
      <c r="U1478" s="529"/>
      <c r="V1478" s="529"/>
      <c r="W1478" s="529"/>
      <c r="X1478" s="529"/>
      <c r="Y1478" s="279"/>
      <c r="Z1478" s="279"/>
      <c r="AA1478" s="279"/>
      <c r="AB1478" s="279"/>
      <c r="AC1478" s="279"/>
      <c r="AD1478" s="279"/>
      <c r="AE1478" s="18"/>
    </row>
    <row r="1479" spans="1:31" customFormat="1" ht="15" customHeight="1" thickBot="1">
      <c r="A1479" s="21">
        <v>1903</v>
      </c>
      <c r="B1479" s="646" t="s">
        <v>202</v>
      </c>
      <c r="C1479" s="646"/>
      <c r="D1479" s="635" t="s">
        <v>684</v>
      </c>
      <c r="E1479" s="663"/>
      <c r="F1479" s="668" t="s">
        <v>253</v>
      </c>
      <c r="G1479" s="663">
        <v>0</v>
      </c>
      <c r="H1479" s="663">
        <v>0</v>
      </c>
      <c r="I1479" s="636" t="s">
        <v>3718</v>
      </c>
      <c r="J1479" s="663">
        <v>1</v>
      </c>
      <c r="K1479" s="678" t="s">
        <v>476</v>
      </c>
      <c r="L1479" s="529" t="s">
        <v>5018</v>
      </c>
      <c r="M1479" s="25">
        <v>0</v>
      </c>
      <c r="N1479" s="25">
        <v>0</v>
      </c>
      <c r="O1479" s="25">
        <v>0</v>
      </c>
      <c r="P1479" s="25">
        <v>0</v>
      </c>
      <c r="Q1479" s="25">
        <v>0</v>
      </c>
      <c r="R1479" s="279">
        <f t="shared" si="77"/>
        <v>0</v>
      </c>
      <c r="S1479" s="529"/>
      <c r="T1479" s="529"/>
      <c r="U1479" s="529"/>
      <c r="V1479" s="529"/>
      <c r="W1479" s="529"/>
      <c r="X1479" s="529"/>
      <c r="Y1479" s="279"/>
      <c r="Z1479" s="279"/>
      <c r="AA1479" s="279"/>
      <c r="AB1479" s="279"/>
      <c r="AC1479" s="279"/>
      <c r="AD1479" s="279"/>
      <c r="AE1479" s="18"/>
    </row>
    <row r="1480" spans="1:31" customFormat="1" ht="15" customHeight="1" thickBot="1">
      <c r="A1480" s="21">
        <v>1907</v>
      </c>
      <c r="B1480" s="642" t="s">
        <v>213</v>
      </c>
      <c r="C1480" s="642"/>
      <c r="D1480" s="635" t="s">
        <v>685</v>
      </c>
      <c r="E1480" s="663"/>
      <c r="F1480" s="668" t="s">
        <v>253</v>
      </c>
      <c r="G1480" s="663">
        <v>0</v>
      </c>
      <c r="H1480" s="663">
        <v>0</v>
      </c>
      <c r="I1480" s="636" t="s">
        <v>3718</v>
      </c>
      <c r="J1480" s="663">
        <v>1</v>
      </c>
      <c r="K1480" s="681" t="s">
        <v>493</v>
      </c>
      <c r="L1480" s="529" t="s">
        <v>5018</v>
      </c>
      <c r="M1480" s="25">
        <v>0</v>
      </c>
      <c r="N1480" s="25">
        <v>0</v>
      </c>
      <c r="O1480" s="25">
        <v>0</v>
      </c>
      <c r="P1480" s="25">
        <v>0</v>
      </c>
      <c r="Q1480" s="25">
        <v>0</v>
      </c>
      <c r="R1480" s="279">
        <f t="shared" si="77"/>
        <v>0</v>
      </c>
      <c r="S1480" s="529"/>
      <c r="T1480" s="529"/>
      <c r="U1480" s="529"/>
      <c r="V1480" s="529"/>
      <c r="W1480" s="529"/>
      <c r="X1480" s="529"/>
      <c r="Y1480" s="279"/>
      <c r="Z1480" s="279"/>
      <c r="AA1480" s="279"/>
      <c r="AB1480" s="279"/>
      <c r="AC1480" s="279"/>
      <c r="AD1480" s="279"/>
      <c r="AE1480" s="18"/>
    </row>
    <row r="1481" spans="1:31" customFormat="1" ht="15" hidden="1" customHeight="1" thickBot="1">
      <c r="A1481" s="21">
        <v>1915</v>
      </c>
      <c r="B1481" s="644" t="s">
        <v>131</v>
      </c>
      <c r="C1481" s="644"/>
      <c r="D1481" s="635" t="s">
        <v>686</v>
      </c>
      <c r="E1481" s="664"/>
      <c r="F1481" s="670" t="s">
        <v>253</v>
      </c>
      <c r="G1481" s="664">
        <v>0</v>
      </c>
      <c r="H1481" s="664">
        <v>0</v>
      </c>
      <c r="I1481" s="636" t="s">
        <v>3718</v>
      </c>
      <c r="J1481" s="664">
        <v>2</v>
      </c>
      <c r="K1481" s="676" t="s">
        <v>457</v>
      </c>
      <c r="L1481" s="529" t="s">
        <v>5018</v>
      </c>
      <c r="M1481" s="25">
        <v>0</v>
      </c>
      <c r="N1481" s="25">
        <v>0</v>
      </c>
      <c r="O1481" s="25">
        <v>0</v>
      </c>
      <c r="P1481" s="25">
        <v>0</v>
      </c>
      <c r="Q1481" s="35">
        <v>0</v>
      </c>
      <c r="R1481" s="279">
        <f t="shared" si="77"/>
        <v>0</v>
      </c>
      <c r="S1481" s="529"/>
      <c r="T1481" s="529"/>
      <c r="U1481" s="529"/>
      <c r="V1481" s="529"/>
      <c r="W1481" s="529"/>
      <c r="X1481" s="529"/>
      <c r="Y1481" s="279"/>
      <c r="Z1481" s="279"/>
      <c r="AA1481" s="279"/>
      <c r="AB1481" s="279"/>
      <c r="AC1481" s="279"/>
      <c r="AD1481" s="279"/>
      <c r="AE1481" s="18"/>
    </row>
    <row r="1482" spans="1:31" customFormat="1" ht="15" hidden="1" customHeight="1" thickBot="1">
      <c r="A1482" s="21">
        <v>1916</v>
      </c>
      <c r="B1482" s="644" t="s">
        <v>687</v>
      </c>
      <c r="C1482" s="644"/>
      <c r="D1482" s="635" t="s">
        <v>688</v>
      </c>
      <c r="E1482" s="664"/>
      <c r="F1482" s="670" t="s">
        <v>253</v>
      </c>
      <c r="G1482" s="664">
        <v>0</v>
      </c>
      <c r="H1482" s="664">
        <v>0</v>
      </c>
      <c r="I1482" s="636" t="s">
        <v>3718</v>
      </c>
      <c r="J1482" s="664">
        <v>2</v>
      </c>
      <c r="K1482" s="679" t="s">
        <v>457</v>
      </c>
      <c r="L1482" s="529" t="s">
        <v>5018</v>
      </c>
      <c r="M1482" s="25">
        <v>0</v>
      </c>
      <c r="N1482" s="25">
        <v>0</v>
      </c>
      <c r="O1482" s="25">
        <v>0</v>
      </c>
      <c r="P1482" s="25">
        <v>0</v>
      </c>
      <c r="Q1482" s="25">
        <v>0</v>
      </c>
      <c r="R1482" s="279">
        <f t="shared" ref="R1482:R1545" si="78">SUM(M1482:Q1482)</f>
        <v>0</v>
      </c>
      <c r="S1482" s="529"/>
      <c r="T1482" s="529"/>
      <c r="U1482" s="529"/>
      <c r="V1482" s="529"/>
      <c r="W1482" s="529"/>
      <c r="X1482" s="529"/>
      <c r="Y1482" s="279"/>
      <c r="Z1482" s="279"/>
      <c r="AA1482" s="279"/>
      <c r="AB1482" s="279"/>
      <c r="AC1482" s="279"/>
      <c r="AD1482" s="279"/>
      <c r="AE1482" s="18"/>
    </row>
    <row r="1483" spans="1:31" customFormat="1" ht="15" hidden="1" customHeight="1" thickBot="1">
      <c r="A1483" s="21">
        <v>1917</v>
      </c>
      <c r="B1483" s="650" t="s">
        <v>689</v>
      </c>
      <c r="C1483" s="650"/>
      <c r="D1483" s="635" t="s">
        <v>690</v>
      </c>
      <c r="E1483" s="665"/>
      <c r="F1483" s="672" t="s">
        <v>272</v>
      </c>
      <c r="G1483" s="665">
        <v>2</v>
      </c>
      <c r="H1483" s="665">
        <v>2</v>
      </c>
      <c r="I1483" s="636" t="s">
        <v>3718</v>
      </c>
      <c r="J1483" s="665">
        <v>2</v>
      </c>
      <c r="K1483" s="676" t="s">
        <v>457</v>
      </c>
      <c r="L1483" s="529" t="s">
        <v>5018</v>
      </c>
      <c r="M1483" s="303">
        <v>0</v>
      </c>
      <c r="N1483" s="303">
        <v>0</v>
      </c>
      <c r="O1483" s="303">
        <v>0</v>
      </c>
      <c r="P1483" s="303">
        <v>0</v>
      </c>
      <c r="Q1483" s="303">
        <v>0</v>
      </c>
      <c r="R1483" s="279">
        <f t="shared" si="78"/>
        <v>0</v>
      </c>
      <c r="S1483" s="529"/>
      <c r="T1483" s="529"/>
      <c r="U1483" s="529"/>
      <c r="V1483" s="529"/>
      <c r="W1483" s="529"/>
      <c r="X1483" s="529"/>
      <c r="Y1483" s="279"/>
      <c r="Z1483" s="279"/>
      <c r="AA1483" s="279"/>
      <c r="AB1483" s="279"/>
      <c r="AC1483" s="279"/>
      <c r="AD1483" s="279"/>
      <c r="AE1483" s="18"/>
    </row>
    <row r="1484" spans="1:31" customFormat="1" ht="15" hidden="1" customHeight="1" thickBot="1">
      <c r="A1484" s="21">
        <v>1918</v>
      </c>
      <c r="B1484" s="642" t="s">
        <v>130</v>
      </c>
      <c r="C1484" s="642"/>
      <c r="D1484" s="635" t="s">
        <v>691</v>
      </c>
      <c r="E1484" s="663"/>
      <c r="F1484" s="668" t="s">
        <v>253</v>
      </c>
      <c r="G1484" s="663">
        <v>0</v>
      </c>
      <c r="H1484" s="663">
        <v>0</v>
      </c>
      <c r="I1484" s="636" t="s">
        <v>3718</v>
      </c>
      <c r="J1484" s="663">
        <v>2</v>
      </c>
      <c r="K1484" s="676" t="s">
        <v>457</v>
      </c>
      <c r="L1484" s="529" t="s">
        <v>5018</v>
      </c>
      <c r="M1484" s="25">
        <v>0</v>
      </c>
      <c r="N1484" s="25">
        <v>0</v>
      </c>
      <c r="O1484" s="25">
        <v>0</v>
      </c>
      <c r="P1484" s="25">
        <v>0</v>
      </c>
      <c r="Q1484" s="35">
        <v>0</v>
      </c>
      <c r="R1484" s="279">
        <f t="shared" si="78"/>
        <v>0</v>
      </c>
      <c r="S1484" s="529"/>
      <c r="T1484" s="529"/>
      <c r="U1484" s="529"/>
      <c r="V1484" s="529"/>
      <c r="W1484" s="529"/>
      <c r="X1484" s="529"/>
      <c r="Y1484" s="279"/>
      <c r="Z1484" s="279"/>
      <c r="AA1484" s="279"/>
      <c r="AB1484" s="279"/>
      <c r="AC1484" s="279"/>
      <c r="AD1484" s="279"/>
      <c r="AE1484" s="18"/>
    </row>
    <row r="1485" spans="1:31" customFormat="1" ht="15" customHeight="1" thickBot="1">
      <c r="A1485" s="21">
        <v>1922</v>
      </c>
      <c r="B1485" s="644" t="s">
        <v>692</v>
      </c>
      <c r="C1485" s="644"/>
      <c r="D1485" s="635" t="s">
        <v>693</v>
      </c>
      <c r="E1485" s="664"/>
      <c r="F1485" s="670" t="s">
        <v>253</v>
      </c>
      <c r="G1485" s="664">
        <v>0</v>
      </c>
      <c r="H1485" s="664">
        <v>0</v>
      </c>
      <c r="I1485" s="636" t="s">
        <v>3718</v>
      </c>
      <c r="J1485" s="664">
        <v>2</v>
      </c>
      <c r="K1485" s="677" t="s">
        <v>476</v>
      </c>
      <c r="L1485" s="529" t="s">
        <v>5018</v>
      </c>
      <c r="M1485" s="25">
        <v>0</v>
      </c>
      <c r="N1485" s="25">
        <v>0</v>
      </c>
      <c r="O1485" s="25">
        <v>0</v>
      </c>
      <c r="P1485" s="25">
        <v>0</v>
      </c>
      <c r="Q1485" s="25">
        <v>0</v>
      </c>
      <c r="R1485" s="279">
        <f t="shared" si="78"/>
        <v>0</v>
      </c>
      <c r="S1485" s="529"/>
      <c r="T1485" s="529"/>
      <c r="U1485" s="529"/>
      <c r="V1485" s="529"/>
      <c r="W1485" s="529"/>
      <c r="X1485" s="529"/>
      <c r="Y1485" s="279"/>
      <c r="Z1485" s="279"/>
      <c r="AA1485" s="279"/>
      <c r="AB1485" s="279"/>
      <c r="AC1485" s="279"/>
      <c r="AD1485" s="279"/>
      <c r="AE1485" s="18"/>
    </row>
    <row r="1486" spans="1:31" customFormat="1" ht="15" customHeight="1" thickBot="1">
      <c r="A1486" s="21">
        <v>1932</v>
      </c>
      <c r="B1486" s="642" t="s">
        <v>206</v>
      </c>
      <c r="C1486" s="642"/>
      <c r="D1486" s="635" t="s">
        <v>695</v>
      </c>
      <c r="E1486" s="663"/>
      <c r="F1486" s="668" t="s">
        <v>272</v>
      </c>
      <c r="G1486" s="663">
        <v>2</v>
      </c>
      <c r="H1486" s="663">
        <v>4</v>
      </c>
      <c r="I1486" s="636" t="s">
        <v>3718</v>
      </c>
      <c r="J1486" s="663">
        <v>3</v>
      </c>
      <c r="K1486" s="678" t="s">
        <v>476</v>
      </c>
      <c r="L1486" s="529" t="s">
        <v>5018</v>
      </c>
      <c r="M1486" s="25">
        <v>0</v>
      </c>
      <c r="N1486" s="25">
        <v>0</v>
      </c>
      <c r="O1486" s="25">
        <v>0</v>
      </c>
      <c r="P1486" s="25">
        <v>0</v>
      </c>
      <c r="Q1486" s="25">
        <v>0</v>
      </c>
      <c r="R1486" s="279">
        <f t="shared" si="78"/>
        <v>0</v>
      </c>
      <c r="S1486" s="529"/>
      <c r="T1486" s="529"/>
      <c r="U1486" s="529"/>
      <c r="V1486" s="529"/>
      <c r="W1486" s="529"/>
      <c r="X1486" s="529"/>
      <c r="Y1486" s="279"/>
      <c r="Z1486" s="279"/>
      <c r="AA1486" s="279"/>
      <c r="AB1486" s="279"/>
      <c r="AC1486" s="279"/>
      <c r="AD1486" s="279"/>
      <c r="AE1486" s="18"/>
    </row>
    <row r="1487" spans="1:31" customFormat="1" ht="15" hidden="1" customHeight="1" thickBot="1">
      <c r="A1487" s="21">
        <v>1941</v>
      </c>
      <c r="B1487" s="642" t="s">
        <v>696</v>
      </c>
      <c r="C1487" s="642"/>
      <c r="D1487" s="635" t="s">
        <v>697</v>
      </c>
      <c r="E1487" s="663"/>
      <c r="F1487" s="668" t="s">
        <v>272</v>
      </c>
      <c r="G1487" s="663">
        <v>3</v>
      </c>
      <c r="H1487" s="663">
        <v>3</v>
      </c>
      <c r="I1487" s="636" t="s">
        <v>3718</v>
      </c>
      <c r="J1487" s="663">
        <v>4</v>
      </c>
      <c r="K1487" s="676" t="s">
        <v>457</v>
      </c>
      <c r="L1487" s="529" t="s">
        <v>5018</v>
      </c>
      <c r="M1487" s="25">
        <v>0</v>
      </c>
      <c r="N1487" s="25">
        <v>0</v>
      </c>
      <c r="O1487" s="25">
        <v>0</v>
      </c>
      <c r="P1487" s="25">
        <v>0</v>
      </c>
      <c r="Q1487" s="25">
        <v>0</v>
      </c>
      <c r="R1487" s="279">
        <f t="shared" si="78"/>
        <v>0</v>
      </c>
      <c r="S1487" s="529"/>
      <c r="T1487" s="529"/>
      <c r="U1487" s="529"/>
      <c r="V1487" s="529"/>
      <c r="W1487" s="529"/>
      <c r="X1487" s="529"/>
      <c r="Y1487" s="279"/>
      <c r="Z1487" s="279"/>
      <c r="AA1487" s="279"/>
      <c r="AB1487" s="279"/>
      <c r="AC1487" s="279"/>
      <c r="AD1487" s="279"/>
      <c r="AE1487" s="18"/>
    </row>
    <row r="1488" spans="1:31" customFormat="1" ht="15" customHeight="1" thickBot="1">
      <c r="A1488" s="21">
        <v>1943</v>
      </c>
      <c r="B1488" s="642" t="s">
        <v>209</v>
      </c>
      <c r="C1488" s="642"/>
      <c r="D1488" s="635" t="s">
        <v>698</v>
      </c>
      <c r="E1488" s="663"/>
      <c r="F1488" s="668" t="s">
        <v>253</v>
      </c>
      <c r="G1488" s="663">
        <v>0</v>
      </c>
      <c r="H1488" s="663">
        <v>0</v>
      </c>
      <c r="I1488" s="636" t="s">
        <v>3718</v>
      </c>
      <c r="J1488" s="663">
        <v>4</v>
      </c>
      <c r="K1488" s="678" t="s">
        <v>476</v>
      </c>
      <c r="L1488" s="529" t="s">
        <v>5018</v>
      </c>
      <c r="M1488" s="25">
        <v>0</v>
      </c>
      <c r="N1488" s="25">
        <v>0</v>
      </c>
      <c r="O1488" s="25">
        <v>0</v>
      </c>
      <c r="P1488" s="25">
        <v>0</v>
      </c>
      <c r="Q1488" s="35">
        <v>0</v>
      </c>
      <c r="R1488" s="279">
        <f t="shared" si="78"/>
        <v>0</v>
      </c>
      <c r="S1488" s="529"/>
      <c r="T1488" s="529"/>
      <c r="U1488" s="529"/>
      <c r="V1488" s="529"/>
      <c r="W1488" s="529"/>
      <c r="X1488" s="529"/>
      <c r="Y1488" s="279"/>
      <c r="Z1488" s="279"/>
      <c r="AA1488" s="279"/>
      <c r="AB1488" s="279"/>
      <c r="AC1488" s="279"/>
      <c r="AD1488" s="279"/>
      <c r="AE1488" s="18"/>
    </row>
    <row r="1489" spans="1:54" customFormat="1" ht="15" customHeight="1" thickBot="1">
      <c r="A1489" s="482">
        <v>1948</v>
      </c>
      <c r="B1489" s="654" t="s">
        <v>221</v>
      </c>
      <c r="C1489" s="654"/>
      <c r="D1489" s="634" t="s">
        <v>699</v>
      </c>
      <c r="E1489" s="666"/>
      <c r="F1489" s="674" t="s">
        <v>253</v>
      </c>
      <c r="G1489" s="666">
        <v>0</v>
      </c>
      <c r="H1489" s="666">
        <v>0</v>
      </c>
      <c r="I1489" s="636" t="s">
        <v>3718</v>
      </c>
      <c r="J1489" s="666">
        <v>5</v>
      </c>
      <c r="K1489" s="684" t="s">
        <v>493</v>
      </c>
      <c r="L1489" s="529" t="s">
        <v>5018</v>
      </c>
      <c r="M1489" s="483">
        <v>0</v>
      </c>
      <c r="N1489" s="483">
        <v>0</v>
      </c>
      <c r="O1489" s="483">
        <v>0</v>
      </c>
      <c r="P1489" s="483">
        <v>0</v>
      </c>
      <c r="Q1489" s="483">
        <v>0</v>
      </c>
      <c r="R1489" s="279">
        <f t="shared" si="78"/>
        <v>0</v>
      </c>
      <c r="S1489" s="529"/>
      <c r="T1489" s="529"/>
      <c r="U1489" s="529"/>
      <c r="V1489" s="529"/>
      <c r="W1489" s="529"/>
      <c r="X1489" s="529"/>
      <c r="Y1489" s="279"/>
      <c r="Z1489" s="279"/>
      <c r="AA1489" s="279"/>
      <c r="AB1489" s="279"/>
      <c r="AC1489" s="279"/>
      <c r="AD1489" s="279"/>
      <c r="AE1489" s="484"/>
      <c r="AF1489" s="475"/>
      <c r="AG1489" s="475"/>
      <c r="AH1489" s="475"/>
      <c r="AI1489" s="475"/>
      <c r="AJ1489" s="475"/>
      <c r="AK1489" s="475"/>
      <c r="AL1489" s="475"/>
      <c r="AM1489" s="475"/>
      <c r="AN1489" s="475"/>
      <c r="AO1489" s="475"/>
      <c r="AP1489" s="475"/>
      <c r="AQ1489" s="475"/>
      <c r="AR1489" s="475"/>
      <c r="AS1489" s="475"/>
      <c r="AT1489" s="475"/>
      <c r="AU1489" s="475"/>
      <c r="AV1489" s="475"/>
      <c r="AW1489" s="475"/>
      <c r="AX1489" s="475"/>
      <c r="AY1489" s="475"/>
      <c r="AZ1489" s="475"/>
      <c r="BA1489" s="475"/>
      <c r="BB1489" s="475"/>
    </row>
    <row r="1490" spans="1:54" customFormat="1" ht="15" hidden="1" customHeight="1" thickBot="1">
      <c r="A1490" s="302"/>
      <c r="B1490" s="644" t="s">
        <v>702</v>
      </c>
      <c r="C1490" s="644"/>
      <c r="D1490" s="635"/>
      <c r="E1490" s="664"/>
      <c r="F1490" s="670" t="s">
        <v>272</v>
      </c>
      <c r="G1490" s="664">
        <v>1</v>
      </c>
      <c r="H1490" s="664">
        <v>1</v>
      </c>
      <c r="I1490" s="636" t="s">
        <v>3719</v>
      </c>
      <c r="J1490" s="664">
        <v>0</v>
      </c>
      <c r="K1490" s="676" t="s">
        <v>457</v>
      </c>
      <c r="L1490" s="529" t="s">
        <v>5018</v>
      </c>
      <c r="M1490" s="35">
        <v>0</v>
      </c>
      <c r="N1490" s="35">
        <v>0</v>
      </c>
      <c r="O1490" s="35">
        <v>0</v>
      </c>
      <c r="P1490" s="35">
        <v>0</v>
      </c>
      <c r="Q1490" s="35">
        <v>0</v>
      </c>
      <c r="R1490" s="279">
        <f t="shared" si="78"/>
        <v>0</v>
      </c>
      <c r="S1490" s="529"/>
      <c r="T1490" s="529"/>
      <c r="U1490" s="529"/>
      <c r="V1490" s="529"/>
      <c r="W1490" s="529"/>
      <c r="X1490" s="529"/>
      <c r="Y1490" s="279"/>
      <c r="Z1490" s="279"/>
      <c r="AA1490" s="279"/>
      <c r="AB1490" s="279"/>
      <c r="AC1490" s="279"/>
      <c r="AD1490" s="279"/>
      <c r="AE1490" s="18"/>
    </row>
    <row r="1491" spans="1:54" customFormat="1" ht="15" hidden="1" customHeight="1" thickBot="1">
      <c r="A1491" s="35"/>
      <c r="B1491" s="644" t="s">
        <v>95</v>
      </c>
      <c r="C1491" s="644"/>
      <c r="D1491" s="635" t="s">
        <v>703</v>
      </c>
      <c r="E1491" s="664"/>
      <c r="F1491" s="670" t="s">
        <v>272</v>
      </c>
      <c r="G1491" s="664">
        <v>2</v>
      </c>
      <c r="H1491" s="664">
        <v>1</v>
      </c>
      <c r="I1491" s="636" t="s">
        <v>3719</v>
      </c>
      <c r="J1491" s="664">
        <v>1</v>
      </c>
      <c r="K1491" s="676" t="s">
        <v>457</v>
      </c>
      <c r="L1491" s="529" t="s">
        <v>5018</v>
      </c>
      <c r="M1491" s="35">
        <v>0</v>
      </c>
      <c r="N1491" s="35">
        <v>0</v>
      </c>
      <c r="O1491" s="35">
        <v>0</v>
      </c>
      <c r="P1491" s="35">
        <v>0</v>
      </c>
      <c r="Q1491" s="35">
        <v>0</v>
      </c>
      <c r="R1491" s="279">
        <f t="shared" si="78"/>
        <v>0</v>
      </c>
      <c r="S1491" s="529"/>
      <c r="T1491" s="529"/>
      <c r="U1491" s="529"/>
      <c r="V1491" s="529"/>
      <c r="W1491" s="529"/>
      <c r="X1491" s="529"/>
      <c r="Y1491" s="279"/>
      <c r="Z1491" s="279"/>
      <c r="AA1491" s="279"/>
      <c r="AB1491" s="279"/>
      <c r="AC1491" s="279"/>
      <c r="AD1491" s="279"/>
      <c r="AE1491" s="18"/>
    </row>
    <row r="1492" spans="1:54" customFormat="1" ht="15" hidden="1" customHeight="1" thickBot="1">
      <c r="A1492" s="35"/>
      <c r="B1492" s="644" t="s">
        <v>704</v>
      </c>
      <c r="C1492" s="644"/>
      <c r="D1492" s="635" t="s">
        <v>705</v>
      </c>
      <c r="E1492" s="664"/>
      <c r="F1492" s="670" t="s">
        <v>272</v>
      </c>
      <c r="G1492" s="664">
        <v>2</v>
      </c>
      <c r="H1492" s="664">
        <v>1</v>
      </c>
      <c r="I1492" s="636" t="s">
        <v>3719</v>
      </c>
      <c r="J1492" s="664">
        <v>1</v>
      </c>
      <c r="K1492" s="676" t="s">
        <v>457</v>
      </c>
      <c r="L1492" s="529" t="s">
        <v>5018</v>
      </c>
      <c r="M1492" s="35">
        <v>0</v>
      </c>
      <c r="N1492" s="35">
        <v>0</v>
      </c>
      <c r="O1492" s="35">
        <v>0</v>
      </c>
      <c r="P1492" s="35">
        <v>0</v>
      </c>
      <c r="Q1492" s="35">
        <v>0</v>
      </c>
      <c r="R1492" s="279">
        <f t="shared" si="78"/>
        <v>0</v>
      </c>
      <c r="S1492" s="529"/>
      <c r="T1492" s="529"/>
      <c r="U1492" s="529"/>
      <c r="V1492" s="529"/>
      <c r="W1492" s="529"/>
      <c r="X1492" s="529"/>
      <c r="Y1492" s="279"/>
      <c r="Z1492" s="279"/>
      <c r="AA1492" s="279"/>
      <c r="AB1492" s="279"/>
      <c r="AC1492" s="279"/>
      <c r="AD1492" s="279"/>
      <c r="AE1492" s="18"/>
    </row>
    <row r="1493" spans="1:54" customFormat="1" ht="15" customHeight="1" thickBot="1">
      <c r="A1493" s="21"/>
      <c r="B1493" s="649" t="s">
        <v>3222</v>
      </c>
      <c r="C1493" s="649"/>
      <c r="D1493" s="635" t="s">
        <v>706</v>
      </c>
      <c r="E1493" s="663"/>
      <c r="F1493" s="668" t="s">
        <v>272</v>
      </c>
      <c r="G1493" s="663">
        <v>1</v>
      </c>
      <c r="H1493" s="663">
        <v>2</v>
      </c>
      <c r="I1493" s="636" t="s">
        <v>3719</v>
      </c>
      <c r="J1493" s="663">
        <v>1</v>
      </c>
      <c r="K1493" s="678" t="s">
        <v>476</v>
      </c>
      <c r="L1493" s="529" t="s">
        <v>5018</v>
      </c>
      <c r="M1493" s="86">
        <v>0</v>
      </c>
      <c r="N1493" s="86">
        <v>0</v>
      </c>
      <c r="O1493" s="35">
        <v>0</v>
      </c>
      <c r="P1493" s="35">
        <v>0</v>
      </c>
      <c r="Q1493" s="305">
        <v>0</v>
      </c>
      <c r="R1493" s="279">
        <f t="shared" si="78"/>
        <v>0</v>
      </c>
      <c r="S1493" s="529"/>
      <c r="T1493" s="529"/>
      <c r="U1493" s="529"/>
      <c r="V1493" s="529"/>
      <c r="W1493" s="529"/>
      <c r="X1493" s="529"/>
      <c r="Y1493" s="279"/>
      <c r="Z1493" s="279"/>
      <c r="AA1493" s="279"/>
      <c r="AB1493" s="279"/>
      <c r="AC1493" s="279"/>
      <c r="AD1493" s="279"/>
      <c r="AE1493" s="18"/>
    </row>
    <row r="1494" spans="1:54" customFormat="1" ht="15" customHeight="1" thickBot="1">
      <c r="A1494" s="21"/>
      <c r="B1494" s="652" t="s">
        <v>707</v>
      </c>
      <c r="C1494" s="652"/>
      <c r="D1494" s="635" t="s">
        <v>708</v>
      </c>
      <c r="E1494" s="663"/>
      <c r="F1494" s="668" t="s">
        <v>272</v>
      </c>
      <c r="G1494" s="663">
        <v>1</v>
      </c>
      <c r="H1494" s="663">
        <v>2</v>
      </c>
      <c r="I1494" s="636" t="s">
        <v>3719</v>
      </c>
      <c r="J1494" s="663">
        <v>1</v>
      </c>
      <c r="K1494" s="678" t="s">
        <v>476</v>
      </c>
      <c r="L1494" s="529" t="s">
        <v>5018</v>
      </c>
      <c r="M1494" s="86">
        <v>0</v>
      </c>
      <c r="N1494" s="86">
        <v>0</v>
      </c>
      <c r="O1494" s="86">
        <v>0</v>
      </c>
      <c r="P1494" s="86">
        <v>0</v>
      </c>
      <c r="Q1494" s="86">
        <v>0</v>
      </c>
      <c r="R1494" s="279">
        <f t="shared" si="78"/>
        <v>0</v>
      </c>
      <c r="S1494" s="529"/>
      <c r="T1494" s="529"/>
      <c r="U1494" s="529"/>
      <c r="V1494" s="529"/>
      <c r="W1494" s="529"/>
      <c r="X1494" s="529"/>
      <c r="Y1494" s="279"/>
      <c r="Z1494" s="279"/>
      <c r="AA1494" s="279"/>
      <c r="AB1494" s="279"/>
      <c r="AC1494" s="279"/>
      <c r="AD1494" s="279"/>
      <c r="AE1494" s="18"/>
    </row>
    <row r="1495" spans="1:54" customFormat="1" ht="15" customHeight="1" thickBot="1">
      <c r="A1495" s="18"/>
      <c r="B1495" s="642" t="s">
        <v>709</v>
      </c>
      <c r="C1495" s="642"/>
      <c r="D1495" s="635" t="s">
        <v>710</v>
      </c>
      <c r="E1495" s="663"/>
      <c r="F1495" s="668" t="s">
        <v>272</v>
      </c>
      <c r="G1495" s="663">
        <v>2</v>
      </c>
      <c r="H1495" s="663">
        <v>1</v>
      </c>
      <c r="I1495" s="636" t="s">
        <v>3719</v>
      </c>
      <c r="J1495" s="663">
        <v>1</v>
      </c>
      <c r="K1495" s="678" t="s">
        <v>476</v>
      </c>
      <c r="L1495" s="529" t="s">
        <v>5018</v>
      </c>
      <c r="M1495" s="86">
        <v>0</v>
      </c>
      <c r="N1495" s="86">
        <v>0</v>
      </c>
      <c r="O1495" s="86">
        <v>0</v>
      </c>
      <c r="P1495" s="86">
        <v>0</v>
      </c>
      <c r="Q1495" s="86">
        <v>0</v>
      </c>
      <c r="R1495" s="279">
        <f t="shared" si="78"/>
        <v>0</v>
      </c>
      <c r="S1495" s="529"/>
      <c r="T1495" s="529"/>
      <c r="U1495" s="529"/>
      <c r="V1495" s="529"/>
      <c r="W1495" s="529"/>
      <c r="X1495" s="529"/>
      <c r="Y1495" s="279"/>
      <c r="Z1495" s="279"/>
      <c r="AA1495" s="279"/>
      <c r="AB1495" s="279"/>
      <c r="AC1495" s="279"/>
      <c r="AD1495" s="279"/>
      <c r="AE1495" s="18"/>
    </row>
    <row r="1496" spans="1:54" customFormat="1" ht="15" hidden="1" customHeight="1" thickBot="1">
      <c r="A1496" s="35"/>
      <c r="B1496" s="644" t="s">
        <v>711</v>
      </c>
      <c r="C1496" s="644"/>
      <c r="D1496" s="635" t="s">
        <v>352</v>
      </c>
      <c r="E1496" s="664"/>
      <c r="F1496" s="670" t="s">
        <v>272</v>
      </c>
      <c r="G1496" s="664">
        <v>1</v>
      </c>
      <c r="H1496" s="664">
        <v>1</v>
      </c>
      <c r="I1496" s="636" t="s">
        <v>3719</v>
      </c>
      <c r="J1496" s="664">
        <v>1</v>
      </c>
      <c r="K1496" s="676" t="s">
        <v>457</v>
      </c>
      <c r="L1496" s="529" t="s">
        <v>5018</v>
      </c>
      <c r="M1496" s="35">
        <v>0</v>
      </c>
      <c r="N1496" s="35">
        <v>0</v>
      </c>
      <c r="O1496" s="35">
        <v>0</v>
      </c>
      <c r="P1496" s="35">
        <v>0</v>
      </c>
      <c r="Q1496" s="35">
        <v>0</v>
      </c>
      <c r="R1496" s="279">
        <f t="shared" si="78"/>
        <v>0</v>
      </c>
      <c r="S1496" s="529"/>
      <c r="T1496" s="529"/>
      <c r="U1496" s="529"/>
      <c r="V1496" s="529"/>
      <c r="W1496" s="529"/>
      <c r="X1496" s="529"/>
      <c r="Y1496" s="279"/>
      <c r="Z1496" s="279"/>
      <c r="AA1496" s="279"/>
      <c r="AB1496" s="279"/>
      <c r="AC1496" s="279"/>
      <c r="AD1496" s="279"/>
      <c r="AE1496" s="18"/>
    </row>
    <row r="1497" spans="1:54" customFormat="1" ht="15" hidden="1" customHeight="1" thickBot="1">
      <c r="A1497" s="21"/>
      <c r="B1497" s="642" t="s">
        <v>714</v>
      </c>
      <c r="C1497" s="642"/>
      <c r="D1497" s="635" t="s">
        <v>271</v>
      </c>
      <c r="E1497" s="663"/>
      <c r="F1497" s="668" t="s">
        <v>272</v>
      </c>
      <c r="G1497" s="663">
        <v>0</v>
      </c>
      <c r="H1497" s="663">
        <v>4</v>
      </c>
      <c r="I1497" s="636" t="s">
        <v>3719</v>
      </c>
      <c r="J1497" s="663">
        <v>1</v>
      </c>
      <c r="K1497" s="676" t="s">
        <v>457</v>
      </c>
      <c r="L1497" s="529" t="s">
        <v>5018</v>
      </c>
      <c r="M1497" s="86">
        <v>0</v>
      </c>
      <c r="N1497" s="86">
        <v>0</v>
      </c>
      <c r="O1497" s="297">
        <v>0</v>
      </c>
      <c r="P1497" s="86">
        <v>0</v>
      </c>
      <c r="Q1497" s="86">
        <v>0</v>
      </c>
      <c r="R1497" s="279">
        <f t="shared" si="78"/>
        <v>0</v>
      </c>
      <c r="S1497" s="529"/>
      <c r="T1497" s="529"/>
      <c r="U1497" s="529"/>
      <c r="V1497" s="529"/>
      <c r="W1497" s="529"/>
      <c r="X1497" s="529"/>
      <c r="Y1497" s="279"/>
      <c r="Z1497" s="279"/>
      <c r="AA1497" s="279"/>
      <c r="AB1497" s="279"/>
      <c r="AC1497" s="279"/>
      <c r="AD1497" s="279"/>
      <c r="AE1497" s="18"/>
    </row>
    <row r="1498" spans="1:54" customFormat="1" ht="15" hidden="1" customHeight="1" thickBot="1">
      <c r="A1498" s="35"/>
      <c r="B1498" s="644" t="s">
        <v>715</v>
      </c>
      <c r="C1498" s="644"/>
      <c r="D1498" s="635" t="s">
        <v>716</v>
      </c>
      <c r="E1498" s="664"/>
      <c r="F1498" s="670" t="s">
        <v>272</v>
      </c>
      <c r="G1498" s="664">
        <v>2</v>
      </c>
      <c r="H1498" s="664">
        <v>1</v>
      </c>
      <c r="I1498" s="636" t="s">
        <v>3719</v>
      </c>
      <c r="J1498" s="664">
        <v>1</v>
      </c>
      <c r="K1498" s="676" t="s">
        <v>457</v>
      </c>
      <c r="L1498" s="529" t="s">
        <v>5018</v>
      </c>
      <c r="M1498" s="35">
        <v>0</v>
      </c>
      <c r="N1498" s="304">
        <v>0</v>
      </c>
      <c r="O1498" s="35">
        <v>0</v>
      </c>
      <c r="P1498" s="35">
        <v>0</v>
      </c>
      <c r="Q1498" s="35">
        <v>0</v>
      </c>
      <c r="R1498" s="279">
        <f t="shared" si="78"/>
        <v>0</v>
      </c>
      <c r="S1498" s="529"/>
      <c r="T1498" s="529"/>
      <c r="U1498" s="529"/>
      <c r="V1498" s="529"/>
      <c r="W1498" s="529"/>
      <c r="X1498" s="529"/>
      <c r="Y1498" s="279"/>
      <c r="Z1498" s="279"/>
      <c r="AA1498" s="279"/>
      <c r="AB1498" s="279"/>
      <c r="AC1498" s="279"/>
      <c r="AD1498" s="279"/>
      <c r="AE1498" s="18"/>
    </row>
    <row r="1499" spans="1:54" customFormat="1" ht="15" customHeight="1" thickBot="1">
      <c r="A1499" s="18"/>
      <c r="B1499" s="646" t="s">
        <v>166</v>
      </c>
      <c r="C1499" s="646"/>
      <c r="D1499" s="635" t="s">
        <v>717</v>
      </c>
      <c r="E1499" s="663"/>
      <c r="F1499" s="668" t="s">
        <v>272</v>
      </c>
      <c r="G1499" s="663">
        <v>1</v>
      </c>
      <c r="H1499" s="663">
        <v>2</v>
      </c>
      <c r="I1499" s="636" t="s">
        <v>3719</v>
      </c>
      <c r="J1499" s="663">
        <v>1</v>
      </c>
      <c r="K1499" s="678" t="s">
        <v>476</v>
      </c>
      <c r="L1499" s="529" t="s">
        <v>5018</v>
      </c>
      <c r="M1499" s="86">
        <v>0</v>
      </c>
      <c r="N1499" s="86">
        <v>0</v>
      </c>
      <c r="O1499" s="86">
        <v>0</v>
      </c>
      <c r="P1499" s="86">
        <v>0</v>
      </c>
      <c r="Q1499" s="305">
        <v>0</v>
      </c>
      <c r="R1499" s="279">
        <f t="shared" si="78"/>
        <v>0</v>
      </c>
      <c r="S1499" s="529"/>
      <c r="T1499" s="529"/>
      <c r="U1499" s="529"/>
      <c r="V1499" s="529"/>
      <c r="W1499" s="529"/>
      <c r="X1499" s="529"/>
      <c r="Y1499" s="279"/>
      <c r="Z1499" s="279"/>
      <c r="AA1499" s="279"/>
      <c r="AB1499" s="279"/>
      <c r="AC1499" s="279"/>
      <c r="AD1499" s="279"/>
      <c r="AE1499" s="18"/>
    </row>
    <row r="1500" spans="1:54" customFormat="1" ht="15" hidden="1" customHeight="1" thickBot="1">
      <c r="A1500" s="35"/>
      <c r="B1500" s="644" t="s">
        <v>96</v>
      </c>
      <c r="C1500" s="644"/>
      <c r="D1500" s="635" t="s">
        <v>718</v>
      </c>
      <c r="E1500" s="664"/>
      <c r="F1500" s="670" t="s">
        <v>272</v>
      </c>
      <c r="G1500" s="675">
        <v>1</v>
      </c>
      <c r="H1500" s="664">
        <v>1</v>
      </c>
      <c r="I1500" s="636" t="s">
        <v>3719</v>
      </c>
      <c r="J1500" s="664">
        <v>1</v>
      </c>
      <c r="K1500" s="676" t="s">
        <v>457</v>
      </c>
      <c r="L1500" s="529" t="s">
        <v>5018</v>
      </c>
      <c r="M1500" s="35">
        <v>0</v>
      </c>
      <c r="N1500" s="35">
        <v>0</v>
      </c>
      <c r="O1500" s="35">
        <v>0</v>
      </c>
      <c r="P1500" s="35">
        <v>0</v>
      </c>
      <c r="Q1500" s="35">
        <v>0</v>
      </c>
      <c r="R1500" s="279">
        <f t="shared" si="78"/>
        <v>0</v>
      </c>
      <c r="S1500" s="529"/>
      <c r="T1500" s="529"/>
      <c r="U1500" s="529"/>
      <c r="V1500" s="529"/>
      <c r="W1500" s="529"/>
      <c r="X1500" s="529"/>
      <c r="Y1500" s="279"/>
      <c r="Z1500" s="279"/>
      <c r="AA1500" s="279"/>
      <c r="AB1500" s="279"/>
      <c r="AC1500" s="279"/>
      <c r="AD1500" s="279"/>
      <c r="AE1500" s="263"/>
    </row>
    <row r="1501" spans="1:54" customFormat="1" ht="15" customHeight="1" thickBot="1">
      <c r="A1501" s="18"/>
      <c r="B1501" s="642" t="s">
        <v>87</v>
      </c>
      <c r="C1501" s="642"/>
      <c r="D1501" s="635" t="s">
        <v>719</v>
      </c>
      <c r="E1501" s="663"/>
      <c r="F1501" s="668" t="s">
        <v>272</v>
      </c>
      <c r="G1501" s="663">
        <v>1</v>
      </c>
      <c r="H1501" s="663">
        <v>2</v>
      </c>
      <c r="I1501" s="636" t="s">
        <v>3719</v>
      </c>
      <c r="J1501" s="663">
        <v>1</v>
      </c>
      <c r="K1501" s="678" t="s">
        <v>476</v>
      </c>
      <c r="L1501" s="529" t="s">
        <v>5018</v>
      </c>
      <c r="M1501" s="86">
        <v>0</v>
      </c>
      <c r="N1501" s="86">
        <v>0</v>
      </c>
      <c r="O1501" s="86">
        <v>0</v>
      </c>
      <c r="P1501" s="86">
        <v>0</v>
      </c>
      <c r="Q1501" s="86">
        <v>0</v>
      </c>
      <c r="R1501" s="279">
        <f t="shared" si="78"/>
        <v>0</v>
      </c>
      <c r="S1501" s="529"/>
      <c r="T1501" s="529"/>
      <c r="U1501" s="529"/>
      <c r="V1501" s="529"/>
      <c r="W1501" s="529"/>
      <c r="X1501" s="529"/>
      <c r="Y1501" s="279"/>
      <c r="Z1501" s="279"/>
      <c r="AA1501" s="279"/>
      <c r="AB1501" s="279"/>
      <c r="AC1501" s="279"/>
      <c r="AD1501" s="279"/>
      <c r="AE1501" s="18"/>
    </row>
    <row r="1502" spans="1:54" customFormat="1" ht="15" customHeight="1" thickBot="1">
      <c r="A1502" s="21"/>
      <c r="B1502" s="642" t="s">
        <v>186</v>
      </c>
      <c r="C1502" s="642"/>
      <c r="D1502" s="635" t="s">
        <v>720</v>
      </c>
      <c r="E1502" s="663"/>
      <c r="F1502" s="668" t="s">
        <v>272</v>
      </c>
      <c r="G1502" s="663">
        <v>1</v>
      </c>
      <c r="H1502" s="663">
        <v>2</v>
      </c>
      <c r="I1502" s="636" t="s">
        <v>3719</v>
      </c>
      <c r="J1502" s="663">
        <v>1</v>
      </c>
      <c r="K1502" s="681" t="s">
        <v>493</v>
      </c>
      <c r="L1502" s="529" t="s">
        <v>5018</v>
      </c>
      <c r="M1502" s="86">
        <v>0</v>
      </c>
      <c r="N1502" s="86">
        <v>0</v>
      </c>
      <c r="O1502" s="86">
        <v>0</v>
      </c>
      <c r="P1502" s="86">
        <v>0</v>
      </c>
      <c r="Q1502" s="482">
        <v>0</v>
      </c>
      <c r="R1502" s="279">
        <f t="shared" si="78"/>
        <v>0</v>
      </c>
      <c r="S1502" s="529"/>
      <c r="T1502" s="529"/>
      <c r="U1502" s="529"/>
      <c r="V1502" s="529"/>
      <c r="W1502" s="529"/>
      <c r="X1502" s="529"/>
      <c r="Y1502" s="279"/>
      <c r="Z1502" s="279"/>
      <c r="AA1502" s="279"/>
      <c r="AB1502" s="279"/>
      <c r="AC1502" s="279"/>
      <c r="AD1502" s="279"/>
      <c r="AE1502" s="18"/>
    </row>
    <row r="1503" spans="1:54" customFormat="1" ht="15" hidden="1" customHeight="1" thickBot="1">
      <c r="A1503" s="35"/>
      <c r="B1503" s="644" t="s">
        <v>721</v>
      </c>
      <c r="C1503" s="644"/>
      <c r="D1503" s="635" t="s">
        <v>722</v>
      </c>
      <c r="E1503" s="664"/>
      <c r="F1503" s="670" t="s">
        <v>272</v>
      </c>
      <c r="G1503" s="664">
        <v>2</v>
      </c>
      <c r="H1503" s="664">
        <v>1</v>
      </c>
      <c r="I1503" s="636" t="s">
        <v>3719</v>
      </c>
      <c r="J1503" s="664">
        <v>1</v>
      </c>
      <c r="K1503" s="676" t="s">
        <v>457</v>
      </c>
      <c r="L1503" s="529" t="s">
        <v>5018</v>
      </c>
      <c r="M1503" s="35">
        <v>0</v>
      </c>
      <c r="N1503" s="35">
        <v>0</v>
      </c>
      <c r="O1503" s="35">
        <v>0</v>
      </c>
      <c r="P1503" s="35">
        <v>0</v>
      </c>
      <c r="Q1503" s="35">
        <v>0</v>
      </c>
      <c r="R1503" s="279">
        <f t="shared" si="78"/>
        <v>0</v>
      </c>
      <c r="S1503" s="529"/>
      <c r="T1503" s="529"/>
      <c r="U1503" s="529"/>
      <c r="V1503" s="529"/>
      <c r="W1503" s="529"/>
      <c r="X1503" s="529"/>
      <c r="Y1503" s="279"/>
      <c r="Z1503" s="279"/>
      <c r="AA1503" s="279"/>
      <c r="AB1503" s="279"/>
      <c r="AC1503" s="279"/>
      <c r="AD1503" s="279"/>
      <c r="AE1503" s="18"/>
    </row>
    <row r="1504" spans="1:54" customFormat="1" ht="15" customHeight="1" thickBot="1">
      <c r="A1504" s="35"/>
      <c r="B1504" s="644" t="s">
        <v>725</v>
      </c>
      <c r="C1504" s="644"/>
      <c r="D1504" s="635" t="s">
        <v>726</v>
      </c>
      <c r="E1504" s="664"/>
      <c r="F1504" s="670" t="s">
        <v>272</v>
      </c>
      <c r="G1504" s="664">
        <v>4</v>
      </c>
      <c r="H1504" s="664">
        <v>5</v>
      </c>
      <c r="I1504" s="636" t="s">
        <v>3719</v>
      </c>
      <c r="J1504" s="664">
        <v>2</v>
      </c>
      <c r="K1504" s="677" t="s">
        <v>476</v>
      </c>
      <c r="L1504" s="529" t="s">
        <v>5018</v>
      </c>
      <c r="M1504" s="35">
        <v>0</v>
      </c>
      <c r="N1504" s="35">
        <v>0</v>
      </c>
      <c r="O1504" s="35">
        <v>0</v>
      </c>
      <c r="P1504" s="35">
        <v>0</v>
      </c>
      <c r="Q1504" s="35">
        <v>0</v>
      </c>
      <c r="R1504" s="279">
        <f t="shared" si="78"/>
        <v>0</v>
      </c>
      <c r="S1504" s="529"/>
      <c r="T1504" s="529"/>
      <c r="U1504" s="529"/>
      <c r="V1504" s="529"/>
      <c r="W1504" s="529"/>
      <c r="X1504" s="529"/>
      <c r="Y1504" s="279"/>
      <c r="Z1504" s="279"/>
      <c r="AA1504" s="279"/>
      <c r="AB1504" s="279"/>
      <c r="AC1504" s="279"/>
      <c r="AD1504" s="279"/>
      <c r="AE1504" s="18"/>
    </row>
    <row r="1505" spans="1:31" customFormat="1" ht="15" customHeight="1" thickBot="1">
      <c r="A1505" s="21"/>
      <c r="B1505" s="642" t="s">
        <v>727</v>
      </c>
      <c r="C1505" s="642"/>
      <c r="D1505" s="635" t="s">
        <v>728</v>
      </c>
      <c r="E1505" s="663"/>
      <c r="F1505" s="668" t="s">
        <v>272</v>
      </c>
      <c r="G1505" s="663">
        <v>2</v>
      </c>
      <c r="H1505" s="663">
        <v>2</v>
      </c>
      <c r="I1505" s="636" t="s">
        <v>3719</v>
      </c>
      <c r="J1505" s="663">
        <v>2</v>
      </c>
      <c r="K1505" s="678" t="s">
        <v>476</v>
      </c>
      <c r="L1505" s="529" t="s">
        <v>5018</v>
      </c>
      <c r="M1505" s="86">
        <v>0</v>
      </c>
      <c r="N1505" s="86">
        <v>0</v>
      </c>
      <c r="O1505" s="86">
        <v>0</v>
      </c>
      <c r="P1505" s="86">
        <v>0</v>
      </c>
      <c r="Q1505" s="86">
        <v>0</v>
      </c>
      <c r="R1505" s="279">
        <f t="shared" si="78"/>
        <v>0</v>
      </c>
      <c r="S1505" s="529"/>
      <c r="T1505" s="529"/>
      <c r="U1505" s="529"/>
      <c r="V1505" s="529"/>
      <c r="W1505" s="529"/>
      <c r="X1505" s="529"/>
      <c r="Y1505" s="279"/>
      <c r="Z1505" s="279"/>
      <c r="AA1505" s="279"/>
      <c r="AB1505" s="279"/>
      <c r="AC1505" s="279"/>
      <c r="AD1505" s="279"/>
      <c r="AE1505" s="18"/>
    </row>
    <row r="1506" spans="1:31" customFormat="1" ht="15" hidden="1" customHeight="1" thickBot="1">
      <c r="A1506" s="35"/>
      <c r="B1506" s="644" t="s">
        <v>225</v>
      </c>
      <c r="C1506" s="644"/>
      <c r="D1506" s="635" t="s">
        <v>729</v>
      </c>
      <c r="E1506" s="664"/>
      <c r="F1506" s="670" t="s">
        <v>272</v>
      </c>
      <c r="G1506" s="664">
        <v>3</v>
      </c>
      <c r="H1506" s="664">
        <v>2</v>
      </c>
      <c r="I1506" s="636" t="s">
        <v>3719</v>
      </c>
      <c r="J1506" s="664">
        <v>2</v>
      </c>
      <c r="K1506" s="676" t="s">
        <v>457</v>
      </c>
      <c r="L1506" s="529" t="s">
        <v>5018</v>
      </c>
      <c r="M1506" s="35">
        <v>0</v>
      </c>
      <c r="N1506" s="35">
        <v>0</v>
      </c>
      <c r="O1506" s="35">
        <v>0</v>
      </c>
      <c r="P1506" s="35">
        <v>0</v>
      </c>
      <c r="Q1506" s="35">
        <v>0</v>
      </c>
      <c r="R1506" s="279">
        <f t="shared" si="78"/>
        <v>0</v>
      </c>
      <c r="S1506" s="529"/>
      <c r="T1506" s="529"/>
      <c r="U1506" s="529"/>
      <c r="V1506" s="529"/>
      <c r="W1506" s="529"/>
      <c r="X1506" s="529"/>
      <c r="Y1506" s="279"/>
      <c r="Z1506" s="279"/>
      <c r="AA1506" s="279"/>
      <c r="AB1506" s="279"/>
      <c r="AC1506" s="279"/>
      <c r="AD1506" s="279"/>
      <c r="AE1506" s="18"/>
    </row>
    <row r="1507" spans="1:31" customFormat="1" ht="15" hidden="1" customHeight="1" thickBot="1">
      <c r="A1507" s="35"/>
      <c r="B1507" s="644" t="s">
        <v>64</v>
      </c>
      <c r="C1507" s="644"/>
      <c r="D1507" s="635" t="s">
        <v>730</v>
      </c>
      <c r="E1507" s="664"/>
      <c r="F1507" s="670" t="s">
        <v>272</v>
      </c>
      <c r="G1507" s="664">
        <v>2</v>
      </c>
      <c r="H1507" s="664">
        <v>2</v>
      </c>
      <c r="I1507" s="636" t="s">
        <v>3719</v>
      </c>
      <c r="J1507" s="664">
        <v>2</v>
      </c>
      <c r="K1507" s="676" t="s">
        <v>457</v>
      </c>
      <c r="L1507" s="529" t="s">
        <v>5018</v>
      </c>
      <c r="M1507" s="35">
        <v>0</v>
      </c>
      <c r="N1507" s="35">
        <v>0</v>
      </c>
      <c r="O1507" s="35">
        <v>0</v>
      </c>
      <c r="P1507" s="35">
        <v>0</v>
      </c>
      <c r="Q1507" s="35">
        <v>0</v>
      </c>
      <c r="R1507" s="279">
        <f t="shared" si="78"/>
        <v>0</v>
      </c>
      <c r="S1507" s="529"/>
      <c r="T1507" s="529"/>
      <c r="U1507" s="529"/>
      <c r="V1507" s="529"/>
      <c r="W1507" s="529"/>
      <c r="X1507" s="529"/>
      <c r="Y1507" s="279"/>
      <c r="Z1507" s="279"/>
      <c r="AA1507" s="279"/>
      <c r="AB1507" s="279"/>
      <c r="AC1507" s="279"/>
      <c r="AD1507" s="279"/>
      <c r="AE1507" s="18"/>
    </row>
    <row r="1508" spans="1:31" customFormat="1" ht="15" hidden="1" customHeight="1" thickBot="1">
      <c r="A1508" s="35"/>
      <c r="B1508" s="644" t="s">
        <v>65</v>
      </c>
      <c r="C1508" s="644"/>
      <c r="D1508" s="635" t="s">
        <v>731</v>
      </c>
      <c r="E1508" s="664"/>
      <c r="F1508" s="670" t="s">
        <v>272</v>
      </c>
      <c r="G1508" s="664">
        <v>2</v>
      </c>
      <c r="H1508" s="664">
        <v>1</v>
      </c>
      <c r="I1508" s="636" t="s">
        <v>3719</v>
      </c>
      <c r="J1508" s="664">
        <v>2</v>
      </c>
      <c r="K1508" s="679" t="s">
        <v>457</v>
      </c>
      <c r="L1508" s="529" t="s">
        <v>5018</v>
      </c>
      <c r="M1508" s="35">
        <v>0</v>
      </c>
      <c r="N1508" s="35">
        <v>0</v>
      </c>
      <c r="O1508" s="35">
        <v>0</v>
      </c>
      <c r="P1508" s="35">
        <v>0</v>
      </c>
      <c r="Q1508" s="35">
        <v>0</v>
      </c>
      <c r="R1508" s="279">
        <f t="shared" si="78"/>
        <v>0</v>
      </c>
      <c r="S1508" s="529"/>
      <c r="T1508" s="529"/>
      <c r="U1508" s="529"/>
      <c r="V1508" s="529"/>
      <c r="W1508" s="529"/>
      <c r="X1508" s="529"/>
      <c r="Y1508" s="279"/>
      <c r="Z1508" s="279"/>
      <c r="AA1508" s="279"/>
      <c r="AB1508" s="279"/>
      <c r="AC1508" s="279"/>
      <c r="AD1508" s="279"/>
      <c r="AE1508" s="18"/>
    </row>
    <row r="1509" spans="1:31" customFormat="1" ht="15" customHeight="1" thickBot="1">
      <c r="A1509" s="19"/>
      <c r="B1509" s="644" t="s">
        <v>732</v>
      </c>
      <c r="C1509" s="644"/>
      <c r="D1509" s="635" t="s">
        <v>733</v>
      </c>
      <c r="E1509" s="664"/>
      <c r="F1509" s="670" t="s">
        <v>272</v>
      </c>
      <c r="G1509" s="664">
        <v>2</v>
      </c>
      <c r="H1509" s="664">
        <v>3</v>
      </c>
      <c r="I1509" s="636" t="s">
        <v>3719</v>
      </c>
      <c r="J1509" s="664">
        <v>2</v>
      </c>
      <c r="K1509" s="677" t="s">
        <v>476</v>
      </c>
      <c r="L1509" s="529" t="s">
        <v>5018</v>
      </c>
      <c r="M1509" s="35">
        <v>0</v>
      </c>
      <c r="N1509" s="35">
        <v>0</v>
      </c>
      <c r="O1509" s="35">
        <v>0</v>
      </c>
      <c r="P1509" s="35">
        <v>0</v>
      </c>
      <c r="Q1509" s="35">
        <v>0</v>
      </c>
      <c r="R1509" s="279">
        <f t="shared" si="78"/>
        <v>0</v>
      </c>
      <c r="S1509" s="529"/>
      <c r="T1509" s="529"/>
      <c r="U1509" s="529"/>
      <c r="V1509" s="529"/>
      <c r="W1509" s="529"/>
      <c r="X1509" s="529"/>
      <c r="Y1509" s="279"/>
      <c r="Z1509" s="279"/>
      <c r="AA1509" s="279"/>
      <c r="AB1509" s="279"/>
      <c r="AC1509" s="279"/>
      <c r="AD1509" s="279"/>
      <c r="AE1509" s="18"/>
    </row>
    <row r="1510" spans="1:31" customFormat="1" ht="15" customHeight="1" thickBot="1">
      <c r="A1510" s="18"/>
      <c r="B1510" s="648" t="s">
        <v>2958</v>
      </c>
      <c r="C1510" s="648"/>
      <c r="D1510" s="635" t="s">
        <v>734</v>
      </c>
      <c r="E1510" s="663"/>
      <c r="F1510" s="668" t="s">
        <v>272</v>
      </c>
      <c r="G1510" s="663">
        <v>0</v>
      </c>
      <c r="H1510" s="663">
        <v>7</v>
      </c>
      <c r="I1510" s="636" t="s">
        <v>3719</v>
      </c>
      <c r="J1510" s="663">
        <v>2</v>
      </c>
      <c r="K1510" s="681" t="s">
        <v>493</v>
      </c>
      <c r="L1510" s="529" t="s">
        <v>5018</v>
      </c>
      <c r="M1510" s="86">
        <v>0</v>
      </c>
      <c r="N1510" s="86">
        <v>0</v>
      </c>
      <c r="O1510" s="86">
        <v>0</v>
      </c>
      <c r="P1510" s="35">
        <v>0</v>
      </c>
      <c r="Q1510" s="86">
        <v>0</v>
      </c>
      <c r="R1510" s="279">
        <f t="shared" si="78"/>
        <v>0</v>
      </c>
      <c r="S1510" s="529"/>
      <c r="T1510" s="529"/>
      <c r="U1510" s="529"/>
      <c r="V1510" s="529"/>
      <c r="W1510" s="529"/>
      <c r="X1510" s="529"/>
      <c r="Y1510" s="279"/>
      <c r="Z1510" s="279"/>
      <c r="AA1510" s="279"/>
      <c r="AB1510" s="279"/>
      <c r="AC1510" s="279"/>
      <c r="AD1510" s="279"/>
      <c r="AE1510" s="18"/>
    </row>
    <row r="1511" spans="1:31" customFormat="1" ht="15" customHeight="1" thickBot="1">
      <c r="A1511" s="35"/>
      <c r="B1511" s="644" t="s">
        <v>735</v>
      </c>
      <c r="C1511" s="644"/>
      <c r="D1511" s="635" t="s">
        <v>736</v>
      </c>
      <c r="E1511" s="664"/>
      <c r="F1511" s="670" t="s">
        <v>272</v>
      </c>
      <c r="G1511" s="664">
        <v>2</v>
      </c>
      <c r="H1511" s="664">
        <v>2</v>
      </c>
      <c r="I1511" s="636" t="s">
        <v>3719</v>
      </c>
      <c r="J1511" s="664">
        <v>2</v>
      </c>
      <c r="K1511" s="677" t="s">
        <v>476</v>
      </c>
      <c r="L1511" s="529" t="s">
        <v>5018</v>
      </c>
      <c r="M1511" s="35">
        <v>0</v>
      </c>
      <c r="N1511" s="35">
        <v>0</v>
      </c>
      <c r="O1511" s="35">
        <v>0</v>
      </c>
      <c r="P1511" s="35">
        <v>0</v>
      </c>
      <c r="Q1511" s="35">
        <v>0</v>
      </c>
      <c r="R1511" s="279">
        <f t="shared" si="78"/>
        <v>0</v>
      </c>
      <c r="S1511" s="529"/>
      <c r="T1511" s="529"/>
      <c r="U1511" s="529"/>
      <c r="V1511" s="529"/>
      <c r="W1511" s="529"/>
      <c r="X1511" s="529"/>
      <c r="Y1511" s="279"/>
      <c r="Z1511" s="279"/>
      <c r="AA1511" s="279"/>
      <c r="AB1511" s="279"/>
      <c r="AC1511" s="279"/>
      <c r="AD1511" s="279"/>
      <c r="AE1511" s="18"/>
    </row>
    <row r="1512" spans="1:31" customFormat="1" ht="15" customHeight="1" thickBot="1">
      <c r="A1512" s="18"/>
      <c r="B1512" s="646" t="s">
        <v>738</v>
      </c>
      <c r="C1512" s="646"/>
      <c r="D1512" s="635" t="s">
        <v>739</v>
      </c>
      <c r="E1512" s="663"/>
      <c r="F1512" s="668" t="s">
        <v>272</v>
      </c>
      <c r="G1512" s="663">
        <v>3</v>
      </c>
      <c r="H1512" s="663">
        <v>2</v>
      </c>
      <c r="I1512" s="636" t="s">
        <v>3719</v>
      </c>
      <c r="J1512" s="663">
        <v>2</v>
      </c>
      <c r="K1512" s="678" t="s">
        <v>476</v>
      </c>
      <c r="L1512" s="529" t="s">
        <v>5018</v>
      </c>
      <c r="M1512" s="86">
        <v>0</v>
      </c>
      <c r="N1512" s="86">
        <v>0</v>
      </c>
      <c r="O1512" s="86">
        <v>0</v>
      </c>
      <c r="P1512" s="86">
        <v>0</v>
      </c>
      <c r="Q1512" s="35">
        <v>0</v>
      </c>
      <c r="R1512" s="279">
        <f t="shared" si="78"/>
        <v>0</v>
      </c>
      <c r="S1512" s="529"/>
      <c r="T1512" s="529"/>
      <c r="U1512" s="529"/>
      <c r="V1512" s="529"/>
      <c r="W1512" s="529"/>
      <c r="X1512" s="529"/>
      <c r="Y1512" s="279"/>
      <c r="Z1512" s="279"/>
      <c r="AA1512" s="279"/>
      <c r="AB1512" s="279"/>
      <c r="AC1512" s="279"/>
      <c r="AD1512" s="279"/>
      <c r="AE1512" s="18"/>
    </row>
    <row r="1513" spans="1:31" customFormat="1" ht="15" hidden="1" customHeight="1" thickBot="1">
      <c r="A1513" s="35"/>
      <c r="B1513" s="644" t="s">
        <v>740</v>
      </c>
      <c r="C1513" s="644"/>
      <c r="D1513" s="635" t="s">
        <v>741</v>
      </c>
      <c r="E1513" s="664"/>
      <c r="F1513" s="670" t="s">
        <v>272</v>
      </c>
      <c r="G1513" s="664">
        <v>3</v>
      </c>
      <c r="H1513" s="664">
        <v>2</v>
      </c>
      <c r="I1513" s="636" t="s">
        <v>3719</v>
      </c>
      <c r="J1513" s="664">
        <v>2</v>
      </c>
      <c r="K1513" s="679" t="s">
        <v>457</v>
      </c>
      <c r="L1513" s="529" t="s">
        <v>5018</v>
      </c>
      <c r="M1513" s="35">
        <v>0</v>
      </c>
      <c r="N1513" s="35">
        <v>0</v>
      </c>
      <c r="O1513" s="35">
        <v>0</v>
      </c>
      <c r="P1513" s="35">
        <v>0</v>
      </c>
      <c r="Q1513" s="35">
        <v>0</v>
      </c>
      <c r="R1513" s="279">
        <f t="shared" si="78"/>
        <v>0</v>
      </c>
      <c r="S1513" s="529"/>
      <c r="T1513" s="529"/>
      <c r="U1513" s="529"/>
      <c r="V1513" s="529"/>
      <c r="W1513" s="529"/>
      <c r="X1513" s="529"/>
      <c r="Y1513" s="279"/>
      <c r="Z1513" s="279"/>
      <c r="AA1513" s="279"/>
      <c r="AB1513" s="279"/>
      <c r="AC1513" s="279"/>
      <c r="AD1513" s="279"/>
      <c r="AE1513" s="18"/>
    </row>
    <row r="1514" spans="1:31" customFormat="1" ht="15" customHeight="1" thickBot="1">
      <c r="A1514" s="21"/>
      <c r="B1514" s="652" t="s">
        <v>742</v>
      </c>
      <c r="C1514" s="652"/>
      <c r="D1514" s="635" t="s">
        <v>743</v>
      </c>
      <c r="E1514" s="663"/>
      <c r="F1514" s="668" t="s">
        <v>272</v>
      </c>
      <c r="G1514" s="663">
        <v>2</v>
      </c>
      <c r="H1514" s="663">
        <v>2</v>
      </c>
      <c r="I1514" s="636" t="s">
        <v>3719</v>
      </c>
      <c r="J1514" s="663">
        <v>2</v>
      </c>
      <c r="K1514" s="678" t="s">
        <v>476</v>
      </c>
      <c r="L1514" s="529" t="s">
        <v>5018</v>
      </c>
      <c r="M1514" s="86">
        <v>0</v>
      </c>
      <c r="N1514" s="86">
        <v>0</v>
      </c>
      <c r="O1514" s="86">
        <v>0</v>
      </c>
      <c r="P1514" s="86">
        <v>0</v>
      </c>
      <c r="Q1514" s="86">
        <v>0</v>
      </c>
      <c r="R1514" s="279">
        <f t="shared" si="78"/>
        <v>0</v>
      </c>
      <c r="S1514" s="529"/>
      <c r="T1514" s="529"/>
      <c r="U1514" s="529"/>
      <c r="V1514" s="529"/>
      <c r="W1514" s="529"/>
      <c r="X1514" s="529"/>
      <c r="Y1514" s="279"/>
      <c r="Z1514" s="279"/>
      <c r="AA1514" s="279"/>
      <c r="AB1514" s="279"/>
      <c r="AC1514" s="279"/>
      <c r="AD1514" s="279"/>
      <c r="AE1514" s="18"/>
    </row>
    <row r="1515" spans="1:31" customFormat="1" ht="15" hidden="1" customHeight="1" thickBot="1">
      <c r="A1515" s="35"/>
      <c r="B1515" s="644" t="s">
        <v>156</v>
      </c>
      <c r="C1515" s="644"/>
      <c r="D1515" s="635" t="s">
        <v>745</v>
      </c>
      <c r="E1515" s="664"/>
      <c r="F1515" s="670" t="s">
        <v>272</v>
      </c>
      <c r="G1515" s="664">
        <v>3</v>
      </c>
      <c r="H1515" s="664">
        <v>2</v>
      </c>
      <c r="I1515" s="636" t="s">
        <v>3719</v>
      </c>
      <c r="J1515" s="664">
        <v>2</v>
      </c>
      <c r="K1515" s="679" t="s">
        <v>457</v>
      </c>
      <c r="L1515" s="529" t="s">
        <v>5018</v>
      </c>
      <c r="M1515" s="35">
        <v>0</v>
      </c>
      <c r="N1515" s="35">
        <v>0</v>
      </c>
      <c r="O1515" s="35">
        <v>0</v>
      </c>
      <c r="P1515" s="35">
        <v>0</v>
      </c>
      <c r="Q1515" s="35">
        <v>0</v>
      </c>
      <c r="R1515" s="279">
        <f t="shared" si="78"/>
        <v>0</v>
      </c>
      <c r="S1515" s="529"/>
      <c r="T1515" s="529"/>
      <c r="U1515" s="529"/>
      <c r="V1515" s="529"/>
      <c r="W1515" s="529"/>
      <c r="X1515" s="529"/>
      <c r="Y1515" s="279"/>
      <c r="Z1515" s="279"/>
      <c r="AA1515" s="279"/>
      <c r="AB1515" s="279"/>
      <c r="AC1515" s="279"/>
      <c r="AD1515" s="279"/>
      <c r="AE1515" s="18"/>
    </row>
    <row r="1516" spans="1:31" customFormat="1" ht="15" hidden="1" customHeight="1" thickBot="1">
      <c r="A1516" s="35"/>
      <c r="B1516" s="644" t="s">
        <v>205</v>
      </c>
      <c r="C1516" s="644"/>
      <c r="D1516" s="635" t="s">
        <v>747</v>
      </c>
      <c r="E1516" s="664"/>
      <c r="F1516" s="670" t="s">
        <v>272</v>
      </c>
      <c r="G1516" s="664">
        <v>2</v>
      </c>
      <c r="H1516" s="664">
        <v>3</v>
      </c>
      <c r="I1516" s="636" t="s">
        <v>3719</v>
      </c>
      <c r="J1516" s="664">
        <v>2</v>
      </c>
      <c r="K1516" s="679" t="s">
        <v>457</v>
      </c>
      <c r="L1516" s="529" t="s">
        <v>5018</v>
      </c>
      <c r="M1516" s="35">
        <v>0</v>
      </c>
      <c r="N1516" s="35">
        <v>0</v>
      </c>
      <c r="O1516" s="35">
        <v>0</v>
      </c>
      <c r="P1516" s="35">
        <v>0</v>
      </c>
      <c r="Q1516" s="35">
        <v>0</v>
      </c>
      <c r="R1516" s="279">
        <f t="shared" si="78"/>
        <v>0</v>
      </c>
      <c r="S1516" s="529"/>
      <c r="T1516" s="529"/>
      <c r="U1516" s="529"/>
      <c r="V1516" s="529"/>
      <c r="W1516" s="529"/>
      <c r="X1516" s="529"/>
      <c r="Y1516" s="279"/>
      <c r="Z1516" s="279"/>
      <c r="AA1516" s="279"/>
      <c r="AB1516" s="279"/>
      <c r="AC1516" s="279"/>
      <c r="AD1516" s="279"/>
      <c r="AE1516" s="18"/>
    </row>
    <row r="1517" spans="1:31" customFormat="1" ht="15" customHeight="1" thickBot="1">
      <c r="A1517" s="21"/>
      <c r="B1517" s="648" t="s">
        <v>2969</v>
      </c>
      <c r="C1517" s="648"/>
      <c r="D1517" s="635" t="s">
        <v>748</v>
      </c>
      <c r="E1517" s="663"/>
      <c r="F1517" s="668" t="s">
        <v>272</v>
      </c>
      <c r="G1517" s="663">
        <v>1</v>
      </c>
      <c r="H1517" s="663">
        <v>1</v>
      </c>
      <c r="I1517" s="636" t="s">
        <v>3719</v>
      </c>
      <c r="J1517" s="663">
        <v>2</v>
      </c>
      <c r="K1517" s="680" t="s">
        <v>499</v>
      </c>
      <c r="L1517" s="611" t="s">
        <v>5018</v>
      </c>
      <c r="M1517" s="86">
        <v>0</v>
      </c>
      <c r="N1517" s="86">
        <v>0</v>
      </c>
      <c r="O1517" s="86">
        <v>0</v>
      </c>
      <c r="P1517" s="86">
        <v>0</v>
      </c>
      <c r="Q1517" s="35">
        <v>0</v>
      </c>
      <c r="R1517" s="279">
        <f t="shared" si="78"/>
        <v>0</v>
      </c>
      <c r="S1517" s="611"/>
      <c r="T1517" s="611"/>
      <c r="U1517" s="611"/>
      <c r="V1517" s="611"/>
      <c r="W1517" s="611"/>
      <c r="X1517" s="611"/>
      <c r="Y1517" s="279"/>
      <c r="Z1517" s="279"/>
      <c r="AA1517" s="279"/>
      <c r="AB1517" s="279"/>
      <c r="AC1517" s="279"/>
      <c r="AD1517" s="279"/>
      <c r="AE1517" s="19"/>
    </row>
    <row r="1518" spans="1:31" customFormat="1" ht="15" hidden="1" customHeight="1" thickBot="1">
      <c r="A1518" s="18"/>
      <c r="B1518" s="656" t="s">
        <v>101</v>
      </c>
      <c r="C1518" s="656"/>
      <c r="D1518" s="635" t="s">
        <v>749</v>
      </c>
      <c r="E1518" s="663"/>
      <c r="F1518" s="668" t="s">
        <v>272</v>
      </c>
      <c r="G1518" s="663">
        <v>3</v>
      </c>
      <c r="H1518" s="663">
        <v>1</v>
      </c>
      <c r="I1518" s="636" t="s">
        <v>3719</v>
      </c>
      <c r="J1518" s="663">
        <v>2</v>
      </c>
      <c r="K1518" s="676" t="s">
        <v>457</v>
      </c>
      <c r="L1518" s="529" t="s">
        <v>5018</v>
      </c>
      <c r="M1518" s="86">
        <v>0</v>
      </c>
      <c r="N1518" s="86">
        <v>0</v>
      </c>
      <c r="O1518" s="86">
        <v>0</v>
      </c>
      <c r="P1518" s="86">
        <v>0</v>
      </c>
      <c r="Q1518" s="35">
        <v>0</v>
      </c>
      <c r="R1518" s="279">
        <f t="shared" si="78"/>
        <v>0</v>
      </c>
      <c r="S1518" s="529"/>
      <c r="T1518" s="529"/>
      <c r="U1518" s="529"/>
      <c r="V1518" s="529"/>
      <c r="W1518" s="529"/>
      <c r="X1518" s="529"/>
      <c r="Y1518" s="279"/>
      <c r="Z1518" s="279"/>
      <c r="AA1518" s="279"/>
      <c r="AB1518" s="279"/>
      <c r="AC1518" s="279"/>
      <c r="AD1518" s="279"/>
      <c r="AE1518" s="19"/>
    </row>
    <row r="1519" spans="1:31" customFormat="1" ht="15" customHeight="1" thickBot="1">
      <c r="A1519" s="18"/>
      <c r="B1519" s="642" t="s">
        <v>750</v>
      </c>
      <c r="C1519" s="642"/>
      <c r="D1519" s="635" t="s">
        <v>751</v>
      </c>
      <c r="E1519" s="663"/>
      <c r="F1519" s="668" t="s">
        <v>272</v>
      </c>
      <c r="G1519" s="663">
        <v>1</v>
      </c>
      <c r="H1519" s="663">
        <v>3</v>
      </c>
      <c r="I1519" s="636" t="s">
        <v>3719</v>
      </c>
      <c r="J1519" s="663">
        <v>2</v>
      </c>
      <c r="K1519" s="678" t="s">
        <v>476</v>
      </c>
      <c r="L1519" s="529" t="s">
        <v>5018</v>
      </c>
      <c r="M1519" s="86">
        <v>0</v>
      </c>
      <c r="N1519" s="86">
        <v>0</v>
      </c>
      <c r="O1519" s="86">
        <v>0</v>
      </c>
      <c r="P1519" s="86">
        <v>0</v>
      </c>
      <c r="Q1519" s="86">
        <v>0</v>
      </c>
      <c r="R1519" s="279">
        <f t="shared" si="78"/>
        <v>0</v>
      </c>
      <c r="S1519" s="529"/>
      <c r="T1519" s="529"/>
      <c r="U1519" s="529"/>
      <c r="V1519" s="529"/>
      <c r="W1519" s="529"/>
      <c r="X1519" s="529"/>
      <c r="Y1519" s="279"/>
      <c r="Z1519" s="279"/>
      <c r="AA1519" s="279"/>
      <c r="AB1519" s="279"/>
      <c r="AC1519" s="279"/>
      <c r="AD1519" s="279"/>
      <c r="AE1519" s="18"/>
    </row>
    <row r="1520" spans="1:31" customFormat="1" ht="15" hidden="1" customHeight="1" thickBot="1">
      <c r="A1520" s="35"/>
      <c r="B1520" s="644" t="s">
        <v>77</v>
      </c>
      <c r="C1520" s="644"/>
      <c r="D1520" s="635" t="s">
        <v>752</v>
      </c>
      <c r="E1520" s="664"/>
      <c r="F1520" s="670" t="s">
        <v>272</v>
      </c>
      <c r="G1520" s="664">
        <v>2</v>
      </c>
      <c r="H1520" s="664">
        <v>3</v>
      </c>
      <c r="I1520" s="636" t="s">
        <v>3719</v>
      </c>
      <c r="J1520" s="664">
        <v>2</v>
      </c>
      <c r="K1520" s="679" t="s">
        <v>457</v>
      </c>
      <c r="L1520" s="529" t="s">
        <v>5018</v>
      </c>
      <c r="M1520" s="35">
        <v>0</v>
      </c>
      <c r="N1520" s="35">
        <v>0</v>
      </c>
      <c r="O1520" s="35">
        <v>0</v>
      </c>
      <c r="P1520" s="35">
        <v>0</v>
      </c>
      <c r="Q1520" s="35">
        <v>0</v>
      </c>
      <c r="R1520" s="279">
        <f t="shared" si="78"/>
        <v>0</v>
      </c>
      <c r="S1520" s="529"/>
      <c r="T1520" s="529"/>
      <c r="U1520" s="529"/>
      <c r="V1520" s="529"/>
      <c r="W1520" s="529"/>
      <c r="X1520" s="529"/>
      <c r="Y1520" s="279"/>
      <c r="Z1520" s="279"/>
      <c r="AA1520" s="279"/>
      <c r="AB1520" s="279"/>
      <c r="AC1520" s="279"/>
      <c r="AD1520" s="279"/>
      <c r="AE1520" s="18"/>
    </row>
    <row r="1521" spans="1:54" s="479" customFormat="1" ht="15" customHeight="1" thickBot="1">
      <c r="A1521" s="18"/>
      <c r="B1521" s="642" t="s">
        <v>68</v>
      </c>
      <c r="C1521" s="642"/>
      <c r="D1521" s="635" t="s">
        <v>753</v>
      </c>
      <c r="E1521" s="663"/>
      <c r="F1521" s="668" t="s">
        <v>272</v>
      </c>
      <c r="G1521" s="663">
        <v>3</v>
      </c>
      <c r="H1521" s="663">
        <v>2</v>
      </c>
      <c r="I1521" s="636" t="s">
        <v>3719</v>
      </c>
      <c r="J1521" s="663">
        <v>2</v>
      </c>
      <c r="K1521" s="678" t="s">
        <v>476</v>
      </c>
      <c r="L1521" s="529" t="s">
        <v>5018</v>
      </c>
      <c r="M1521" s="86">
        <v>0</v>
      </c>
      <c r="N1521" s="86">
        <v>0</v>
      </c>
      <c r="O1521" s="86">
        <v>0</v>
      </c>
      <c r="P1521" s="86">
        <v>0</v>
      </c>
      <c r="Q1521" s="86">
        <v>0</v>
      </c>
      <c r="R1521" s="279">
        <f t="shared" si="78"/>
        <v>0</v>
      </c>
      <c r="S1521" s="529"/>
      <c r="T1521" s="529"/>
      <c r="U1521" s="529"/>
      <c r="V1521" s="529"/>
      <c r="W1521" s="529"/>
      <c r="X1521" s="529"/>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5" customFormat="1" ht="15" customHeight="1" thickBot="1">
      <c r="A1522" s="21"/>
      <c r="B1522" s="642" t="s">
        <v>754</v>
      </c>
      <c r="C1522" s="642"/>
      <c r="D1522" s="635" t="s">
        <v>755</v>
      </c>
      <c r="E1522" s="663"/>
      <c r="F1522" s="668" t="s">
        <v>272</v>
      </c>
      <c r="G1522" s="663">
        <v>1</v>
      </c>
      <c r="H1522" s="663">
        <v>3</v>
      </c>
      <c r="I1522" s="636" t="s">
        <v>3719</v>
      </c>
      <c r="J1522" s="663">
        <v>2</v>
      </c>
      <c r="K1522" s="678" t="s">
        <v>476</v>
      </c>
      <c r="L1522" s="529" t="s">
        <v>5018</v>
      </c>
      <c r="M1522" s="86">
        <v>0</v>
      </c>
      <c r="N1522" s="86">
        <v>0</v>
      </c>
      <c r="O1522" s="86">
        <v>0</v>
      </c>
      <c r="P1522" s="86">
        <v>0</v>
      </c>
      <c r="Q1522" s="86">
        <v>0</v>
      </c>
      <c r="R1522" s="279">
        <f t="shared" si="78"/>
        <v>0</v>
      </c>
      <c r="S1522" s="529"/>
      <c r="T1522" s="529"/>
      <c r="U1522" s="529"/>
      <c r="V1522" s="529"/>
      <c r="W1522" s="529"/>
      <c r="X1522" s="529"/>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5" customFormat="1" ht="15" customHeight="1" thickBot="1">
      <c r="A1523" s="18"/>
      <c r="B1523" s="646" t="s">
        <v>756</v>
      </c>
      <c r="C1523" s="646"/>
      <c r="D1523" s="635" t="s">
        <v>757</v>
      </c>
      <c r="E1523" s="663"/>
      <c r="F1523" s="671" t="s">
        <v>272</v>
      </c>
      <c r="G1523" s="663">
        <v>2</v>
      </c>
      <c r="H1523" s="663">
        <v>2</v>
      </c>
      <c r="I1523" s="636" t="s">
        <v>3719</v>
      </c>
      <c r="J1523" s="663">
        <v>3</v>
      </c>
      <c r="K1523" s="683" t="s">
        <v>476</v>
      </c>
      <c r="L1523" s="529" t="s">
        <v>5018</v>
      </c>
      <c r="M1523" s="86">
        <v>0</v>
      </c>
      <c r="N1523" s="86">
        <v>0</v>
      </c>
      <c r="O1523" s="86">
        <v>0</v>
      </c>
      <c r="P1523" s="86">
        <v>0</v>
      </c>
      <c r="Q1523" s="86">
        <v>0</v>
      </c>
      <c r="R1523" s="279">
        <f t="shared" si="78"/>
        <v>0</v>
      </c>
      <c r="S1523" s="529"/>
      <c r="T1523" s="529"/>
      <c r="U1523" s="529"/>
      <c r="V1523" s="529"/>
      <c r="W1523" s="529"/>
      <c r="X1523" s="529"/>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5" customFormat="1" ht="15" hidden="1" customHeight="1" thickBot="1">
      <c r="A1524" s="18"/>
      <c r="B1524" s="642" t="s">
        <v>758</v>
      </c>
      <c r="C1524" s="642"/>
      <c r="D1524" s="635" t="s">
        <v>716</v>
      </c>
      <c r="E1524" s="663"/>
      <c r="F1524" s="668" t="s">
        <v>272</v>
      </c>
      <c r="G1524" s="663">
        <v>4</v>
      </c>
      <c r="H1524" s="663">
        <v>2</v>
      </c>
      <c r="I1524" s="636" t="s">
        <v>3719</v>
      </c>
      <c r="J1524" s="663">
        <v>3</v>
      </c>
      <c r="K1524" s="676" t="s">
        <v>457</v>
      </c>
      <c r="L1524" s="529" t="s">
        <v>5018</v>
      </c>
      <c r="M1524" s="86">
        <v>0</v>
      </c>
      <c r="N1524" s="86">
        <v>0</v>
      </c>
      <c r="O1524" s="86">
        <v>0</v>
      </c>
      <c r="P1524" s="86">
        <v>0</v>
      </c>
      <c r="Q1524" s="86">
        <v>0</v>
      </c>
      <c r="R1524" s="279">
        <f t="shared" si="78"/>
        <v>0</v>
      </c>
      <c r="S1524" s="529"/>
      <c r="T1524" s="529"/>
      <c r="U1524" s="529"/>
      <c r="V1524" s="529"/>
      <c r="W1524" s="529"/>
      <c r="X1524" s="529"/>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customHeight="1" thickBot="1">
      <c r="A1525" s="21"/>
      <c r="B1525" s="642" t="s">
        <v>759</v>
      </c>
      <c r="C1525" s="642"/>
      <c r="D1525" s="635" t="s">
        <v>760</v>
      </c>
      <c r="E1525" s="663"/>
      <c r="F1525" s="668" t="s">
        <v>272</v>
      </c>
      <c r="G1525" s="663">
        <v>2</v>
      </c>
      <c r="H1525" s="663">
        <v>2</v>
      </c>
      <c r="I1525" s="636" t="s">
        <v>3719</v>
      </c>
      <c r="J1525" s="663">
        <v>3</v>
      </c>
      <c r="K1525" s="678" t="s">
        <v>476</v>
      </c>
      <c r="L1525" s="529" t="s">
        <v>5018</v>
      </c>
      <c r="M1525" s="86">
        <v>0</v>
      </c>
      <c r="N1525" s="86">
        <v>0</v>
      </c>
      <c r="O1525" s="86">
        <v>0</v>
      </c>
      <c r="P1525" s="86">
        <v>0</v>
      </c>
      <c r="Q1525" s="86">
        <v>0</v>
      </c>
      <c r="R1525" s="279">
        <f t="shared" si="78"/>
        <v>0</v>
      </c>
      <c r="S1525" s="529"/>
      <c r="T1525" s="529"/>
      <c r="U1525" s="529"/>
      <c r="V1525" s="529"/>
      <c r="W1525" s="529"/>
      <c r="X1525" s="529"/>
      <c r="Y1525" s="279"/>
      <c r="Z1525" s="279"/>
      <c r="AA1525" s="279"/>
      <c r="AB1525" s="279"/>
      <c r="AC1525" s="279"/>
      <c r="AD1525" s="279"/>
      <c r="AE1525" s="19"/>
    </row>
    <row r="1526" spans="1:54" s="475" customFormat="1" ht="15" customHeight="1" thickBot="1">
      <c r="A1526" s="18"/>
      <c r="B1526" s="646" t="s">
        <v>112</v>
      </c>
      <c r="C1526" s="646"/>
      <c r="D1526" s="635" t="s">
        <v>761</v>
      </c>
      <c r="E1526" s="663"/>
      <c r="F1526" s="668" t="s">
        <v>272</v>
      </c>
      <c r="G1526" s="663">
        <v>3</v>
      </c>
      <c r="H1526" s="663">
        <v>3</v>
      </c>
      <c r="I1526" s="636" t="s">
        <v>3719</v>
      </c>
      <c r="J1526" s="663">
        <v>3</v>
      </c>
      <c r="K1526" s="681" t="s">
        <v>493</v>
      </c>
      <c r="L1526" s="529" t="s">
        <v>5018</v>
      </c>
      <c r="M1526" s="35">
        <v>0</v>
      </c>
      <c r="N1526" s="86">
        <v>0</v>
      </c>
      <c r="O1526" s="86">
        <v>0</v>
      </c>
      <c r="P1526" s="86">
        <v>0</v>
      </c>
      <c r="Q1526" s="86">
        <v>0</v>
      </c>
      <c r="R1526" s="279">
        <f t="shared" si="78"/>
        <v>0</v>
      </c>
      <c r="S1526" s="529"/>
      <c r="T1526" s="529"/>
      <c r="U1526" s="529"/>
      <c r="V1526" s="529"/>
      <c r="W1526" s="529"/>
      <c r="X1526" s="529"/>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44" t="s">
        <v>762</v>
      </c>
      <c r="C1527" s="644"/>
      <c r="D1527" s="635" t="s">
        <v>763</v>
      </c>
      <c r="E1527" s="664"/>
      <c r="F1527" s="670" t="s">
        <v>272</v>
      </c>
      <c r="G1527" s="664">
        <v>3</v>
      </c>
      <c r="H1527" s="664">
        <v>3</v>
      </c>
      <c r="I1527" s="636" t="s">
        <v>3719</v>
      </c>
      <c r="J1527" s="664">
        <v>3</v>
      </c>
      <c r="K1527" s="679" t="s">
        <v>457</v>
      </c>
      <c r="L1527" s="529" t="s">
        <v>5018</v>
      </c>
      <c r="M1527" s="35">
        <v>0</v>
      </c>
      <c r="N1527" s="304">
        <v>0</v>
      </c>
      <c r="O1527" s="35">
        <v>0</v>
      </c>
      <c r="P1527" s="35">
        <v>0</v>
      </c>
      <c r="Q1527" s="35">
        <v>0</v>
      </c>
      <c r="R1527" s="279">
        <f t="shared" si="78"/>
        <v>0</v>
      </c>
      <c r="S1527" s="529"/>
      <c r="T1527" s="529"/>
      <c r="U1527" s="529"/>
      <c r="V1527" s="529"/>
      <c r="W1527" s="529"/>
      <c r="X1527" s="529"/>
      <c r="Y1527" s="279"/>
      <c r="Z1527" s="279"/>
      <c r="AA1527" s="279"/>
      <c r="AB1527" s="279"/>
      <c r="AC1527" s="279"/>
      <c r="AD1527" s="279"/>
      <c r="AE1527" s="18"/>
    </row>
    <row r="1528" spans="1:54" s="490" customFormat="1" ht="15" customHeight="1" thickBot="1">
      <c r="A1528" s="21"/>
      <c r="B1528" s="642" t="s">
        <v>765</v>
      </c>
      <c r="C1528" s="642"/>
      <c r="D1528" s="635" t="s">
        <v>766</v>
      </c>
      <c r="E1528" s="663"/>
      <c r="F1528" s="668" t="s">
        <v>272</v>
      </c>
      <c r="G1528" s="663">
        <v>2</v>
      </c>
      <c r="H1528" s="663">
        <v>3</v>
      </c>
      <c r="I1528" s="636" t="s">
        <v>3719</v>
      </c>
      <c r="J1528" s="663">
        <v>3</v>
      </c>
      <c r="K1528" s="678" t="s">
        <v>476</v>
      </c>
      <c r="L1528" s="529" t="s">
        <v>5018</v>
      </c>
      <c r="M1528" s="35">
        <v>0</v>
      </c>
      <c r="N1528" s="86">
        <v>0</v>
      </c>
      <c r="O1528" s="86">
        <v>0</v>
      </c>
      <c r="P1528" s="86">
        <v>0</v>
      </c>
      <c r="Q1528" s="86">
        <v>0</v>
      </c>
      <c r="R1528" s="279">
        <f t="shared" si="78"/>
        <v>0</v>
      </c>
      <c r="S1528" s="529"/>
      <c r="T1528" s="529"/>
      <c r="U1528" s="529"/>
      <c r="V1528" s="529"/>
      <c r="W1528" s="529"/>
      <c r="X1528" s="529"/>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customHeight="1" thickBot="1">
      <c r="A1529" s="18"/>
      <c r="B1529" s="642" t="s">
        <v>767</v>
      </c>
      <c r="C1529" s="642"/>
      <c r="D1529" s="635" t="s">
        <v>768</v>
      </c>
      <c r="E1529" s="663"/>
      <c r="F1529" s="668" t="s">
        <v>272</v>
      </c>
      <c r="G1529" s="663">
        <v>1</v>
      </c>
      <c r="H1529" s="663">
        <v>5</v>
      </c>
      <c r="I1529" s="636" t="s">
        <v>3719</v>
      </c>
      <c r="J1529" s="663">
        <v>3</v>
      </c>
      <c r="K1529" s="678" t="s">
        <v>476</v>
      </c>
      <c r="L1529" s="529" t="s">
        <v>5018</v>
      </c>
      <c r="M1529" s="35">
        <v>0</v>
      </c>
      <c r="N1529" s="86">
        <v>0</v>
      </c>
      <c r="O1529" s="86">
        <v>0</v>
      </c>
      <c r="P1529" s="86">
        <v>0</v>
      </c>
      <c r="Q1529" s="86">
        <v>0</v>
      </c>
      <c r="R1529" s="279">
        <f t="shared" si="78"/>
        <v>0</v>
      </c>
      <c r="S1529" s="529"/>
      <c r="T1529" s="529"/>
      <c r="U1529" s="529"/>
      <c r="V1529" s="529"/>
      <c r="W1529" s="529"/>
      <c r="X1529" s="529"/>
      <c r="Y1529" s="279"/>
      <c r="Z1529" s="279"/>
      <c r="AA1529" s="279"/>
      <c r="AB1529" s="279"/>
      <c r="AC1529" s="279"/>
      <c r="AD1529" s="279"/>
      <c r="AE1529" s="18"/>
    </row>
    <row r="1530" spans="1:54" customFormat="1" ht="15" customHeight="1" thickBot="1">
      <c r="A1530" s="21"/>
      <c r="B1530" s="642" t="s">
        <v>772</v>
      </c>
      <c r="C1530" s="642"/>
      <c r="D1530" s="635" t="s">
        <v>773</v>
      </c>
      <c r="E1530" s="663"/>
      <c r="F1530" s="668" t="s">
        <v>272</v>
      </c>
      <c r="G1530" s="663">
        <v>1</v>
      </c>
      <c r="H1530" s="663">
        <v>4</v>
      </c>
      <c r="I1530" s="636" t="s">
        <v>3719</v>
      </c>
      <c r="J1530" s="663">
        <v>3</v>
      </c>
      <c r="K1530" s="678" t="s">
        <v>476</v>
      </c>
      <c r="L1530" s="529" t="s">
        <v>5018</v>
      </c>
      <c r="M1530" s="86">
        <v>0</v>
      </c>
      <c r="N1530" s="86">
        <v>0</v>
      </c>
      <c r="O1530" s="86">
        <v>0</v>
      </c>
      <c r="P1530" s="86">
        <v>0</v>
      </c>
      <c r="Q1530" s="86">
        <v>0</v>
      </c>
      <c r="R1530" s="279">
        <f t="shared" si="78"/>
        <v>0</v>
      </c>
      <c r="S1530" s="529"/>
      <c r="T1530" s="529"/>
      <c r="U1530" s="529"/>
      <c r="V1530" s="529"/>
      <c r="W1530" s="529"/>
      <c r="X1530" s="529"/>
      <c r="Y1530" s="279"/>
      <c r="Z1530" s="279"/>
      <c r="AA1530" s="279"/>
      <c r="AB1530" s="279"/>
      <c r="AC1530" s="279"/>
      <c r="AD1530" s="279"/>
      <c r="AE1530" s="18"/>
    </row>
    <row r="1531" spans="1:54" customFormat="1" ht="15" customHeight="1" thickBot="1">
      <c r="A1531" s="21"/>
      <c r="B1531" s="642" t="s">
        <v>774</v>
      </c>
      <c r="C1531" s="642"/>
      <c r="D1531" s="635" t="s">
        <v>775</v>
      </c>
      <c r="E1531" s="663"/>
      <c r="F1531" s="668" t="s">
        <v>272</v>
      </c>
      <c r="G1531" s="663">
        <v>0</v>
      </c>
      <c r="H1531" s="663">
        <v>3</v>
      </c>
      <c r="I1531" s="636" t="s">
        <v>3719</v>
      </c>
      <c r="J1531" s="663">
        <v>3</v>
      </c>
      <c r="K1531" s="678" t="s">
        <v>476</v>
      </c>
      <c r="L1531" s="529" t="s">
        <v>5018</v>
      </c>
      <c r="M1531" s="86">
        <v>0</v>
      </c>
      <c r="N1531" s="86">
        <v>0</v>
      </c>
      <c r="O1531" s="86">
        <v>0</v>
      </c>
      <c r="P1531" s="86">
        <v>0</v>
      </c>
      <c r="Q1531" s="86">
        <v>0</v>
      </c>
      <c r="R1531" s="279">
        <f t="shared" si="78"/>
        <v>0</v>
      </c>
      <c r="S1531" s="529"/>
      <c r="T1531" s="529"/>
      <c r="U1531" s="529"/>
      <c r="V1531" s="529"/>
      <c r="W1531" s="529"/>
      <c r="X1531" s="529"/>
      <c r="Y1531" s="279"/>
      <c r="Z1531" s="279"/>
      <c r="AA1531" s="279"/>
      <c r="AB1531" s="279"/>
      <c r="AC1531" s="279"/>
      <c r="AD1531" s="279"/>
      <c r="AE1531" s="18"/>
    </row>
    <row r="1532" spans="1:54" s="475" customFormat="1" ht="15" hidden="1" customHeight="1" thickBot="1">
      <c r="A1532" s="35"/>
      <c r="B1532" s="644" t="s">
        <v>776</v>
      </c>
      <c r="C1532" s="644"/>
      <c r="D1532" s="635" t="s">
        <v>777</v>
      </c>
      <c r="E1532" s="664"/>
      <c r="F1532" s="670" t="s">
        <v>272</v>
      </c>
      <c r="G1532" s="664">
        <v>3</v>
      </c>
      <c r="H1532" s="664">
        <v>3</v>
      </c>
      <c r="I1532" s="636" t="s">
        <v>3719</v>
      </c>
      <c r="J1532" s="664">
        <v>3</v>
      </c>
      <c r="K1532" s="679" t="s">
        <v>457</v>
      </c>
      <c r="L1532" s="529" t="s">
        <v>5018</v>
      </c>
      <c r="M1532" s="35">
        <v>0</v>
      </c>
      <c r="N1532" s="35">
        <v>0</v>
      </c>
      <c r="O1532" s="35">
        <v>0</v>
      </c>
      <c r="P1532" s="35">
        <v>0</v>
      </c>
      <c r="Q1532" s="35">
        <v>0</v>
      </c>
      <c r="R1532" s="279">
        <f t="shared" si="78"/>
        <v>0</v>
      </c>
      <c r="S1532" s="529"/>
      <c r="T1532" s="529"/>
      <c r="U1532" s="529"/>
      <c r="V1532" s="529"/>
      <c r="W1532" s="529"/>
      <c r="X1532" s="529"/>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5" customFormat="1" ht="15" hidden="1" customHeight="1" thickBot="1">
      <c r="A1533" s="35"/>
      <c r="B1533" s="644" t="s">
        <v>778</v>
      </c>
      <c r="C1533" s="644"/>
      <c r="D1533" s="635" t="s">
        <v>779</v>
      </c>
      <c r="E1533" s="664"/>
      <c r="F1533" s="670" t="s">
        <v>272</v>
      </c>
      <c r="G1533" s="664">
        <v>2</v>
      </c>
      <c r="H1533" s="664">
        <v>3</v>
      </c>
      <c r="I1533" s="636" t="s">
        <v>3719</v>
      </c>
      <c r="J1533" s="664">
        <v>3</v>
      </c>
      <c r="K1533" s="679" t="s">
        <v>457</v>
      </c>
      <c r="L1533" s="529" t="s">
        <v>5018</v>
      </c>
      <c r="M1533" s="35">
        <v>0</v>
      </c>
      <c r="N1533" s="35">
        <v>0</v>
      </c>
      <c r="O1533" s="35">
        <v>0</v>
      </c>
      <c r="P1533" s="35">
        <v>0</v>
      </c>
      <c r="Q1533" s="35">
        <v>0</v>
      </c>
      <c r="R1533" s="279">
        <f t="shared" si="78"/>
        <v>0</v>
      </c>
      <c r="S1533" s="529"/>
      <c r="T1533" s="529"/>
      <c r="U1533" s="529"/>
      <c r="V1533" s="529"/>
      <c r="W1533" s="529"/>
      <c r="X1533" s="529"/>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customHeight="1" thickBot="1">
      <c r="A1534" s="35"/>
      <c r="B1534" s="644" t="s">
        <v>39</v>
      </c>
      <c r="C1534" s="644"/>
      <c r="D1534" s="635" t="s">
        <v>784</v>
      </c>
      <c r="E1534" s="664"/>
      <c r="F1534" s="670" t="s">
        <v>272</v>
      </c>
      <c r="G1534" s="664">
        <v>3</v>
      </c>
      <c r="H1534" s="664">
        <v>3</v>
      </c>
      <c r="I1534" s="636" t="s">
        <v>3719</v>
      </c>
      <c r="J1534" s="664">
        <v>3</v>
      </c>
      <c r="K1534" s="677" t="s">
        <v>476</v>
      </c>
      <c r="L1534" s="529" t="s">
        <v>4826</v>
      </c>
      <c r="M1534" s="35">
        <v>0</v>
      </c>
      <c r="N1534" s="35">
        <v>0</v>
      </c>
      <c r="O1534" s="35">
        <v>0</v>
      </c>
      <c r="P1534" s="35">
        <v>0</v>
      </c>
      <c r="Q1534" s="35">
        <v>0</v>
      </c>
      <c r="R1534" s="279">
        <f t="shared" si="78"/>
        <v>0</v>
      </c>
      <c r="S1534" s="529"/>
      <c r="T1534" s="529"/>
      <c r="U1534" s="529"/>
      <c r="V1534" s="529"/>
      <c r="W1534" s="529"/>
      <c r="X1534" s="529"/>
      <c r="Y1534" s="279"/>
      <c r="Z1534" s="279"/>
      <c r="AA1534" s="279"/>
      <c r="AB1534" s="279"/>
      <c r="AC1534" s="279"/>
      <c r="AD1534" s="279"/>
      <c r="AE1534" s="18"/>
    </row>
    <row r="1535" spans="1:54" s="274" customFormat="1" ht="15" hidden="1" customHeight="1" thickBot="1">
      <c r="A1535" s="35"/>
      <c r="B1535" s="644" t="s">
        <v>785</v>
      </c>
      <c r="C1535" s="644"/>
      <c r="D1535" s="635" t="s">
        <v>786</v>
      </c>
      <c r="E1535" s="664"/>
      <c r="F1535" s="670" t="s">
        <v>272</v>
      </c>
      <c r="G1535" s="664">
        <v>2</v>
      </c>
      <c r="H1535" s="664">
        <v>3</v>
      </c>
      <c r="I1535" s="636" t="s">
        <v>3719</v>
      </c>
      <c r="J1535" s="664">
        <v>3</v>
      </c>
      <c r="K1535" s="679" t="s">
        <v>457</v>
      </c>
      <c r="L1535" s="529" t="s">
        <v>5018</v>
      </c>
      <c r="M1535" s="35">
        <v>0</v>
      </c>
      <c r="N1535" s="35">
        <v>0</v>
      </c>
      <c r="O1535" s="35">
        <v>0</v>
      </c>
      <c r="P1535" s="35">
        <v>0</v>
      </c>
      <c r="Q1535" s="35">
        <v>0</v>
      </c>
      <c r="R1535" s="279">
        <f t="shared" si="78"/>
        <v>0</v>
      </c>
      <c r="S1535" s="529"/>
      <c r="T1535" s="529"/>
      <c r="U1535" s="529"/>
      <c r="V1535" s="529"/>
      <c r="W1535" s="529"/>
      <c r="X1535" s="529"/>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5" customFormat="1" ht="15" hidden="1" customHeight="1" thickBot="1">
      <c r="A1536" s="35"/>
      <c r="B1536" s="644" t="s">
        <v>217</v>
      </c>
      <c r="C1536" s="644"/>
      <c r="D1536" s="635" t="s">
        <v>787</v>
      </c>
      <c r="E1536" s="664"/>
      <c r="F1536" s="670" t="s">
        <v>272</v>
      </c>
      <c r="G1536" s="664">
        <v>1</v>
      </c>
      <c r="H1536" s="664">
        <v>3</v>
      </c>
      <c r="I1536" s="636" t="s">
        <v>3719</v>
      </c>
      <c r="J1536" s="664">
        <v>3</v>
      </c>
      <c r="K1536" s="679" t="s">
        <v>457</v>
      </c>
      <c r="L1536" s="529" t="s">
        <v>4826</v>
      </c>
      <c r="M1536" s="35">
        <v>0</v>
      </c>
      <c r="N1536" s="35">
        <v>0</v>
      </c>
      <c r="O1536" s="35">
        <v>0</v>
      </c>
      <c r="P1536" s="35">
        <v>0</v>
      </c>
      <c r="Q1536" s="35">
        <v>0</v>
      </c>
      <c r="R1536" s="279">
        <f t="shared" si="78"/>
        <v>0</v>
      </c>
      <c r="S1536" s="529"/>
      <c r="T1536" s="529"/>
      <c r="U1536" s="529"/>
      <c r="V1536" s="529"/>
      <c r="W1536" s="529"/>
      <c r="X1536" s="529"/>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5" customFormat="1" ht="15" hidden="1" customHeight="1" thickBot="1">
      <c r="A1537" s="35"/>
      <c r="B1537" s="644" t="s">
        <v>788</v>
      </c>
      <c r="C1537" s="644"/>
      <c r="D1537" s="635" t="s">
        <v>352</v>
      </c>
      <c r="E1537" s="664"/>
      <c r="F1537" s="670" t="s">
        <v>272</v>
      </c>
      <c r="G1537" s="664">
        <v>2</v>
      </c>
      <c r="H1537" s="664">
        <v>3</v>
      </c>
      <c r="I1537" s="636" t="s">
        <v>3719</v>
      </c>
      <c r="J1537" s="664">
        <v>3</v>
      </c>
      <c r="K1537" s="679" t="s">
        <v>457</v>
      </c>
      <c r="L1537" s="529" t="s">
        <v>5018</v>
      </c>
      <c r="M1537" s="35">
        <v>0</v>
      </c>
      <c r="N1537" s="35">
        <v>0</v>
      </c>
      <c r="O1537" s="35">
        <v>0</v>
      </c>
      <c r="P1537" s="35">
        <v>0</v>
      </c>
      <c r="Q1537" s="35">
        <v>0</v>
      </c>
      <c r="R1537" s="279">
        <f t="shared" si="78"/>
        <v>0</v>
      </c>
      <c r="S1537" s="529"/>
      <c r="T1537" s="529"/>
      <c r="U1537" s="529"/>
      <c r="V1537" s="529"/>
      <c r="W1537" s="529"/>
      <c r="X1537" s="529"/>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5" customFormat="1" ht="15" hidden="1" customHeight="1" thickBot="1">
      <c r="A1538" s="35"/>
      <c r="B1538" s="644" t="s">
        <v>789</v>
      </c>
      <c r="C1538" s="644"/>
      <c r="D1538" s="635" t="s">
        <v>718</v>
      </c>
      <c r="E1538" s="664"/>
      <c r="F1538" s="670" t="s">
        <v>272</v>
      </c>
      <c r="G1538" s="664">
        <v>3</v>
      </c>
      <c r="H1538" s="664">
        <v>1</v>
      </c>
      <c r="I1538" s="636" t="s">
        <v>3719</v>
      </c>
      <c r="J1538" s="664">
        <v>3</v>
      </c>
      <c r="K1538" s="679" t="s">
        <v>457</v>
      </c>
      <c r="L1538" s="529" t="s">
        <v>5018</v>
      </c>
      <c r="M1538" s="35">
        <v>0</v>
      </c>
      <c r="N1538" s="35">
        <v>0</v>
      </c>
      <c r="O1538" s="35">
        <v>0</v>
      </c>
      <c r="P1538" s="35">
        <v>0</v>
      </c>
      <c r="Q1538" s="35">
        <v>0</v>
      </c>
      <c r="R1538" s="279">
        <f t="shared" si="78"/>
        <v>0</v>
      </c>
      <c r="S1538" s="529"/>
      <c r="T1538" s="529"/>
      <c r="U1538" s="529"/>
      <c r="V1538" s="529"/>
      <c r="W1538" s="529"/>
      <c r="X1538" s="529"/>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9" t="s">
        <v>3690</v>
      </c>
      <c r="C1539" s="642"/>
      <c r="D1539" s="635" t="s">
        <v>790</v>
      </c>
      <c r="E1539" s="663"/>
      <c r="F1539" s="668" t="s">
        <v>272</v>
      </c>
      <c r="G1539" s="663">
        <v>3</v>
      </c>
      <c r="H1539" s="663">
        <v>3</v>
      </c>
      <c r="I1539" s="636" t="s">
        <v>3719</v>
      </c>
      <c r="J1539" s="663">
        <v>3</v>
      </c>
      <c r="K1539" s="681" t="s">
        <v>493</v>
      </c>
      <c r="L1539" s="529" t="s">
        <v>5018</v>
      </c>
      <c r="M1539" s="35">
        <v>0</v>
      </c>
      <c r="N1539" s="86">
        <v>0</v>
      </c>
      <c r="O1539" s="35">
        <v>0</v>
      </c>
      <c r="P1539" s="35">
        <v>0</v>
      </c>
      <c r="Q1539" s="35">
        <v>0</v>
      </c>
      <c r="R1539" s="279">
        <f t="shared" si="78"/>
        <v>0</v>
      </c>
      <c r="S1539" s="529"/>
      <c r="T1539" s="529"/>
      <c r="U1539" s="529"/>
      <c r="V1539" s="529"/>
      <c r="W1539" s="529"/>
      <c r="X1539" s="529"/>
      <c r="Y1539" s="279"/>
      <c r="Z1539" s="279"/>
      <c r="AA1539" s="279"/>
      <c r="AB1539" s="279"/>
      <c r="AC1539" s="279"/>
      <c r="AD1539" s="279"/>
      <c r="AE1539" s="18"/>
    </row>
    <row r="1540" spans="1:54" customFormat="1" ht="15" customHeight="1" thickBot="1">
      <c r="A1540" s="35"/>
      <c r="B1540" s="649" t="s">
        <v>3231</v>
      </c>
      <c r="C1540" s="649"/>
      <c r="D1540" s="635" t="s">
        <v>791</v>
      </c>
      <c r="E1540" s="664"/>
      <c r="F1540" s="670" t="s">
        <v>272</v>
      </c>
      <c r="G1540" s="664">
        <v>4</v>
      </c>
      <c r="H1540" s="664">
        <v>7</v>
      </c>
      <c r="I1540" s="636" t="s">
        <v>3719</v>
      </c>
      <c r="J1540" s="664">
        <v>3</v>
      </c>
      <c r="K1540" s="677" t="s">
        <v>476</v>
      </c>
      <c r="L1540" s="529" t="s">
        <v>5018</v>
      </c>
      <c r="M1540" s="35">
        <v>0</v>
      </c>
      <c r="N1540" s="35">
        <v>0</v>
      </c>
      <c r="O1540" s="35">
        <v>0</v>
      </c>
      <c r="P1540" s="35">
        <v>0</v>
      </c>
      <c r="Q1540" s="35">
        <v>0</v>
      </c>
      <c r="R1540" s="279">
        <f t="shared" si="78"/>
        <v>0</v>
      </c>
      <c r="S1540" s="529"/>
      <c r="T1540" s="529"/>
      <c r="U1540" s="529"/>
      <c r="V1540" s="529"/>
      <c r="W1540" s="529"/>
      <c r="X1540" s="529"/>
      <c r="Y1540" s="279"/>
      <c r="Z1540" s="279"/>
      <c r="AA1540" s="279"/>
      <c r="AB1540" s="279"/>
      <c r="AC1540" s="279"/>
      <c r="AD1540" s="279"/>
      <c r="AE1540" s="18"/>
    </row>
    <row r="1541" spans="1:54" s="475" customFormat="1" ht="15" customHeight="1" thickBot="1">
      <c r="A1541" s="18"/>
      <c r="B1541" s="657" t="s">
        <v>91</v>
      </c>
      <c r="C1541" s="657"/>
      <c r="D1541" s="635" t="s">
        <v>792</v>
      </c>
      <c r="E1541" s="663"/>
      <c r="F1541" s="668" t="s">
        <v>272</v>
      </c>
      <c r="G1541" s="663">
        <v>3</v>
      </c>
      <c r="H1541" s="663">
        <v>3</v>
      </c>
      <c r="I1541" s="636" t="s">
        <v>3719</v>
      </c>
      <c r="J1541" s="663">
        <v>3</v>
      </c>
      <c r="K1541" s="681" t="s">
        <v>493</v>
      </c>
      <c r="L1541" s="529" t="s">
        <v>5018</v>
      </c>
      <c r="M1541" s="35">
        <v>0</v>
      </c>
      <c r="N1541" s="35">
        <v>0</v>
      </c>
      <c r="O1541" s="35">
        <v>0</v>
      </c>
      <c r="P1541" s="35">
        <v>0</v>
      </c>
      <c r="Q1541" s="35">
        <v>0</v>
      </c>
      <c r="R1541" s="279">
        <f t="shared" si="78"/>
        <v>0</v>
      </c>
      <c r="S1541" s="529"/>
      <c r="T1541" s="529"/>
      <c r="U1541" s="529"/>
      <c r="V1541" s="529"/>
      <c r="W1541" s="529"/>
      <c r="X1541" s="529"/>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5" customFormat="1" ht="15" hidden="1" customHeight="1" thickBot="1">
      <c r="A1542" s="35"/>
      <c r="B1542" s="644" t="s">
        <v>793</v>
      </c>
      <c r="C1542" s="644"/>
      <c r="D1542" s="635" t="s">
        <v>794</v>
      </c>
      <c r="E1542" s="664"/>
      <c r="F1542" s="670" t="s">
        <v>272</v>
      </c>
      <c r="G1542" s="664">
        <v>2</v>
      </c>
      <c r="H1542" s="664">
        <v>3</v>
      </c>
      <c r="I1542" s="636" t="s">
        <v>3719</v>
      </c>
      <c r="J1542" s="664">
        <v>3</v>
      </c>
      <c r="K1542" s="679" t="s">
        <v>457</v>
      </c>
      <c r="L1542" s="529" t="s">
        <v>5018</v>
      </c>
      <c r="M1542" s="35">
        <v>0</v>
      </c>
      <c r="N1542" s="35">
        <v>0</v>
      </c>
      <c r="O1542" s="35">
        <v>0</v>
      </c>
      <c r="P1542" s="35">
        <v>0</v>
      </c>
      <c r="Q1542" s="35">
        <v>0</v>
      </c>
      <c r="R1542" s="279">
        <f t="shared" si="78"/>
        <v>0</v>
      </c>
      <c r="S1542" s="529"/>
      <c r="T1542" s="529"/>
      <c r="U1542" s="529"/>
      <c r="V1542" s="529"/>
      <c r="W1542" s="529"/>
      <c r="X1542" s="529"/>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55" t="s">
        <v>795</v>
      </c>
      <c r="C1543" s="655"/>
      <c r="D1543" s="635" t="s">
        <v>796</v>
      </c>
      <c r="E1543" s="663"/>
      <c r="F1543" s="671" t="s">
        <v>272</v>
      </c>
      <c r="G1543" s="663">
        <v>2</v>
      </c>
      <c r="H1543" s="663">
        <v>4</v>
      </c>
      <c r="I1543" s="636" t="s">
        <v>3719</v>
      </c>
      <c r="J1543" s="663">
        <v>4</v>
      </c>
      <c r="K1543" s="685" t="s">
        <v>499</v>
      </c>
      <c r="L1543" s="611" t="s">
        <v>5018</v>
      </c>
      <c r="M1543" s="86">
        <v>0</v>
      </c>
      <c r="N1543" s="86">
        <v>0</v>
      </c>
      <c r="O1543" s="86">
        <v>0</v>
      </c>
      <c r="P1543" s="86">
        <v>0</v>
      </c>
      <c r="Q1543" s="86">
        <v>0</v>
      </c>
      <c r="R1543" s="279">
        <f t="shared" si="78"/>
        <v>0</v>
      </c>
      <c r="S1543" s="611"/>
      <c r="T1543" s="611"/>
      <c r="U1543" s="611"/>
      <c r="V1543" s="611"/>
      <c r="W1543" s="611"/>
      <c r="X1543" s="611"/>
      <c r="Y1543" s="279"/>
      <c r="Z1543" s="279"/>
      <c r="AA1543" s="279"/>
      <c r="AB1543" s="279"/>
      <c r="AC1543" s="279"/>
      <c r="AD1543" s="279"/>
      <c r="AE1543" s="18"/>
    </row>
    <row r="1544" spans="1:54" customFormat="1" ht="15" customHeight="1" thickBot="1">
      <c r="A1544" s="35"/>
      <c r="B1544" s="644" t="s">
        <v>797</v>
      </c>
      <c r="C1544" s="644"/>
      <c r="D1544" s="635" t="s">
        <v>798</v>
      </c>
      <c r="E1544" s="664"/>
      <c r="F1544" s="670" t="s">
        <v>272</v>
      </c>
      <c r="G1544" s="664">
        <v>2</v>
      </c>
      <c r="H1544" s="664">
        <v>5</v>
      </c>
      <c r="I1544" s="636" t="s">
        <v>3719</v>
      </c>
      <c r="J1544" s="664">
        <v>4</v>
      </c>
      <c r="K1544" s="677" t="s">
        <v>476</v>
      </c>
      <c r="L1544" s="529" t="s">
        <v>5018</v>
      </c>
      <c r="M1544" s="35">
        <v>0</v>
      </c>
      <c r="N1544" s="35">
        <v>0</v>
      </c>
      <c r="O1544" s="35">
        <v>0</v>
      </c>
      <c r="P1544" s="35">
        <v>0</v>
      </c>
      <c r="Q1544" s="35">
        <v>0</v>
      </c>
      <c r="R1544" s="279">
        <f t="shared" si="78"/>
        <v>0</v>
      </c>
      <c r="S1544" s="529"/>
      <c r="T1544" s="529"/>
      <c r="U1544" s="529"/>
      <c r="V1544" s="529"/>
      <c r="W1544" s="529"/>
      <c r="X1544" s="529"/>
      <c r="Y1544" s="279"/>
      <c r="Z1544" s="279"/>
      <c r="AA1544" s="279"/>
      <c r="AB1544" s="279"/>
      <c r="AC1544" s="279"/>
      <c r="AD1544" s="279"/>
      <c r="AE1544" s="18"/>
    </row>
    <row r="1545" spans="1:54" s="475" customFormat="1" ht="15" hidden="1" customHeight="1" thickBot="1">
      <c r="A1545" s="35"/>
      <c r="B1545" s="644" t="s">
        <v>799</v>
      </c>
      <c r="C1545" s="644"/>
      <c r="D1545" s="635" t="s">
        <v>729</v>
      </c>
      <c r="E1545" s="664"/>
      <c r="F1545" s="670" t="s">
        <v>272</v>
      </c>
      <c r="G1545" s="664">
        <v>5</v>
      </c>
      <c r="H1545" s="664">
        <v>4</v>
      </c>
      <c r="I1545" s="636" t="s">
        <v>3719</v>
      </c>
      <c r="J1545" s="664">
        <v>4</v>
      </c>
      <c r="K1545" s="679" t="s">
        <v>457</v>
      </c>
      <c r="L1545" s="529" t="s">
        <v>5018</v>
      </c>
      <c r="M1545" s="35">
        <v>0</v>
      </c>
      <c r="N1545" s="35">
        <v>0</v>
      </c>
      <c r="O1545" s="35">
        <v>0</v>
      </c>
      <c r="P1545" s="35">
        <v>0</v>
      </c>
      <c r="Q1545" s="35">
        <v>0</v>
      </c>
      <c r="R1545" s="279">
        <f t="shared" si="78"/>
        <v>0</v>
      </c>
      <c r="S1545" s="529"/>
      <c r="T1545" s="529"/>
      <c r="U1545" s="529"/>
      <c r="V1545" s="529"/>
      <c r="W1545" s="529"/>
      <c r="X1545" s="529"/>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44" t="s">
        <v>211</v>
      </c>
      <c r="C1546" s="644"/>
      <c r="D1546" s="635" t="s">
        <v>800</v>
      </c>
      <c r="E1546" s="664"/>
      <c r="F1546" s="670" t="s">
        <v>272</v>
      </c>
      <c r="G1546" s="664">
        <v>3</v>
      </c>
      <c r="H1546" s="664">
        <v>3</v>
      </c>
      <c r="I1546" s="636" t="s">
        <v>3719</v>
      </c>
      <c r="J1546" s="664">
        <v>4</v>
      </c>
      <c r="K1546" s="679" t="s">
        <v>457</v>
      </c>
      <c r="L1546" s="529" t="s">
        <v>5018</v>
      </c>
      <c r="M1546" s="35">
        <v>0</v>
      </c>
      <c r="N1546" s="35">
        <v>0</v>
      </c>
      <c r="O1546" s="35">
        <v>0</v>
      </c>
      <c r="P1546" s="35">
        <v>0</v>
      </c>
      <c r="Q1546" s="35">
        <v>0</v>
      </c>
      <c r="R1546" s="279">
        <f t="shared" ref="R1546:R1575" si="79">SUM(M1546:Q1546)</f>
        <v>0</v>
      </c>
      <c r="S1546" s="529"/>
      <c r="T1546" s="529"/>
      <c r="U1546" s="529"/>
      <c r="V1546" s="529"/>
      <c r="W1546" s="529"/>
      <c r="X1546" s="529"/>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customHeight="1" thickBot="1">
      <c r="A1547" s="21"/>
      <c r="B1547" s="642" t="s">
        <v>50</v>
      </c>
      <c r="C1547" s="642"/>
      <c r="D1547" s="635" t="s">
        <v>801</v>
      </c>
      <c r="E1547" s="663"/>
      <c r="F1547" s="668" t="s">
        <v>272</v>
      </c>
      <c r="G1547" s="663">
        <v>1</v>
      </c>
      <c r="H1547" s="663">
        <v>4</v>
      </c>
      <c r="I1547" s="636" t="s">
        <v>3719</v>
      </c>
      <c r="J1547" s="663">
        <v>4</v>
      </c>
      <c r="K1547" s="678" t="s">
        <v>476</v>
      </c>
      <c r="L1547" s="529" t="s">
        <v>5018</v>
      </c>
      <c r="M1547" s="86">
        <v>0</v>
      </c>
      <c r="N1547" s="86">
        <v>0</v>
      </c>
      <c r="O1547" s="86">
        <v>0</v>
      </c>
      <c r="P1547" s="86">
        <v>0</v>
      </c>
      <c r="Q1547" s="86">
        <v>0</v>
      </c>
      <c r="R1547" s="279">
        <f t="shared" si="79"/>
        <v>0</v>
      </c>
      <c r="S1547" s="529"/>
      <c r="T1547" s="529"/>
      <c r="U1547" s="529"/>
      <c r="V1547" s="529"/>
      <c r="W1547" s="529"/>
      <c r="X1547" s="529"/>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44" t="s">
        <v>22</v>
      </c>
      <c r="C1548" s="644"/>
      <c r="D1548" s="635" t="s">
        <v>749</v>
      </c>
      <c r="E1548" s="664"/>
      <c r="F1548" s="670" t="s">
        <v>272</v>
      </c>
      <c r="G1548" s="664">
        <v>4</v>
      </c>
      <c r="H1548" s="664">
        <v>3</v>
      </c>
      <c r="I1548" s="636" t="s">
        <v>3719</v>
      </c>
      <c r="J1548" s="664">
        <v>4</v>
      </c>
      <c r="K1548" s="682" t="s">
        <v>328</v>
      </c>
      <c r="L1548" s="529" t="s">
        <v>4826</v>
      </c>
      <c r="M1548" s="35">
        <v>0</v>
      </c>
      <c r="N1548" s="35">
        <v>0</v>
      </c>
      <c r="O1548" s="35">
        <v>0</v>
      </c>
      <c r="P1548" s="35">
        <v>0</v>
      </c>
      <c r="Q1548" s="35">
        <v>0</v>
      </c>
      <c r="R1548" s="279">
        <f t="shared" si="79"/>
        <v>0</v>
      </c>
      <c r="S1548" s="529"/>
      <c r="T1548" s="529"/>
      <c r="U1548" s="529"/>
      <c r="V1548" s="529"/>
      <c r="W1548" s="529"/>
      <c r="X1548" s="529"/>
      <c r="Y1548" s="279"/>
      <c r="Z1548" s="279"/>
      <c r="AA1548" s="279"/>
      <c r="AB1548" s="279"/>
      <c r="AC1548" s="279"/>
      <c r="AD1548" s="279"/>
      <c r="AE1548" s="18"/>
    </row>
    <row r="1549" spans="1:54" s="475" customFormat="1" ht="15" customHeight="1" thickBot="1">
      <c r="A1549" s="35"/>
      <c r="B1549" s="644" t="s">
        <v>802</v>
      </c>
      <c r="C1549" s="644"/>
      <c r="D1549" s="635" t="s">
        <v>803</v>
      </c>
      <c r="E1549" s="664"/>
      <c r="F1549" s="670" t="s">
        <v>272</v>
      </c>
      <c r="G1549" s="664">
        <v>3</v>
      </c>
      <c r="H1549" s="664">
        <v>5</v>
      </c>
      <c r="I1549" s="636" t="s">
        <v>3719</v>
      </c>
      <c r="J1549" s="664">
        <v>4</v>
      </c>
      <c r="K1549" s="677" t="s">
        <v>476</v>
      </c>
      <c r="L1549" s="529" t="s">
        <v>5018</v>
      </c>
      <c r="M1549" s="35">
        <v>0</v>
      </c>
      <c r="N1549" s="86">
        <v>0</v>
      </c>
      <c r="O1549" s="35">
        <v>0</v>
      </c>
      <c r="P1549" s="35">
        <v>0</v>
      </c>
      <c r="Q1549" s="35">
        <v>0</v>
      </c>
      <c r="R1549" s="279">
        <f t="shared" si="79"/>
        <v>0</v>
      </c>
      <c r="S1549" s="529"/>
      <c r="T1549" s="529"/>
      <c r="U1549" s="529"/>
      <c r="V1549" s="529"/>
      <c r="W1549" s="529"/>
      <c r="X1549" s="529"/>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5" customFormat="1" ht="15" hidden="1" customHeight="1" thickBot="1">
      <c r="A1550" s="35"/>
      <c r="B1550" s="646" t="s">
        <v>804</v>
      </c>
      <c r="C1550" s="646"/>
      <c r="D1550" s="635" t="s">
        <v>805</v>
      </c>
      <c r="E1550" s="664"/>
      <c r="F1550" s="670" t="s">
        <v>272</v>
      </c>
      <c r="G1550" s="664">
        <v>4</v>
      </c>
      <c r="H1550" s="664">
        <v>2</v>
      </c>
      <c r="I1550" s="636" t="s">
        <v>3719</v>
      </c>
      <c r="J1550" s="664">
        <v>4</v>
      </c>
      <c r="K1550" s="679" t="s">
        <v>457</v>
      </c>
      <c r="L1550" s="529" t="s">
        <v>5018</v>
      </c>
      <c r="M1550" s="35">
        <v>0</v>
      </c>
      <c r="N1550" s="35">
        <v>0</v>
      </c>
      <c r="O1550" s="35">
        <v>0</v>
      </c>
      <c r="P1550" s="35">
        <v>0</v>
      </c>
      <c r="Q1550" s="35">
        <v>0</v>
      </c>
      <c r="R1550" s="279">
        <f t="shared" si="79"/>
        <v>0</v>
      </c>
      <c r="S1550" s="529"/>
      <c r="T1550" s="529"/>
      <c r="U1550" s="529"/>
      <c r="V1550" s="529"/>
      <c r="W1550" s="529"/>
      <c r="X1550" s="529"/>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44" t="s">
        <v>806</v>
      </c>
      <c r="C1551" s="644"/>
      <c r="D1551" s="635" t="s">
        <v>718</v>
      </c>
      <c r="E1551" s="664"/>
      <c r="F1551" s="670" t="s">
        <v>272</v>
      </c>
      <c r="G1551" s="664">
        <v>3</v>
      </c>
      <c r="H1551" s="664">
        <v>3</v>
      </c>
      <c r="I1551" s="636" t="s">
        <v>3719</v>
      </c>
      <c r="J1551" s="664">
        <v>4</v>
      </c>
      <c r="K1551" s="679" t="s">
        <v>457</v>
      </c>
      <c r="L1551" s="529" t="s">
        <v>5018</v>
      </c>
      <c r="M1551" s="35">
        <v>0</v>
      </c>
      <c r="N1551" s="35">
        <v>0</v>
      </c>
      <c r="O1551" s="35">
        <v>0</v>
      </c>
      <c r="P1551" s="35">
        <v>0</v>
      </c>
      <c r="Q1551" s="35">
        <v>0</v>
      </c>
      <c r="R1551" s="279">
        <f t="shared" si="79"/>
        <v>0</v>
      </c>
      <c r="S1551" s="529"/>
      <c r="T1551" s="529"/>
      <c r="U1551" s="529"/>
      <c r="V1551" s="529"/>
      <c r="W1551" s="529"/>
      <c r="X1551" s="529"/>
      <c r="Y1551" s="279"/>
      <c r="Z1551" s="279"/>
      <c r="AA1551" s="279"/>
      <c r="AB1551" s="279"/>
      <c r="AC1551" s="279"/>
      <c r="AD1551" s="279"/>
      <c r="AE1551" s="18"/>
    </row>
    <row r="1552" spans="1:54" s="475" customFormat="1" ht="15" customHeight="1" thickBot="1">
      <c r="A1552" s="21"/>
      <c r="B1552" s="642" t="s">
        <v>807</v>
      </c>
      <c r="C1552" s="642"/>
      <c r="D1552" s="635" t="s">
        <v>808</v>
      </c>
      <c r="E1552" s="663"/>
      <c r="F1552" s="668" t="s">
        <v>272</v>
      </c>
      <c r="G1552" s="663">
        <v>2</v>
      </c>
      <c r="H1552" s="663">
        <v>3</v>
      </c>
      <c r="I1552" s="636" t="s">
        <v>3719</v>
      </c>
      <c r="J1552" s="663">
        <v>4</v>
      </c>
      <c r="K1552" s="678" t="s">
        <v>476</v>
      </c>
      <c r="L1552" s="529" t="s">
        <v>5018</v>
      </c>
      <c r="M1552" s="86">
        <v>0</v>
      </c>
      <c r="N1552" s="86">
        <v>0</v>
      </c>
      <c r="O1552" s="86">
        <v>0</v>
      </c>
      <c r="P1552" s="86">
        <v>0</v>
      </c>
      <c r="Q1552" s="35">
        <v>0</v>
      </c>
      <c r="R1552" s="279">
        <f t="shared" si="79"/>
        <v>0</v>
      </c>
      <c r="S1552" s="529"/>
      <c r="T1552" s="529"/>
      <c r="U1552" s="529"/>
      <c r="V1552" s="529"/>
      <c r="W1552" s="529"/>
      <c r="X1552" s="529"/>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5" customFormat="1" ht="15" hidden="1" customHeight="1" thickBot="1">
      <c r="A1553" s="21"/>
      <c r="B1553" s="642" t="s">
        <v>809</v>
      </c>
      <c r="C1553" s="642"/>
      <c r="D1553" s="635" t="s">
        <v>271</v>
      </c>
      <c r="E1553" s="663"/>
      <c r="F1553" s="668" t="s">
        <v>272</v>
      </c>
      <c r="G1553" s="663">
        <v>1</v>
      </c>
      <c r="H1553" s="663">
        <v>7</v>
      </c>
      <c r="I1553" s="636" t="s">
        <v>3719</v>
      </c>
      <c r="J1553" s="663">
        <v>4</v>
      </c>
      <c r="K1553" s="676" t="s">
        <v>457</v>
      </c>
      <c r="L1553" s="529" t="s">
        <v>5018</v>
      </c>
      <c r="M1553" s="86">
        <v>0</v>
      </c>
      <c r="N1553" s="86">
        <v>0</v>
      </c>
      <c r="O1553" s="86">
        <v>0</v>
      </c>
      <c r="P1553" s="86">
        <v>0</v>
      </c>
      <c r="Q1553" s="86">
        <v>0</v>
      </c>
      <c r="R1553" s="279">
        <f t="shared" si="79"/>
        <v>0</v>
      </c>
      <c r="S1553" s="529"/>
      <c r="T1553" s="529"/>
      <c r="U1553" s="529"/>
      <c r="V1553" s="529"/>
      <c r="W1553" s="529"/>
      <c r="X1553" s="529"/>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5" customFormat="1" ht="15" hidden="1" customHeight="1" thickBot="1">
      <c r="A1554" s="35"/>
      <c r="B1554" s="644" t="s">
        <v>810</v>
      </c>
      <c r="C1554" s="644"/>
      <c r="D1554" s="635" t="s">
        <v>705</v>
      </c>
      <c r="E1554" s="664"/>
      <c r="F1554" s="670" t="s">
        <v>272</v>
      </c>
      <c r="G1554" s="664">
        <v>4</v>
      </c>
      <c r="H1554" s="664">
        <v>4</v>
      </c>
      <c r="I1554" s="636" t="s">
        <v>3719</v>
      </c>
      <c r="J1554" s="664">
        <v>4</v>
      </c>
      <c r="K1554" s="679" t="s">
        <v>457</v>
      </c>
      <c r="L1554" s="529" t="s">
        <v>5018</v>
      </c>
      <c r="M1554" s="35">
        <v>0</v>
      </c>
      <c r="N1554" s="35">
        <v>0</v>
      </c>
      <c r="O1554" s="35">
        <v>0</v>
      </c>
      <c r="P1554" s="35">
        <v>0</v>
      </c>
      <c r="Q1554" s="35">
        <v>0</v>
      </c>
      <c r="R1554" s="279">
        <f t="shared" si="79"/>
        <v>0</v>
      </c>
      <c r="S1554" s="529"/>
      <c r="T1554" s="529"/>
      <c r="U1554" s="529"/>
      <c r="V1554" s="529"/>
      <c r="W1554" s="529"/>
      <c r="X1554" s="529"/>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44" t="s">
        <v>813</v>
      </c>
      <c r="C1555" s="644"/>
      <c r="D1555" s="635" t="s">
        <v>814</v>
      </c>
      <c r="E1555" s="664"/>
      <c r="F1555" s="670" t="s">
        <v>272</v>
      </c>
      <c r="G1555" s="664">
        <v>4</v>
      </c>
      <c r="H1555" s="664">
        <v>6</v>
      </c>
      <c r="I1555" s="636" t="s">
        <v>3719</v>
      </c>
      <c r="J1555" s="664">
        <v>5</v>
      </c>
      <c r="K1555" s="679" t="s">
        <v>457</v>
      </c>
      <c r="L1555" s="529" t="s">
        <v>5018</v>
      </c>
      <c r="M1555" s="35">
        <v>0</v>
      </c>
      <c r="N1555" s="35">
        <v>0</v>
      </c>
      <c r="O1555" s="35">
        <v>0</v>
      </c>
      <c r="P1555" s="35">
        <v>0</v>
      </c>
      <c r="Q1555" s="35">
        <v>0</v>
      </c>
      <c r="R1555" s="279">
        <f t="shared" si="79"/>
        <v>0</v>
      </c>
      <c r="S1555" s="529"/>
      <c r="T1555" s="529"/>
      <c r="U1555" s="529"/>
      <c r="V1555" s="529"/>
      <c r="W1555" s="529"/>
      <c r="X1555" s="529"/>
      <c r="Y1555" s="279"/>
      <c r="Z1555" s="279"/>
      <c r="AA1555" s="279"/>
      <c r="AB1555" s="279"/>
      <c r="AC1555" s="279"/>
      <c r="AD1555" s="279"/>
      <c r="AE1555" s="18"/>
    </row>
    <row r="1556" spans="1:54" s="475" customFormat="1" ht="15" customHeight="1" thickBot="1">
      <c r="A1556" s="21"/>
      <c r="B1556" s="642" t="s">
        <v>815</v>
      </c>
      <c r="C1556" s="642"/>
      <c r="D1556" s="635" t="s">
        <v>816</v>
      </c>
      <c r="E1556" s="667"/>
      <c r="F1556" s="668" t="s">
        <v>272</v>
      </c>
      <c r="G1556" s="663">
        <v>4</v>
      </c>
      <c r="H1556" s="667">
        <v>4</v>
      </c>
      <c r="I1556" s="636" t="s">
        <v>3719</v>
      </c>
      <c r="J1556" s="663">
        <v>5</v>
      </c>
      <c r="K1556" s="678" t="s">
        <v>476</v>
      </c>
      <c r="L1556" s="529" t="s">
        <v>5018</v>
      </c>
      <c r="M1556" s="86">
        <v>0</v>
      </c>
      <c r="N1556" s="86">
        <v>0</v>
      </c>
      <c r="O1556" s="86">
        <v>0</v>
      </c>
      <c r="P1556" s="86">
        <v>0</v>
      </c>
      <c r="Q1556" s="86">
        <v>0</v>
      </c>
      <c r="R1556" s="279">
        <f t="shared" si="79"/>
        <v>0</v>
      </c>
      <c r="S1556" s="529"/>
      <c r="T1556" s="529"/>
      <c r="U1556" s="529"/>
      <c r="V1556" s="529"/>
      <c r="W1556" s="529"/>
      <c r="X1556" s="529"/>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5" customFormat="1" ht="15" customHeight="1" thickBot="1">
      <c r="A1557" s="21"/>
      <c r="B1557" s="642" t="s">
        <v>13</v>
      </c>
      <c r="C1557" s="642"/>
      <c r="D1557" s="635" t="s">
        <v>817</v>
      </c>
      <c r="E1557" s="663"/>
      <c r="F1557" s="668" t="s">
        <v>272</v>
      </c>
      <c r="G1557" s="663">
        <v>3</v>
      </c>
      <c r="H1557" s="663">
        <v>3</v>
      </c>
      <c r="I1557" s="636" t="s">
        <v>3719</v>
      </c>
      <c r="J1557" s="663">
        <v>5</v>
      </c>
      <c r="K1557" s="681" t="s">
        <v>493</v>
      </c>
      <c r="L1557" s="69" t="s">
        <v>5018</v>
      </c>
      <c r="M1557" s="86">
        <v>0</v>
      </c>
      <c r="N1557" s="86">
        <v>0</v>
      </c>
      <c r="O1557" s="86">
        <v>0</v>
      </c>
      <c r="P1557" s="86">
        <v>0</v>
      </c>
      <c r="Q1557" s="86">
        <v>0</v>
      </c>
      <c r="R1557" s="279">
        <f t="shared" si="79"/>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5" customFormat="1" ht="15" hidden="1" customHeight="1" thickBot="1">
      <c r="A1558" s="21"/>
      <c r="B1558" s="642" t="s">
        <v>818</v>
      </c>
      <c r="C1558" s="642"/>
      <c r="D1558" s="635" t="s">
        <v>271</v>
      </c>
      <c r="E1558" s="663"/>
      <c r="F1558" s="668" t="s">
        <v>272</v>
      </c>
      <c r="G1558" s="663">
        <v>3</v>
      </c>
      <c r="H1558" s="663">
        <v>6</v>
      </c>
      <c r="I1558" s="636" t="s">
        <v>3719</v>
      </c>
      <c r="J1558" s="663">
        <v>5</v>
      </c>
      <c r="K1558" s="676" t="s">
        <v>457</v>
      </c>
      <c r="L1558" s="529" t="s">
        <v>5018</v>
      </c>
      <c r="M1558" s="86">
        <v>0</v>
      </c>
      <c r="N1558" s="86">
        <v>0</v>
      </c>
      <c r="O1558" s="86">
        <v>0</v>
      </c>
      <c r="P1558" s="86">
        <v>0</v>
      </c>
      <c r="Q1558" s="86">
        <v>0</v>
      </c>
      <c r="R1558" s="279">
        <f t="shared" si="79"/>
        <v>0</v>
      </c>
      <c r="S1558" s="529"/>
      <c r="T1558" s="529"/>
      <c r="U1558" s="529"/>
      <c r="V1558" s="529"/>
      <c r="W1558" s="529"/>
      <c r="X1558" s="529"/>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5" customFormat="1" ht="15" customHeight="1" thickBot="1">
      <c r="A1559" s="21"/>
      <c r="B1559" s="657" t="s">
        <v>44</v>
      </c>
      <c r="C1559" s="657"/>
      <c r="D1559" s="635" t="s">
        <v>819</v>
      </c>
      <c r="E1559" s="663"/>
      <c r="F1559" s="668" t="s">
        <v>272</v>
      </c>
      <c r="G1559" s="663">
        <v>6</v>
      </c>
      <c r="H1559" s="663">
        <v>2</v>
      </c>
      <c r="I1559" s="636" t="s">
        <v>3719</v>
      </c>
      <c r="J1559" s="663">
        <v>5</v>
      </c>
      <c r="K1559" s="680" t="s">
        <v>499</v>
      </c>
      <c r="L1559" s="529" t="s">
        <v>4826</v>
      </c>
      <c r="M1559" s="86">
        <v>0</v>
      </c>
      <c r="N1559" s="86">
        <v>0</v>
      </c>
      <c r="O1559" s="86">
        <v>0</v>
      </c>
      <c r="P1559" s="86">
        <v>0</v>
      </c>
      <c r="Q1559" s="35">
        <v>0</v>
      </c>
      <c r="R1559" s="279">
        <f t="shared" si="79"/>
        <v>0</v>
      </c>
      <c r="S1559" s="529"/>
      <c r="T1559" s="529"/>
      <c r="U1559" s="529"/>
      <c r="V1559" s="529"/>
      <c r="W1559" s="529"/>
      <c r="X1559" s="529"/>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5" customFormat="1" ht="15" customHeight="1" thickBot="1">
      <c r="A1560" s="18"/>
      <c r="B1560" s="642" t="s">
        <v>820</v>
      </c>
      <c r="C1560" s="642"/>
      <c r="D1560" s="635" t="s">
        <v>821</v>
      </c>
      <c r="E1560" s="663"/>
      <c r="F1560" s="668" t="s">
        <v>272</v>
      </c>
      <c r="G1560" s="663">
        <v>3</v>
      </c>
      <c r="H1560" s="663">
        <v>5</v>
      </c>
      <c r="I1560" s="636" t="s">
        <v>3719</v>
      </c>
      <c r="J1560" s="663">
        <v>5</v>
      </c>
      <c r="K1560" s="678" t="s">
        <v>476</v>
      </c>
      <c r="L1560" s="529" t="s">
        <v>5018</v>
      </c>
      <c r="M1560" s="86">
        <v>0</v>
      </c>
      <c r="N1560" s="86">
        <v>0</v>
      </c>
      <c r="O1560" s="86">
        <v>0</v>
      </c>
      <c r="P1560" s="86">
        <v>0</v>
      </c>
      <c r="Q1560" s="86">
        <v>0</v>
      </c>
      <c r="R1560" s="279">
        <f t="shared" si="79"/>
        <v>0</v>
      </c>
      <c r="S1560" s="529"/>
      <c r="T1560" s="529"/>
      <c r="U1560" s="529"/>
      <c r="V1560" s="529"/>
      <c r="W1560" s="529"/>
      <c r="X1560" s="529"/>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5" customFormat="1" ht="15" customHeight="1" thickBot="1">
      <c r="A1561" s="86"/>
      <c r="B1561" s="650" t="s">
        <v>822</v>
      </c>
      <c r="C1561" s="650"/>
      <c r="D1561" s="635" t="s">
        <v>823</v>
      </c>
      <c r="E1561" s="665"/>
      <c r="F1561" s="672" t="s">
        <v>272</v>
      </c>
      <c r="G1561" s="665">
        <v>4</v>
      </c>
      <c r="H1561" s="665">
        <v>4</v>
      </c>
      <c r="I1561" s="636" t="s">
        <v>3719</v>
      </c>
      <c r="J1561" s="665">
        <v>5</v>
      </c>
      <c r="K1561" s="678" t="s">
        <v>476</v>
      </c>
      <c r="L1561" s="529" t="s">
        <v>5018</v>
      </c>
      <c r="M1561" s="86">
        <v>0</v>
      </c>
      <c r="N1561" s="86">
        <v>0</v>
      </c>
      <c r="O1561" s="86">
        <v>0</v>
      </c>
      <c r="P1561" s="86">
        <v>0</v>
      </c>
      <c r="Q1561" s="86">
        <v>0</v>
      </c>
      <c r="R1561" s="279">
        <f t="shared" si="79"/>
        <v>0</v>
      </c>
      <c r="S1561" s="529"/>
      <c r="T1561" s="529"/>
      <c r="U1561" s="529"/>
      <c r="V1561" s="529"/>
      <c r="W1561" s="529"/>
      <c r="X1561" s="529"/>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44" t="s">
        <v>825</v>
      </c>
      <c r="C1562" s="644"/>
      <c r="D1562" s="635" t="s">
        <v>716</v>
      </c>
      <c r="E1562" s="664"/>
      <c r="F1562" s="670" t="s">
        <v>272</v>
      </c>
      <c r="G1562" s="664">
        <v>5</v>
      </c>
      <c r="H1562" s="664">
        <v>5</v>
      </c>
      <c r="I1562" s="636" t="s">
        <v>3719</v>
      </c>
      <c r="J1562" s="664">
        <v>5</v>
      </c>
      <c r="K1562" s="679" t="s">
        <v>457</v>
      </c>
      <c r="L1562" s="529" t="s">
        <v>5018</v>
      </c>
      <c r="M1562" s="35">
        <v>0</v>
      </c>
      <c r="N1562" s="35">
        <v>0</v>
      </c>
      <c r="O1562" s="35">
        <v>0</v>
      </c>
      <c r="P1562" s="35">
        <v>0</v>
      </c>
      <c r="Q1562" s="35">
        <v>0</v>
      </c>
      <c r="R1562" s="279">
        <f t="shared" si="79"/>
        <v>0</v>
      </c>
      <c r="S1562" s="529"/>
      <c r="T1562" s="529"/>
      <c r="U1562" s="529"/>
      <c r="V1562" s="529"/>
      <c r="W1562" s="529"/>
      <c r="X1562" s="529"/>
      <c r="Y1562" s="279"/>
      <c r="Z1562" s="279"/>
      <c r="AA1562" s="279"/>
      <c r="AB1562" s="279"/>
      <c r="AC1562" s="279"/>
      <c r="AD1562" s="279"/>
      <c r="AE1562" s="18"/>
    </row>
    <row r="1563" spans="1:54" s="475" customFormat="1" ht="15" hidden="1" customHeight="1" thickBot="1">
      <c r="A1563" s="21"/>
      <c r="B1563" s="642" t="s">
        <v>826</v>
      </c>
      <c r="C1563" s="642"/>
      <c r="D1563" s="635" t="s">
        <v>827</v>
      </c>
      <c r="E1563" s="663"/>
      <c r="F1563" s="668" t="s">
        <v>272</v>
      </c>
      <c r="G1563" s="663">
        <v>7</v>
      </c>
      <c r="H1563" s="663">
        <v>6</v>
      </c>
      <c r="I1563" s="636" t="s">
        <v>3719</v>
      </c>
      <c r="J1563" s="663">
        <v>5</v>
      </c>
      <c r="K1563" s="676" t="s">
        <v>457</v>
      </c>
      <c r="L1563" s="529" t="s">
        <v>5018</v>
      </c>
      <c r="M1563" s="86">
        <v>0</v>
      </c>
      <c r="N1563" s="86">
        <v>0</v>
      </c>
      <c r="O1563" s="86">
        <v>0</v>
      </c>
      <c r="P1563" s="86">
        <v>0</v>
      </c>
      <c r="Q1563" s="86">
        <v>0</v>
      </c>
      <c r="R1563" s="279">
        <f t="shared" si="79"/>
        <v>0</v>
      </c>
      <c r="S1563" s="529"/>
      <c r="T1563" s="529"/>
      <c r="U1563" s="529"/>
      <c r="V1563" s="529"/>
      <c r="W1563" s="529"/>
      <c r="X1563" s="529"/>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5" customFormat="1" ht="15" hidden="1" customHeight="1" thickBot="1">
      <c r="A1564" s="18"/>
      <c r="B1564" s="642" t="s">
        <v>829</v>
      </c>
      <c r="C1564" s="642"/>
      <c r="D1564" s="635" t="s">
        <v>830</v>
      </c>
      <c r="E1564" s="663"/>
      <c r="F1564" s="668" t="s">
        <v>272</v>
      </c>
      <c r="G1564" s="663">
        <v>5</v>
      </c>
      <c r="H1564" s="663">
        <v>5</v>
      </c>
      <c r="I1564" s="636" t="s">
        <v>3719</v>
      </c>
      <c r="J1564" s="663">
        <v>6</v>
      </c>
      <c r="K1564" s="676" t="s">
        <v>457</v>
      </c>
      <c r="L1564" s="529" t="s">
        <v>5018</v>
      </c>
      <c r="M1564" s="86">
        <v>0</v>
      </c>
      <c r="N1564" s="86">
        <v>0</v>
      </c>
      <c r="O1564" s="86">
        <v>0</v>
      </c>
      <c r="P1564" s="86">
        <v>0</v>
      </c>
      <c r="Q1564" s="86">
        <v>0</v>
      </c>
      <c r="R1564" s="279">
        <f t="shared" si="79"/>
        <v>0</v>
      </c>
      <c r="S1564" s="529"/>
      <c r="T1564" s="529"/>
      <c r="U1564" s="529"/>
      <c r="V1564" s="529"/>
      <c r="W1564" s="529"/>
      <c r="X1564" s="529"/>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customHeight="1" thickBot="1">
      <c r="A1565" s="86"/>
      <c r="B1565" s="646" t="s">
        <v>832</v>
      </c>
      <c r="C1565" s="646"/>
      <c r="D1565" s="635" t="s">
        <v>833</v>
      </c>
      <c r="E1565" s="665"/>
      <c r="F1565" s="672" t="s">
        <v>272</v>
      </c>
      <c r="G1565" s="665">
        <v>4</v>
      </c>
      <c r="H1565" s="665">
        <v>4</v>
      </c>
      <c r="I1565" s="636" t="s">
        <v>3719</v>
      </c>
      <c r="J1565" s="665">
        <v>6</v>
      </c>
      <c r="K1565" s="678" t="s">
        <v>476</v>
      </c>
      <c r="L1565" s="529" t="s">
        <v>5018</v>
      </c>
      <c r="M1565" s="86">
        <v>0</v>
      </c>
      <c r="N1565" s="86">
        <v>0</v>
      </c>
      <c r="O1565" s="86">
        <v>0</v>
      </c>
      <c r="P1565" s="86">
        <v>0</v>
      </c>
      <c r="Q1565" s="86">
        <v>0</v>
      </c>
      <c r="R1565" s="279">
        <f t="shared" si="79"/>
        <v>0</v>
      </c>
      <c r="S1565" s="529"/>
      <c r="T1565" s="529"/>
      <c r="U1565" s="529"/>
      <c r="V1565" s="529"/>
      <c r="W1565" s="529"/>
      <c r="X1565" s="529"/>
      <c r="Y1565" s="279"/>
      <c r="Z1565" s="279"/>
      <c r="AA1565" s="279"/>
      <c r="AB1565" s="279"/>
      <c r="AC1565" s="279"/>
      <c r="AD1565" s="279"/>
      <c r="AE1565" s="18"/>
    </row>
    <row r="1566" spans="1:54" customFormat="1" ht="15" customHeight="1" thickBot="1">
      <c r="A1566" s="18"/>
      <c r="B1566" s="642" t="s">
        <v>834</v>
      </c>
      <c r="C1566" s="642"/>
      <c r="D1566" s="635" t="s">
        <v>835</v>
      </c>
      <c r="E1566" s="663"/>
      <c r="F1566" s="668" t="s">
        <v>272</v>
      </c>
      <c r="G1566" s="663">
        <v>5</v>
      </c>
      <c r="H1566" s="663">
        <v>5</v>
      </c>
      <c r="I1566" s="636" t="s">
        <v>3719</v>
      </c>
      <c r="J1566" s="663">
        <v>6</v>
      </c>
      <c r="K1566" s="680" t="s">
        <v>499</v>
      </c>
      <c r="L1566" s="611" t="s">
        <v>5018</v>
      </c>
      <c r="M1566" s="86">
        <v>0</v>
      </c>
      <c r="N1566" s="86">
        <v>0</v>
      </c>
      <c r="O1566" s="86">
        <v>0</v>
      </c>
      <c r="P1566" s="86">
        <v>0</v>
      </c>
      <c r="Q1566" s="86">
        <v>0</v>
      </c>
      <c r="R1566" s="279">
        <f t="shared" si="79"/>
        <v>0</v>
      </c>
      <c r="S1566" s="611"/>
      <c r="T1566" s="611"/>
      <c r="U1566" s="611"/>
      <c r="V1566" s="611"/>
      <c r="W1566" s="611"/>
      <c r="X1566" s="611"/>
      <c r="Y1566" s="279"/>
      <c r="Z1566" s="279"/>
      <c r="AA1566" s="279"/>
      <c r="AB1566" s="279"/>
      <c r="AC1566" s="279"/>
      <c r="AD1566" s="279"/>
      <c r="AE1566" s="18"/>
    </row>
    <row r="1567" spans="1:54" s="475" customFormat="1" ht="15" customHeight="1" thickBot="1">
      <c r="A1567" s="18"/>
      <c r="B1567" s="642" t="s">
        <v>838</v>
      </c>
      <c r="C1567" s="642"/>
      <c r="D1567" s="635" t="s">
        <v>839</v>
      </c>
      <c r="E1567" s="663"/>
      <c r="F1567" s="668" t="s">
        <v>272</v>
      </c>
      <c r="G1567" s="663">
        <v>4</v>
      </c>
      <c r="H1567" s="663">
        <v>5</v>
      </c>
      <c r="I1567" s="636" t="s">
        <v>3719</v>
      </c>
      <c r="J1567" s="663">
        <v>6</v>
      </c>
      <c r="K1567" s="678" t="s">
        <v>476</v>
      </c>
      <c r="L1567" s="529" t="s">
        <v>5018</v>
      </c>
      <c r="M1567" s="86">
        <v>0</v>
      </c>
      <c r="N1567" s="86">
        <v>0</v>
      </c>
      <c r="O1567" s="86">
        <v>0</v>
      </c>
      <c r="P1567" s="86">
        <v>0</v>
      </c>
      <c r="Q1567" s="86">
        <v>0</v>
      </c>
      <c r="R1567" s="279">
        <f t="shared" si="79"/>
        <v>0</v>
      </c>
      <c r="S1567" s="529"/>
      <c r="T1567" s="529"/>
      <c r="U1567" s="529"/>
      <c r="V1567" s="529"/>
      <c r="W1567" s="529"/>
      <c r="X1567" s="529"/>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42" t="s">
        <v>840</v>
      </c>
      <c r="C1568" s="642"/>
      <c r="D1568" s="635" t="s">
        <v>841</v>
      </c>
      <c r="E1568" s="663"/>
      <c r="F1568" s="668" t="s">
        <v>272</v>
      </c>
      <c r="G1568" s="663">
        <v>5</v>
      </c>
      <c r="H1568" s="663">
        <v>4</v>
      </c>
      <c r="I1568" s="636" t="s">
        <v>3719</v>
      </c>
      <c r="J1568" s="663">
        <v>6</v>
      </c>
      <c r="K1568" s="676" t="s">
        <v>457</v>
      </c>
      <c r="L1568" s="529" t="s">
        <v>5018</v>
      </c>
      <c r="M1568" s="86">
        <v>0</v>
      </c>
      <c r="N1568" s="86">
        <v>0</v>
      </c>
      <c r="O1568" s="86">
        <v>0</v>
      </c>
      <c r="P1568" s="86">
        <v>0</v>
      </c>
      <c r="Q1568" s="86">
        <v>0</v>
      </c>
      <c r="R1568" s="279">
        <f t="shared" si="79"/>
        <v>0</v>
      </c>
      <c r="S1568" s="529"/>
      <c r="T1568" s="529"/>
      <c r="U1568" s="529"/>
      <c r="V1568" s="529"/>
      <c r="W1568" s="529"/>
      <c r="X1568" s="529"/>
      <c r="Y1568" s="279"/>
      <c r="Z1568" s="279"/>
      <c r="AA1568" s="279"/>
      <c r="AB1568" s="279"/>
      <c r="AC1568" s="279"/>
      <c r="AD1568" s="279"/>
      <c r="AE1568" s="18"/>
    </row>
    <row r="1569" spans="1:54" s="475" customFormat="1" ht="15" customHeight="1" thickBot="1">
      <c r="A1569" s="21"/>
      <c r="B1569" s="642" t="s">
        <v>842</v>
      </c>
      <c r="C1569" s="642"/>
      <c r="D1569" s="635" t="s">
        <v>843</v>
      </c>
      <c r="E1569" s="663"/>
      <c r="F1569" s="668" t="s">
        <v>272</v>
      </c>
      <c r="G1569" s="663">
        <v>4</v>
      </c>
      <c r="H1569" s="663">
        <v>2</v>
      </c>
      <c r="I1569" s="636" t="s">
        <v>3719</v>
      </c>
      <c r="J1569" s="663">
        <v>6</v>
      </c>
      <c r="K1569" s="678" t="s">
        <v>476</v>
      </c>
      <c r="L1569" s="529" t="s">
        <v>5018</v>
      </c>
      <c r="M1569" s="25">
        <v>0</v>
      </c>
      <c r="N1569" s="86">
        <v>0</v>
      </c>
      <c r="O1569" s="86">
        <v>0</v>
      </c>
      <c r="P1569" s="86">
        <v>0</v>
      </c>
      <c r="Q1569" s="86">
        <v>0</v>
      </c>
      <c r="R1569" s="279">
        <f t="shared" si="79"/>
        <v>0</v>
      </c>
      <c r="S1569" s="529"/>
      <c r="T1569" s="529"/>
      <c r="U1569" s="529"/>
      <c r="V1569" s="529"/>
      <c r="W1569" s="529"/>
      <c r="X1569" s="529"/>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5" customFormat="1" ht="15" hidden="1" customHeight="1" thickBot="1">
      <c r="A1570" s="21"/>
      <c r="B1570" s="642" t="s">
        <v>846</v>
      </c>
      <c r="C1570" s="642"/>
      <c r="D1570" s="635" t="s">
        <v>352</v>
      </c>
      <c r="E1570" s="663"/>
      <c r="F1570" s="668" t="s">
        <v>272</v>
      </c>
      <c r="G1570" s="663">
        <v>4</v>
      </c>
      <c r="H1570" s="663">
        <v>5</v>
      </c>
      <c r="I1570" s="636" t="s">
        <v>3719</v>
      </c>
      <c r="J1570" s="663">
        <v>6</v>
      </c>
      <c r="K1570" s="676" t="s">
        <v>457</v>
      </c>
      <c r="L1570" s="529" t="s">
        <v>5018</v>
      </c>
      <c r="M1570" s="86">
        <v>0</v>
      </c>
      <c r="N1570" s="86">
        <v>0</v>
      </c>
      <c r="O1570" s="86">
        <v>0</v>
      </c>
      <c r="P1570" s="86">
        <v>0</v>
      </c>
      <c r="Q1570" s="86">
        <v>0</v>
      </c>
      <c r="R1570" s="279">
        <f t="shared" si="79"/>
        <v>0</v>
      </c>
      <c r="S1570" s="529"/>
      <c r="T1570" s="529"/>
      <c r="U1570" s="529"/>
      <c r="V1570" s="529"/>
      <c r="W1570" s="529"/>
      <c r="X1570" s="529"/>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5" customFormat="1" ht="15" customHeight="1" thickBot="1">
      <c r="A1571" s="21"/>
      <c r="B1571" s="642" t="s">
        <v>849</v>
      </c>
      <c r="C1571" s="642"/>
      <c r="D1571" s="635" t="s">
        <v>716</v>
      </c>
      <c r="E1571" s="663"/>
      <c r="F1571" s="668" t="s">
        <v>272</v>
      </c>
      <c r="G1571" s="663">
        <v>7</v>
      </c>
      <c r="H1571" s="663">
        <v>5</v>
      </c>
      <c r="I1571" s="636" t="s">
        <v>3719</v>
      </c>
      <c r="J1571" s="663">
        <v>7</v>
      </c>
      <c r="K1571" s="678" t="s">
        <v>476</v>
      </c>
      <c r="L1571" s="529" t="s">
        <v>5018</v>
      </c>
      <c r="M1571" s="86">
        <v>0</v>
      </c>
      <c r="N1571" s="86">
        <v>0</v>
      </c>
      <c r="O1571" s="86">
        <v>0</v>
      </c>
      <c r="P1571" s="86">
        <v>0</v>
      </c>
      <c r="Q1571" s="86">
        <v>0</v>
      </c>
      <c r="R1571" s="279">
        <f t="shared" si="79"/>
        <v>0</v>
      </c>
      <c r="S1571" s="529"/>
      <c r="T1571" s="529"/>
      <c r="U1571" s="529"/>
      <c r="V1571" s="529"/>
      <c r="W1571" s="529"/>
      <c r="X1571" s="529"/>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5" customFormat="1" ht="15" customHeight="1" thickBot="1">
      <c r="A1572" s="21"/>
      <c r="B1572" s="642" t="s">
        <v>852</v>
      </c>
      <c r="C1572" s="642"/>
      <c r="D1572" s="635" t="s">
        <v>853</v>
      </c>
      <c r="E1572" s="663"/>
      <c r="F1572" s="668" t="s">
        <v>272</v>
      </c>
      <c r="G1572" s="663">
        <v>8</v>
      </c>
      <c r="H1572" s="663">
        <v>8</v>
      </c>
      <c r="I1572" s="636" t="s">
        <v>3719</v>
      </c>
      <c r="J1572" s="663">
        <v>8</v>
      </c>
      <c r="K1572" s="680" t="s">
        <v>499</v>
      </c>
      <c r="L1572" s="611" t="s">
        <v>5018</v>
      </c>
      <c r="M1572" s="86">
        <v>0</v>
      </c>
      <c r="N1572" s="86">
        <v>0</v>
      </c>
      <c r="O1572" s="86">
        <v>0</v>
      </c>
      <c r="P1572" s="86">
        <v>0</v>
      </c>
      <c r="Q1572" s="86">
        <v>0</v>
      </c>
      <c r="R1572" s="279">
        <f t="shared" si="79"/>
        <v>0</v>
      </c>
      <c r="S1572" s="611"/>
      <c r="T1572" s="611"/>
      <c r="U1572" s="611"/>
      <c r="V1572" s="611"/>
      <c r="W1572" s="611"/>
      <c r="X1572" s="611"/>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5" customFormat="1" ht="15" customHeight="1" thickBot="1">
      <c r="A1573" s="21"/>
      <c r="B1573" s="480" t="s">
        <v>7216</v>
      </c>
      <c r="C1573" s="645"/>
      <c r="D1573" s="635" t="s">
        <v>859</v>
      </c>
      <c r="E1573" s="663"/>
      <c r="F1573" s="668" t="s">
        <v>272</v>
      </c>
      <c r="G1573" s="663">
        <v>12</v>
      </c>
      <c r="H1573" s="663">
        <v>12</v>
      </c>
      <c r="I1573" s="636" t="s">
        <v>3719</v>
      </c>
      <c r="J1573" s="663">
        <v>10</v>
      </c>
      <c r="K1573" s="680" t="s">
        <v>499</v>
      </c>
      <c r="L1573" s="611" t="s">
        <v>7211</v>
      </c>
      <c r="M1573" s="311">
        <v>0</v>
      </c>
      <c r="N1573" s="86">
        <v>0</v>
      </c>
      <c r="O1573" s="86">
        <v>0</v>
      </c>
      <c r="P1573" s="86">
        <v>0</v>
      </c>
      <c r="Q1573" s="86">
        <v>0</v>
      </c>
      <c r="R1573" s="279">
        <f t="shared" si="79"/>
        <v>0</v>
      </c>
      <c r="S1573" s="611"/>
      <c r="T1573" s="611"/>
      <c r="U1573" s="611"/>
      <c r="V1573" s="611"/>
      <c r="W1573" s="611"/>
      <c r="X1573" s="611"/>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5" customFormat="1" ht="15" customHeight="1" thickBot="1">
      <c r="A1574" s="21"/>
      <c r="B1574" s="642" t="s">
        <v>82</v>
      </c>
      <c r="C1574" s="642"/>
      <c r="D1574" s="635" t="s">
        <v>860</v>
      </c>
      <c r="E1574" s="663"/>
      <c r="F1574" s="668" t="s">
        <v>272</v>
      </c>
      <c r="G1574" s="663">
        <v>8</v>
      </c>
      <c r="H1574" s="663">
        <v>8</v>
      </c>
      <c r="I1574" s="636" t="s">
        <v>3719</v>
      </c>
      <c r="J1574" s="663">
        <v>10</v>
      </c>
      <c r="K1574" s="681" t="s">
        <v>493</v>
      </c>
      <c r="L1574" s="529" t="s">
        <v>5018</v>
      </c>
      <c r="M1574" s="86">
        <v>0</v>
      </c>
      <c r="N1574" s="86">
        <v>0</v>
      </c>
      <c r="O1574" s="86">
        <v>0</v>
      </c>
      <c r="P1574" s="86">
        <v>0</v>
      </c>
      <c r="Q1574" s="86">
        <v>0</v>
      </c>
      <c r="R1574" s="279">
        <f t="shared" si="79"/>
        <v>0</v>
      </c>
      <c r="S1574" s="529"/>
      <c r="T1574" s="529"/>
      <c r="U1574" s="529"/>
      <c r="V1574" s="529"/>
      <c r="W1574" s="529"/>
      <c r="X1574" s="529"/>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5" customFormat="1" ht="15" customHeight="1" thickBot="1">
      <c r="A1575" s="21"/>
      <c r="B1575" s="649" t="s">
        <v>2959</v>
      </c>
      <c r="C1575" s="649"/>
      <c r="D1575" s="635" t="s">
        <v>861</v>
      </c>
      <c r="E1575" s="663"/>
      <c r="F1575" s="668" t="s">
        <v>272</v>
      </c>
      <c r="G1575" s="663">
        <v>8</v>
      </c>
      <c r="H1575" s="663">
        <v>8</v>
      </c>
      <c r="I1575" s="636" t="s">
        <v>3719</v>
      </c>
      <c r="J1575" s="663">
        <v>12</v>
      </c>
      <c r="K1575" s="681" t="s">
        <v>493</v>
      </c>
      <c r="L1575" s="529" t="s">
        <v>4826</v>
      </c>
      <c r="M1575" s="86">
        <v>0</v>
      </c>
      <c r="N1575" s="86">
        <v>0</v>
      </c>
      <c r="O1575" s="86">
        <v>0</v>
      </c>
      <c r="P1575" s="86">
        <v>0</v>
      </c>
      <c r="Q1575" s="311">
        <v>0</v>
      </c>
      <c r="R1575" s="279">
        <f t="shared" si="79"/>
        <v>0</v>
      </c>
      <c r="S1575" s="529"/>
      <c r="T1575" s="529"/>
      <c r="U1575" s="529"/>
      <c r="V1575" s="529"/>
      <c r="W1575" s="529"/>
      <c r="X1575" s="529"/>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97" t="s">
        <v>4349</v>
      </c>
      <c r="D1577" s="696" t="s">
        <v>4350</v>
      </c>
      <c r="E1577" s="696"/>
      <c r="F1577" s="698" t="s">
        <v>253</v>
      </c>
      <c r="G1577" s="698"/>
      <c r="H1577" s="698"/>
      <c r="I1577" s="698" t="s">
        <v>254</v>
      </c>
      <c r="J1577" s="701">
        <v>1</v>
      </c>
      <c r="K1577" s="703" t="s">
        <v>457</v>
      </c>
      <c r="L1577" s="702" t="s">
        <v>4584</v>
      </c>
      <c r="M1577" s="589">
        <v>0</v>
      </c>
      <c r="N1577" s="589">
        <v>0</v>
      </c>
      <c r="O1577" s="414">
        <v>0</v>
      </c>
      <c r="P1577" s="414">
        <v>0</v>
      </c>
      <c r="Q1577" s="589">
        <v>0</v>
      </c>
      <c r="R1577" s="260">
        <f>SUBTOTAL(9,M1577:Q1577)</f>
        <v>0</v>
      </c>
      <c r="S1577" s="702"/>
      <c r="T1577" s="702"/>
      <c r="U1577" s="702"/>
      <c r="V1577" s="702"/>
      <c r="W1577" s="702"/>
      <c r="X1577" s="702"/>
    </row>
    <row r="1578" spans="1:54" ht="14.15" customHeight="1">
      <c r="B1578" s="697" t="s">
        <v>4570</v>
      </c>
      <c r="D1578" s="696" t="s">
        <v>4348</v>
      </c>
      <c r="E1578" s="696"/>
      <c r="F1578" s="698" t="s">
        <v>253</v>
      </c>
      <c r="G1578" s="698"/>
      <c r="H1578" s="698"/>
      <c r="I1578" s="698" t="s">
        <v>254</v>
      </c>
      <c r="J1578" s="698">
        <v>1</v>
      </c>
      <c r="K1578" s="703" t="s">
        <v>499</v>
      </c>
      <c r="L1578" s="702" t="s">
        <v>4568</v>
      </c>
      <c r="M1578" s="589">
        <v>0</v>
      </c>
      <c r="N1578" s="414">
        <v>1</v>
      </c>
      <c r="O1578" s="589">
        <v>0</v>
      </c>
      <c r="P1578" s="414">
        <v>1</v>
      </c>
      <c r="Q1578" s="414">
        <v>1</v>
      </c>
      <c r="R1578" s="260">
        <f t="shared" ref="R1578:R1641" si="80">SUBTOTAL(9,M1578:Q1578)</f>
        <v>3</v>
      </c>
      <c r="S1578" s="702"/>
      <c r="T1578" s="702"/>
      <c r="U1578" s="702"/>
      <c r="V1578" s="702"/>
      <c r="W1578" s="702"/>
      <c r="X1578" s="702"/>
    </row>
    <row r="1579" spans="1:54" ht="14.15" customHeight="1">
      <c r="B1579" s="697" t="s">
        <v>4351</v>
      </c>
      <c r="D1579" s="696" t="s">
        <v>4588</v>
      </c>
      <c r="E1579" s="696"/>
      <c r="F1579" s="698" t="s">
        <v>272</v>
      </c>
      <c r="G1579" s="698">
        <v>1</v>
      </c>
      <c r="H1579" s="698">
        <v>4</v>
      </c>
      <c r="I1579" s="698" t="s">
        <v>254</v>
      </c>
      <c r="J1579" s="701">
        <v>2</v>
      </c>
      <c r="K1579" s="703" t="s">
        <v>493</v>
      </c>
      <c r="L1579" s="702" t="s">
        <v>4567</v>
      </c>
      <c r="M1579" s="414">
        <v>2</v>
      </c>
      <c r="N1579" s="414">
        <v>2</v>
      </c>
      <c r="O1579" s="414">
        <v>2</v>
      </c>
      <c r="P1579" s="414">
        <v>2</v>
      </c>
      <c r="Q1579" s="414">
        <v>1</v>
      </c>
      <c r="R1579" s="260">
        <f t="shared" si="80"/>
        <v>9</v>
      </c>
      <c r="S1579" s="702"/>
      <c r="T1579" s="702"/>
      <c r="U1579" s="702"/>
      <c r="V1579" s="702"/>
      <c r="W1579" s="702"/>
      <c r="X1579" s="702"/>
    </row>
    <row r="1580" spans="1:54" ht="14.15" hidden="1" customHeight="1">
      <c r="B1580" s="697" t="s">
        <v>4609</v>
      </c>
      <c r="D1580" s="696" t="s">
        <v>4352</v>
      </c>
      <c r="E1580" s="696"/>
      <c r="F1580" s="698" t="s">
        <v>253</v>
      </c>
      <c r="G1580" s="698"/>
      <c r="H1580" s="698"/>
      <c r="I1580" s="698" t="s">
        <v>254</v>
      </c>
      <c r="J1580" s="701">
        <v>3</v>
      </c>
      <c r="K1580" s="703" t="s">
        <v>457</v>
      </c>
      <c r="L1580" s="702" t="s">
        <v>4839</v>
      </c>
      <c r="M1580" s="589">
        <v>0</v>
      </c>
      <c r="N1580" s="589">
        <v>0</v>
      </c>
      <c r="O1580" s="589">
        <v>0</v>
      </c>
      <c r="P1580" s="589">
        <v>0</v>
      </c>
      <c r="Q1580" s="589">
        <v>0</v>
      </c>
      <c r="R1580" s="260">
        <f t="shared" si="80"/>
        <v>0</v>
      </c>
      <c r="S1580" s="702"/>
      <c r="T1580" s="702"/>
      <c r="U1580" s="702"/>
      <c r="V1580" s="702"/>
      <c r="W1580" s="702"/>
      <c r="X1580" s="702"/>
    </row>
    <row r="1581" spans="1:54" ht="14.15" customHeight="1">
      <c r="B1581" s="697" t="s">
        <v>4353</v>
      </c>
      <c r="D1581" s="696" t="s">
        <v>4354</v>
      </c>
      <c r="E1581" s="696"/>
      <c r="F1581" s="698" t="s">
        <v>272</v>
      </c>
      <c r="G1581" s="698">
        <v>2</v>
      </c>
      <c r="H1581" s="698">
        <v>3</v>
      </c>
      <c r="I1581" s="698" t="s">
        <v>254</v>
      </c>
      <c r="J1581" s="701">
        <v>4</v>
      </c>
      <c r="K1581" s="312" t="s">
        <v>3249</v>
      </c>
      <c r="L1581" s="702" t="s">
        <v>5025</v>
      </c>
      <c r="M1581" s="414">
        <v>0</v>
      </c>
      <c r="N1581" s="589">
        <v>0</v>
      </c>
      <c r="O1581" s="414">
        <v>0</v>
      </c>
      <c r="P1581" s="414">
        <v>0</v>
      </c>
      <c r="Q1581" s="589">
        <v>0</v>
      </c>
      <c r="R1581" s="260">
        <f t="shared" si="80"/>
        <v>0</v>
      </c>
      <c r="S1581" s="702"/>
      <c r="T1581" s="702"/>
      <c r="U1581" s="702"/>
      <c r="V1581" s="702"/>
      <c r="W1581" s="702"/>
      <c r="X1581" s="702"/>
    </row>
    <row r="1582" spans="1:54" ht="14.15" customHeight="1">
      <c r="B1582" s="697" t="s">
        <v>4573</v>
      </c>
      <c r="D1582" s="696" t="s">
        <v>4358</v>
      </c>
      <c r="E1582" s="696"/>
      <c r="F1582" s="698" t="s">
        <v>272</v>
      </c>
      <c r="G1582" s="698">
        <v>5</v>
      </c>
      <c r="H1582" s="698">
        <v>5</v>
      </c>
      <c r="I1582" s="698" t="s">
        <v>254</v>
      </c>
      <c r="J1582" s="698">
        <v>5</v>
      </c>
      <c r="K1582" s="312" t="s">
        <v>3239</v>
      </c>
      <c r="L1582" s="702" t="s">
        <v>4567</v>
      </c>
      <c r="M1582" s="414">
        <v>1</v>
      </c>
      <c r="N1582" s="589">
        <v>0</v>
      </c>
      <c r="O1582" s="589">
        <v>0</v>
      </c>
      <c r="P1582" s="414">
        <v>1</v>
      </c>
      <c r="Q1582" s="589">
        <v>0</v>
      </c>
      <c r="R1582" s="260">
        <f t="shared" si="80"/>
        <v>2</v>
      </c>
      <c r="S1582" s="702"/>
      <c r="T1582" s="702"/>
      <c r="U1582" s="702"/>
      <c r="V1582" s="702"/>
      <c r="W1582" s="702"/>
      <c r="X1582" s="702"/>
    </row>
    <row r="1583" spans="1:54" ht="14.15" hidden="1" customHeight="1">
      <c r="B1583" s="697" t="s">
        <v>4817</v>
      </c>
      <c r="D1583" s="696" t="s">
        <v>4355</v>
      </c>
      <c r="E1583" s="696"/>
      <c r="F1583" s="698" t="s">
        <v>272</v>
      </c>
      <c r="G1583" s="698">
        <v>3</v>
      </c>
      <c r="H1583" s="698">
        <v>3</v>
      </c>
      <c r="I1583" s="698" t="s">
        <v>254</v>
      </c>
      <c r="J1583" s="701">
        <v>5</v>
      </c>
      <c r="K1583" s="703" t="s">
        <v>457</v>
      </c>
      <c r="L1583" s="702" t="s">
        <v>4816</v>
      </c>
      <c r="M1583" s="589">
        <v>0</v>
      </c>
      <c r="N1583" s="589">
        <v>0</v>
      </c>
      <c r="O1583" s="414">
        <v>0</v>
      </c>
      <c r="P1583" s="414">
        <v>0</v>
      </c>
      <c r="Q1583" s="414">
        <v>0</v>
      </c>
      <c r="R1583" s="260">
        <f t="shared" si="80"/>
        <v>0</v>
      </c>
      <c r="S1583" s="702"/>
      <c r="T1583" s="702"/>
      <c r="U1583" s="702"/>
      <c r="V1583" s="702"/>
      <c r="W1583" s="702"/>
      <c r="X1583" s="702"/>
    </row>
    <row r="1584" spans="1:54" ht="14.15" customHeight="1">
      <c r="B1584" s="697" t="s">
        <v>4356</v>
      </c>
      <c r="D1584" s="696" t="s">
        <v>4357</v>
      </c>
      <c r="E1584" s="696"/>
      <c r="F1584" s="698" t="s">
        <v>272</v>
      </c>
      <c r="G1584" s="698">
        <v>3</v>
      </c>
      <c r="H1584" s="698">
        <v>5</v>
      </c>
      <c r="I1584" s="698" t="s">
        <v>254</v>
      </c>
      <c r="J1584" s="698">
        <v>5</v>
      </c>
      <c r="K1584" s="312" t="s">
        <v>3256</v>
      </c>
      <c r="L1584" s="702" t="s">
        <v>4567</v>
      </c>
      <c r="M1584" s="414">
        <v>2</v>
      </c>
      <c r="N1584" s="414">
        <v>2</v>
      </c>
      <c r="O1584" s="414">
        <v>2</v>
      </c>
      <c r="P1584" s="414">
        <v>1</v>
      </c>
      <c r="Q1584" s="414">
        <v>2</v>
      </c>
      <c r="R1584" s="260">
        <f t="shared" si="80"/>
        <v>9</v>
      </c>
      <c r="S1584" s="702"/>
      <c r="T1584" s="702"/>
      <c r="U1584" s="702"/>
      <c r="V1584" s="702"/>
      <c r="W1584" s="702"/>
      <c r="X1584" s="702"/>
    </row>
    <row r="1585" spans="2:24" ht="14.15" customHeight="1">
      <c r="B1585" s="697" t="s">
        <v>4359</v>
      </c>
      <c r="D1585" s="696" t="s">
        <v>4360</v>
      </c>
      <c r="E1585" s="696"/>
      <c r="F1585" s="698" t="s">
        <v>253</v>
      </c>
      <c r="G1585" s="698"/>
      <c r="H1585" s="698"/>
      <c r="I1585" s="698" t="s">
        <v>254</v>
      </c>
      <c r="J1585" s="698">
        <v>6</v>
      </c>
      <c r="K1585" s="312" t="s">
        <v>3249</v>
      </c>
      <c r="L1585" s="702" t="s">
        <v>4623</v>
      </c>
      <c r="M1585" s="589">
        <v>0</v>
      </c>
      <c r="N1585" s="414">
        <v>0</v>
      </c>
      <c r="O1585" s="414">
        <v>0</v>
      </c>
      <c r="P1585" s="414">
        <v>0</v>
      </c>
      <c r="Q1585" s="414">
        <v>0</v>
      </c>
      <c r="R1585" s="260">
        <f t="shared" si="80"/>
        <v>0</v>
      </c>
      <c r="S1585" s="702"/>
      <c r="T1585" s="702"/>
      <c r="U1585" s="702"/>
      <c r="V1585" s="702"/>
      <c r="W1585" s="702"/>
      <c r="X1585" s="702"/>
    </row>
    <row r="1586" spans="2:24" ht="14.15" customHeight="1">
      <c r="B1586" s="697" t="s">
        <v>5039</v>
      </c>
      <c r="D1586" s="696" t="s">
        <v>4361</v>
      </c>
      <c r="E1586" s="696"/>
      <c r="F1586" s="698" t="s">
        <v>253</v>
      </c>
      <c r="G1586" s="698"/>
      <c r="H1586" s="698"/>
      <c r="I1586" s="698" t="s">
        <v>254</v>
      </c>
      <c r="J1586" s="698">
        <v>7</v>
      </c>
      <c r="K1586" s="312" t="s">
        <v>3249</v>
      </c>
      <c r="L1586" s="702" t="s">
        <v>4567</v>
      </c>
      <c r="M1586" s="589">
        <v>0</v>
      </c>
      <c r="N1586" s="414">
        <v>0</v>
      </c>
      <c r="O1586" s="589">
        <v>0</v>
      </c>
      <c r="P1586" s="414">
        <v>0</v>
      </c>
      <c r="Q1586" s="414">
        <v>0</v>
      </c>
      <c r="R1586" s="260">
        <f t="shared" si="80"/>
        <v>0</v>
      </c>
      <c r="S1586" s="702"/>
      <c r="T1586" s="702"/>
      <c r="U1586" s="702"/>
      <c r="V1586" s="702"/>
      <c r="W1586" s="702"/>
      <c r="X1586" s="702"/>
    </row>
    <row r="1587" spans="2:24" ht="14.15" customHeight="1">
      <c r="B1587" s="697" t="s">
        <v>4583</v>
      </c>
      <c r="D1587" s="696" t="s">
        <v>4379</v>
      </c>
      <c r="E1587" s="696"/>
      <c r="F1587" s="698" t="s">
        <v>253</v>
      </c>
      <c r="G1587" s="698"/>
      <c r="H1587" s="698"/>
      <c r="I1587" s="309" t="s">
        <v>3281</v>
      </c>
      <c r="J1587" s="698">
        <v>1</v>
      </c>
      <c r="K1587" s="312" t="s">
        <v>3239</v>
      </c>
      <c r="L1587" s="702" t="s">
        <v>4567</v>
      </c>
      <c r="M1587" s="589">
        <v>0</v>
      </c>
      <c r="N1587" s="414">
        <v>1</v>
      </c>
      <c r="O1587" s="414">
        <v>1</v>
      </c>
      <c r="P1587" s="414">
        <v>1</v>
      </c>
      <c r="Q1587" s="414">
        <v>1</v>
      </c>
      <c r="R1587" s="260">
        <f t="shared" si="80"/>
        <v>4</v>
      </c>
      <c r="S1587" s="702"/>
      <c r="T1587" s="702"/>
      <c r="U1587" s="702"/>
      <c r="V1587" s="702"/>
      <c r="W1587" s="702"/>
      <c r="X1587" s="702"/>
    </row>
    <row r="1588" spans="2:24" ht="14.15" hidden="1" customHeight="1">
      <c r="B1588" s="697" t="s">
        <v>4380</v>
      </c>
      <c r="D1588" s="696" t="s">
        <v>4381</v>
      </c>
      <c r="E1588" s="696"/>
      <c r="F1588" s="698" t="s">
        <v>253</v>
      </c>
      <c r="G1588" s="698"/>
      <c r="H1588" s="698"/>
      <c r="I1588" s="309" t="s">
        <v>3281</v>
      </c>
      <c r="J1588" s="698">
        <v>2</v>
      </c>
      <c r="K1588" s="703" t="s">
        <v>457</v>
      </c>
      <c r="L1588" s="702" t="s">
        <v>4598</v>
      </c>
      <c r="M1588" s="589">
        <v>0</v>
      </c>
      <c r="N1588" s="414">
        <v>0</v>
      </c>
      <c r="O1588" s="414">
        <v>0</v>
      </c>
      <c r="P1588" s="414">
        <v>0</v>
      </c>
      <c r="Q1588" s="414">
        <v>0</v>
      </c>
      <c r="R1588" s="260">
        <f t="shared" si="80"/>
        <v>0</v>
      </c>
      <c r="S1588" s="702"/>
      <c r="T1588" s="702"/>
      <c r="U1588" s="702"/>
      <c r="V1588" s="702"/>
      <c r="W1588" s="702"/>
      <c r="X1588" s="702"/>
    </row>
    <row r="1589" spans="2:24" ht="14.15" customHeight="1">
      <c r="B1589" s="697" t="s">
        <v>4384</v>
      </c>
      <c r="D1589" s="696" t="s">
        <v>4385</v>
      </c>
      <c r="E1589" s="696"/>
      <c r="F1589" s="698" t="s">
        <v>272</v>
      </c>
      <c r="G1589" s="698">
        <v>4</v>
      </c>
      <c r="H1589" s="698">
        <v>3</v>
      </c>
      <c r="I1589" s="309" t="s">
        <v>3281</v>
      </c>
      <c r="J1589" s="698">
        <v>3</v>
      </c>
      <c r="K1589" s="312" t="s">
        <v>3249</v>
      </c>
      <c r="L1589" s="702" t="s">
        <v>4567</v>
      </c>
      <c r="M1589" s="589">
        <v>0</v>
      </c>
      <c r="N1589" s="414">
        <v>0</v>
      </c>
      <c r="O1589" s="414">
        <v>1</v>
      </c>
      <c r="P1589" s="414">
        <v>0</v>
      </c>
      <c r="Q1589" s="414">
        <v>0</v>
      </c>
      <c r="R1589" s="260">
        <f t="shared" si="80"/>
        <v>1</v>
      </c>
      <c r="S1589" s="702"/>
      <c r="T1589" s="702"/>
      <c r="U1589" s="702"/>
      <c r="V1589" s="702"/>
      <c r="W1589" s="702"/>
      <c r="X1589" s="702"/>
    </row>
    <row r="1590" spans="2:24" ht="14.15" hidden="1" customHeight="1">
      <c r="B1590" s="697" t="s">
        <v>4382</v>
      </c>
      <c r="D1590" s="696" t="s">
        <v>4383</v>
      </c>
      <c r="E1590" s="696"/>
      <c r="F1590" s="698" t="s">
        <v>539</v>
      </c>
      <c r="G1590" s="698">
        <v>1</v>
      </c>
      <c r="H1590" s="698">
        <v>3</v>
      </c>
      <c r="I1590" s="309" t="s">
        <v>3281</v>
      </c>
      <c r="J1590" s="698">
        <v>3</v>
      </c>
      <c r="K1590" s="703" t="s">
        <v>457</v>
      </c>
      <c r="L1590" s="702" t="s">
        <v>4615</v>
      </c>
      <c r="M1590" s="589">
        <v>0</v>
      </c>
      <c r="N1590" s="414">
        <v>0</v>
      </c>
      <c r="O1590" s="414">
        <v>0</v>
      </c>
      <c r="P1590" s="414">
        <v>0</v>
      </c>
      <c r="Q1590" s="414">
        <v>0</v>
      </c>
      <c r="R1590" s="260">
        <f t="shared" si="80"/>
        <v>0</v>
      </c>
      <c r="S1590" s="702"/>
      <c r="T1590" s="702"/>
      <c r="U1590" s="702"/>
      <c r="V1590" s="702"/>
      <c r="W1590" s="702"/>
      <c r="X1590" s="702"/>
    </row>
    <row r="1591" spans="2:24" ht="14.15" hidden="1" customHeight="1">
      <c r="B1591" s="697" t="s">
        <v>4386</v>
      </c>
      <c r="D1591" s="696" t="s">
        <v>4387</v>
      </c>
      <c r="E1591" s="696"/>
      <c r="F1591" s="698" t="s">
        <v>253</v>
      </c>
      <c r="G1591" s="698"/>
      <c r="H1591" s="698"/>
      <c r="I1591" s="309" t="s">
        <v>3281</v>
      </c>
      <c r="J1591" s="698">
        <v>3</v>
      </c>
      <c r="K1591" s="703" t="s">
        <v>457</v>
      </c>
      <c r="L1591" s="702" t="s">
        <v>4641</v>
      </c>
      <c r="M1591" s="589">
        <v>0</v>
      </c>
      <c r="N1591" s="589">
        <v>0</v>
      </c>
      <c r="O1591" s="589">
        <v>0</v>
      </c>
      <c r="P1591" s="589">
        <v>0</v>
      </c>
      <c r="Q1591" s="589">
        <v>0</v>
      </c>
      <c r="R1591" s="260">
        <f t="shared" si="80"/>
        <v>0</v>
      </c>
      <c r="S1591" s="702"/>
      <c r="T1591" s="702"/>
      <c r="U1591" s="702"/>
      <c r="V1591" s="702"/>
      <c r="W1591" s="702"/>
      <c r="X1591" s="702"/>
    </row>
    <row r="1592" spans="2:24" ht="14.15" customHeight="1">
      <c r="B1592" s="697" t="s">
        <v>4604</v>
      </c>
      <c r="D1592" s="696" t="s">
        <v>4388</v>
      </c>
      <c r="E1592" s="696"/>
      <c r="F1592" s="698" t="s">
        <v>272</v>
      </c>
      <c r="G1592" s="698">
        <v>3</v>
      </c>
      <c r="H1592" s="698">
        <v>3</v>
      </c>
      <c r="I1592" s="309" t="s">
        <v>3281</v>
      </c>
      <c r="J1592" s="698">
        <v>4</v>
      </c>
      <c r="K1592" s="312" t="s">
        <v>3249</v>
      </c>
      <c r="L1592" s="702" t="s">
        <v>5065</v>
      </c>
      <c r="M1592" s="414">
        <v>0</v>
      </c>
      <c r="N1592" s="414">
        <v>0</v>
      </c>
      <c r="O1592" s="414">
        <v>0</v>
      </c>
      <c r="P1592" s="414">
        <v>0</v>
      </c>
      <c r="Q1592" s="414">
        <v>0</v>
      </c>
      <c r="R1592" s="260">
        <f t="shared" si="80"/>
        <v>0</v>
      </c>
      <c r="S1592" s="702"/>
      <c r="T1592" s="702"/>
      <c r="U1592" s="702"/>
      <c r="V1592" s="702"/>
      <c r="W1592" s="702"/>
      <c r="X1592" s="702"/>
    </row>
    <row r="1593" spans="2:24" ht="14.15" customHeight="1">
      <c r="B1593" s="697" t="s">
        <v>4391</v>
      </c>
      <c r="D1593" s="696" t="s">
        <v>4392</v>
      </c>
      <c r="E1593" s="696"/>
      <c r="F1593" s="698" t="s">
        <v>272</v>
      </c>
      <c r="G1593" s="698">
        <v>6</v>
      </c>
      <c r="H1593" s="698">
        <v>9</v>
      </c>
      <c r="I1593" s="309" t="s">
        <v>3281</v>
      </c>
      <c r="J1593" s="698">
        <v>6</v>
      </c>
      <c r="K1593" s="312" t="s">
        <v>3256</v>
      </c>
      <c r="L1593" s="702" t="s">
        <v>4567</v>
      </c>
      <c r="M1593" s="414">
        <v>2</v>
      </c>
      <c r="N1593" s="414">
        <v>2</v>
      </c>
      <c r="O1593" s="414">
        <v>2</v>
      </c>
      <c r="P1593" s="414">
        <v>2</v>
      </c>
      <c r="Q1593" s="414">
        <v>1</v>
      </c>
      <c r="R1593" s="260">
        <f t="shared" si="80"/>
        <v>9</v>
      </c>
      <c r="S1593" s="702"/>
      <c r="T1593" s="702"/>
      <c r="U1593" s="702"/>
      <c r="V1593" s="702"/>
      <c r="W1593" s="702"/>
      <c r="X1593" s="702"/>
    </row>
    <row r="1594" spans="2:24" ht="14.15" customHeight="1">
      <c r="B1594" s="697" t="s">
        <v>4389</v>
      </c>
      <c r="D1594" s="696" t="s">
        <v>4390</v>
      </c>
      <c r="E1594" s="696"/>
      <c r="F1594" s="698" t="s">
        <v>272</v>
      </c>
      <c r="G1594" s="698">
        <v>5</v>
      </c>
      <c r="H1594" s="698">
        <v>5</v>
      </c>
      <c r="I1594" s="309" t="s">
        <v>3281</v>
      </c>
      <c r="J1594" s="698">
        <v>6</v>
      </c>
      <c r="K1594" s="312" t="s">
        <v>3256</v>
      </c>
      <c r="L1594" s="702" t="s">
        <v>4567</v>
      </c>
      <c r="M1594" s="414">
        <v>1</v>
      </c>
      <c r="N1594" s="414">
        <v>0</v>
      </c>
      <c r="O1594" s="414">
        <v>2</v>
      </c>
      <c r="P1594" s="414">
        <v>1</v>
      </c>
      <c r="Q1594" s="414">
        <v>1</v>
      </c>
      <c r="R1594" s="260">
        <f t="shared" si="80"/>
        <v>5</v>
      </c>
      <c r="S1594" s="702"/>
      <c r="T1594" s="702"/>
      <c r="U1594" s="702"/>
      <c r="V1594" s="702"/>
      <c r="W1594" s="702"/>
      <c r="X1594" s="702"/>
    </row>
    <row r="1595" spans="2:24" ht="14.15" customHeight="1">
      <c r="B1595" s="697" t="s">
        <v>4393</v>
      </c>
      <c r="D1595" s="696" t="s">
        <v>4394</v>
      </c>
      <c r="E1595" s="696"/>
      <c r="F1595" s="698" t="s">
        <v>253</v>
      </c>
      <c r="G1595" s="698"/>
      <c r="H1595" s="698"/>
      <c r="I1595" s="309" t="s">
        <v>3281</v>
      </c>
      <c r="J1595" s="698">
        <v>6</v>
      </c>
      <c r="K1595" s="312" t="s">
        <v>3249</v>
      </c>
      <c r="L1595" s="702" t="s">
        <v>4780</v>
      </c>
      <c r="M1595" s="414">
        <v>0</v>
      </c>
      <c r="N1595" s="414">
        <v>0</v>
      </c>
      <c r="O1595" s="414">
        <v>0</v>
      </c>
      <c r="P1595" s="414">
        <v>0</v>
      </c>
      <c r="Q1595" s="414">
        <v>0</v>
      </c>
      <c r="R1595" s="260">
        <f t="shared" si="80"/>
        <v>0</v>
      </c>
      <c r="S1595" s="702"/>
      <c r="T1595" s="702"/>
      <c r="U1595" s="702"/>
      <c r="V1595" s="702"/>
      <c r="W1595" s="702"/>
      <c r="X1595" s="702"/>
    </row>
    <row r="1596" spans="2:24" ht="14.15" customHeight="1">
      <c r="B1596" s="704" t="s">
        <v>4622</v>
      </c>
      <c r="D1596" s="696" t="s">
        <v>4395</v>
      </c>
      <c r="E1596" s="696"/>
      <c r="F1596" s="698" t="s">
        <v>272</v>
      </c>
      <c r="G1596" s="698">
        <v>2</v>
      </c>
      <c r="H1596" s="698">
        <v>4</v>
      </c>
      <c r="I1596" s="309" t="s">
        <v>3281</v>
      </c>
      <c r="J1596" s="698">
        <v>7</v>
      </c>
      <c r="K1596" s="312" t="s">
        <v>3239</v>
      </c>
      <c r="L1596" s="702" t="s">
        <v>4567</v>
      </c>
      <c r="M1596" s="414">
        <v>1</v>
      </c>
      <c r="N1596" s="589">
        <v>0</v>
      </c>
      <c r="O1596" s="589">
        <v>0</v>
      </c>
      <c r="P1596" s="589">
        <v>0</v>
      </c>
      <c r="Q1596" s="589">
        <v>0</v>
      </c>
      <c r="R1596" s="260">
        <f t="shared" si="80"/>
        <v>1</v>
      </c>
      <c r="S1596" s="702"/>
      <c r="T1596" s="702"/>
      <c r="U1596" s="702"/>
      <c r="V1596" s="702"/>
      <c r="W1596" s="702"/>
      <c r="X1596" s="702"/>
    </row>
    <row r="1597" spans="2:24" ht="14.15" customHeight="1">
      <c r="B1597" s="697" t="s">
        <v>4579</v>
      </c>
      <c r="D1597" s="696" t="s">
        <v>4362</v>
      </c>
      <c r="E1597" s="696"/>
      <c r="F1597" s="698" t="s">
        <v>253</v>
      </c>
      <c r="G1597" s="698"/>
      <c r="H1597" s="698"/>
      <c r="I1597" s="309" t="s">
        <v>3267</v>
      </c>
      <c r="J1597" s="698">
        <v>1</v>
      </c>
      <c r="K1597" s="312" t="s">
        <v>3239</v>
      </c>
      <c r="L1597" s="702" t="s">
        <v>4567</v>
      </c>
      <c r="M1597" s="414">
        <v>1</v>
      </c>
      <c r="N1597" s="589">
        <v>0</v>
      </c>
      <c r="O1597" s="589">
        <v>0</v>
      </c>
      <c r="P1597" s="414">
        <v>1</v>
      </c>
      <c r="Q1597" s="589">
        <v>0</v>
      </c>
      <c r="R1597" s="260">
        <f t="shared" si="80"/>
        <v>2</v>
      </c>
      <c r="S1597" s="702"/>
      <c r="T1597" s="702"/>
      <c r="U1597" s="702"/>
      <c r="V1597" s="702"/>
      <c r="W1597" s="702"/>
      <c r="X1597" s="702"/>
    </row>
    <row r="1598" spans="2:24" ht="14.15" customHeight="1">
      <c r="B1598" s="697" t="s">
        <v>4608</v>
      </c>
      <c r="D1598" s="696" t="s">
        <v>4363</v>
      </c>
      <c r="E1598" s="696"/>
      <c r="F1598" s="698" t="s">
        <v>272</v>
      </c>
      <c r="G1598" s="698">
        <v>3</v>
      </c>
      <c r="H1598" s="698">
        <v>2</v>
      </c>
      <c r="I1598" s="309" t="s">
        <v>3267</v>
      </c>
      <c r="J1598" s="698">
        <v>2</v>
      </c>
      <c r="K1598" s="312" t="s">
        <v>3249</v>
      </c>
      <c r="L1598" s="702" t="s">
        <v>5062</v>
      </c>
      <c r="M1598" s="414">
        <v>0</v>
      </c>
      <c r="N1598" s="414">
        <v>0</v>
      </c>
      <c r="O1598" s="414">
        <v>0</v>
      </c>
      <c r="P1598" s="589">
        <v>0</v>
      </c>
      <c r="Q1598" s="414">
        <v>0</v>
      </c>
      <c r="R1598" s="260">
        <f t="shared" si="80"/>
        <v>0</v>
      </c>
      <c r="S1598" s="702"/>
      <c r="T1598" s="702"/>
      <c r="U1598" s="702"/>
      <c r="V1598" s="702"/>
      <c r="W1598" s="702"/>
      <c r="X1598" s="702"/>
    </row>
    <row r="1599" spans="2:24" ht="14.15" hidden="1" customHeight="1">
      <c r="B1599" s="697" t="s">
        <v>4364</v>
      </c>
      <c r="D1599" s="696" t="s">
        <v>4365</v>
      </c>
      <c r="E1599" s="696"/>
      <c r="F1599" s="698" t="s">
        <v>253</v>
      </c>
      <c r="G1599" s="698"/>
      <c r="H1599" s="698"/>
      <c r="I1599" s="309" t="s">
        <v>3267</v>
      </c>
      <c r="J1599" s="698">
        <v>2</v>
      </c>
      <c r="K1599" s="703" t="s">
        <v>457</v>
      </c>
      <c r="L1599" s="702" t="s">
        <v>4584</v>
      </c>
      <c r="M1599" s="589">
        <v>0</v>
      </c>
      <c r="N1599" s="589">
        <v>0</v>
      </c>
      <c r="O1599" s="589">
        <v>0</v>
      </c>
      <c r="P1599" s="589">
        <v>0</v>
      </c>
      <c r="Q1599" s="589">
        <v>0</v>
      </c>
      <c r="R1599" s="260">
        <f t="shared" si="80"/>
        <v>0</v>
      </c>
      <c r="S1599" s="702"/>
      <c r="T1599" s="702"/>
      <c r="U1599" s="702"/>
      <c r="V1599" s="702"/>
      <c r="W1599" s="702"/>
      <c r="X1599" s="702"/>
    </row>
    <row r="1600" spans="2:24" ht="14.15" customHeight="1">
      <c r="B1600" s="697" t="s">
        <v>4366</v>
      </c>
      <c r="D1600" s="696" t="s">
        <v>4367</v>
      </c>
      <c r="E1600" s="696"/>
      <c r="F1600" s="698" t="s">
        <v>272</v>
      </c>
      <c r="G1600" s="698">
        <v>3</v>
      </c>
      <c r="H1600" s="698">
        <v>3</v>
      </c>
      <c r="I1600" s="309" t="s">
        <v>3267</v>
      </c>
      <c r="J1600" s="698">
        <v>3</v>
      </c>
      <c r="K1600" s="312" t="s">
        <v>3249</v>
      </c>
      <c r="L1600" s="702" t="s">
        <v>4637</v>
      </c>
      <c r="M1600" s="589">
        <v>0</v>
      </c>
      <c r="N1600" s="414">
        <v>0</v>
      </c>
      <c r="O1600" s="414">
        <v>0</v>
      </c>
      <c r="P1600" s="414">
        <v>0</v>
      </c>
      <c r="Q1600" s="414">
        <v>0</v>
      </c>
      <c r="R1600" s="260">
        <f t="shared" si="80"/>
        <v>0</v>
      </c>
      <c r="S1600" s="702"/>
      <c r="T1600" s="702"/>
      <c r="U1600" s="702"/>
      <c r="V1600" s="702"/>
      <c r="W1600" s="702"/>
      <c r="X1600" s="702"/>
    </row>
    <row r="1601" spans="2:24" ht="14.15" hidden="1" customHeight="1">
      <c r="B1601" s="697" t="s">
        <v>4368</v>
      </c>
      <c r="D1601" s="696" t="s">
        <v>4369</v>
      </c>
      <c r="E1601" s="696"/>
      <c r="F1601" s="698" t="s">
        <v>253</v>
      </c>
      <c r="G1601" s="698"/>
      <c r="H1601" s="698"/>
      <c r="I1601" s="309" t="s">
        <v>3267</v>
      </c>
      <c r="J1601" s="698">
        <v>3</v>
      </c>
      <c r="K1601" s="703" t="s">
        <v>457</v>
      </c>
      <c r="L1601" s="702" t="s">
        <v>4584</v>
      </c>
      <c r="M1601" s="589">
        <v>0</v>
      </c>
      <c r="N1601" s="589">
        <v>0</v>
      </c>
      <c r="O1601" s="589">
        <v>0</v>
      </c>
      <c r="P1601" s="589">
        <v>0</v>
      </c>
      <c r="Q1601" s="414">
        <v>0</v>
      </c>
      <c r="R1601" s="260">
        <f t="shared" si="80"/>
        <v>0</v>
      </c>
      <c r="S1601" s="702"/>
      <c r="T1601" s="702"/>
      <c r="U1601" s="702"/>
      <c r="V1601" s="702"/>
      <c r="W1601" s="702"/>
      <c r="X1601" s="702"/>
    </row>
    <row r="1602" spans="2:24" ht="14.15" hidden="1" customHeight="1">
      <c r="B1602" s="697" t="s">
        <v>4370</v>
      </c>
      <c r="D1602" s="696" t="s">
        <v>4371</v>
      </c>
      <c r="E1602" s="696"/>
      <c r="F1602" s="698" t="s">
        <v>272</v>
      </c>
      <c r="G1602" s="698">
        <v>4</v>
      </c>
      <c r="H1602" s="698">
        <v>4</v>
      </c>
      <c r="I1602" s="309" t="s">
        <v>3267</v>
      </c>
      <c r="J1602" s="698">
        <v>5</v>
      </c>
      <c r="K1602" s="703" t="s">
        <v>457</v>
      </c>
      <c r="L1602" s="702" t="s">
        <v>4587</v>
      </c>
      <c r="M1602" s="589">
        <v>0</v>
      </c>
      <c r="N1602" s="589">
        <v>0</v>
      </c>
      <c r="O1602" s="589">
        <v>0</v>
      </c>
      <c r="P1602" s="589">
        <v>0</v>
      </c>
      <c r="Q1602" s="589">
        <v>0</v>
      </c>
      <c r="R1602" s="260">
        <f t="shared" si="80"/>
        <v>0</v>
      </c>
      <c r="S1602" s="702"/>
      <c r="T1602" s="702"/>
      <c r="U1602" s="702"/>
      <c r="V1602" s="702"/>
      <c r="W1602" s="702"/>
      <c r="X1602" s="702"/>
    </row>
    <row r="1603" spans="2:24" ht="14.15" customHeight="1">
      <c r="B1603" s="697" t="s">
        <v>4372</v>
      </c>
      <c r="D1603" s="696" t="s">
        <v>4373</v>
      </c>
      <c r="E1603" s="696"/>
      <c r="F1603" s="698" t="s">
        <v>272</v>
      </c>
      <c r="G1603" s="698">
        <v>5</v>
      </c>
      <c r="H1603" s="698">
        <v>5</v>
      </c>
      <c r="I1603" s="309" t="s">
        <v>3267</v>
      </c>
      <c r="J1603" s="698">
        <v>5</v>
      </c>
      <c r="K1603" s="312" t="s">
        <v>3249</v>
      </c>
      <c r="L1603" s="702" t="s">
        <v>4584</v>
      </c>
      <c r="M1603" s="414">
        <v>0</v>
      </c>
      <c r="N1603" s="414">
        <v>0</v>
      </c>
      <c r="O1603" s="414">
        <v>0</v>
      </c>
      <c r="P1603" s="414">
        <v>0</v>
      </c>
      <c r="Q1603" s="414">
        <v>0</v>
      </c>
      <c r="R1603" s="260">
        <f t="shared" si="80"/>
        <v>0</v>
      </c>
      <c r="S1603" s="702"/>
      <c r="T1603" s="702"/>
      <c r="U1603" s="702"/>
      <c r="V1603" s="702"/>
      <c r="W1603" s="702"/>
      <c r="X1603" s="702"/>
    </row>
    <row r="1604" spans="2:24" ht="14.15" customHeight="1">
      <c r="B1604" s="697" t="s">
        <v>4574</v>
      </c>
      <c r="D1604" s="696" t="s">
        <v>4374</v>
      </c>
      <c r="E1604" s="696"/>
      <c r="F1604" s="698" t="s">
        <v>272</v>
      </c>
      <c r="G1604" s="698">
        <v>4</v>
      </c>
      <c r="H1604" s="698">
        <v>6</v>
      </c>
      <c r="I1604" s="309" t="s">
        <v>3267</v>
      </c>
      <c r="J1604" s="698">
        <v>6</v>
      </c>
      <c r="K1604" s="312" t="s">
        <v>3239</v>
      </c>
      <c r="L1604" s="702" t="s">
        <v>4567</v>
      </c>
      <c r="M1604" s="414">
        <v>1</v>
      </c>
      <c r="N1604" s="414">
        <v>1</v>
      </c>
      <c r="O1604" s="589">
        <v>0</v>
      </c>
      <c r="P1604" s="414">
        <v>1</v>
      </c>
      <c r="Q1604" s="589">
        <v>0</v>
      </c>
      <c r="R1604" s="260">
        <f t="shared" si="80"/>
        <v>3</v>
      </c>
      <c r="S1604" s="702"/>
      <c r="T1604" s="702"/>
      <c r="U1604" s="702"/>
      <c r="V1604" s="702"/>
      <c r="W1604" s="702"/>
      <c r="X1604" s="702"/>
    </row>
    <row r="1605" spans="2:24" ht="14.15" customHeight="1">
      <c r="B1605" s="697" t="s">
        <v>4375</v>
      </c>
      <c r="D1605" s="696" t="s">
        <v>4376</v>
      </c>
      <c r="E1605" s="696"/>
      <c r="F1605" s="698" t="s">
        <v>272</v>
      </c>
      <c r="G1605" s="698">
        <v>5</v>
      </c>
      <c r="H1605" s="698">
        <v>5</v>
      </c>
      <c r="I1605" s="309" t="s">
        <v>3267</v>
      </c>
      <c r="J1605" s="698">
        <v>8</v>
      </c>
      <c r="K1605" s="312" t="s">
        <v>3256</v>
      </c>
      <c r="L1605" s="702" t="s">
        <v>4567</v>
      </c>
      <c r="M1605" s="414">
        <v>2</v>
      </c>
      <c r="N1605" s="414">
        <v>2</v>
      </c>
      <c r="O1605" s="414">
        <v>0</v>
      </c>
      <c r="P1605" s="414">
        <v>2</v>
      </c>
      <c r="Q1605" s="414">
        <v>0</v>
      </c>
      <c r="R1605" s="260">
        <f t="shared" si="80"/>
        <v>6</v>
      </c>
      <c r="S1605" s="702"/>
      <c r="T1605" s="702"/>
      <c r="U1605" s="702"/>
      <c r="V1605" s="702"/>
      <c r="W1605" s="702"/>
      <c r="X1605" s="702"/>
    </row>
    <row r="1606" spans="2:24" ht="14.15" customHeight="1">
      <c r="B1606" s="697" t="s">
        <v>4377</v>
      </c>
      <c r="D1606" s="696" t="s">
        <v>4378</v>
      </c>
      <c r="E1606" s="696"/>
      <c r="F1606" s="698" t="s">
        <v>253</v>
      </c>
      <c r="G1606" s="698"/>
      <c r="H1606" s="698"/>
      <c r="I1606" s="309" t="s">
        <v>3267</v>
      </c>
      <c r="J1606" s="698">
        <v>10</v>
      </c>
      <c r="K1606" s="312" t="s">
        <v>3256</v>
      </c>
      <c r="L1606" s="702" t="s">
        <v>4567</v>
      </c>
      <c r="M1606" s="414">
        <v>2</v>
      </c>
      <c r="N1606" s="414">
        <v>1</v>
      </c>
      <c r="O1606" s="414">
        <v>2</v>
      </c>
      <c r="P1606" s="414">
        <v>1</v>
      </c>
      <c r="Q1606" s="414">
        <v>1</v>
      </c>
      <c r="R1606" s="260">
        <f t="shared" si="80"/>
        <v>7</v>
      </c>
      <c r="S1606" s="702"/>
      <c r="T1606" s="702"/>
      <c r="U1606" s="702"/>
      <c r="V1606" s="702"/>
      <c r="W1606" s="702"/>
      <c r="X1606" s="702"/>
    </row>
    <row r="1607" spans="2:24" ht="14.15" customHeight="1">
      <c r="B1607" s="697" t="s">
        <v>4617</v>
      </c>
      <c r="D1607" s="696" t="s">
        <v>4445</v>
      </c>
      <c r="E1607" s="696"/>
      <c r="F1607" s="698" t="s">
        <v>253</v>
      </c>
      <c r="G1607" s="698"/>
      <c r="H1607" s="698"/>
      <c r="I1607" s="547" t="s">
        <v>3339</v>
      </c>
      <c r="J1607" s="698">
        <v>1</v>
      </c>
      <c r="K1607" s="312" t="s">
        <v>3239</v>
      </c>
      <c r="L1607" s="702" t="s">
        <v>4567</v>
      </c>
      <c r="M1607" s="589">
        <v>0</v>
      </c>
      <c r="N1607" s="414">
        <v>1</v>
      </c>
      <c r="O1607" s="414">
        <v>0</v>
      </c>
      <c r="P1607" s="589">
        <v>0</v>
      </c>
      <c r="Q1607" s="414">
        <v>1</v>
      </c>
      <c r="R1607" s="260">
        <f t="shared" si="80"/>
        <v>2</v>
      </c>
      <c r="S1607" s="702"/>
      <c r="T1607" s="702"/>
      <c r="U1607" s="702"/>
      <c r="V1607" s="702"/>
      <c r="W1607" s="702"/>
      <c r="X1607" s="702"/>
    </row>
    <row r="1608" spans="2:24" ht="14.15" customHeight="1">
      <c r="B1608" s="697" t="s">
        <v>4443</v>
      </c>
      <c r="D1608" s="696" t="s">
        <v>4444</v>
      </c>
      <c r="E1608" s="696"/>
      <c r="F1608" s="698" t="s">
        <v>272</v>
      </c>
      <c r="G1608" s="698">
        <v>2</v>
      </c>
      <c r="H1608" s="698">
        <v>1</v>
      </c>
      <c r="I1608" s="547" t="s">
        <v>3339</v>
      </c>
      <c r="J1608" s="698">
        <v>1</v>
      </c>
      <c r="K1608" s="312" t="s">
        <v>3249</v>
      </c>
      <c r="L1608" s="702" t="s">
        <v>4839</v>
      </c>
      <c r="M1608" s="414">
        <v>0</v>
      </c>
      <c r="N1608" s="414">
        <v>0</v>
      </c>
      <c r="O1608" s="414">
        <v>0</v>
      </c>
      <c r="P1608" s="414">
        <v>0</v>
      </c>
      <c r="Q1608" s="414">
        <v>0</v>
      </c>
      <c r="R1608" s="260">
        <f t="shared" si="80"/>
        <v>0</v>
      </c>
      <c r="S1608" s="702"/>
      <c r="T1608" s="702"/>
      <c r="U1608" s="702"/>
      <c r="V1608" s="702"/>
      <c r="W1608" s="702"/>
      <c r="X1608" s="702"/>
    </row>
    <row r="1609" spans="2:24" ht="14.15" hidden="1" customHeight="1">
      <c r="B1609" s="697" t="s">
        <v>4449</v>
      </c>
      <c r="D1609" s="696" t="s">
        <v>4450</v>
      </c>
      <c r="E1609" s="696"/>
      <c r="F1609" s="698" t="s">
        <v>253</v>
      </c>
      <c r="G1609" s="698"/>
      <c r="H1609" s="698"/>
      <c r="I1609" s="547" t="s">
        <v>3339</v>
      </c>
      <c r="J1609" s="698">
        <v>2</v>
      </c>
      <c r="K1609" s="703" t="s">
        <v>457</v>
      </c>
      <c r="L1609" s="702" t="s">
        <v>4611</v>
      </c>
      <c r="M1609" s="589">
        <v>0</v>
      </c>
      <c r="N1609" s="414">
        <v>0</v>
      </c>
      <c r="O1609" s="414">
        <v>0</v>
      </c>
      <c r="P1609" s="414">
        <v>0</v>
      </c>
      <c r="Q1609" s="414">
        <v>0</v>
      </c>
      <c r="R1609" s="260">
        <f t="shared" si="80"/>
        <v>0</v>
      </c>
      <c r="S1609" s="702"/>
      <c r="T1609" s="702"/>
      <c r="U1609" s="702"/>
      <c r="V1609" s="702"/>
      <c r="W1609" s="702"/>
      <c r="X1609" s="702"/>
    </row>
    <row r="1610" spans="2:24" ht="14.15" customHeight="1">
      <c r="B1610" s="697" t="s">
        <v>4793</v>
      </c>
      <c r="D1610" s="696" t="s">
        <v>4446</v>
      </c>
      <c r="E1610" s="696"/>
      <c r="F1610" s="698" t="s">
        <v>272</v>
      </c>
      <c r="G1610" s="698">
        <v>1</v>
      </c>
      <c r="H1610" s="698">
        <v>2</v>
      </c>
      <c r="I1610" s="547" t="s">
        <v>3339</v>
      </c>
      <c r="J1610" s="698">
        <v>2</v>
      </c>
      <c r="K1610" s="312" t="s">
        <v>3256</v>
      </c>
      <c r="L1610" s="702" t="s">
        <v>4839</v>
      </c>
      <c r="M1610" s="589">
        <v>0</v>
      </c>
      <c r="N1610" s="589">
        <v>0</v>
      </c>
      <c r="O1610" s="589">
        <v>0</v>
      </c>
      <c r="P1610" s="589">
        <v>0</v>
      </c>
      <c r="Q1610" s="589">
        <v>0</v>
      </c>
      <c r="R1610" s="260">
        <f t="shared" si="80"/>
        <v>0</v>
      </c>
      <c r="S1610" s="702"/>
      <c r="T1610" s="702"/>
      <c r="U1610" s="702"/>
      <c r="V1610" s="702"/>
      <c r="W1610" s="702"/>
      <c r="X1610" s="702"/>
    </row>
    <row r="1611" spans="2:24" ht="14.15" customHeight="1">
      <c r="B1611" s="697" t="s">
        <v>4578</v>
      </c>
      <c r="D1611" s="696" t="s">
        <v>4593</v>
      </c>
      <c r="E1611" s="696"/>
      <c r="F1611" s="698" t="s">
        <v>272</v>
      </c>
      <c r="G1611" s="698">
        <v>2</v>
      </c>
      <c r="H1611" s="698">
        <v>3</v>
      </c>
      <c r="I1611" s="547" t="s">
        <v>3339</v>
      </c>
      <c r="J1611" s="698">
        <v>2</v>
      </c>
      <c r="K1611" s="312" t="s">
        <v>3239</v>
      </c>
      <c r="L1611" s="702" t="s">
        <v>4840</v>
      </c>
      <c r="M1611" s="589">
        <v>0</v>
      </c>
      <c r="N1611" s="589">
        <v>0</v>
      </c>
      <c r="O1611" s="414">
        <v>1</v>
      </c>
      <c r="P1611" s="414">
        <v>1</v>
      </c>
      <c r="Q1611" s="414">
        <v>1</v>
      </c>
      <c r="R1611" s="260">
        <f t="shared" si="80"/>
        <v>3</v>
      </c>
      <c r="S1611" s="702"/>
      <c r="T1611" s="702"/>
      <c r="U1611" s="702"/>
      <c r="V1611" s="702"/>
      <c r="W1611" s="702"/>
      <c r="X1611" s="702"/>
    </row>
    <row r="1612" spans="2:24" ht="14.15" hidden="1" customHeight="1">
      <c r="B1612" s="697" t="s">
        <v>4447</v>
      </c>
      <c r="D1612" s="696" t="s">
        <v>4448</v>
      </c>
      <c r="E1612" s="696"/>
      <c r="F1612" s="698" t="s">
        <v>272</v>
      </c>
      <c r="G1612" s="698">
        <v>3</v>
      </c>
      <c r="H1612" s="698">
        <v>1</v>
      </c>
      <c r="I1612" s="547" t="s">
        <v>3339</v>
      </c>
      <c r="J1612" s="698">
        <v>2</v>
      </c>
      <c r="K1612" s="703" t="s">
        <v>457</v>
      </c>
      <c r="L1612" s="702" t="s">
        <v>4596</v>
      </c>
      <c r="M1612" s="414">
        <v>0</v>
      </c>
      <c r="N1612" s="414">
        <v>0</v>
      </c>
      <c r="O1612" s="414">
        <v>0</v>
      </c>
      <c r="P1612" s="414">
        <v>0</v>
      </c>
      <c r="Q1612" s="414">
        <v>0</v>
      </c>
      <c r="R1612" s="260">
        <f t="shared" si="80"/>
        <v>0</v>
      </c>
      <c r="S1612" s="702"/>
      <c r="T1612" s="702"/>
      <c r="U1612" s="702"/>
      <c r="V1612" s="702"/>
      <c r="W1612" s="702"/>
      <c r="X1612" s="702"/>
    </row>
    <row r="1613" spans="2:24" ht="14.15" customHeight="1">
      <c r="B1613" s="697" t="s">
        <v>4451</v>
      </c>
      <c r="D1613" s="696" t="s">
        <v>4452</v>
      </c>
      <c r="E1613" s="696"/>
      <c r="F1613" s="698" t="s">
        <v>272</v>
      </c>
      <c r="G1613" s="698">
        <v>3</v>
      </c>
      <c r="H1613" s="698">
        <v>1</v>
      </c>
      <c r="I1613" s="547" t="s">
        <v>3339</v>
      </c>
      <c r="J1613" s="698">
        <v>3</v>
      </c>
      <c r="K1613" s="312" t="s">
        <v>3249</v>
      </c>
      <c r="L1613" s="702" t="s">
        <v>4567</v>
      </c>
      <c r="M1613" s="414">
        <v>0</v>
      </c>
      <c r="N1613" s="414">
        <v>0</v>
      </c>
      <c r="O1613" s="414">
        <v>2</v>
      </c>
      <c r="P1613" s="414">
        <v>0</v>
      </c>
      <c r="Q1613" s="414">
        <v>0</v>
      </c>
      <c r="R1613" s="260">
        <f t="shared" si="80"/>
        <v>2</v>
      </c>
      <c r="S1613" s="702"/>
      <c r="T1613" s="702"/>
      <c r="U1613" s="702"/>
      <c r="V1613" s="702"/>
      <c r="W1613" s="702"/>
      <c r="X1613" s="702"/>
    </row>
    <row r="1614" spans="2:24" ht="14.15" hidden="1" customHeight="1">
      <c r="B1614" s="697" t="s">
        <v>4453</v>
      </c>
      <c r="D1614" s="696" t="s">
        <v>4454</v>
      </c>
      <c r="E1614" s="696"/>
      <c r="F1614" s="698" t="s">
        <v>272</v>
      </c>
      <c r="G1614" s="698">
        <v>4</v>
      </c>
      <c r="H1614" s="698">
        <v>2</v>
      </c>
      <c r="I1614" s="547" t="s">
        <v>3339</v>
      </c>
      <c r="J1614" s="698">
        <v>4</v>
      </c>
      <c r="K1614" s="703" t="s">
        <v>457</v>
      </c>
      <c r="L1614" s="702" t="s">
        <v>4584</v>
      </c>
      <c r="M1614" s="589">
        <v>0</v>
      </c>
      <c r="N1614" s="589">
        <v>0</v>
      </c>
      <c r="O1614" s="589">
        <v>0</v>
      </c>
      <c r="P1614" s="589">
        <v>0</v>
      </c>
      <c r="Q1614" s="589">
        <v>0</v>
      </c>
      <c r="R1614" s="260">
        <f t="shared" si="80"/>
        <v>0</v>
      </c>
      <c r="S1614" s="702"/>
      <c r="T1614" s="702"/>
      <c r="U1614" s="702"/>
      <c r="V1614" s="702"/>
      <c r="W1614" s="702"/>
      <c r="X1614" s="702"/>
    </row>
    <row r="1615" spans="2:24" ht="14.15" customHeight="1">
      <c r="B1615" s="697" t="s">
        <v>4455</v>
      </c>
      <c r="D1615" s="696" t="s">
        <v>4456</v>
      </c>
      <c r="E1615" s="696"/>
      <c r="F1615" s="698" t="s">
        <v>253</v>
      </c>
      <c r="G1615" s="698"/>
      <c r="H1615" s="698"/>
      <c r="I1615" s="547" t="s">
        <v>3339</v>
      </c>
      <c r="J1615" s="698">
        <v>6</v>
      </c>
      <c r="K1615" s="312" t="s">
        <v>3249</v>
      </c>
      <c r="L1615" s="702" t="s">
        <v>4567</v>
      </c>
      <c r="M1615" s="414">
        <v>0</v>
      </c>
      <c r="N1615" s="414">
        <v>1</v>
      </c>
      <c r="O1615" s="414">
        <v>0</v>
      </c>
      <c r="P1615" s="414">
        <v>0</v>
      </c>
      <c r="Q1615" s="414">
        <v>0</v>
      </c>
      <c r="R1615" s="260">
        <f t="shared" si="80"/>
        <v>1</v>
      </c>
      <c r="S1615" s="702"/>
      <c r="T1615" s="702"/>
      <c r="U1615" s="702"/>
      <c r="V1615" s="702"/>
      <c r="W1615" s="702"/>
      <c r="X1615" s="702"/>
    </row>
    <row r="1616" spans="2:24" ht="14.15" customHeight="1">
      <c r="B1616" s="704" t="s">
        <v>4592</v>
      </c>
      <c r="D1616" s="696" t="s">
        <v>4457</v>
      </c>
      <c r="E1616" s="696"/>
      <c r="F1616" s="698" t="s">
        <v>253</v>
      </c>
      <c r="G1616" s="698"/>
      <c r="H1616" s="698"/>
      <c r="I1616" s="547" t="s">
        <v>3339</v>
      </c>
      <c r="J1616" s="698">
        <v>8</v>
      </c>
      <c r="K1616" s="312" t="s">
        <v>3256</v>
      </c>
      <c r="L1616" s="702" t="s">
        <v>4567</v>
      </c>
      <c r="M1616" s="414">
        <v>0</v>
      </c>
      <c r="N1616" s="414">
        <v>0</v>
      </c>
      <c r="O1616" s="414">
        <v>0</v>
      </c>
      <c r="P1616" s="414">
        <v>1</v>
      </c>
      <c r="Q1616" s="414">
        <v>1</v>
      </c>
      <c r="R1616" s="260">
        <f t="shared" si="80"/>
        <v>2</v>
      </c>
      <c r="S1616" s="702"/>
      <c r="T1616" s="702"/>
      <c r="U1616" s="702"/>
      <c r="V1616" s="702"/>
      <c r="W1616" s="702"/>
      <c r="X1616" s="702"/>
    </row>
    <row r="1617" spans="2:24" ht="14.15" customHeight="1">
      <c r="B1617" s="697" t="s">
        <v>4581</v>
      </c>
      <c r="D1617" s="696" t="s">
        <v>4396</v>
      </c>
      <c r="E1617" s="696"/>
      <c r="F1617" s="698" t="s">
        <v>253</v>
      </c>
      <c r="G1617" s="698"/>
      <c r="H1617" s="698"/>
      <c r="I1617" s="309" t="s">
        <v>3294</v>
      </c>
      <c r="J1617" s="698">
        <v>1</v>
      </c>
      <c r="K1617" s="312" t="s">
        <v>3239</v>
      </c>
      <c r="L1617" s="702" t="s">
        <v>4567</v>
      </c>
      <c r="M1617" s="414">
        <v>1</v>
      </c>
      <c r="N1617" s="414">
        <v>1</v>
      </c>
      <c r="O1617" s="414">
        <v>1</v>
      </c>
      <c r="P1617" s="414">
        <v>1</v>
      </c>
      <c r="Q1617" s="589">
        <v>0</v>
      </c>
      <c r="R1617" s="260">
        <f t="shared" si="80"/>
        <v>4</v>
      </c>
      <c r="S1617" s="702"/>
      <c r="T1617" s="702"/>
      <c r="U1617" s="702"/>
      <c r="V1617" s="702"/>
      <c r="W1617" s="702"/>
      <c r="X1617" s="702"/>
    </row>
    <row r="1618" spans="2:24" ht="14.15" hidden="1" customHeight="1">
      <c r="B1618" s="697" t="s">
        <v>4397</v>
      </c>
      <c r="D1618" s="696" t="s">
        <v>4398</v>
      </c>
      <c r="E1618" s="696"/>
      <c r="F1618" s="698" t="s">
        <v>253</v>
      </c>
      <c r="G1618" s="698"/>
      <c r="H1618" s="698"/>
      <c r="I1618" s="309" t="s">
        <v>3294</v>
      </c>
      <c r="J1618" s="698">
        <v>1</v>
      </c>
      <c r="K1618" s="703" t="s">
        <v>457</v>
      </c>
      <c r="L1618" s="702" t="s">
        <v>5065</v>
      </c>
      <c r="M1618" s="589">
        <v>0</v>
      </c>
      <c r="N1618" s="589">
        <v>0</v>
      </c>
      <c r="O1618" s="589">
        <v>0</v>
      </c>
      <c r="P1618" s="589">
        <v>0</v>
      </c>
      <c r="Q1618" s="589">
        <v>0</v>
      </c>
      <c r="R1618" s="260">
        <f t="shared" si="80"/>
        <v>0</v>
      </c>
      <c r="S1618" s="702"/>
      <c r="T1618" s="702"/>
      <c r="U1618" s="702"/>
      <c r="V1618" s="702"/>
      <c r="W1618" s="702"/>
      <c r="X1618" s="702"/>
    </row>
    <row r="1619" spans="2:24" ht="14.15" customHeight="1">
      <c r="B1619" s="697" t="s">
        <v>4399</v>
      </c>
      <c r="D1619" s="696" t="s">
        <v>4400</v>
      </c>
      <c r="E1619" s="696"/>
      <c r="F1619" s="698" t="s">
        <v>272</v>
      </c>
      <c r="G1619" s="698">
        <v>1</v>
      </c>
      <c r="H1619" s="698">
        <v>2</v>
      </c>
      <c r="I1619" s="309" t="s">
        <v>3294</v>
      </c>
      <c r="J1619" s="698">
        <v>2</v>
      </c>
      <c r="K1619" s="312" t="s">
        <v>3249</v>
      </c>
      <c r="L1619" s="702" t="s">
        <v>4584</v>
      </c>
      <c r="M1619" s="589">
        <v>0</v>
      </c>
      <c r="N1619" s="414">
        <v>0</v>
      </c>
      <c r="O1619" s="414">
        <v>0</v>
      </c>
      <c r="P1619" s="589">
        <v>0</v>
      </c>
      <c r="Q1619" s="414">
        <v>0</v>
      </c>
      <c r="R1619" s="260">
        <f t="shared" si="80"/>
        <v>0</v>
      </c>
      <c r="S1619" s="702"/>
      <c r="T1619" s="702"/>
      <c r="U1619" s="702"/>
      <c r="V1619" s="702"/>
      <c r="W1619" s="702"/>
      <c r="X1619" s="702"/>
    </row>
    <row r="1620" spans="2:24" ht="14.15" customHeight="1">
      <c r="B1620" s="697" t="s">
        <v>4403</v>
      </c>
      <c r="D1620" s="696" t="s">
        <v>4404</v>
      </c>
      <c r="E1620" s="696"/>
      <c r="F1620" s="698" t="s">
        <v>253</v>
      </c>
      <c r="G1620" s="698"/>
      <c r="H1620" s="698"/>
      <c r="I1620" s="309" t="s">
        <v>3294</v>
      </c>
      <c r="J1620" s="698">
        <v>2</v>
      </c>
      <c r="K1620" s="312" t="s">
        <v>3249</v>
      </c>
      <c r="L1620" s="702" t="s">
        <v>5065</v>
      </c>
      <c r="M1620" s="589">
        <v>0</v>
      </c>
      <c r="N1620" s="414">
        <v>0</v>
      </c>
      <c r="O1620" s="414">
        <v>0</v>
      </c>
      <c r="P1620" s="414">
        <v>0</v>
      </c>
      <c r="Q1620" s="414">
        <v>0</v>
      </c>
      <c r="R1620" s="260">
        <f t="shared" si="80"/>
        <v>0</v>
      </c>
      <c r="S1620" s="702"/>
      <c r="T1620" s="702"/>
      <c r="U1620" s="702"/>
      <c r="V1620" s="702"/>
      <c r="W1620" s="702"/>
      <c r="X1620" s="702"/>
    </row>
    <row r="1621" spans="2:24" ht="14.15" hidden="1" customHeight="1">
      <c r="B1621" s="697" t="s">
        <v>4401</v>
      </c>
      <c r="D1621" s="696" t="s">
        <v>4402</v>
      </c>
      <c r="E1621" s="696"/>
      <c r="F1621" s="698" t="s">
        <v>253</v>
      </c>
      <c r="G1621" s="698"/>
      <c r="H1621" s="698"/>
      <c r="I1621" s="309" t="s">
        <v>3294</v>
      </c>
      <c r="J1621" s="698">
        <v>2</v>
      </c>
      <c r="K1621" s="703" t="s">
        <v>457</v>
      </c>
      <c r="L1621" s="702" t="s">
        <v>4618</v>
      </c>
      <c r="M1621" s="589">
        <v>0</v>
      </c>
      <c r="N1621" s="589">
        <v>0</v>
      </c>
      <c r="O1621" s="589">
        <v>0</v>
      </c>
      <c r="P1621" s="414">
        <v>0</v>
      </c>
      <c r="Q1621" s="589">
        <v>0</v>
      </c>
      <c r="R1621" s="260">
        <f t="shared" si="80"/>
        <v>0</v>
      </c>
      <c r="S1621" s="702"/>
      <c r="T1621" s="702"/>
      <c r="U1621" s="702"/>
      <c r="V1621" s="702"/>
      <c r="W1621" s="702"/>
      <c r="X1621" s="702"/>
    </row>
    <row r="1622" spans="2:24" ht="14.15" customHeight="1">
      <c r="B1622" s="697" t="s">
        <v>4405</v>
      </c>
      <c r="D1622" s="696" t="s">
        <v>4406</v>
      </c>
      <c r="E1622" s="696"/>
      <c r="F1622" s="698" t="s">
        <v>272</v>
      </c>
      <c r="G1622" s="698">
        <v>3</v>
      </c>
      <c r="H1622" s="698">
        <v>3</v>
      </c>
      <c r="I1622" s="309" t="s">
        <v>3294</v>
      </c>
      <c r="J1622" s="698">
        <v>3</v>
      </c>
      <c r="K1622" s="312" t="s">
        <v>3249</v>
      </c>
      <c r="L1622" s="702" t="s">
        <v>5055</v>
      </c>
      <c r="M1622" s="414">
        <v>0</v>
      </c>
      <c r="N1622" s="414">
        <v>0</v>
      </c>
      <c r="O1622" s="414">
        <v>0</v>
      </c>
      <c r="P1622" s="414">
        <v>0</v>
      </c>
      <c r="Q1622" s="414">
        <v>0</v>
      </c>
      <c r="R1622" s="260">
        <f t="shared" si="80"/>
        <v>0</v>
      </c>
      <c r="S1622" s="702"/>
      <c r="T1622" s="702"/>
      <c r="U1622" s="702"/>
      <c r="V1622" s="702"/>
      <c r="W1622" s="702"/>
      <c r="X1622" s="702"/>
    </row>
    <row r="1623" spans="2:24" ht="14.15" customHeight="1">
      <c r="B1623" s="704" t="s">
        <v>4620</v>
      </c>
      <c r="D1623" s="696" t="s">
        <v>4408</v>
      </c>
      <c r="E1623" s="696"/>
      <c r="F1623" s="698" t="s">
        <v>272</v>
      </c>
      <c r="G1623" s="698">
        <v>3</v>
      </c>
      <c r="H1623" s="698">
        <v>1</v>
      </c>
      <c r="I1623" s="309" t="s">
        <v>3294</v>
      </c>
      <c r="J1623" s="698">
        <v>4</v>
      </c>
      <c r="K1623" s="312" t="s">
        <v>3256</v>
      </c>
      <c r="L1623" s="702" t="s">
        <v>4567</v>
      </c>
      <c r="M1623" s="414">
        <v>2</v>
      </c>
      <c r="N1623" s="414">
        <v>0</v>
      </c>
      <c r="O1623" s="589">
        <v>0</v>
      </c>
      <c r="P1623" s="589">
        <v>0</v>
      </c>
      <c r="Q1623" s="589">
        <v>0</v>
      </c>
      <c r="R1623" s="260">
        <f t="shared" si="80"/>
        <v>2</v>
      </c>
      <c r="S1623" s="702"/>
      <c r="T1623" s="702"/>
      <c r="U1623" s="702"/>
      <c r="V1623" s="702"/>
      <c r="W1623" s="702"/>
      <c r="X1623" s="702"/>
    </row>
    <row r="1624" spans="2:24" ht="14.15" customHeight="1">
      <c r="B1624" s="697" t="s">
        <v>4619</v>
      </c>
      <c r="D1624" s="696" t="s">
        <v>4407</v>
      </c>
      <c r="E1624" s="696"/>
      <c r="F1624" s="698" t="s">
        <v>272</v>
      </c>
      <c r="G1624" s="698">
        <v>2</v>
      </c>
      <c r="H1624" s="698">
        <v>7</v>
      </c>
      <c r="I1624" s="309" t="s">
        <v>3294</v>
      </c>
      <c r="J1624" s="698">
        <v>4</v>
      </c>
      <c r="K1624" s="312" t="s">
        <v>3239</v>
      </c>
      <c r="L1624" s="702" t="s">
        <v>4567</v>
      </c>
      <c r="M1624" s="414">
        <v>1</v>
      </c>
      <c r="N1624" s="414">
        <v>1</v>
      </c>
      <c r="O1624" s="414">
        <v>1</v>
      </c>
      <c r="P1624" s="589">
        <v>0</v>
      </c>
      <c r="Q1624" s="414">
        <v>1</v>
      </c>
      <c r="R1624" s="260">
        <f t="shared" si="80"/>
        <v>4</v>
      </c>
      <c r="S1624" s="702"/>
      <c r="T1624" s="702"/>
      <c r="U1624" s="702"/>
      <c r="V1624" s="702"/>
      <c r="W1624" s="702"/>
      <c r="X1624" s="702"/>
    </row>
    <row r="1625" spans="2:24" ht="14.15" hidden="1" customHeight="1">
      <c r="B1625" s="697" t="s">
        <v>4409</v>
      </c>
      <c r="D1625" s="696" t="s">
        <v>4410</v>
      </c>
      <c r="E1625" s="696"/>
      <c r="F1625" s="698" t="s">
        <v>272</v>
      </c>
      <c r="G1625" s="698">
        <v>5</v>
      </c>
      <c r="H1625" s="698">
        <v>5</v>
      </c>
      <c r="I1625" s="309" t="s">
        <v>3294</v>
      </c>
      <c r="J1625" s="698">
        <v>5</v>
      </c>
      <c r="K1625" s="703" t="s">
        <v>457</v>
      </c>
      <c r="L1625" s="702" t="s">
        <v>5025</v>
      </c>
      <c r="M1625" s="589">
        <v>0</v>
      </c>
      <c r="N1625" s="414">
        <v>0</v>
      </c>
      <c r="O1625" s="414">
        <v>0</v>
      </c>
      <c r="P1625" s="414">
        <v>0</v>
      </c>
      <c r="Q1625" s="414">
        <v>0</v>
      </c>
      <c r="R1625" s="260">
        <f t="shared" si="80"/>
        <v>0</v>
      </c>
      <c r="S1625" s="702"/>
      <c r="T1625" s="702"/>
      <c r="U1625" s="702"/>
      <c r="V1625" s="702"/>
      <c r="W1625" s="702"/>
      <c r="X1625" s="702"/>
    </row>
    <row r="1626" spans="2:24" ht="14.15" customHeight="1">
      <c r="B1626" s="697" t="s">
        <v>4411</v>
      </c>
      <c r="D1626" s="696" t="s">
        <v>4412</v>
      </c>
      <c r="E1626" s="696"/>
      <c r="F1626" s="698" t="s">
        <v>253</v>
      </c>
      <c r="G1626" s="698"/>
      <c r="H1626" s="698"/>
      <c r="I1626" s="309" t="s">
        <v>3294</v>
      </c>
      <c r="J1626" s="698">
        <v>9</v>
      </c>
      <c r="K1626" s="312" t="s">
        <v>3256</v>
      </c>
      <c r="L1626" s="702" t="s">
        <v>4567</v>
      </c>
      <c r="M1626" s="414">
        <v>1</v>
      </c>
      <c r="N1626" s="414">
        <v>2</v>
      </c>
      <c r="O1626" s="414">
        <v>2</v>
      </c>
      <c r="P1626" s="414">
        <v>1</v>
      </c>
      <c r="Q1626" s="414">
        <v>2</v>
      </c>
      <c r="R1626" s="260">
        <f t="shared" si="80"/>
        <v>8</v>
      </c>
      <c r="S1626" s="702"/>
      <c r="T1626" s="702"/>
      <c r="U1626" s="702"/>
      <c r="V1626" s="702"/>
      <c r="W1626" s="702"/>
      <c r="X1626" s="702"/>
    </row>
    <row r="1627" spans="2:24" ht="14.15" customHeight="1">
      <c r="B1627" s="697" t="s">
        <v>4779</v>
      </c>
      <c r="D1627" s="696" t="s">
        <v>4415</v>
      </c>
      <c r="E1627" s="696"/>
      <c r="F1627" s="698" t="s">
        <v>253</v>
      </c>
      <c r="G1627" s="698"/>
      <c r="H1627" s="698"/>
      <c r="I1627" s="309" t="s">
        <v>3306</v>
      </c>
      <c r="J1627" s="698">
        <v>1</v>
      </c>
      <c r="K1627" s="312" t="s">
        <v>3239</v>
      </c>
      <c r="L1627" s="702" t="s">
        <v>4567</v>
      </c>
      <c r="M1627" s="414">
        <v>1</v>
      </c>
      <c r="N1627" s="414">
        <v>1</v>
      </c>
      <c r="O1627" s="589">
        <v>0</v>
      </c>
      <c r="P1627" s="414">
        <v>1</v>
      </c>
      <c r="Q1627" s="414">
        <v>1</v>
      </c>
      <c r="R1627" s="260">
        <f t="shared" si="80"/>
        <v>4</v>
      </c>
      <c r="S1627" s="702"/>
      <c r="T1627" s="702"/>
      <c r="U1627" s="702"/>
      <c r="V1627" s="702"/>
      <c r="W1627" s="702"/>
      <c r="X1627" s="702"/>
    </row>
    <row r="1628" spans="2:24" ht="14.15" hidden="1" customHeight="1">
      <c r="B1628" s="697" t="s">
        <v>4413</v>
      </c>
      <c r="D1628" s="696" t="s">
        <v>4414</v>
      </c>
      <c r="E1628" s="696"/>
      <c r="F1628" s="698" t="s">
        <v>272</v>
      </c>
      <c r="G1628" s="698">
        <v>1</v>
      </c>
      <c r="H1628" s="698">
        <v>2</v>
      </c>
      <c r="I1628" s="309" t="s">
        <v>3306</v>
      </c>
      <c r="J1628" s="698">
        <v>1</v>
      </c>
      <c r="K1628" s="703" t="s">
        <v>457</v>
      </c>
      <c r="L1628" s="702" t="s">
        <v>4598</v>
      </c>
      <c r="M1628" s="589">
        <v>0</v>
      </c>
      <c r="N1628" s="589">
        <v>0</v>
      </c>
      <c r="O1628" s="589">
        <v>0</v>
      </c>
      <c r="P1628" s="414">
        <v>0</v>
      </c>
      <c r="Q1628" s="589">
        <v>0</v>
      </c>
      <c r="R1628" s="260">
        <f t="shared" si="80"/>
        <v>0</v>
      </c>
      <c r="S1628" s="702"/>
      <c r="T1628" s="702"/>
      <c r="U1628" s="702"/>
      <c r="V1628" s="702"/>
      <c r="W1628" s="702"/>
      <c r="X1628" s="702"/>
    </row>
    <row r="1629" spans="2:24" ht="14.15" customHeight="1">
      <c r="B1629" s="697" t="s">
        <v>4416</v>
      </c>
      <c r="D1629" s="696" t="s">
        <v>4417</v>
      </c>
      <c r="E1629" s="696"/>
      <c r="F1629" s="698" t="s">
        <v>253</v>
      </c>
      <c r="G1629" s="698"/>
      <c r="H1629" s="698"/>
      <c r="I1629" s="309" t="s">
        <v>3306</v>
      </c>
      <c r="J1629" s="698">
        <v>1</v>
      </c>
      <c r="K1629" s="312" t="s">
        <v>3249</v>
      </c>
      <c r="L1629" s="702" t="s">
        <v>4626</v>
      </c>
      <c r="M1629" s="414">
        <v>0</v>
      </c>
      <c r="N1629" s="414">
        <v>0</v>
      </c>
      <c r="O1629" s="414">
        <v>0</v>
      </c>
      <c r="P1629" s="414">
        <v>0</v>
      </c>
      <c r="Q1629" s="414">
        <v>0</v>
      </c>
      <c r="R1629" s="260">
        <f t="shared" si="80"/>
        <v>0</v>
      </c>
      <c r="S1629" s="702"/>
      <c r="T1629" s="702"/>
      <c r="U1629" s="702"/>
      <c r="V1629" s="702"/>
      <c r="W1629" s="702"/>
      <c r="X1629" s="702"/>
    </row>
    <row r="1630" spans="2:24" ht="14.15" hidden="1" customHeight="1">
      <c r="B1630" s="697" t="s">
        <v>4419</v>
      </c>
      <c r="D1630" s="696" t="s">
        <v>4420</v>
      </c>
      <c r="E1630" s="696"/>
      <c r="F1630" s="698" t="s">
        <v>253</v>
      </c>
      <c r="G1630" s="698"/>
      <c r="H1630" s="698"/>
      <c r="I1630" s="309" t="s">
        <v>3306</v>
      </c>
      <c r="J1630" s="698">
        <v>2</v>
      </c>
      <c r="K1630" s="703" t="s">
        <v>457</v>
      </c>
      <c r="L1630" s="702" t="s">
        <v>4600</v>
      </c>
      <c r="M1630" s="589">
        <v>0</v>
      </c>
      <c r="N1630" s="414">
        <v>0</v>
      </c>
      <c r="O1630" s="414">
        <v>0</v>
      </c>
      <c r="P1630" s="414">
        <v>0</v>
      </c>
      <c r="Q1630" s="414">
        <v>0</v>
      </c>
      <c r="R1630" s="260">
        <f t="shared" si="80"/>
        <v>0</v>
      </c>
      <c r="S1630" s="702"/>
      <c r="T1630" s="702"/>
      <c r="U1630" s="702"/>
      <c r="V1630" s="702"/>
      <c r="W1630" s="702"/>
      <c r="X1630" s="702"/>
    </row>
    <row r="1631" spans="2:24" ht="14.15" customHeight="1">
      <c r="B1631" s="697" t="s">
        <v>6003</v>
      </c>
      <c r="D1631" s="696" t="s">
        <v>4418</v>
      </c>
      <c r="E1631" s="696"/>
      <c r="F1631" s="698" t="s">
        <v>272</v>
      </c>
      <c r="G1631" s="698">
        <v>1</v>
      </c>
      <c r="H1631" s="698">
        <v>2</v>
      </c>
      <c r="I1631" s="309" t="s">
        <v>3306</v>
      </c>
      <c r="J1631" s="698">
        <v>2</v>
      </c>
      <c r="K1631" s="312" t="s">
        <v>3256</v>
      </c>
      <c r="L1631" s="702" t="s">
        <v>4567</v>
      </c>
      <c r="M1631" s="589">
        <v>0</v>
      </c>
      <c r="N1631" s="414">
        <v>1</v>
      </c>
      <c r="O1631" s="589">
        <v>0</v>
      </c>
      <c r="P1631" s="414">
        <v>1</v>
      </c>
      <c r="Q1631" s="414">
        <v>2</v>
      </c>
      <c r="R1631" s="260">
        <f t="shared" si="80"/>
        <v>4</v>
      </c>
      <c r="S1631" s="702"/>
      <c r="T1631" s="702"/>
      <c r="U1631" s="702"/>
      <c r="V1631" s="702"/>
      <c r="W1631" s="702"/>
      <c r="X1631" s="702"/>
    </row>
    <row r="1632" spans="2:24" ht="14.15" hidden="1" customHeight="1">
      <c r="B1632" s="697" t="s">
        <v>4421</v>
      </c>
      <c r="D1632" s="696" t="s">
        <v>4422</v>
      </c>
      <c r="E1632" s="696"/>
      <c r="F1632" s="698" t="s">
        <v>539</v>
      </c>
      <c r="G1632" s="698">
        <v>2</v>
      </c>
      <c r="H1632" s="698">
        <v>2</v>
      </c>
      <c r="I1632" s="309" t="s">
        <v>3306</v>
      </c>
      <c r="J1632" s="698">
        <v>3</v>
      </c>
      <c r="K1632" s="703" t="s">
        <v>457</v>
      </c>
      <c r="L1632" s="702" t="s">
        <v>4590</v>
      </c>
      <c r="M1632" s="589">
        <v>0</v>
      </c>
      <c r="N1632" s="589">
        <v>0</v>
      </c>
      <c r="O1632" s="589">
        <v>0</v>
      </c>
      <c r="P1632" s="589">
        <v>0</v>
      </c>
      <c r="Q1632" s="414">
        <v>0</v>
      </c>
      <c r="R1632" s="260">
        <f t="shared" si="80"/>
        <v>0</v>
      </c>
      <c r="S1632" s="702"/>
      <c r="T1632" s="702"/>
      <c r="U1632" s="702"/>
      <c r="V1632" s="702"/>
      <c r="W1632" s="702"/>
      <c r="X1632" s="702"/>
    </row>
    <row r="1633" spans="2:24" ht="14.15" customHeight="1">
      <c r="B1633" s="697" t="s">
        <v>4425</v>
      </c>
      <c r="D1633" s="696" t="s">
        <v>4426</v>
      </c>
      <c r="E1633" s="696"/>
      <c r="F1633" s="698" t="s">
        <v>253</v>
      </c>
      <c r="G1633" s="698"/>
      <c r="H1633" s="698"/>
      <c r="I1633" s="309" t="s">
        <v>3306</v>
      </c>
      <c r="J1633" s="698">
        <v>4</v>
      </c>
      <c r="K1633" s="312" t="s">
        <v>3256</v>
      </c>
      <c r="L1633" s="702" t="s">
        <v>4567</v>
      </c>
      <c r="M1633" s="414">
        <v>2</v>
      </c>
      <c r="N1633" s="414">
        <v>1</v>
      </c>
      <c r="O1633" s="414">
        <v>1</v>
      </c>
      <c r="P1633" s="414">
        <v>0</v>
      </c>
      <c r="Q1633" s="414">
        <v>2</v>
      </c>
      <c r="R1633" s="260">
        <f t="shared" si="80"/>
        <v>6</v>
      </c>
      <c r="S1633" s="702"/>
      <c r="T1633" s="702"/>
      <c r="U1633" s="702"/>
      <c r="V1633" s="702"/>
      <c r="W1633" s="702"/>
      <c r="X1633" s="702"/>
    </row>
    <row r="1634" spans="2:24" ht="14.15" customHeight="1">
      <c r="B1634" s="697" t="s">
        <v>4423</v>
      </c>
      <c r="D1634" s="696" t="s">
        <v>4424</v>
      </c>
      <c r="E1634" s="696"/>
      <c r="F1634" s="698" t="s">
        <v>272</v>
      </c>
      <c r="G1634" s="698">
        <v>4</v>
      </c>
      <c r="H1634" s="698">
        <v>4</v>
      </c>
      <c r="I1634" s="309" t="s">
        <v>3306</v>
      </c>
      <c r="J1634" s="698">
        <v>4</v>
      </c>
      <c r="K1634" s="312" t="s">
        <v>3249</v>
      </c>
      <c r="L1634" s="702" t="s">
        <v>5065</v>
      </c>
      <c r="M1634" s="414">
        <v>0</v>
      </c>
      <c r="N1634" s="414">
        <v>0</v>
      </c>
      <c r="O1634" s="414">
        <v>0</v>
      </c>
      <c r="P1634" s="414">
        <v>0</v>
      </c>
      <c r="Q1634" s="414">
        <v>0</v>
      </c>
      <c r="R1634" s="260">
        <f t="shared" si="80"/>
        <v>0</v>
      </c>
      <c r="S1634" s="702"/>
      <c r="T1634" s="702"/>
      <c r="U1634" s="702"/>
      <c r="V1634" s="702"/>
      <c r="W1634" s="702"/>
      <c r="X1634" s="702"/>
    </row>
    <row r="1635" spans="2:24" ht="14.15" customHeight="1">
      <c r="B1635" s="697" t="s">
        <v>4580</v>
      </c>
      <c r="D1635" s="696" t="s">
        <v>4428</v>
      </c>
      <c r="E1635" s="696"/>
      <c r="F1635" s="698" t="s">
        <v>272</v>
      </c>
      <c r="G1635" s="698">
        <v>5</v>
      </c>
      <c r="H1635" s="698">
        <v>5</v>
      </c>
      <c r="I1635" s="309" t="s">
        <v>3306</v>
      </c>
      <c r="J1635" s="698">
        <v>5</v>
      </c>
      <c r="K1635" s="312" t="s">
        <v>3239</v>
      </c>
      <c r="L1635" s="702" t="s">
        <v>4567</v>
      </c>
      <c r="M1635" s="414">
        <v>1</v>
      </c>
      <c r="N1635" s="414">
        <v>1</v>
      </c>
      <c r="O1635" s="414">
        <v>1</v>
      </c>
      <c r="P1635" s="589">
        <v>0</v>
      </c>
      <c r="Q1635" s="414">
        <v>1</v>
      </c>
      <c r="R1635" s="260">
        <f t="shared" si="80"/>
        <v>4</v>
      </c>
      <c r="S1635" s="702"/>
      <c r="T1635" s="702"/>
      <c r="U1635" s="702"/>
      <c r="V1635" s="702"/>
      <c r="W1635" s="702"/>
      <c r="X1635" s="702"/>
    </row>
    <row r="1636" spans="2:24" ht="14.15" customHeight="1">
      <c r="B1636" s="697" t="s">
        <v>4582</v>
      </c>
      <c r="D1636" s="696" t="s">
        <v>4427</v>
      </c>
      <c r="E1636" s="696"/>
      <c r="F1636" s="698" t="s">
        <v>272</v>
      </c>
      <c r="G1636" s="698">
        <v>3</v>
      </c>
      <c r="H1636" s="698">
        <v>5</v>
      </c>
      <c r="I1636" s="309" t="s">
        <v>3306</v>
      </c>
      <c r="J1636" s="698">
        <v>5</v>
      </c>
      <c r="K1636" s="312" t="s">
        <v>3249</v>
      </c>
      <c r="L1636" s="702" t="s">
        <v>4584</v>
      </c>
      <c r="M1636" s="414">
        <v>0</v>
      </c>
      <c r="N1636" s="414">
        <v>0</v>
      </c>
      <c r="O1636" s="414">
        <v>0</v>
      </c>
      <c r="P1636" s="414">
        <v>0</v>
      </c>
      <c r="Q1636" s="414">
        <v>0</v>
      </c>
      <c r="R1636" s="260">
        <f t="shared" si="80"/>
        <v>0</v>
      </c>
      <c r="S1636" s="702"/>
      <c r="T1636" s="702"/>
      <c r="U1636" s="702"/>
      <c r="V1636" s="702"/>
      <c r="W1636" s="702"/>
      <c r="X1636" s="702"/>
    </row>
    <row r="1637" spans="2:24" ht="14.15" hidden="1" customHeight="1">
      <c r="B1637" s="697" t="s">
        <v>4429</v>
      </c>
      <c r="D1637" s="696" t="s">
        <v>4430</v>
      </c>
      <c r="E1637" s="696"/>
      <c r="F1637" s="698" t="s">
        <v>253</v>
      </c>
      <c r="G1637" s="698"/>
      <c r="H1637" s="698"/>
      <c r="I1637" s="309" t="s">
        <v>3324</v>
      </c>
      <c r="J1637" s="698">
        <v>0</v>
      </c>
      <c r="K1637" s="703" t="s">
        <v>457</v>
      </c>
      <c r="L1637" s="702" t="s">
        <v>4587</v>
      </c>
      <c r="M1637" s="589">
        <v>0</v>
      </c>
      <c r="N1637" s="589">
        <v>0</v>
      </c>
      <c r="O1637" s="589">
        <v>0</v>
      </c>
      <c r="P1637" s="589">
        <v>0</v>
      </c>
      <c r="Q1637" s="589">
        <v>0</v>
      </c>
      <c r="R1637" s="260">
        <f t="shared" si="80"/>
        <v>0</v>
      </c>
      <c r="S1637" s="702"/>
      <c r="T1637" s="702"/>
      <c r="U1637" s="702"/>
      <c r="V1637" s="702"/>
      <c r="W1637" s="702"/>
      <c r="X1637" s="702"/>
    </row>
    <row r="1638" spans="2:24" ht="14.15" customHeight="1">
      <c r="B1638" s="704" t="s">
        <v>4572</v>
      </c>
      <c r="D1638" s="696" t="s">
        <v>4431</v>
      </c>
      <c r="E1638" s="696"/>
      <c r="F1638" s="698" t="s">
        <v>253</v>
      </c>
      <c r="G1638" s="698"/>
      <c r="H1638" s="698"/>
      <c r="I1638" s="309" t="s">
        <v>3324</v>
      </c>
      <c r="J1638" s="698">
        <v>1</v>
      </c>
      <c r="K1638" s="312" t="s">
        <v>3239</v>
      </c>
      <c r="L1638" s="702" t="s">
        <v>4568</v>
      </c>
      <c r="M1638" s="589">
        <v>0</v>
      </c>
      <c r="N1638" s="589">
        <v>0</v>
      </c>
      <c r="O1638" s="589">
        <v>0</v>
      </c>
      <c r="P1638" s="589">
        <v>0</v>
      </c>
      <c r="Q1638" s="589">
        <v>0</v>
      </c>
      <c r="R1638" s="260">
        <f t="shared" si="80"/>
        <v>0</v>
      </c>
      <c r="S1638" s="702"/>
      <c r="T1638" s="702"/>
      <c r="U1638" s="702"/>
      <c r="V1638" s="702"/>
      <c r="W1638" s="702"/>
      <c r="X1638" s="702"/>
    </row>
    <row r="1639" spans="2:24" ht="14.15" hidden="1" customHeight="1">
      <c r="B1639" s="704" t="s">
        <v>4613</v>
      </c>
      <c r="D1639" s="696" t="s">
        <v>4432</v>
      </c>
      <c r="E1639" s="696"/>
      <c r="F1639" s="698" t="s">
        <v>272</v>
      </c>
      <c r="G1639" s="698">
        <v>0</v>
      </c>
      <c r="H1639" s="698">
        <v>2</v>
      </c>
      <c r="I1639" s="309" t="s">
        <v>3324</v>
      </c>
      <c r="J1639" s="698">
        <v>2</v>
      </c>
      <c r="K1639" s="703" t="s">
        <v>457</v>
      </c>
      <c r="L1639" s="702" t="s">
        <v>4615</v>
      </c>
      <c r="M1639" s="589">
        <v>0</v>
      </c>
      <c r="N1639" s="589">
        <v>0</v>
      </c>
      <c r="O1639" s="589">
        <v>0</v>
      </c>
      <c r="P1639" s="414">
        <v>0</v>
      </c>
      <c r="Q1639" s="414">
        <v>0</v>
      </c>
      <c r="R1639" s="260">
        <f t="shared" si="80"/>
        <v>0</v>
      </c>
      <c r="S1639" s="702"/>
      <c r="T1639" s="702"/>
      <c r="U1639" s="702"/>
      <c r="V1639" s="702"/>
      <c r="W1639" s="702"/>
      <c r="X1639" s="702"/>
    </row>
    <row r="1640" spans="2:24" ht="14.15" hidden="1" customHeight="1">
      <c r="B1640" s="697" t="s">
        <v>4433</v>
      </c>
      <c r="D1640" s="696" t="s">
        <v>4434</v>
      </c>
      <c r="E1640" s="696"/>
      <c r="F1640" s="698" t="s">
        <v>272</v>
      </c>
      <c r="G1640" s="698">
        <v>2</v>
      </c>
      <c r="H1640" s="698">
        <v>2</v>
      </c>
      <c r="I1640" s="309" t="s">
        <v>3324</v>
      </c>
      <c r="J1640" s="698">
        <v>2</v>
      </c>
      <c r="K1640" s="703" t="s">
        <v>457</v>
      </c>
      <c r="L1640" s="702" t="s">
        <v>4601</v>
      </c>
      <c r="M1640" s="589">
        <v>0</v>
      </c>
      <c r="N1640" s="589">
        <v>0</v>
      </c>
      <c r="O1640" s="414">
        <v>0</v>
      </c>
      <c r="P1640" s="589">
        <v>0</v>
      </c>
      <c r="Q1640" s="589">
        <v>0</v>
      </c>
      <c r="R1640" s="260">
        <f t="shared" si="80"/>
        <v>0</v>
      </c>
      <c r="S1640" s="702"/>
      <c r="T1640" s="702"/>
      <c r="U1640" s="702"/>
      <c r="V1640" s="702"/>
      <c r="W1640" s="702"/>
      <c r="X1640" s="702"/>
    </row>
    <row r="1641" spans="2:24" ht="14.15" customHeight="1">
      <c r="B1641" s="697" t="s">
        <v>4616</v>
      </c>
      <c r="D1641" s="696" t="s">
        <v>4435</v>
      </c>
      <c r="E1641" s="696"/>
      <c r="F1641" s="698" t="s">
        <v>272</v>
      </c>
      <c r="G1641" s="698">
        <v>3</v>
      </c>
      <c r="H1641" s="698">
        <v>3</v>
      </c>
      <c r="I1641" s="309" t="s">
        <v>3324</v>
      </c>
      <c r="J1641" s="698">
        <v>3</v>
      </c>
      <c r="K1641" s="312" t="s">
        <v>3249</v>
      </c>
      <c r="L1641" s="702" t="s">
        <v>4618</v>
      </c>
      <c r="M1641" s="414">
        <v>0</v>
      </c>
      <c r="N1641" s="589">
        <v>0</v>
      </c>
      <c r="O1641" s="414">
        <v>0</v>
      </c>
      <c r="P1641" s="414">
        <v>0</v>
      </c>
      <c r="Q1641" s="414">
        <v>0</v>
      </c>
      <c r="R1641" s="260">
        <f t="shared" si="80"/>
        <v>0</v>
      </c>
      <c r="S1641" s="702"/>
      <c r="T1641" s="702"/>
      <c r="U1641" s="702"/>
      <c r="V1641" s="702"/>
      <c r="W1641" s="702"/>
      <c r="X1641" s="702"/>
    </row>
    <row r="1642" spans="2:24" ht="14.15" customHeight="1">
      <c r="B1642" s="697" t="s">
        <v>4436</v>
      </c>
      <c r="D1642" s="696" t="s">
        <v>4437</v>
      </c>
      <c r="E1642" s="696"/>
      <c r="F1642" s="698" t="s">
        <v>253</v>
      </c>
      <c r="G1642" s="698"/>
      <c r="H1642" s="698"/>
      <c r="I1642" s="309" t="s">
        <v>3324</v>
      </c>
      <c r="J1642" s="698">
        <v>3</v>
      </c>
      <c r="K1642" s="312" t="s">
        <v>3256</v>
      </c>
      <c r="L1642" s="702" t="s">
        <v>4567</v>
      </c>
      <c r="M1642" s="414">
        <v>0</v>
      </c>
      <c r="N1642" s="414">
        <v>2</v>
      </c>
      <c r="O1642" s="414">
        <v>2</v>
      </c>
      <c r="P1642" s="414">
        <v>2</v>
      </c>
      <c r="Q1642" s="414">
        <v>2</v>
      </c>
      <c r="R1642" s="260">
        <f t="shared" ref="R1642:R1705" si="81">SUBTOTAL(9,M1642:Q1642)</f>
        <v>8</v>
      </c>
      <c r="S1642" s="702"/>
      <c r="T1642" s="702"/>
      <c r="U1642" s="702"/>
      <c r="V1642" s="702"/>
      <c r="W1642" s="702"/>
      <c r="X1642" s="702"/>
    </row>
    <row r="1643" spans="2:24" ht="14.15" customHeight="1">
      <c r="B1643" s="697" t="s">
        <v>5490</v>
      </c>
      <c r="D1643" s="696" t="s">
        <v>4439</v>
      </c>
      <c r="E1643" s="696"/>
      <c r="F1643" s="698" t="s">
        <v>539</v>
      </c>
      <c r="G1643" s="698">
        <v>3</v>
      </c>
      <c r="H1643" s="698">
        <v>2</v>
      </c>
      <c r="I1643" s="309" t="s">
        <v>3324</v>
      </c>
      <c r="J1643" s="698">
        <v>4</v>
      </c>
      <c r="K1643" s="312" t="s">
        <v>3256</v>
      </c>
      <c r="L1643" s="702" t="s">
        <v>4567</v>
      </c>
      <c r="M1643" s="414">
        <v>2</v>
      </c>
      <c r="N1643" s="414">
        <v>2</v>
      </c>
      <c r="O1643" s="414">
        <v>0</v>
      </c>
      <c r="P1643" s="414">
        <v>1</v>
      </c>
      <c r="Q1643" s="414">
        <v>1</v>
      </c>
      <c r="R1643" s="260">
        <f t="shared" si="81"/>
        <v>6</v>
      </c>
      <c r="S1643" s="702"/>
      <c r="T1643" s="702"/>
      <c r="U1643" s="702"/>
      <c r="V1643" s="702"/>
      <c r="W1643" s="702"/>
      <c r="X1643" s="702"/>
    </row>
    <row r="1644" spans="2:24" ht="14.15" customHeight="1">
      <c r="B1644" s="697" t="s">
        <v>4599</v>
      </c>
      <c r="D1644" s="696" t="s">
        <v>4438</v>
      </c>
      <c r="E1644" s="696"/>
      <c r="F1644" s="698" t="s">
        <v>272</v>
      </c>
      <c r="G1644" s="698">
        <v>2</v>
      </c>
      <c r="H1644" s="698">
        <v>6</v>
      </c>
      <c r="I1644" s="309" t="s">
        <v>3324</v>
      </c>
      <c r="J1644" s="698">
        <v>4</v>
      </c>
      <c r="K1644" s="312" t="s">
        <v>3239</v>
      </c>
      <c r="L1644" s="702" t="s">
        <v>4567</v>
      </c>
      <c r="M1644" s="414">
        <v>1</v>
      </c>
      <c r="N1644" s="589">
        <v>0</v>
      </c>
      <c r="O1644" s="414">
        <v>1</v>
      </c>
      <c r="P1644" s="589">
        <v>0</v>
      </c>
      <c r="Q1644" s="414">
        <v>1</v>
      </c>
      <c r="R1644" s="260">
        <f t="shared" si="81"/>
        <v>3</v>
      </c>
      <c r="S1644" s="702"/>
      <c r="T1644" s="702"/>
      <c r="U1644" s="702"/>
      <c r="V1644" s="702"/>
      <c r="W1644" s="702"/>
      <c r="X1644" s="702"/>
    </row>
    <row r="1645" spans="2:24" ht="14.15" customHeight="1">
      <c r="B1645" s="697" t="s">
        <v>4441</v>
      </c>
      <c r="D1645" s="696" t="s">
        <v>4442</v>
      </c>
      <c r="E1645" s="696"/>
      <c r="F1645" s="698" t="s">
        <v>253</v>
      </c>
      <c r="G1645" s="698"/>
      <c r="H1645" s="698"/>
      <c r="I1645" s="309" t="s">
        <v>3324</v>
      </c>
      <c r="J1645" s="698">
        <v>7</v>
      </c>
      <c r="K1645" s="312" t="s">
        <v>3249</v>
      </c>
      <c r="L1645" s="702" t="s">
        <v>5062</v>
      </c>
      <c r="M1645" s="414">
        <v>0</v>
      </c>
      <c r="N1645" s="414">
        <v>0</v>
      </c>
      <c r="O1645" s="414">
        <v>0</v>
      </c>
      <c r="P1645" s="414">
        <v>0</v>
      </c>
      <c r="Q1645" s="414">
        <v>0</v>
      </c>
      <c r="R1645" s="260">
        <f t="shared" si="81"/>
        <v>0</v>
      </c>
      <c r="S1645" s="702"/>
      <c r="T1645" s="702"/>
      <c r="U1645" s="702"/>
      <c r="V1645" s="702"/>
      <c r="W1645" s="702"/>
      <c r="X1645" s="702"/>
    </row>
    <row r="1646" spans="2:24" ht="14.15" customHeight="1">
      <c r="B1646" s="704" t="s">
        <v>4612</v>
      </c>
      <c r="D1646" s="696" t="s">
        <v>4440</v>
      </c>
      <c r="E1646" s="696"/>
      <c r="F1646" s="698" t="s">
        <v>272</v>
      </c>
      <c r="G1646" s="698">
        <v>3</v>
      </c>
      <c r="H1646" s="698">
        <v>4</v>
      </c>
      <c r="I1646" s="309" t="s">
        <v>3324</v>
      </c>
      <c r="J1646" s="698">
        <v>7</v>
      </c>
      <c r="K1646" s="312" t="s">
        <v>3249</v>
      </c>
      <c r="L1646" s="702" t="s">
        <v>5025</v>
      </c>
      <c r="M1646" s="589">
        <v>0</v>
      </c>
      <c r="N1646" s="589">
        <v>0</v>
      </c>
      <c r="O1646" s="589">
        <v>0</v>
      </c>
      <c r="P1646" s="589">
        <v>0</v>
      </c>
      <c r="Q1646" s="414">
        <v>0</v>
      </c>
      <c r="R1646" s="260">
        <f t="shared" si="81"/>
        <v>0</v>
      </c>
      <c r="S1646" s="702"/>
      <c r="T1646" s="702"/>
      <c r="U1646" s="702"/>
      <c r="V1646" s="702"/>
      <c r="W1646" s="702"/>
      <c r="X1646" s="702"/>
    </row>
    <row r="1647" spans="2:24" ht="14.15" customHeight="1">
      <c r="B1647" s="697" t="s">
        <v>4458</v>
      </c>
      <c r="D1647" s="696" t="s">
        <v>4459</v>
      </c>
      <c r="E1647" s="696"/>
      <c r="F1647" s="698" t="s">
        <v>253</v>
      </c>
      <c r="G1647" s="698"/>
      <c r="H1647" s="698"/>
      <c r="I1647" s="309" t="s">
        <v>3356</v>
      </c>
      <c r="J1647" s="698">
        <v>1</v>
      </c>
      <c r="K1647" s="312" t="s">
        <v>3239</v>
      </c>
      <c r="L1647" s="702" t="s">
        <v>4567</v>
      </c>
      <c r="M1647" s="414">
        <v>1</v>
      </c>
      <c r="N1647" s="414">
        <v>1</v>
      </c>
      <c r="O1647" s="414">
        <v>1</v>
      </c>
      <c r="P1647" s="414">
        <v>1</v>
      </c>
      <c r="Q1647" s="414">
        <v>1</v>
      </c>
      <c r="R1647" s="260">
        <f t="shared" si="81"/>
        <v>5</v>
      </c>
      <c r="S1647" s="702"/>
      <c r="T1647" s="702"/>
      <c r="U1647" s="702"/>
      <c r="V1647" s="702"/>
      <c r="W1647" s="702"/>
      <c r="X1647" s="702"/>
    </row>
    <row r="1648" spans="2:24" ht="14.15" customHeight="1">
      <c r="B1648" s="697" t="s">
        <v>4461</v>
      </c>
      <c r="D1648" s="696" t="s">
        <v>4462</v>
      </c>
      <c r="E1648" s="696"/>
      <c r="F1648" s="698" t="s">
        <v>253</v>
      </c>
      <c r="G1648" s="698"/>
      <c r="H1648" s="698"/>
      <c r="I1648" s="309" t="s">
        <v>3356</v>
      </c>
      <c r="J1648" s="698">
        <v>1</v>
      </c>
      <c r="K1648" s="312" t="s">
        <v>3249</v>
      </c>
      <c r="L1648" s="702" t="s">
        <v>5065</v>
      </c>
      <c r="M1648" s="414">
        <v>0</v>
      </c>
      <c r="N1648" s="414">
        <v>0</v>
      </c>
      <c r="O1648" s="414">
        <v>0</v>
      </c>
      <c r="P1648" s="414">
        <v>0</v>
      </c>
      <c r="Q1648" s="414">
        <v>0</v>
      </c>
      <c r="R1648" s="260">
        <f t="shared" si="81"/>
        <v>0</v>
      </c>
      <c r="S1648" s="702"/>
      <c r="T1648" s="702"/>
      <c r="U1648" s="702"/>
      <c r="V1648" s="702"/>
      <c r="W1648" s="702"/>
      <c r="X1648" s="702"/>
    </row>
    <row r="1649" spans="2:24" ht="14.15" hidden="1" customHeight="1">
      <c r="B1649" s="697" t="s">
        <v>4597</v>
      </c>
      <c r="D1649" s="696" t="s">
        <v>4460</v>
      </c>
      <c r="E1649" s="696"/>
      <c r="F1649" s="698" t="s">
        <v>253</v>
      </c>
      <c r="G1649" s="698"/>
      <c r="H1649" s="698"/>
      <c r="I1649" s="309" t="s">
        <v>3356</v>
      </c>
      <c r="J1649" s="698">
        <v>1</v>
      </c>
      <c r="K1649" s="703" t="s">
        <v>457</v>
      </c>
      <c r="L1649" s="702" t="s">
        <v>5025</v>
      </c>
      <c r="M1649" s="589">
        <v>0</v>
      </c>
      <c r="N1649" s="414">
        <v>0</v>
      </c>
      <c r="O1649" s="414">
        <v>0</v>
      </c>
      <c r="P1649" s="414">
        <v>0</v>
      </c>
      <c r="Q1649" s="414">
        <v>0</v>
      </c>
      <c r="R1649" s="260">
        <f t="shared" si="81"/>
        <v>0</v>
      </c>
      <c r="S1649" s="702"/>
      <c r="T1649" s="702"/>
      <c r="U1649" s="702"/>
      <c r="V1649" s="702"/>
      <c r="W1649" s="702"/>
      <c r="X1649" s="702"/>
    </row>
    <row r="1650" spans="2:24" ht="14.15" customHeight="1">
      <c r="B1650" s="697" t="s">
        <v>4463</v>
      </c>
      <c r="D1650" s="696" t="s">
        <v>4464</v>
      </c>
      <c r="E1650" s="696"/>
      <c r="F1650" s="698" t="s">
        <v>272</v>
      </c>
      <c r="G1650" s="698">
        <v>2</v>
      </c>
      <c r="H1650" s="698">
        <v>1</v>
      </c>
      <c r="I1650" s="309" t="s">
        <v>3356</v>
      </c>
      <c r="J1650" s="698">
        <v>2</v>
      </c>
      <c r="K1650" s="312" t="s">
        <v>3249</v>
      </c>
      <c r="L1650" s="702" t="s">
        <v>4821</v>
      </c>
      <c r="M1650" s="414">
        <v>0</v>
      </c>
      <c r="N1650" s="414">
        <v>0</v>
      </c>
      <c r="O1650" s="414">
        <v>0</v>
      </c>
      <c r="P1650" s="414">
        <v>0</v>
      </c>
      <c r="Q1650" s="414">
        <v>0</v>
      </c>
      <c r="R1650" s="260">
        <f t="shared" si="81"/>
        <v>0</v>
      </c>
      <c r="S1650" s="702"/>
      <c r="T1650" s="702"/>
      <c r="U1650" s="702"/>
      <c r="V1650" s="702"/>
      <c r="W1650" s="702"/>
      <c r="X1650" s="702"/>
    </row>
    <row r="1651" spans="2:24" ht="14.15" hidden="1" customHeight="1">
      <c r="B1651" s="704" t="s">
        <v>4467</v>
      </c>
      <c r="D1651" s="696" t="s">
        <v>4468</v>
      </c>
      <c r="E1651" s="696"/>
      <c r="F1651" s="698" t="s">
        <v>272</v>
      </c>
      <c r="G1651" s="698">
        <v>4</v>
      </c>
      <c r="H1651" s="698">
        <v>5</v>
      </c>
      <c r="I1651" s="309" t="s">
        <v>3356</v>
      </c>
      <c r="J1651" s="698">
        <v>3</v>
      </c>
      <c r="K1651" s="703" t="s">
        <v>457</v>
      </c>
      <c r="L1651" s="702" t="s">
        <v>4614</v>
      </c>
      <c r="M1651" s="414">
        <v>0</v>
      </c>
      <c r="N1651" s="414">
        <v>0</v>
      </c>
      <c r="O1651" s="414">
        <v>0</v>
      </c>
      <c r="P1651" s="414">
        <v>0</v>
      </c>
      <c r="Q1651" s="414">
        <v>0</v>
      </c>
      <c r="R1651" s="260">
        <f t="shared" si="81"/>
        <v>0</v>
      </c>
      <c r="S1651" s="702"/>
      <c r="T1651" s="702"/>
      <c r="U1651" s="702"/>
      <c r="V1651" s="702"/>
      <c r="W1651" s="702"/>
      <c r="X1651" s="702"/>
    </row>
    <row r="1652" spans="2:24" ht="14.15" hidden="1" customHeight="1">
      <c r="B1652" s="697" t="s">
        <v>4465</v>
      </c>
      <c r="D1652" s="696" t="s">
        <v>4466</v>
      </c>
      <c r="E1652" s="696"/>
      <c r="F1652" s="698" t="s">
        <v>272</v>
      </c>
      <c r="G1652" s="698">
        <v>3</v>
      </c>
      <c r="H1652" s="698">
        <v>3</v>
      </c>
      <c r="I1652" s="309" t="s">
        <v>3356</v>
      </c>
      <c r="J1652" s="698">
        <v>3</v>
      </c>
      <c r="K1652" s="703" t="s">
        <v>457</v>
      </c>
      <c r="L1652" s="702" t="s">
        <v>4584</v>
      </c>
      <c r="M1652" s="589">
        <v>0</v>
      </c>
      <c r="N1652" s="589">
        <v>0</v>
      </c>
      <c r="O1652" s="589">
        <v>0</v>
      </c>
      <c r="P1652" s="589">
        <v>0</v>
      </c>
      <c r="Q1652" s="589">
        <v>0</v>
      </c>
      <c r="R1652" s="260">
        <f t="shared" si="81"/>
        <v>0</v>
      </c>
      <c r="S1652" s="702"/>
      <c r="T1652" s="702"/>
      <c r="U1652" s="702"/>
      <c r="V1652" s="702"/>
      <c r="W1652" s="702"/>
      <c r="X1652" s="702"/>
    </row>
    <row r="1653" spans="2:24" ht="14.15" customHeight="1">
      <c r="B1653" s="697" t="s">
        <v>4470</v>
      </c>
      <c r="D1653" s="696" t="s">
        <v>4471</v>
      </c>
      <c r="E1653" s="696"/>
      <c r="F1653" s="698" t="s">
        <v>253</v>
      </c>
      <c r="G1653" s="698"/>
      <c r="H1653" s="698"/>
      <c r="I1653" s="309" t="s">
        <v>3356</v>
      </c>
      <c r="J1653" s="698">
        <v>4</v>
      </c>
      <c r="K1653" s="312" t="s">
        <v>3249</v>
      </c>
      <c r="L1653" s="702" t="s">
        <v>4584</v>
      </c>
      <c r="M1653" s="414">
        <v>0</v>
      </c>
      <c r="N1653" s="414">
        <v>0</v>
      </c>
      <c r="O1653" s="414">
        <v>0</v>
      </c>
      <c r="P1653" s="414">
        <v>0</v>
      </c>
      <c r="Q1653" s="414">
        <v>0</v>
      </c>
      <c r="R1653" s="260">
        <f t="shared" si="81"/>
        <v>0</v>
      </c>
      <c r="S1653" s="702"/>
      <c r="T1653" s="702"/>
      <c r="U1653" s="702"/>
      <c r="V1653" s="702"/>
      <c r="W1653" s="702"/>
      <c r="X1653" s="702"/>
    </row>
    <row r="1654" spans="2:24" ht="14.15" customHeight="1">
      <c r="B1654" s="704" t="s">
        <v>4607</v>
      </c>
      <c r="D1654" s="696" t="s">
        <v>4469</v>
      </c>
      <c r="E1654" s="696"/>
      <c r="F1654" s="698" t="s">
        <v>272</v>
      </c>
      <c r="G1654" s="698">
        <v>3</v>
      </c>
      <c r="H1654" s="698">
        <v>5</v>
      </c>
      <c r="I1654" s="309" t="s">
        <v>3356</v>
      </c>
      <c r="J1654" s="698">
        <v>4</v>
      </c>
      <c r="K1654" s="312" t="s">
        <v>3256</v>
      </c>
      <c r="L1654" s="702" t="s">
        <v>4567</v>
      </c>
      <c r="M1654" s="414">
        <v>1</v>
      </c>
      <c r="N1654" s="414">
        <v>2</v>
      </c>
      <c r="O1654" s="414">
        <v>2</v>
      </c>
      <c r="P1654" s="414">
        <v>0</v>
      </c>
      <c r="Q1654" s="414">
        <v>0</v>
      </c>
      <c r="R1654" s="260">
        <f t="shared" si="81"/>
        <v>5</v>
      </c>
      <c r="S1654" s="702"/>
      <c r="T1654" s="702"/>
      <c r="U1654" s="702"/>
      <c r="V1654" s="702"/>
      <c r="W1654" s="702"/>
      <c r="X1654" s="702"/>
    </row>
    <row r="1655" spans="2:24" ht="14.15" customHeight="1">
      <c r="B1655" s="697" t="s">
        <v>4634</v>
      </c>
      <c r="D1655" s="696" t="s">
        <v>4472</v>
      </c>
      <c r="E1655" s="696"/>
      <c r="F1655" s="698" t="s">
        <v>272</v>
      </c>
      <c r="G1655" s="698">
        <v>4</v>
      </c>
      <c r="H1655" s="698">
        <v>4</v>
      </c>
      <c r="I1655" s="309" t="s">
        <v>3356</v>
      </c>
      <c r="J1655" s="698">
        <v>5</v>
      </c>
      <c r="K1655" s="312" t="s">
        <v>3239</v>
      </c>
      <c r="L1655" s="702" t="s">
        <v>4567</v>
      </c>
      <c r="M1655" s="414">
        <v>1</v>
      </c>
      <c r="N1655" s="414">
        <v>1</v>
      </c>
      <c r="O1655" s="414">
        <v>1</v>
      </c>
      <c r="P1655" s="414">
        <v>1</v>
      </c>
      <c r="Q1655" s="589">
        <v>0</v>
      </c>
      <c r="R1655" s="260">
        <f t="shared" si="81"/>
        <v>4</v>
      </c>
      <c r="S1655" s="702"/>
      <c r="T1655" s="702"/>
      <c r="U1655" s="702"/>
      <c r="V1655" s="702"/>
      <c r="W1655" s="702"/>
      <c r="X1655" s="702"/>
    </row>
    <row r="1656" spans="2:24" ht="14.15" customHeight="1">
      <c r="B1656" s="697" t="s">
        <v>4473</v>
      </c>
      <c r="D1656" s="696" t="s">
        <v>4474</v>
      </c>
      <c r="E1656" s="696"/>
      <c r="F1656" s="698" t="s">
        <v>272</v>
      </c>
      <c r="G1656" s="698">
        <v>7</v>
      </c>
      <c r="H1656" s="698">
        <v>5</v>
      </c>
      <c r="I1656" s="309" t="s">
        <v>3356</v>
      </c>
      <c r="J1656" s="698">
        <v>6</v>
      </c>
      <c r="K1656" s="312" t="s">
        <v>3256</v>
      </c>
      <c r="L1656" s="702" t="s">
        <v>4567</v>
      </c>
      <c r="M1656" s="414">
        <v>2</v>
      </c>
      <c r="N1656" s="414">
        <v>2</v>
      </c>
      <c r="O1656" s="414">
        <v>2</v>
      </c>
      <c r="P1656" s="414">
        <v>2</v>
      </c>
      <c r="Q1656" s="414">
        <v>2</v>
      </c>
      <c r="R1656" s="260">
        <f t="shared" si="81"/>
        <v>10</v>
      </c>
      <c r="S1656" s="702"/>
      <c r="T1656" s="702"/>
      <c r="U1656" s="702"/>
      <c r="V1656" s="702"/>
      <c r="W1656" s="702"/>
      <c r="X1656" s="702"/>
    </row>
    <row r="1657" spans="2:24" ht="14.15" customHeight="1">
      <c r="B1657" s="697" t="s">
        <v>4475</v>
      </c>
      <c r="D1657" s="696" t="s">
        <v>4476</v>
      </c>
      <c r="E1657" s="696"/>
      <c r="F1657" s="698" t="s">
        <v>253</v>
      </c>
      <c r="G1657" s="698"/>
      <c r="H1657" s="698"/>
      <c r="I1657" s="309" t="s">
        <v>3370</v>
      </c>
      <c r="J1657" s="698">
        <v>1</v>
      </c>
      <c r="K1657" s="312" t="s">
        <v>3239</v>
      </c>
      <c r="L1657" s="702" t="s">
        <v>4567</v>
      </c>
      <c r="M1657" s="414">
        <v>1</v>
      </c>
      <c r="N1657" s="414">
        <v>1</v>
      </c>
      <c r="O1657" s="414">
        <v>1</v>
      </c>
      <c r="P1657" s="414">
        <v>1</v>
      </c>
      <c r="Q1657" s="414">
        <v>1</v>
      </c>
      <c r="R1657" s="260">
        <f t="shared" si="81"/>
        <v>5</v>
      </c>
      <c r="S1657" s="702"/>
      <c r="T1657" s="702"/>
      <c r="U1657" s="702"/>
      <c r="V1657" s="702"/>
      <c r="W1657" s="702"/>
      <c r="X1657" s="702"/>
    </row>
    <row r="1658" spans="2:24" ht="14.15" customHeight="1">
      <c r="B1658" s="697" t="s">
        <v>4477</v>
      </c>
      <c r="D1658" s="696" t="s">
        <v>4478</v>
      </c>
      <c r="E1658" s="696"/>
      <c r="F1658" s="698" t="s">
        <v>253</v>
      </c>
      <c r="G1658" s="698"/>
      <c r="H1658" s="698"/>
      <c r="I1658" s="309" t="s">
        <v>3370</v>
      </c>
      <c r="J1658" s="698">
        <v>1</v>
      </c>
      <c r="K1658" s="312" t="s">
        <v>3249</v>
      </c>
      <c r="L1658" s="702" t="s">
        <v>4584</v>
      </c>
      <c r="M1658" s="589">
        <v>0</v>
      </c>
      <c r="N1658" s="589">
        <v>0</v>
      </c>
      <c r="O1658" s="589">
        <v>0</v>
      </c>
      <c r="P1658" s="589">
        <v>0</v>
      </c>
      <c r="Q1658" s="589">
        <v>0</v>
      </c>
      <c r="R1658" s="260">
        <f t="shared" si="81"/>
        <v>0</v>
      </c>
      <c r="S1658" s="702"/>
      <c r="T1658" s="702"/>
      <c r="U1658" s="702"/>
      <c r="V1658" s="702"/>
      <c r="W1658" s="702"/>
      <c r="X1658" s="702"/>
    </row>
    <row r="1659" spans="2:24" ht="14.15" hidden="1" customHeight="1">
      <c r="B1659" s="697" t="s">
        <v>4479</v>
      </c>
      <c r="D1659" s="696" t="s">
        <v>1053</v>
      </c>
      <c r="E1659" s="696"/>
      <c r="F1659" s="698" t="s">
        <v>272</v>
      </c>
      <c r="G1659" s="698">
        <v>2</v>
      </c>
      <c r="H1659" s="698">
        <v>2</v>
      </c>
      <c r="I1659" s="309" t="s">
        <v>3370</v>
      </c>
      <c r="J1659" s="698">
        <v>2</v>
      </c>
      <c r="K1659" s="703" t="s">
        <v>457</v>
      </c>
      <c r="L1659" s="702" t="s">
        <v>5019</v>
      </c>
      <c r="M1659" s="589">
        <v>0</v>
      </c>
      <c r="N1659" s="414">
        <v>0</v>
      </c>
      <c r="O1659" s="414">
        <v>0</v>
      </c>
      <c r="P1659" s="414">
        <v>0</v>
      </c>
      <c r="Q1659" s="414">
        <v>0</v>
      </c>
      <c r="R1659" s="260">
        <f t="shared" si="81"/>
        <v>0</v>
      </c>
      <c r="S1659" s="702"/>
      <c r="T1659" s="702"/>
      <c r="U1659" s="702"/>
      <c r="V1659" s="702"/>
      <c r="W1659" s="702"/>
      <c r="X1659" s="702"/>
    </row>
    <row r="1660" spans="2:24" ht="14.15" customHeight="1">
      <c r="B1660" s="704" t="s">
        <v>4795</v>
      </c>
      <c r="D1660" s="696" t="s">
        <v>4480</v>
      </c>
      <c r="E1660" s="696"/>
      <c r="F1660" s="698" t="s">
        <v>539</v>
      </c>
      <c r="G1660" s="698">
        <v>2</v>
      </c>
      <c r="H1660" s="698">
        <v>2</v>
      </c>
      <c r="I1660" s="309" t="s">
        <v>3370</v>
      </c>
      <c r="J1660" s="698">
        <v>3</v>
      </c>
      <c r="K1660" s="312" t="s">
        <v>3256</v>
      </c>
      <c r="L1660" s="702" t="s">
        <v>4567</v>
      </c>
      <c r="M1660" s="589">
        <v>0</v>
      </c>
      <c r="N1660" s="589">
        <v>0</v>
      </c>
      <c r="O1660" s="589">
        <v>0</v>
      </c>
      <c r="P1660" s="589">
        <v>0</v>
      </c>
      <c r="Q1660" s="589">
        <v>0</v>
      </c>
      <c r="R1660" s="260">
        <f t="shared" si="81"/>
        <v>0</v>
      </c>
      <c r="S1660" s="702"/>
      <c r="T1660" s="702"/>
      <c r="U1660" s="702"/>
      <c r="V1660" s="702"/>
      <c r="W1660" s="702"/>
      <c r="X1660" s="702"/>
    </row>
    <row r="1661" spans="2:24" ht="14.15" customHeight="1">
      <c r="B1661" s="697" t="s">
        <v>4481</v>
      </c>
      <c r="D1661" s="696" t="s">
        <v>4482</v>
      </c>
      <c r="E1661" s="696"/>
      <c r="F1661" s="698" t="s">
        <v>272</v>
      </c>
      <c r="G1661" s="698">
        <v>3</v>
      </c>
      <c r="H1661" s="698">
        <v>3</v>
      </c>
      <c r="I1661" s="309" t="s">
        <v>3370</v>
      </c>
      <c r="J1661" s="698">
        <v>3</v>
      </c>
      <c r="K1661" s="312" t="s">
        <v>3256</v>
      </c>
      <c r="L1661" s="702" t="s">
        <v>4567</v>
      </c>
      <c r="M1661" s="414">
        <v>0</v>
      </c>
      <c r="N1661" s="414">
        <v>1</v>
      </c>
      <c r="O1661" s="414">
        <v>0</v>
      </c>
      <c r="P1661" s="414">
        <v>1</v>
      </c>
      <c r="Q1661" s="414">
        <v>1</v>
      </c>
      <c r="R1661" s="260">
        <f t="shared" si="81"/>
        <v>3</v>
      </c>
      <c r="S1661" s="702"/>
      <c r="T1661" s="702"/>
      <c r="U1661" s="702"/>
      <c r="V1661" s="702"/>
      <c r="W1661" s="702"/>
      <c r="X1661" s="702"/>
    </row>
    <row r="1662" spans="2:24" ht="14.15" hidden="1" customHeight="1">
      <c r="B1662" s="697" t="s">
        <v>4483</v>
      </c>
      <c r="D1662" s="696" t="s">
        <v>4484</v>
      </c>
      <c r="E1662" s="696"/>
      <c r="F1662" s="698" t="s">
        <v>272</v>
      </c>
      <c r="G1662" s="698">
        <v>3</v>
      </c>
      <c r="H1662" s="698">
        <v>2</v>
      </c>
      <c r="I1662" s="309" t="s">
        <v>3370</v>
      </c>
      <c r="J1662" s="698">
        <v>4</v>
      </c>
      <c r="K1662" s="703" t="s">
        <v>457</v>
      </c>
      <c r="L1662" s="702" t="s">
        <v>4585</v>
      </c>
      <c r="M1662" s="589">
        <v>0</v>
      </c>
      <c r="N1662" s="589">
        <v>0</v>
      </c>
      <c r="O1662" s="589">
        <v>0</v>
      </c>
      <c r="P1662" s="589">
        <v>0</v>
      </c>
      <c r="Q1662" s="589">
        <v>0</v>
      </c>
      <c r="R1662" s="260">
        <f t="shared" si="81"/>
        <v>0</v>
      </c>
      <c r="S1662" s="702"/>
      <c r="T1662" s="702"/>
      <c r="U1662" s="702"/>
      <c r="V1662" s="702"/>
      <c r="W1662" s="702"/>
      <c r="X1662" s="702"/>
    </row>
    <row r="1663" spans="2:24" ht="14.15" customHeight="1">
      <c r="B1663" s="697" t="s">
        <v>4485</v>
      </c>
      <c r="D1663" s="696" t="s">
        <v>4486</v>
      </c>
      <c r="E1663" s="696"/>
      <c r="F1663" s="698" t="s">
        <v>253</v>
      </c>
      <c r="G1663" s="698"/>
      <c r="H1663" s="698"/>
      <c r="I1663" s="309" t="s">
        <v>3370</v>
      </c>
      <c r="J1663" s="698">
        <v>5</v>
      </c>
      <c r="K1663" s="312" t="s">
        <v>3249</v>
      </c>
      <c r="L1663" s="702" t="s">
        <v>4567</v>
      </c>
      <c r="M1663" s="414">
        <v>1</v>
      </c>
      <c r="N1663" s="414">
        <v>0</v>
      </c>
      <c r="O1663" s="414">
        <v>1</v>
      </c>
      <c r="P1663" s="414">
        <v>0</v>
      </c>
      <c r="Q1663" s="414">
        <v>0</v>
      </c>
      <c r="R1663" s="260">
        <f t="shared" si="81"/>
        <v>2</v>
      </c>
      <c r="S1663" s="702"/>
      <c r="T1663" s="702"/>
      <c r="U1663" s="702"/>
      <c r="V1663" s="702"/>
      <c r="W1663" s="702"/>
      <c r="X1663" s="702"/>
    </row>
    <row r="1664" spans="2:24" ht="14.15" customHeight="1">
      <c r="B1664" s="697" t="s">
        <v>4639</v>
      </c>
      <c r="D1664" s="696" t="s">
        <v>4487</v>
      </c>
      <c r="E1664" s="696"/>
      <c r="F1664" s="698" t="s">
        <v>272</v>
      </c>
      <c r="G1664" s="698">
        <v>4</v>
      </c>
      <c r="H1664" s="698">
        <v>7</v>
      </c>
      <c r="I1664" s="309" t="s">
        <v>3370</v>
      </c>
      <c r="J1664" s="698">
        <v>6</v>
      </c>
      <c r="K1664" s="312" t="s">
        <v>3239</v>
      </c>
      <c r="L1664" s="702" t="s">
        <v>4567</v>
      </c>
      <c r="M1664" s="414">
        <v>1</v>
      </c>
      <c r="N1664" s="414">
        <v>1</v>
      </c>
      <c r="O1664" s="414">
        <v>1</v>
      </c>
      <c r="P1664" s="589">
        <v>0</v>
      </c>
      <c r="Q1664" s="414">
        <v>1</v>
      </c>
      <c r="R1664" s="260">
        <f t="shared" si="81"/>
        <v>4</v>
      </c>
      <c r="S1664" s="702"/>
      <c r="T1664" s="702"/>
      <c r="U1664" s="702"/>
      <c r="V1664" s="702"/>
      <c r="W1664" s="702"/>
      <c r="X1664" s="702"/>
    </row>
    <row r="1665" spans="2:24" ht="14.15" hidden="1" customHeight="1">
      <c r="B1665" s="697" t="s">
        <v>4488</v>
      </c>
      <c r="D1665" s="696" t="s">
        <v>4489</v>
      </c>
      <c r="E1665" s="696"/>
      <c r="F1665" s="698" t="s">
        <v>272</v>
      </c>
      <c r="G1665" s="698">
        <v>6</v>
      </c>
      <c r="H1665" s="698">
        <v>7</v>
      </c>
      <c r="I1665" s="309" t="s">
        <v>3370</v>
      </c>
      <c r="J1665" s="698">
        <v>6</v>
      </c>
      <c r="K1665" s="703" t="s">
        <v>457</v>
      </c>
      <c r="L1665" s="702" t="s">
        <v>4605</v>
      </c>
      <c r="M1665" s="414">
        <v>0</v>
      </c>
      <c r="N1665" s="414">
        <v>0</v>
      </c>
      <c r="O1665" s="414">
        <v>0</v>
      </c>
      <c r="P1665" s="414">
        <v>0</v>
      </c>
      <c r="Q1665" s="414">
        <v>0</v>
      </c>
      <c r="R1665" s="260">
        <f t="shared" si="81"/>
        <v>0</v>
      </c>
      <c r="S1665" s="702"/>
      <c r="T1665" s="702"/>
      <c r="U1665" s="702"/>
      <c r="V1665" s="702"/>
      <c r="W1665" s="702"/>
      <c r="X1665" s="702"/>
    </row>
    <row r="1666" spans="2:24" ht="14.15" customHeight="1">
      <c r="B1666" s="697" t="s">
        <v>4490</v>
      </c>
      <c r="D1666" s="696" t="s">
        <v>1305</v>
      </c>
      <c r="E1666" s="696"/>
      <c r="F1666" s="698" t="s">
        <v>272</v>
      </c>
      <c r="G1666" s="698">
        <v>3</v>
      </c>
      <c r="H1666" s="698">
        <v>6</v>
      </c>
      <c r="I1666" s="309" t="s">
        <v>3370</v>
      </c>
      <c r="J1666" s="698">
        <v>8</v>
      </c>
      <c r="K1666" s="312" t="s">
        <v>3249</v>
      </c>
      <c r="L1666" s="702" t="s">
        <v>4567</v>
      </c>
      <c r="M1666" s="414">
        <v>0</v>
      </c>
      <c r="N1666" s="414">
        <v>0</v>
      </c>
      <c r="O1666" s="414">
        <v>1</v>
      </c>
      <c r="P1666" s="414">
        <v>0</v>
      </c>
      <c r="Q1666" s="414">
        <v>0</v>
      </c>
      <c r="R1666" s="260">
        <f t="shared" si="81"/>
        <v>1</v>
      </c>
      <c r="S1666" s="702"/>
      <c r="T1666" s="702"/>
      <c r="U1666" s="702"/>
      <c r="V1666" s="702"/>
      <c r="W1666" s="702"/>
      <c r="X1666" s="702"/>
    </row>
    <row r="1667" spans="2:24" ht="14.15" hidden="1" customHeight="1">
      <c r="B1667" s="697" t="s">
        <v>4495</v>
      </c>
      <c r="D1667" s="696" t="s">
        <v>4496</v>
      </c>
      <c r="E1667" s="696"/>
      <c r="F1667" s="698" t="s">
        <v>272</v>
      </c>
      <c r="G1667" s="698">
        <v>1</v>
      </c>
      <c r="H1667" s="698">
        <v>2</v>
      </c>
      <c r="I1667" s="698" t="s">
        <v>410</v>
      </c>
      <c r="J1667" s="698">
        <v>1</v>
      </c>
      <c r="K1667" s="703" t="s">
        <v>457</v>
      </c>
      <c r="L1667" s="702" t="s">
        <v>4600</v>
      </c>
      <c r="M1667" s="414">
        <v>0</v>
      </c>
      <c r="N1667" s="414">
        <v>0</v>
      </c>
      <c r="O1667" s="414">
        <v>0</v>
      </c>
      <c r="P1667" s="414">
        <v>0</v>
      </c>
      <c r="Q1667" s="414">
        <v>0</v>
      </c>
      <c r="R1667" s="260">
        <f t="shared" si="81"/>
        <v>0</v>
      </c>
      <c r="S1667" s="702"/>
      <c r="T1667" s="702"/>
      <c r="U1667" s="702"/>
      <c r="V1667" s="702"/>
      <c r="W1667" s="702"/>
      <c r="X1667" s="702"/>
    </row>
    <row r="1668" spans="2:24" ht="14.15" hidden="1" customHeight="1">
      <c r="B1668" s="697" t="s">
        <v>4491</v>
      </c>
      <c r="D1668" s="696" t="s">
        <v>4492</v>
      </c>
      <c r="E1668" s="696"/>
      <c r="F1668" s="698" t="s">
        <v>272</v>
      </c>
      <c r="G1668" s="698">
        <v>1</v>
      </c>
      <c r="H1668" s="698">
        <v>1</v>
      </c>
      <c r="I1668" s="698" t="s">
        <v>410</v>
      </c>
      <c r="J1668" s="698">
        <v>1</v>
      </c>
      <c r="K1668" s="703" t="s">
        <v>457</v>
      </c>
      <c r="L1668" s="702" t="s">
        <v>4618</v>
      </c>
      <c r="M1668" s="589">
        <v>0</v>
      </c>
      <c r="N1668" s="414">
        <v>0</v>
      </c>
      <c r="O1668" s="414">
        <v>0</v>
      </c>
      <c r="P1668" s="414">
        <v>0</v>
      </c>
      <c r="Q1668" s="414">
        <v>0</v>
      </c>
      <c r="R1668" s="260">
        <f t="shared" si="81"/>
        <v>0</v>
      </c>
      <c r="S1668" s="702"/>
      <c r="T1668" s="702"/>
      <c r="U1668" s="702"/>
      <c r="V1668" s="702"/>
      <c r="W1668" s="702"/>
      <c r="X1668" s="702"/>
    </row>
    <row r="1669" spans="2:24" ht="14.15" customHeight="1">
      <c r="B1669" s="697" t="s">
        <v>4494</v>
      </c>
      <c r="D1669" s="696" t="s">
        <v>4586</v>
      </c>
      <c r="E1669" s="696"/>
      <c r="F1669" s="698" t="s">
        <v>272</v>
      </c>
      <c r="G1669" s="698">
        <v>1</v>
      </c>
      <c r="H1669" s="698">
        <v>1</v>
      </c>
      <c r="I1669" s="698" t="s">
        <v>410</v>
      </c>
      <c r="J1669" s="698">
        <v>1</v>
      </c>
      <c r="K1669" s="312" t="s">
        <v>3256</v>
      </c>
      <c r="L1669" s="702" t="s">
        <v>4567</v>
      </c>
      <c r="M1669" s="414">
        <v>2</v>
      </c>
      <c r="N1669" s="589">
        <v>0</v>
      </c>
      <c r="O1669" s="414">
        <v>1</v>
      </c>
      <c r="P1669" s="414">
        <v>2</v>
      </c>
      <c r="Q1669" s="414">
        <v>2</v>
      </c>
      <c r="R1669" s="260">
        <f t="shared" si="81"/>
        <v>7</v>
      </c>
      <c r="S1669" s="702"/>
      <c r="T1669" s="702"/>
      <c r="U1669" s="702"/>
      <c r="V1669" s="702"/>
      <c r="W1669" s="702"/>
      <c r="X1669" s="702"/>
    </row>
    <row r="1670" spans="2:24" ht="14.15" hidden="1" customHeight="1">
      <c r="B1670" s="697" t="s">
        <v>4591</v>
      </c>
      <c r="D1670" s="696" t="s">
        <v>4493</v>
      </c>
      <c r="E1670" s="696"/>
      <c r="F1670" s="698" t="s">
        <v>272</v>
      </c>
      <c r="G1670" s="698">
        <v>1</v>
      </c>
      <c r="H1670" s="698">
        <v>1</v>
      </c>
      <c r="I1670" s="698" t="s">
        <v>410</v>
      </c>
      <c r="J1670" s="698">
        <v>1</v>
      </c>
      <c r="K1670" s="703" t="s">
        <v>457</v>
      </c>
      <c r="L1670" s="702" t="s">
        <v>4594</v>
      </c>
      <c r="M1670" s="414">
        <v>0</v>
      </c>
      <c r="N1670" s="414">
        <v>0</v>
      </c>
      <c r="O1670" s="414">
        <v>0</v>
      </c>
      <c r="P1670" s="414">
        <v>0</v>
      </c>
      <c r="Q1670" s="414">
        <v>0</v>
      </c>
      <c r="R1670" s="260">
        <f t="shared" si="81"/>
        <v>0</v>
      </c>
      <c r="S1670" s="702"/>
      <c r="T1670" s="702"/>
      <c r="U1670" s="702"/>
      <c r="V1670" s="702"/>
      <c r="W1670" s="702"/>
      <c r="X1670" s="702"/>
    </row>
    <row r="1671" spans="2:24" ht="14.15" hidden="1" customHeight="1">
      <c r="B1671" s="697" t="s">
        <v>4510</v>
      </c>
      <c r="D1671" s="696" t="s">
        <v>4511</v>
      </c>
      <c r="E1671" s="696"/>
      <c r="F1671" s="698" t="s">
        <v>272</v>
      </c>
      <c r="G1671" s="698">
        <v>2</v>
      </c>
      <c r="H1671" s="698">
        <v>4</v>
      </c>
      <c r="I1671" s="698" t="s">
        <v>410</v>
      </c>
      <c r="J1671" s="698">
        <v>2</v>
      </c>
      <c r="K1671" s="703" t="s">
        <v>457</v>
      </c>
      <c r="L1671" s="702" t="s">
        <v>4584</v>
      </c>
      <c r="M1671" s="589">
        <v>0</v>
      </c>
      <c r="N1671" s="589">
        <v>0</v>
      </c>
      <c r="O1671" s="589">
        <v>0</v>
      </c>
      <c r="P1671" s="589">
        <v>0</v>
      </c>
      <c r="Q1671" s="589">
        <v>0</v>
      </c>
      <c r="R1671" s="260">
        <f t="shared" si="81"/>
        <v>0</v>
      </c>
      <c r="S1671" s="702"/>
      <c r="T1671" s="702"/>
      <c r="U1671" s="702"/>
      <c r="V1671" s="702"/>
      <c r="W1671" s="702"/>
      <c r="X1671" s="702"/>
    </row>
    <row r="1672" spans="2:24" ht="14.15" customHeight="1">
      <c r="B1672" s="704" t="s">
        <v>4602</v>
      </c>
      <c r="D1672" s="696" t="s">
        <v>4513</v>
      </c>
      <c r="E1672" s="696"/>
      <c r="F1672" s="698" t="s">
        <v>272</v>
      </c>
      <c r="G1672" s="698">
        <v>3</v>
      </c>
      <c r="H1672" s="698">
        <v>2</v>
      </c>
      <c r="I1672" s="698" t="s">
        <v>410</v>
      </c>
      <c r="J1672" s="698">
        <v>2</v>
      </c>
      <c r="K1672" s="312" t="s">
        <v>3239</v>
      </c>
      <c r="L1672" s="702" t="s">
        <v>4567</v>
      </c>
      <c r="M1672" s="589">
        <v>0</v>
      </c>
      <c r="N1672" s="589">
        <v>0</v>
      </c>
      <c r="O1672" s="589">
        <v>0</v>
      </c>
      <c r="P1672" s="589">
        <v>0</v>
      </c>
      <c r="Q1672" s="589">
        <v>0</v>
      </c>
      <c r="R1672" s="260">
        <f t="shared" si="81"/>
        <v>0</v>
      </c>
      <c r="S1672" s="702"/>
      <c r="T1672" s="702"/>
      <c r="U1672" s="702"/>
      <c r="V1672" s="702"/>
      <c r="W1672" s="702"/>
      <c r="X1672" s="702"/>
    </row>
    <row r="1673" spans="2:24" ht="14.15" hidden="1" customHeight="1">
      <c r="B1673" s="704" t="s">
        <v>4629</v>
      </c>
      <c r="D1673" s="696" t="s">
        <v>4512</v>
      </c>
      <c r="E1673" s="696"/>
      <c r="F1673" s="698" t="s">
        <v>272</v>
      </c>
      <c r="G1673" s="698">
        <v>2</v>
      </c>
      <c r="H1673" s="698">
        <v>6</v>
      </c>
      <c r="I1673" s="698" t="s">
        <v>410</v>
      </c>
      <c r="J1673" s="698">
        <v>2</v>
      </c>
      <c r="K1673" s="703" t="s">
        <v>457</v>
      </c>
      <c r="L1673" s="702" t="s">
        <v>4628</v>
      </c>
      <c r="M1673" s="414">
        <v>0</v>
      </c>
      <c r="N1673" s="414">
        <v>0</v>
      </c>
      <c r="O1673" s="589">
        <v>0</v>
      </c>
      <c r="P1673" s="414">
        <v>0</v>
      </c>
      <c r="Q1673" s="414">
        <v>0</v>
      </c>
      <c r="R1673" s="260">
        <f t="shared" si="81"/>
        <v>0</v>
      </c>
      <c r="S1673" s="702"/>
      <c r="T1673" s="702"/>
      <c r="U1673" s="702"/>
      <c r="V1673" s="702"/>
      <c r="W1673" s="702"/>
      <c r="X1673" s="702"/>
    </row>
    <row r="1674" spans="2:24" ht="14.15" customHeight="1">
      <c r="B1674" s="704" t="s">
        <v>4610</v>
      </c>
      <c r="D1674" s="696" t="s">
        <v>4508</v>
      </c>
      <c r="E1674" s="696"/>
      <c r="F1674" s="698" t="s">
        <v>272</v>
      </c>
      <c r="G1674" s="698">
        <v>2</v>
      </c>
      <c r="H1674" s="698">
        <v>3</v>
      </c>
      <c r="I1674" s="698" t="s">
        <v>410</v>
      </c>
      <c r="J1674" s="698">
        <v>2</v>
      </c>
      <c r="K1674" s="312" t="s">
        <v>3249</v>
      </c>
      <c r="L1674" s="702" t="s">
        <v>4567</v>
      </c>
      <c r="M1674" s="589">
        <v>0</v>
      </c>
      <c r="N1674" s="589">
        <v>0</v>
      </c>
      <c r="O1674" s="589">
        <v>0</v>
      </c>
      <c r="P1674" s="414">
        <v>1</v>
      </c>
      <c r="Q1674" s="414">
        <v>0</v>
      </c>
      <c r="R1674" s="260">
        <f t="shared" si="81"/>
        <v>1</v>
      </c>
      <c r="S1674" s="702"/>
      <c r="T1674" s="702"/>
      <c r="U1674" s="702"/>
      <c r="V1674" s="702"/>
      <c r="W1674" s="702"/>
      <c r="X1674" s="702"/>
    </row>
    <row r="1675" spans="2:24" ht="14.15" customHeight="1">
      <c r="B1675" s="697" t="s">
        <v>4630</v>
      </c>
      <c r="D1675" s="696" t="s">
        <v>4509</v>
      </c>
      <c r="E1675" s="696"/>
      <c r="F1675" s="698" t="s">
        <v>272</v>
      </c>
      <c r="G1675" s="698">
        <v>2</v>
      </c>
      <c r="H1675" s="698">
        <v>3</v>
      </c>
      <c r="I1675" s="698" t="s">
        <v>410</v>
      </c>
      <c r="J1675" s="698">
        <v>2</v>
      </c>
      <c r="K1675" s="312" t="s">
        <v>3249</v>
      </c>
      <c r="L1675" s="702" t="s">
        <v>4635</v>
      </c>
      <c r="M1675" s="589">
        <v>0</v>
      </c>
      <c r="N1675" s="414">
        <v>0</v>
      </c>
      <c r="O1675" s="589">
        <v>0</v>
      </c>
      <c r="P1675" s="414">
        <v>0</v>
      </c>
      <c r="Q1675" s="414">
        <v>0</v>
      </c>
      <c r="R1675" s="260">
        <f t="shared" si="81"/>
        <v>0</v>
      </c>
      <c r="S1675" s="702"/>
      <c r="T1675" s="702"/>
      <c r="U1675" s="702"/>
      <c r="V1675" s="702"/>
      <c r="W1675" s="702"/>
      <c r="X1675" s="702"/>
    </row>
    <row r="1676" spans="2:24" ht="14.15" hidden="1" customHeight="1">
      <c r="B1676" s="697" t="s">
        <v>4501</v>
      </c>
      <c r="D1676" s="696" t="s">
        <v>4502</v>
      </c>
      <c r="E1676" s="696"/>
      <c r="F1676" s="698" t="s">
        <v>272</v>
      </c>
      <c r="G1676" s="698">
        <v>2</v>
      </c>
      <c r="H1676" s="698">
        <v>1</v>
      </c>
      <c r="I1676" s="698" t="s">
        <v>410</v>
      </c>
      <c r="J1676" s="698">
        <v>2</v>
      </c>
      <c r="K1676" s="703" t="s">
        <v>457</v>
      </c>
      <c r="L1676" s="702" t="s">
        <v>5025</v>
      </c>
      <c r="M1676" s="589">
        <v>0</v>
      </c>
      <c r="N1676" s="414">
        <v>0</v>
      </c>
      <c r="O1676" s="414">
        <v>0</v>
      </c>
      <c r="P1676" s="414">
        <v>0</v>
      </c>
      <c r="Q1676" s="414">
        <v>0</v>
      </c>
      <c r="R1676" s="260">
        <f t="shared" si="81"/>
        <v>0</v>
      </c>
      <c r="S1676" s="702"/>
      <c r="T1676" s="702"/>
      <c r="U1676" s="702"/>
      <c r="V1676" s="702"/>
      <c r="W1676" s="702"/>
      <c r="X1676" s="702"/>
    </row>
    <row r="1677" spans="2:24" ht="14.15" customHeight="1">
      <c r="B1677" s="697" t="s">
        <v>4515</v>
      </c>
      <c r="D1677" s="696" t="s">
        <v>4516</v>
      </c>
      <c r="E1677" s="696"/>
      <c r="F1677" s="698" t="s">
        <v>272</v>
      </c>
      <c r="G1677" s="698">
        <v>3</v>
      </c>
      <c r="H1677" s="698">
        <v>2</v>
      </c>
      <c r="I1677" s="698" t="s">
        <v>410</v>
      </c>
      <c r="J1677" s="698">
        <v>2</v>
      </c>
      <c r="K1677" s="312" t="s">
        <v>3249</v>
      </c>
      <c r="L1677" s="702" t="s">
        <v>5051</v>
      </c>
      <c r="M1677" s="589">
        <v>0</v>
      </c>
      <c r="N1677" s="414">
        <v>0</v>
      </c>
      <c r="O1677" s="414">
        <v>0</v>
      </c>
      <c r="P1677" s="414">
        <v>0</v>
      </c>
      <c r="Q1677" s="414">
        <v>0</v>
      </c>
      <c r="R1677" s="260">
        <f t="shared" si="81"/>
        <v>0</v>
      </c>
      <c r="S1677" s="702"/>
      <c r="T1677" s="702"/>
      <c r="U1677" s="702"/>
      <c r="V1677" s="702"/>
      <c r="W1677" s="702"/>
      <c r="X1677" s="702"/>
    </row>
    <row r="1678" spans="2:24" ht="14.15" hidden="1" customHeight="1">
      <c r="B1678" s="697" t="s">
        <v>4497</v>
      </c>
      <c r="D1678" s="696" t="s">
        <v>4498</v>
      </c>
      <c r="E1678" s="696"/>
      <c r="F1678" s="698" t="s">
        <v>272</v>
      </c>
      <c r="G1678" s="698">
        <v>0</v>
      </c>
      <c r="H1678" s="698">
        <v>3</v>
      </c>
      <c r="I1678" s="698" t="s">
        <v>410</v>
      </c>
      <c r="J1678" s="698">
        <v>2</v>
      </c>
      <c r="K1678" s="703" t="s">
        <v>457</v>
      </c>
      <c r="L1678" s="702" t="s">
        <v>4584</v>
      </c>
      <c r="M1678" s="589">
        <v>0</v>
      </c>
      <c r="N1678" s="589">
        <v>0</v>
      </c>
      <c r="O1678" s="589">
        <v>0</v>
      </c>
      <c r="P1678" s="589">
        <v>0</v>
      </c>
      <c r="Q1678" s="589">
        <v>0</v>
      </c>
      <c r="R1678" s="260">
        <f t="shared" si="81"/>
        <v>0</v>
      </c>
      <c r="S1678" s="702"/>
      <c r="T1678" s="702"/>
      <c r="U1678" s="702"/>
      <c r="V1678" s="702"/>
      <c r="W1678" s="702"/>
      <c r="X1678" s="702"/>
    </row>
    <row r="1679" spans="2:24" ht="14.15" hidden="1" customHeight="1">
      <c r="B1679" s="697" t="s">
        <v>4503</v>
      </c>
      <c r="D1679" s="696" t="s">
        <v>4504</v>
      </c>
      <c r="E1679" s="696"/>
      <c r="F1679" s="698" t="s">
        <v>272</v>
      </c>
      <c r="G1679" s="698">
        <v>2</v>
      </c>
      <c r="H1679" s="698">
        <v>1</v>
      </c>
      <c r="I1679" s="698" t="s">
        <v>410</v>
      </c>
      <c r="J1679" s="698">
        <v>2</v>
      </c>
      <c r="K1679" s="703" t="s">
        <v>457</v>
      </c>
      <c r="L1679" s="702" t="s">
        <v>4598</v>
      </c>
      <c r="M1679" s="589">
        <v>0</v>
      </c>
      <c r="N1679" s="414">
        <v>0</v>
      </c>
      <c r="O1679" s="414">
        <v>0</v>
      </c>
      <c r="P1679" s="414">
        <v>0</v>
      </c>
      <c r="Q1679" s="414">
        <v>0</v>
      </c>
      <c r="R1679" s="260">
        <f t="shared" si="81"/>
        <v>0</v>
      </c>
      <c r="S1679" s="702"/>
      <c r="T1679" s="702"/>
      <c r="U1679" s="702"/>
      <c r="V1679" s="702"/>
      <c r="W1679" s="702"/>
      <c r="X1679" s="702"/>
    </row>
    <row r="1680" spans="2:24" ht="14.15" customHeight="1">
      <c r="B1680" s="697" t="s">
        <v>4506</v>
      </c>
      <c r="D1680" s="699" t="s">
        <v>4507</v>
      </c>
      <c r="E1680" s="699"/>
      <c r="F1680" s="698" t="s">
        <v>272</v>
      </c>
      <c r="G1680" s="698">
        <v>2</v>
      </c>
      <c r="H1680" s="698">
        <v>3</v>
      </c>
      <c r="I1680" s="698" t="s">
        <v>410</v>
      </c>
      <c r="J1680" s="698">
        <v>2</v>
      </c>
      <c r="K1680" s="312" t="s">
        <v>3256</v>
      </c>
      <c r="L1680" s="702" t="s">
        <v>4567</v>
      </c>
      <c r="M1680" s="414">
        <v>1</v>
      </c>
      <c r="N1680" s="414">
        <v>1</v>
      </c>
      <c r="O1680" s="414">
        <v>1</v>
      </c>
      <c r="P1680" s="414">
        <v>2</v>
      </c>
      <c r="Q1680" s="414">
        <v>2</v>
      </c>
      <c r="R1680" s="260">
        <f t="shared" si="81"/>
        <v>7</v>
      </c>
      <c r="S1680" s="702"/>
      <c r="T1680" s="702"/>
      <c r="U1680" s="702"/>
      <c r="V1680" s="702"/>
      <c r="W1680" s="702"/>
      <c r="X1680" s="702"/>
    </row>
    <row r="1681" spans="2:24" ht="14.15" hidden="1" customHeight="1">
      <c r="B1681" s="697" t="s">
        <v>4499</v>
      </c>
      <c r="D1681" s="696" t="s">
        <v>4500</v>
      </c>
      <c r="E1681" s="696"/>
      <c r="F1681" s="698" t="s">
        <v>272</v>
      </c>
      <c r="G1681" s="698">
        <v>1</v>
      </c>
      <c r="H1681" s="698">
        <v>2</v>
      </c>
      <c r="I1681" s="698" t="s">
        <v>410</v>
      </c>
      <c r="J1681" s="698">
        <v>2</v>
      </c>
      <c r="K1681" s="703" t="s">
        <v>457</v>
      </c>
      <c r="L1681" s="702" t="s">
        <v>4615</v>
      </c>
      <c r="M1681" s="589">
        <v>0</v>
      </c>
      <c r="N1681" s="414">
        <v>0</v>
      </c>
      <c r="O1681" s="589">
        <v>0</v>
      </c>
      <c r="P1681" s="589">
        <v>0</v>
      </c>
      <c r="Q1681" s="589">
        <v>0</v>
      </c>
      <c r="R1681" s="260">
        <f t="shared" si="81"/>
        <v>0</v>
      </c>
      <c r="S1681" s="702"/>
      <c r="T1681" s="702"/>
      <c r="U1681" s="702"/>
      <c r="V1681" s="702"/>
      <c r="W1681" s="702"/>
      <c r="X1681" s="702"/>
    </row>
    <row r="1682" spans="2:24" ht="14.15" hidden="1" customHeight="1">
      <c r="B1682" s="697" t="s">
        <v>4505</v>
      </c>
      <c r="D1682" s="696" t="s">
        <v>1175</v>
      </c>
      <c r="E1682" s="696"/>
      <c r="F1682" s="698" t="s">
        <v>272</v>
      </c>
      <c r="G1682" s="698">
        <v>2</v>
      </c>
      <c r="H1682" s="698">
        <v>2</v>
      </c>
      <c r="I1682" s="698" t="s">
        <v>410</v>
      </c>
      <c r="J1682" s="698">
        <v>2</v>
      </c>
      <c r="K1682" s="703" t="s">
        <v>457</v>
      </c>
      <c r="L1682" s="702" t="s">
        <v>4587</v>
      </c>
      <c r="M1682" s="589">
        <v>0</v>
      </c>
      <c r="N1682" s="589">
        <v>0</v>
      </c>
      <c r="O1682" s="589">
        <v>0</v>
      </c>
      <c r="P1682" s="589">
        <v>0</v>
      </c>
      <c r="Q1682" s="589">
        <v>0</v>
      </c>
      <c r="R1682" s="260">
        <f t="shared" si="81"/>
        <v>0</v>
      </c>
      <c r="S1682" s="702"/>
      <c r="T1682" s="702"/>
      <c r="U1682" s="702"/>
      <c r="V1682" s="702"/>
      <c r="W1682" s="702"/>
      <c r="X1682" s="702"/>
    </row>
    <row r="1683" spans="2:24" ht="14.15" hidden="1" customHeight="1">
      <c r="B1683" s="704" t="s">
        <v>4603</v>
      </c>
      <c r="D1683" s="696" t="s">
        <v>4514</v>
      </c>
      <c r="E1683" s="696"/>
      <c r="F1683" s="698" t="s">
        <v>272</v>
      </c>
      <c r="G1683" s="698">
        <v>3</v>
      </c>
      <c r="H1683" s="698">
        <v>2</v>
      </c>
      <c r="I1683" s="698" t="s">
        <v>410</v>
      </c>
      <c r="J1683" s="698">
        <v>2</v>
      </c>
      <c r="K1683" s="703" t="s">
        <v>457</v>
      </c>
      <c r="L1683" s="702" t="s">
        <v>4601</v>
      </c>
      <c r="M1683" s="589">
        <v>0</v>
      </c>
      <c r="N1683" s="414">
        <v>0</v>
      </c>
      <c r="O1683" s="589">
        <v>0</v>
      </c>
      <c r="P1683" s="414">
        <v>0</v>
      </c>
      <c r="Q1683" s="414">
        <v>0</v>
      </c>
      <c r="R1683" s="260">
        <f t="shared" si="81"/>
        <v>0</v>
      </c>
      <c r="S1683" s="702"/>
      <c r="T1683" s="702"/>
      <c r="U1683" s="702"/>
      <c r="V1683" s="702"/>
      <c r="W1683" s="702"/>
      <c r="X1683" s="702"/>
    </row>
    <row r="1684" spans="2:24" ht="14.15" customHeight="1">
      <c r="B1684" s="697" t="s">
        <v>4528</v>
      </c>
      <c r="D1684" s="699" t="s">
        <v>4529</v>
      </c>
      <c r="E1684" s="699"/>
      <c r="F1684" s="698" t="s">
        <v>272</v>
      </c>
      <c r="G1684" s="698">
        <v>3</v>
      </c>
      <c r="H1684" s="698">
        <v>4</v>
      </c>
      <c r="I1684" s="698" t="s">
        <v>410</v>
      </c>
      <c r="J1684" s="698">
        <v>3</v>
      </c>
      <c r="K1684" s="312" t="s">
        <v>3256</v>
      </c>
      <c r="L1684" s="702" t="s">
        <v>4567</v>
      </c>
      <c r="M1684" s="414">
        <v>1</v>
      </c>
      <c r="N1684" s="414">
        <v>2</v>
      </c>
      <c r="O1684" s="414">
        <v>1</v>
      </c>
      <c r="P1684" s="414">
        <v>2</v>
      </c>
      <c r="Q1684" s="414">
        <v>1</v>
      </c>
      <c r="R1684" s="260">
        <f t="shared" si="81"/>
        <v>7</v>
      </c>
      <c r="S1684" s="702"/>
      <c r="T1684" s="702"/>
      <c r="U1684" s="702"/>
      <c r="V1684" s="702"/>
      <c r="W1684" s="702"/>
      <c r="X1684" s="702"/>
    </row>
    <row r="1685" spans="2:24" ht="14.15" hidden="1" customHeight="1">
      <c r="B1685" s="697" t="s">
        <v>4525</v>
      </c>
      <c r="D1685" s="696" t="s">
        <v>4493</v>
      </c>
      <c r="E1685" s="696"/>
      <c r="F1685" s="698" t="s">
        <v>272</v>
      </c>
      <c r="G1685" s="698">
        <v>3</v>
      </c>
      <c r="H1685" s="698">
        <v>2</v>
      </c>
      <c r="I1685" s="698" t="s">
        <v>410</v>
      </c>
      <c r="J1685" s="698">
        <v>3</v>
      </c>
      <c r="K1685" s="703" t="s">
        <v>457</v>
      </c>
      <c r="L1685" s="702" t="s">
        <v>4590</v>
      </c>
      <c r="M1685" s="589">
        <v>0</v>
      </c>
      <c r="N1685" s="589">
        <v>0</v>
      </c>
      <c r="O1685" s="414">
        <v>0</v>
      </c>
      <c r="P1685" s="414">
        <v>0</v>
      </c>
      <c r="Q1685" s="414">
        <v>0</v>
      </c>
      <c r="R1685" s="260">
        <f t="shared" si="81"/>
        <v>0</v>
      </c>
      <c r="S1685" s="702"/>
      <c r="T1685" s="702"/>
      <c r="U1685" s="702"/>
      <c r="V1685" s="702"/>
      <c r="W1685" s="702"/>
      <c r="X1685" s="702"/>
    </row>
    <row r="1686" spans="2:24" ht="14.15" customHeight="1">
      <c r="B1686" s="697" t="s">
        <v>4530</v>
      </c>
      <c r="D1686" s="696" t="s">
        <v>4531</v>
      </c>
      <c r="E1686" s="696"/>
      <c r="F1686" s="698" t="s">
        <v>272</v>
      </c>
      <c r="G1686" s="698">
        <v>5</v>
      </c>
      <c r="H1686" s="698">
        <v>4</v>
      </c>
      <c r="I1686" s="698" t="s">
        <v>410</v>
      </c>
      <c r="J1686" s="698">
        <v>3</v>
      </c>
      <c r="K1686" s="312" t="s">
        <v>3249</v>
      </c>
      <c r="L1686" s="702" t="s">
        <v>4839</v>
      </c>
      <c r="M1686" s="589">
        <v>0</v>
      </c>
      <c r="N1686" s="589">
        <v>0</v>
      </c>
      <c r="O1686" s="414">
        <v>0</v>
      </c>
      <c r="P1686" s="414">
        <v>0</v>
      </c>
      <c r="Q1686" s="414">
        <v>0</v>
      </c>
      <c r="R1686" s="260">
        <f t="shared" si="81"/>
        <v>0</v>
      </c>
      <c r="S1686" s="702"/>
      <c r="T1686" s="702"/>
      <c r="U1686" s="702"/>
      <c r="V1686" s="702"/>
      <c r="W1686" s="702"/>
      <c r="X1686" s="702"/>
    </row>
    <row r="1687" spans="2:24" ht="14.15" customHeight="1">
      <c r="B1687" s="697" t="s">
        <v>4523</v>
      </c>
      <c r="D1687" s="696" t="s">
        <v>4524</v>
      </c>
      <c r="E1687" s="696"/>
      <c r="F1687" s="698" t="s">
        <v>272</v>
      </c>
      <c r="G1687" s="698">
        <v>2</v>
      </c>
      <c r="H1687" s="698">
        <v>3</v>
      </c>
      <c r="I1687" s="698" t="s">
        <v>410</v>
      </c>
      <c r="J1687" s="698">
        <v>3</v>
      </c>
      <c r="K1687" s="312" t="s">
        <v>3249</v>
      </c>
      <c r="L1687" s="702" t="s">
        <v>5059</v>
      </c>
      <c r="M1687" s="414">
        <v>0</v>
      </c>
      <c r="N1687" s="414">
        <v>0</v>
      </c>
      <c r="O1687" s="414">
        <v>0</v>
      </c>
      <c r="P1687" s="414">
        <v>0</v>
      </c>
      <c r="Q1687" s="414">
        <v>0</v>
      </c>
      <c r="R1687" s="260">
        <f t="shared" si="81"/>
        <v>0</v>
      </c>
      <c r="S1687" s="702"/>
      <c r="T1687" s="702"/>
      <c r="U1687" s="702"/>
      <c r="V1687" s="702"/>
      <c r="W1687" s="702"/>
      <c r="X1687" s="702"/>
    </row>
    <row r="1688" spans="2:24" ht="14.15" customHeight="1">
      <c r="B1688" s="697" t="s">
        <v>4526</v>
      </c>
      <c r="D1688" s="699" t="s">
        <v>4527</v>
      </c>
      <c r="E1688" s="699"/>
      <c r="F1688" s="698" t="s">
        <v>272</v>
      </c>
      <c r="G1688" s="698">
        <v>3</v>
      </c>
      <c r="H1688" s="698">
        <v>3</v>
      </c>
      <c r="I1688" s="698" t="s">
        <v>410</v>
      </c>
      <c r="J1688" s="698">
        <v>3</v>
      </c>
      <c r="K1688" s="312" t="s">
        <v>3256</v>
      </c>
      <c r="L1688" s="702" t="s">
        <v>4567</v>
      </c>
      <c r="M1688" s="414">
        <v>1</v>
      </c>
      <c r="N1688" s="414">
        <v>2</v>
      </c>
      <c r="O1688" s="414">
        <v>2</v>
      </c>
      <c r="P1688" s="414">
        <v>2</v>
      </c>
      <c r="Q1688" s="414">
        <v>0</v>
      </c>
      <c r="R1688" s="260">
        <f t="shared" si="81"/>
        <v>7</v>
      </c>
      <c r="S1688" s="702"/>
      <c r="T1688" s="702"/>
      <c r="U1688" s="702"/>
      <c r="V1688" s="702"/>
      <c r="W1688" s="702"/>
      <c r="X1688" s="702"/>
    </row>
    <row r="1689" spans="2:24" ht="14.15" hidden="1" customHeight="1">
      <c r="B1689" s="697" t="s">
        <v>4517</v>
      </c>
      <c r="D1689" s="696" t="s">
        <v>4518</v>
      </c>
      <c r="E1689" s="696"/>
      <c r="F1689" s="698" t="s">
        <v>272</v>
      </c>
      <c r="G1689" s="698">
        <v>1</v>
      </c>
      <c r="H1689" s="698">
        <v>1</v>
      </c>
      <c r="I1689" s="698" t="s">
        <v>410</v>
      </c>
      <c r="J1689" s="698">
        <v>3</v>
      </c>
      <c r="K1689" s="703" t="s">
        <v>457</v>
      </c>
      <c r="L1689" s="702" t="s">
        <v>4636</v>
      </c>
      <c r="M1689" s="589">
        <v>0</v>
      </c>
      <c r="N1689" s="589">
        <v>0</v>
      </c>
      <c r="O1689" s="589">
        <v>0</v>
      </c>
      <c r="P1689" s="589">
        <v>0</v>
      </c>
      <c r="Q1689" s="414">
        <v>0</v>
      </c>
      <c r="R1689" s="260">
        <f t="shared" si="81"/>
        <v>0</v>
      </c>
      <c r="S1689" s="702"/>
      <c r="T1689" s="702"/>
      <c r="U1689" s="702"/>
      <c r="V1689" s="702"/>
      <c r="W1689" s="702"/>
      <c r="X1689" s="702"/>
    </row>
    <row r="1690" spans="2:24" ht="14.15" customHeight="1">
      <c r="B1690" s="697" t="s">
        <v>4521</v>
      </c>
      <c r="D1690" s="699" t="s">
        <v>4522</v>
      </c>
      <c r="E1690" s="699"/>
      <c r="F1690" s="698" t="s">
        <v>272</v>
      </c>
      <c r="G1690" s="698">
        <v>2</v>
      </c>
      <c r="H1690" s="698">
        <v>3</v>
      </c>
      <c r="I1690" s="698" t="s">
        <v>410</v>
      </c>
      <c r="J1690" s="698">
        <v>3</v>
      </c>
      <c r="K1690" s="312" t="s">
        <v>3256</v>
      </c>
      <c r="L1690" s="702" t="s">
        <v>4567</v>
      </c>
      <c r="M1690" s="414">
        <v>2</v>
      </c>
      <c r="N1690" s="589">
        <v>0</v>
      </c>
      <c r="O1690" s="414">
        <v>2</v>
      </c>
      <c r="P1690" s="414">
        <v>2</v>
      </c>
      <c r="Q1690" s="414">
        <v>1</v>
      </c>
      <c r="R1690" s="260">
        <f t="shared" si="81"/>
        <v>7</v>
      </c>
      <c r="S1690" s="702"/>
      <c r="T1690" s="702"/>
      <c r="U1690" s="702"/>
      <c r="V1690" s="702"/>
      <c r="W1690" s="702"/>
      <c r="X1690" s="702"/>
    </row>
    <row r="1691" spans="2:24" ht="14.15" hidden="1" customHeight="1">
      <c r="B1691" s="697" t="s">
        <v>4519</v>
      </c>
      <c r="D1691" s="696" t="s">
        <v>4520</v>
      </c>
      <c r="E1691" s="696"/>
      <c r="F1691" s="698" t="s">
        <v>272</v>
      </c>
      <c r="G1691" s="698">
        <v>2</v>
      </c>
      <c r="H1691" s="698">
        <v>2</v>
      </c>
      <c r="I1691" s="698" t="s">
        <v>410</v>
      </c>
      <c r="J1691" s="698">
        <v>3</v>
      </c>
      <c r="K1691" s="703" t="s">
        <v>457</v>
      </c>
      <c r="L1691" s="702" t="s">
        <v>4584</v>
      </c>
      <c r="M1691" s="589">
        <v>0</v>
      </c>
      <c r="N1691" s="589">
        <v>0</v>
      </c>
      <c r="O1691" s="589">
        <v>0</v>
      </c>
      <c r="P1691" s="589">
        <v>0</v>
      </c>
      <c r="Q1691" s="589">
        <v>0</v>
      </c>
      <c r="R1691" s="260">
        <f t="shared" si="81"/>
        <v>0</v>
      </c>
      <c r="S1691" s="702"/>
      <c r="T1691" s="702"/>
      <c r="U1691" s="702"/>
      <c r="V1691" s="702"/>
      <c r="W1691" s="702"/>
      <c r="X1691" s="702"/>
    </row>
    <row r="1692" spans="2:24" ht="14.15" customHeight="1">
      <c r="B1692" s="697" t="s">
        <v>4538</v>
      </c>
      <c r="D1692" s="696" t="s">
        <v>4539</v>
      </c>
      <c r="E1692" s="696"/>
      <c r="F1692" s="698" t="s">
        <v>272</v>
      </c>
      <c r="G1692" s="698">
        <v>6</v>
      </c>
      <c r="H1692" s="698">
        <v>5</v>
      </c>
      <c r="I1692" s="698" t="s">
        <v>410</v>
      </c>
      <c r="J1692" s="698">
        <v>4</v>
      </c>
      <c r="K1692" s="312" t="s">
        <v>3249</v>
      </c>
      <c r="L1692" s="702" t="s">
        <v>5034</v>
      </c>
      <c r="M1692" s="589">
        <v>0</v>
      </c>
      <c r="N1692" s="414">
        <v>0</v>
      </c>
      <c r="O1692" s="414">
        <v>0</v>
      </c>
      <c r="P1692" s="414">
        <v>0</v>
      </c>
      <c r="Q1692" s="414">
        <v>0</v>
      </c>
      <c r="R1692" s="260">
        <f t="shared" si="81"/>
        <v>0</v>
      </c>
      <c r="S1692" s="702"/>
      <c r="T1692" s="702"/>
      <c r="U1692" s="702"/>
      <c r="V1692" s="702"/>
      <c r="W1692" s="702"/>
      <c r="X1692" s="702"/>
    </row>
    <row r="1693" spans="2:24" ht="14.15" hidden="1" customHeight="1">
      <c r="B1693" s="697" t="s">
        <v>4532</v>
      </c>
      <c r="D1693" s="696" t="s">
        <v>4533</v>
      </c>
      <c r="E1693" s="696"/>
      <c r="F1693" s="698" t="s">
        <v>272</v>
      </c>
      <c r="G1693" s="698">
        <v>2</v>
      </c>
      <c r="H1693" s="698">
        <v>5</v>
      </c>
      <c r="I1693" s="698" t="s">
        <v>410</v>
      </c>
      <c r="J1693" s="698">
        <v>4</v>
      </c>
      <c r="K1693" s="703" t="s">
        <v>457</v>
      </c>
      <c r="L1693" s="702" t="s">
        <v>4600</v>
      </c>
      <c r="M1693" s="414">
        <v>0</v>
      </c>
      <c r="N1693" s="414">
        <v>0</v>
      </c>
      <c r="O1693" s="414">
        <v>0</v>
      </c>
      <c r="P1693" s="414">
        <v>0</v>
      </c>
      <c r="Q1693" s="414">
        <v>0</v>
      </c>
      <c r="R1693" s="260">
        <f t="shared" si="81"/>
        <v>0</v>
      </c>
      <c r="S1693" s="702"/>
      <c r="T1693" s="702"/>
      <c r="U1693" s="702"/>
      <c r="V1693" s="702"/>
      <c r="W1693" s="702"/>
      <c r="X1693" s="702"/>
    </row>
    <row r="1694" spans="2:24" ht="14.15" customHeight="1">
      <c r="B1694" s="697" t="s">
        <v>4536</v>
      </c>
      <c r="D1694" s="699" t="s">
        <v>4537</v>
      </c>
      <c r="E1694" s="699"/>
      <c r="F1694" s="698" t="s">
        <v>272</v>
      </c>
      <c r="G1694" s="698">
        <v>4</v>
      </c>
      <c r="H1694" s="698">
        <v>4</v>
      </c>
      <c r="I1694" s="698" t="s">
        <v>410</v>
      </c>
      <c r="J1694" s="698">
        <v>4</v>
      </c>
      <c r="K1694" s="312" t="s">
        <v>3256</v>
      </c>
      <c r="L1694" s="702" t="s">
        <v>4567</v>
      </c>
      <c r="M1694" s="414">
        <v>1</v>
      </c>
      <c r="N1694" s="414">
        <v>0</v>
      </c>
      <c r="O1694" s="414">
        <v>2</v>
      </c>
      <c r="P1694" s="414">
        <v>0</v>
      </c>
      <c r="Q1694" s="414">
        <v>2</v>
      </c>
      <c r="R1694" s="260">
        <f t="shared" si="81"/>
        <v>5</v>
      </c>
      <c r="S1694" s="702"/>
      <c r="T1694" s="702"/>
      <c r="U1694" s="702"/>
      <c r="V1694" s="702"/>
      <c r="W1694" s="702"/>
      <c r="X1694" s="702"/>
    </row>
    <row r="1695" spans="2:24" ht="14.15" customHeight="1">
      <c r="B1695" s="697" t="s">
        <v>4534</v>
      </c>
      <c r="D1695" s="696" t="s">
        <v>4535</v>
      </c>
      <c r="E1695" s="696"/>
      <c r="F1695" s="698" t="s">
        <v>272</v>
      </c>
      <c r="G1695" s="698">
        <v>3</v>
      </c>
      <c r="H1695" s="698">
        <v>10</v>
      </c>
      <c r="I1695" s="698" t="s">
        <v>410</v>
      </c>
      <c r="J1695" s="698">
        <v>4</v>
      </c>
      <c r="K1695" s="312" t="s">
        <v>3249</v>
      </c>
      <c r="L1695" s="702" t="s">
        <v>5059</v>
      </c>
      <c r="M1695" s="589">
        <v>0</v>
      </c>
      <c r="N1695" s="414">
        <v>0</v>
      </c>
      <c r="O1695" s="414">
        <v>0</v>
      </c>
      <c r="P1695" s="414">
        <v>0</v>
      </c>
      <c r="Q1695" s="414">
        <v>0</v>
      </c>
      <c r="R1695" s="260">
        <f t="shared" si="81"/>
        <v>0</v>
      </c>
      <c r="S1695" s="702"/>
      <c r="T1695" s="702"/>
      <c r="U1695" s="702"/>
      <c r="V1695" s="702"/>
      <c r="W1695" s="702"/>
      <c r="X1695" s="702"/>
    </row>
    <row r="1696" spans="2:24" ht="14.15" hidden="1" customHeight="1">
      <c r="B1696" s="697" t="s">
        <v>4543</v>
      </c>
      <c r="D1696" s="696" t="s">
        <v>4544</v>
      </c>
      <c r="E1696" s="696"/>
      <c r="F1696" s="698" t="s">
        <v>272</v>
      </c>
      <c r="G1696" s="698">
        <v>4</v>
      </c>
      <c r="H1696" s="698">
        <v>2</v>
      </c>
      <c r="I1696" s="698" t="s">
        <v>410</v>
      </c>
      <c r="J1696" s="698">
        <v>5</v>
      </c>
      <c r="K1696" s="703" t="s">
        <v>457</v>
      </c>
      <c r="L1696" s="702" t="s">
        <v>4567</v>
      </c>
      <c r="M1696" s="589">
        <v>0</v>
      </c>
      <c r="N1696" s="589">
        <v>0</v>
      </c>
      <c r="O1696" s="414">
        <v>1</v>
      </c>
      <c r="P1696" s="414">
        <v>0</v>
      </c>
      <c r="Q1696" s="414">
        <v>0</v>
      </c>
      <c r="R1696" s="260">
        <f t="shared" si="81"/>
        <v>0</v>
      </c>
      <c r="S1696" s="702"/>
      <c r="T1696" s="702"/>
      <c r="U1696" s="702"/>
      <c r="V1696" s="702"/>
      <c r="W1696" s="702"/>
      <c r="X1696" s="702"/>
    </row>
    <row r="1697" spans="2:24" ht="14.15" hidden="1" customHeight="1">
      <c r="B1697" s="697" t="s">
        <v>4545</v>
      </c>
      <c r="D1697" s="696" t="s">
        <v>4546</v>
      </c>
      <c r="E1697" s="696"/>
      <c r="F1697" s="698" t="s">
        <v>272</v>
      </c>
      <c r="G1697" s="698">
        <v>4</v>
      </c>
      <c r="H1697" s="698">
        <v>5</v>
      </c>
      <c r="I1697" s="698" t="s">
        <v>410</v>
      </c>
      <c r="J1697" s="698">
        <v>5</v>
      </c>
      <c r="K1697" s="703" t="s">
        <v>457</v>
      </c>
      <c r="L1697" s="702" t="s">
        <v>4584</v>
      </c>
      <c r="M1697" s="589">
        <v>0</v>
      </c>
      <c r="N1697" s="589">
        <v>0</v>
      </c>
      <c r="O1697" s="589">
        <v>0</v>
      </c>
      <c r="P1697" s="589">
        <v>0</v>
      </c>
      <c r="Q1697" s="589">
        <v>0</v>
      </c>
      <c r="R1697" s="260">
        <f t="shared" si="81"/>
        <v>0</v>
      </c>
      <c r="S1697" s="702"/>
      <c r="T1697" s="702"/>
      <c r="U1697" s="702"/>
      <c r="V1697" s="702"/>
      <c r="W1697" s="702"/>
      <c r="X1697" s="702"/>
    </row>
    <row r="1698" spans="2:24" ht="14.15" hidden="1" customHeight="1">
      <c r="B1698" s="697" t="s">
        <v>4541</v>
      </c>
      <c r="D1698" s="696" t="s">
        <v>4542</v>
      </c>
      <c r="E1698" s="696"/>
      <c r="F1698" s="698" t="s">
        <v>272</v>
      </c>
      <c r="G1698" s="698">
        <v>3</v>
      </c>
      <c r="H1698" s="698">
        <v>3</v>
      </c>
      <c r="I1698" s="698" t="s">
        <v>410</v>
      </c>
      <c r="J1698" s="698">
        <v>5</v>
      </c>
      <c r="K1698" s="703" t="s">
        <v>457</v>
      </c>
      <c r="L1698" s="702" t="s">
        <v>4821</v>
      </c>
      <c r="M1698" s="589">
        <v>0</v>
      </c>
      <c r="N1698" s="589">
        <v>0</v>
      </c>
      <c r="O1698" s="414">
        <v>0</v>
      </c>
      <c r="P1698" s="414">
        <v>0</v>
      </c>
      <c r="Q1698" s="414">
        <v>0</v>
      </c>
      <c r="R1698" s="260">
        <f t="shared" si="81"/>
        <v>0</v>
      </c>
      <c r="S1698" s="702"/>
      <c r="T1698" s="702"/>
      <c r="U1698" s="702"/>
      <c r="V1698" s="702"/>
      <c r="W1698" s="702"/>
      <c r="X1698" s="702"/>
    </row>
    <row r="1699" spans="2:24" ht="14.15" customHeight="1">
      <c r="B1699" s="697" t="s">
        <v>4547</v>
      </c>
      <c r="D1699" s="699" t="s">
        <v>4548</v>
      </c>
      <c r="E1699" s="699"/>
      <c r="F1699" s="698" t="s">
        <v>272</v>
      </c>
      <c r="G1699" s="698">
        <v>8</v>
      </c>
      <c r="H1699" s="698">
        <v>8</v>
      </c>
      <c r="I1699" s="698" t="s">
        <v>410</v>
      </c>
      <c r="J1699" s="698">
        <v>5</v>
      </c>
      <c r="K1699" s="312" t="s">
        <v>3256</v>
      </c>
      <c r="L1699" s="702" t="s">
        <v>4567</v>
      </c>
      <c r="M1699" s="414">
        <v>1</v>
      </c>
      <c r="N1699" s="414">
        <v>2</v>
      </c>
      <c r="O1699" s="414">
        <v>2</v>
      </c>
      <c r="P1699" s="414">
        <v>1</v>
      </c>
      <c r="Q1699" s="414">
        <v>1</v>
      </c>
      <c r="R1699" s="260">
        <f t="shared" si="81"/>
        <v>7</v>
      </c>
      <c r="S1699" s="702"/>
      <c r="T1699" s="702"/>
      <c r="U1699" s="702"/>
      <c r="V1699" s="702"/>
      <c r="W1699" s="702"/>
      <c r="X1699" s="702"/>
    </row>
    <row r="1700" spans="2:24" ht="14.15" customHeight="1">
      <c r="B1700" s="697" t="s">
        <v>4540</v>
      </c>
      <c r="D1700" s="696" t="s">
        <v>4589</v>
      </c>
      <c r="E1700" s="696"/>
      <c r="F1700" s="698" t="s">
        <v>272</v>
      </c>
      <c r="G1700" s="698">
        <v>0</v>
      </c>
      <c r="H1700" s="698">
        <v>5</v>
      </c>
      <c r="I1700" s="698" t="s">
        <v>410</v>
      </c>
      <c r="J1700" s="698">
        <v>5</v>
      </c>
      <c r="K1700" s="312" t="s">
        <v>3256</v>
      </c>
      <c r="L1700" s="702" t="s">
        <v>4567</v>
      </c>
      <c r="M1700" s="414">
        <v>2</v>
      </c>
      <c r="N1700" s="414">
        <v>2</v>
      </c>
      <c r="O1700" s="414">
        <v>2</v>
      </c>
      <c r="P1700" s="414">
        <v>1</v>
      </c>
      <c r="Q1700" s="414">
        <v>2</v>
      </c>
      <c r="R1700" s="260">
        <f t="shared" si="81"/>
        <v>9</v>
      </c>
      <c r="S1700" s="702"/>
      <c r="T1700" s="702"/>
      <c r="U1700" s="702"/>
      <c r="V1700" s="702"/>
      <c r="W1700" s="702"/>
      <c r="X1700" s="702"/>
    </row>
    <row r="1701" spans="2:24" ht="14.15" customHeight="1">
      <c r="B1701" s="697" t="s">
        <v>4549</v>
      </c>
      <c r="D1701" s="696" t="s">
        <v>4550</v>
      </c>
      <c r="E1701" s="696"/>
      <c r="F1701" s="698" t="s">
        <v>272</v>
      </c>
      <c r="G1701" s="698">
        <v>3</v>
      </c>
      <c r="H1701" s="698">
        <v>4</v>
      </c>
      <c r="I1701" s="698" t="s">
        <v>410</v>
      </c>
      <c r="J1701" s="698">
        <v>6</v>
      </c>
      <c r="K1701" s="312" t="s">
        <v>3249</v>
      </c>
      <c r="L1701" s="702" t="s">
        <v>4584</v>
      </c>
      <c r="M1701" s="414">
        <v>0</v>
      </c>
      <c r="N1701" s="414">
        <v>0</v>
      </c>
      <c r="O1701" s="414">
        <v>0</v>
      </c>
      <c r="P1701" s="414">
        <v>0</v>
      </c>
      <c r="Q1701" s="414">
        <v>0</v>
      </c>
      <c r="R1701" s="260">
        <f t="shared" si="81"/>
        <v>0</v>
      </c>
      <c r="S1701" s="702"/>
      <c r="T1701" s="702"/>
      <c r="U1701" s="702"/>
      <c r="V1701" s="702"/>
      <c r="W1701" s="702"/>
      <c r="X1701" s="702"/>
    </row>
    <row r="1702" spans="2:24" ht="14.15" customHeight="1">
      <c r="B1702" s="697" t="s">
        <v>4551</v>
      </c>
      <c r="D1702" s="699" t="s">
        <v>4552</v>
      </c>
      <c r="E1702" s="699"/>
      <c r="F1702" s="698" t="s">
        <v>272</v>
      </c>
      <c r="G1702" s="698">
        <v>5</v>
      </c>
      <c r="H1702" s="698">
        <v>5</v>
      </c>
      <c r="I1702" s="698" t="s">
        <v>410</v>
      </c>
      <c r="J1702" s="698">
        <v>6</v>
      </c>
      <c r="K1702" s="312" t="s">
        <v>3256</v>
      </c>
      <c r="L1702" s="702" t="s">
        <v>4567</v>
      </c>
      <c r="M1702" s="589">
        <v>0</v>
      </c>
      <c r="N1702" s="414">
        <v>2</v>
      </c>
      <c r="O1702" s="414">
        <v>2</v>
      </c>
      <c r="P1702" s="414">
        <v>2</v>
      </c>
      <c r="Q1702" s="414">
        <v>2</v>
      </c>
      <c r="R1702" s="260">
        <f t="shared" si="81"/>
        <v>8</v>
      </c>
      <c r="S1702" s="702"/>
      <c r="T1702" s="702"/>
      <c r="U1702" s="702"/>
      <c r="V1702" s="702"/>
      <c r="W1702" s="702"/>
      <c r="X1702" s="702"/>
    </row>
    <row r="1703" spans="2:24" ht="14.15" customHeight="1">
      <c r="B1703" s="704" t="s">
        <v>4621</v>
      </c>
      <c r="D1703" s="696" t="s">
        <v>4554</v>
      </c>
      <c r="E1703" s="696"/>
      <c r="F1703" s="698" t="s">
        <v>272</v>
      </c>
      <c r="G1703" s="698">
        <v>6</v>
      </c>
      <c r="H1703" s="698">
        <v>6</v>
      </c>
      <c r="I1703" s="698" t="s">
        <v>410</v>
      </c>
      <c r="J1703" s="698">
        <v>7</v>
      </c>
      <c r="K1703" s="312" t="s">
        <v>3239</v>
      </c>
      <c r="L1703" s="702" t="s">
        <v>4567</v>
      </c>
      <c r="M1703" s="589">
        <v>0</v>
      </c>
      <c r="N1703" s="589">
        <v>0</v>
      </c>
      <c r="O1703" s="589">
        <v>0</v>
      </c>
      <c r="P1703" s="589">
        <v>0</v>
      </c>
      <c r="Q1703" s="589">
        <v>0</v>
      </c>
      <c r="R1703" s="260">
        <f t="shared" si="81"/>
        <v>0</v>
      </c>
      <c r="S1703" s="702"/>
      <c r="T1703" s="702"/>
      <c r="U1703" s="702"/>
      <c r="V1703" s="702"/>
      <c r="W1703" s="702"/>
      <c r="X1703" s="702"/>
    </row>
    <row r="1704" spans="2:24" ht="14.15" hidden="1" customHeight="1">
      <c r="B1704" s="697" t="s">
        <v>4553</v>
      </c>
      <c r="D1704" s="696" t="s">
        <v>1315</v>
      </c>
      <c r="E1704" s="696"/>
      <c r="F1704" s="698" t="s">
        <v>272</v>
      </c>
      <c r="G1704" s="698">
        <v>3</v>
      </c>
      <c r="H1704" s="698">
        <v>9</v>
      </c>
      <c r="I1704" s="698" t="s">
        <v>410</v>
      </c>
      <c r="J1704" s="698">
        <v>7</v>
      </c>
      <c r="K1704" s="703" t="s">
        <v>457</v>
      </c>
      <c r="L1704" s="702" t="s">
        <v>4567</v>
      </c>
      <c r="M1704" s="414">
        <v>0</v>
      </c>
      <c r="N1704" s="414">
        <v>0</v>
      </c>
      <c r="O1704" s="414">
        <v>0</v>
      </c>
      <c r="P1704" s="414">
        <v>1</v>
      </c>
      <c r="Q1704" s="414">
        <v>0</v>
      </c>
      <c r="R1704" s="260">
        <f t="shared" si="81"/>
        <v>0</v>
      </c>
      <c r="S1704" s="702"/>
      <c r="T1704" s="702"/>
      <c r="U1704" s="702"/>
      <c r="V1704" s="702"/>
      <c r="W1704" s="702"/>
      <c r="X1704" s="702"/>
    </row>
    <row r="1705" spans="2:24" ht="14.15" customHeight="1">
      <c r="B1705" s="697" t="s">
        <v>4555</v>
      </c>
      <c r="D1705" s="696" t="s">
        <v>4556</v>
      </c>
      <c r="E1705" s="696"/>
      <c r="F1705" s="698" t="s">
        <v>272</v>
      </c>
      <c r="G1705" s="698">
        <v>7</v>
      </c>
      <c r="H1705" s="698">
        <v>5</v>
      </c>
      <c r="I1705" s="698" t="s">
        <v>410</v>
      </c>
      <c r="J1705" s="698">
        <v>7</v>
      </c>
      <c r="K1705" s="312" t="s">
        <v>3249</v>
      </c>
      <c r="L1705" s="702" t="s">
        <v>4584</v>
      </c>
      <c r="M1705" s="589">
        <v>0</v>
      </c>
      <c r="N1705" s="414">
        <v>0</v>
      </c>
      <c r="O1705" s="414">
        <v>0</v>
      </c>
      <c r="P1705" s="414">
        <v>0</v>
      </c>
      <c r="Q1705" s="414">
        <v>0</v>
      </c>
      <c r="R1705" s="260">
        <f t="shared" si="81"/>
        <v>0</v>
      </c>
      <c r="S1705" s="702"/>
      <c r="T1705" s="702"/>
      <c r="U1705" s="702"/>
      <c r="V1705" s="702"/>
      <c r="W1705" s="702"/>
      <c r="X1705" s="702"/>
    </row>
    <row r="1706" spans="2:24" ht="14.15" customHeight="1">
      <c r="B1706" s="697" t="s">
        <v>4571</v>
      </c>
      <c r="D1706" s="696" t="s">
        <v>4559</v>
      </c>
      <c r="E1706" s="696"/>
      <c r="F1706" s="698" t="s">
        <v>272</v>
      </c>
      <c r="G1706" s="698">
        <v>8</v>
      </c>
      <c r="H1706" s="698">
        <v>8</v>
      </c>
      <c r="I1706" s="698" t="s">
        <v>410</v>
      </c>
      <c r="J1706" s="698">
        <v>8</v>
      </c>
      <c r="K1706" s="312" t="s">
        <v>3239</v>
      </c>
      <c r="L1706" s="702" t="s">
        <v>4567</v>
      </c>
      <c r="M1706" s="589">
        <v>0</v>
      </c>
      <c r="N1706" s="414">
        <v>1</v>
      </c>
      <c r="O1706" s="414">
        <v>1</v>
      </c>
      <c r="P1706" s="414">
        <v>1</v>
      </c>
      <c r="Q1706" s="414">
        <v>1</v>
      </c>
      <c r="R1706" s="260">
        <f t="shared" ref="R1706:R1711" si="82">SUBTOTAL(9,M1706:Q1706)</f>
        <v>4</v>
      </c>
      <c r="S1706" s="702"/>
      <c r="T1706" s="702"/>
      <c r="U1706" s="702"/>
      <c r="V1706" s="702"/>
      <c r="W1706" s="702"/>
      <c r="X1706" s="702"/>
    </row>
    <row r="1707" spans="2:24" ht="14.15" hidden="1" customHeight="1">
      <c r="B1707" s="697" t="s">
        <v>4557</v>
      </c>
      <c r="D1707" s="696" t="s">
        <v>4558</v>
      </c>
      <c r="E1707" s="696"/>
      <c r="F1707" s="698" t="s">
        <v>272</v>
      </c>
      <c r="G1707" s="698">
        <v>5</v>
      </c>
      <c r="H1707" s="698">
        <v>6</v>
      </c>
      <c r="I1707" s="698" t="s">
        <v>410</v>
      </c>
      <c r="J1707" s="698">
        <v>8</v>
      </c>
      <c r="K1707" s="703" t="s">
        <v>457</v>
      </c>
      <c r="L1707" s="702" t="s">
        <v>5029</v>
      </c>
      <c r="M1707" s="589">
        <v>0</v>
      </c>
      <c r="N1707" s="414">
        <v>0</v>
      </c>
      <c r="O1707" s="414">
        <v>0</v>
      </c>
      <c r="P1707" s="414">
        <v>0</v>
      </c>
      <c r="Q1707" s="414">
        <v>0</v>
      </c>
      <c r="R1707" s="260">
        <f t="shared" si="82"/>
        <v>0</v>
      </c>
      <c r="S1707" s="702"/>
      <c r="T1707" s="702"/>
      <c r="U1707" s="702"/>
      <c r="V1707" s="702"/>
      <c r="W1707" s="702"/>
      <c r="X1707" s="702"/>
    </row>
    <row r="1708" spans="2:24" ht="14.15" hidden="1" customHeight="1">
      <c r="B1708" s="697" t="s">
        <v>4560</v>
      </c>
      <c r="D1708" s="696" t="s">
        <v>4561</v>
      </c>
      <c r="E1708" s="696"/>
      <c r="F1708" s="698" t="s">
        <v>272</v>
      </c>
      <c r="G1708" s="698">
        <v>9</v>
      </c>
      <c r="H1708" s="698">
        <v>6</v>
      </c>
      <c r="I1708" s="698" t="s">
        <v>410</v>
      </c>
      <c r="J1708" s="698">
        <v>9</v>
      </c>
      <c r="K1708" s="703" t="s">
        <v>457</v>
      </c>
      <c r="L1708" s="702" t="s">
        <v>4638</v>
      </c>
      <c r="M1708" s="589">
        <v>0</v>
      </c>
      <c r="N1708" s="589">
        <v>0</v>
      </c>
      <c r="O1708" s="589">
        <v>0</v>
      </c>
      <c r="P1708" s="589">
        <v>0</v>
      </c>
      <c r="Q1708" s="589">
        <v>0</v>
      </c>
      <c r="R1708" s="260">
        <f t="shared" si="82"/>
        <v>0</v>
      </c>
      <c r="S1708" s="702"/>
      <c r="T1708" s="702"/>
      <c r="U1708" s="702"/>
      <c r="V1708" s="702"/>
      <c r="W1708" s="702"/>
      <c r="X1708" s="702"/>
    </row>
    <row r="1709" spans="2:24" ht="14.15" customHeight="1">
      <c r="B1709" s="697" t="s">
        <v>4563</v>
      </c>
      <c r="D1709" s="696" t="s">
        <v>4564</v>
      </c>
      <c r="E1709" s="696"/>
      <c r="F1709" s="698" t="s">
        <v>272</v>
      </c>
      <c r="G1709" s="698">
        <v>10</v>
      </c>
      <c r="H1709" s="698">
        <v>10</v>
      </c>
      <c r="I1709" s="698" t="s">
        <v>410</v>
      </c>
      <c r="J1709" s="698">
        <v>10</v>
      </c>
      <c r="K1709" s="312" t="s">
        <v>3239</v>
      </c>
      <c r="L1709" s="702" t="s">
        <v>4567</v>
      </c>
      <c r="M1709" s="414">
        <v>1</v>
      </c>
      <c r="N1709" s="414">
        <v>1</v>
      </c>
      <c r="O1709" s="414">
        <v>1</v>
      </c>
      <c r="P1709" s="414">
        <v>1</v>
      </c>
      <c r="Q1709" s="414">
        <v>1</v>
      </c>
      <c r="R1709" s="260">
        <f t="shared" si="82"/>
        <v>5</v>
      </c>
      <c r="S1709" s="702"/>
      <c r="T1709" s="702"/>
      <c r="U1709" s="702"/>
      <c r="V1709" s="702"/>
      <c r="W1709" s="702"/>
      <c r="X1709" s="702"/>
    </row>
    <row r="1710" spans="2:24" ht="14.15" customHeight="1">
      <c r="B1710" s="697" t="s">
        <v>5590</v>
      </c>
      <c r="D1710" s="696" t="s">
        <v>4562</v>
      </c>
      <c r="E1710" s="696"/>
      <c r="F1710" s="698" t="s">
        <v>272</v>
      </c>
      <c r="G1710" s="698">
        <v>5</v>
      </c>
      <c r="H1710" s="698">
        <v>5</v>
      </c>
      <c r="I1710" s="698" t="s">
        <v>410</v>
      </c>
      <c r="J1710" s="698">
        <v>10</v>
      </c>
      <c r="K1710" s="312" t="s">
        <v>3239</v>
      </c>
      <c r="L1710" s="702" t="s">
        <v>4567</v>
      </c>
      <c r="M1710" s="414">
        <v>1</v>
      </c>
      <c r="N1710" s="414">
        <v>1</v>
      </c>
      <c r="O1710" s="589">
        <v>0</v>
      </c>
      <c r="P1710" s="414">
        <v>1</v>
      </c>
      <c r="Q1710" s="414">
        <v>1</v>
      </c>
      <c r="R1710" s="260">
        <f t="shared" si="82"/>
        <v>4</v>
      </c>
      <c r="S1710" s="702"/>
      <c r="T1710" s="702"/>
      <c r="U1710" s="702"/>
      <c r="V1710" s="702"/>
      <c r="W1710" s="702"/>
      <c r="X1710" s="702"/>
    </row>
    <row r="1711" spans="2:24" ht="14.15" hidden="1" customHeight="1">
      <c r="B1711" s="697" t="s">
        <v>4565</v>
      </c>
      <c r="D1711" s="696" t="s">
        <v>271</v>
      </c>
      <c r="E1711" s="696"/>
      <c r="F1711" s="698" t="s">
        <v>272</v>
      </c>
      <c r="G1711" s="698">
        <v>10</v>
      </c>
      <c r="H1711" s="698">
        <v>10</v>
      </c>
      <c r="I1711" s="698" t="s">
        <v>410</v>
      </c>
      <c r="J1711" s="698">
        <v>10</v>
      </c>
      <c r="K1711" s="703" t="s">
        <v>457</v>
      </c>
      <c r="L1711" s="702" t="s">
        <v>4590</v>
      </c>
      <c r="M1711" s="589">
        <v>0</v>
      </c>
      <c r="N1711" s="414">
        <v>0</v>
      </c>
      <c r="O1711" s="414">
        <v>0</v>
      </c>
      <c r="P1711" s="414">
        <v>0</v>
      </c>
      <c r="Q1711" s="414">
        <v>0</v>
      </c>
      <c r="R1711" s="260">
        <f t="shared" si="82"/>
        <v>0</v>
      </c>
      <c r="S1711" s="702"/>
      <c r="T1711" s="702"/>
      <c r="U1711" s="702"/>
      <c r="V1711" s="702"/>
      <c r="W1711" s="702"/>
      <c r="X1711" s="702"/>
    </row>
    <row r="1712" spans="2:24" ht="16.5" customHeight="1">
      <c r="B1712" s="700" t="s">
        <v>4566</v>
      </c>
    </row>
    <row r="1713" spans="2:2" ht="16.5" customHeight="1">
      <c r="B1713" s="700" t="s">
        <v>4566</v>
      </c>
    </row>
    <row r="1714" spans="2:2" ht="16.5" customHeight="1">
      <c r="B1714" s="700" t="s">
        <v>4566</v>
      </c>
    </row>
  </sheetData>
  <autoFilter ref="A1:CF1849">
    <filterColumn colId="10">
      <filters blank="1">
        <filter val="传说"/>
        <filter val="史诗"/>
        <filter val="稀有"/>
      </filters>
    </filterColumn>
    <filterColumn colId="11">
      <filters blank="1">
        <filter val="0奥特兰克"/>
        <filter val="1"/>
        <filter val="1210暴风城"/>
        <filter val="1210暴风城ok"/>
        <filter val="1211暴风城ok"/>
        <filter val="1211贫瘠"/>
        <filter val="1211贫瘠ok"/>
        <filter val="1212暴风城ok"/>
        <filter val="1213暴风城ok"/>
        <filter val="1214暴风城ok"/>
        <filter val="1215暴风城ok"/>
        <filter val="1216暴风城ok"/>
        <filter val="1217暴风城ok"/>
        <filter val="1218暴风城ok"/>
        <filter val="1219暴风城ok"/>
        <filter val="1220暴风城ok"/>
        <filter val="1221暴风城ok"/>
        <filter val="1222暴风城ok"/>
        <filter val="1223暴风城ok"/>
        <filter val="1224暴风城ok"/>
        <filter val="1225暴风城ok"/>
        <filter val="1226暴风城ok"/>
        <filter val="1227暴风城ok"/>
        <filter val="1228暴风城ok"/>
        <filter val="1A暗月马戏团"/>
        <filter val="1A暗月马戏团ok"/>
        <filter val="1a通灵学院"/>
        <filter val="1a通灵学院ok"/>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核心"/>
        <filter val="怀旧"/>
        <filter val="荣誉室"/>
      </filters>
    </filterColumn>
  </autoFilter>
  <sortState ref="A9:XFB143">
    <sortCondition ref="I9:I143"/>
    <sortCondition ref="J9:J143"/>
  </sortState>
  <phoneticPr fontId="166" type="noConversion"/>
  <conditionalFormatting sqref="S1577:X1579 S1039:X1039 L1577:L1579 L1039 AP2:AP4 AE3:AI8 M5:R8 L2:Q8 S2:AD8 AJ2:AO8">
    <cfRule type="cellIs" dxfId="91" priority="2899" operator="equal">
      <formula>"Z.修改"</formula>
    </cfRule>
  </conditionalFormatting>
  <conditionalFormatting sqref="E1577:E1579 E884:E1039 E764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580 I1577:I1666 I884:I1129 I764:I853 I651:I688 I1181:I1467 I603:I616 I504:I553 I449:I458 I364:I413 I314:I323 I204:I243 I184:I193 I154:I163 I69:I108 I49:I58 I2:I8 I19:I28">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77:K278 K148:K151 K156:K157 K159:K161 K153:K154 K145:K146 K181:K183 K136 K104 K118 K90:K95 K98:K101 K106:K110 K122:K127 K131:K133 K142:K143 K50 K52:K53 K70:K71 K82:K84 K80 K63 K65 K67:K68 K74:K78 K86:K88 K33:K36 K27:K30 K38 K11 K2:K6 K20:K21 K8 K23:K25 K13:K18 K42:K48 K55:K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577:E1579 E884:E1039 E764 E2:E8">
    <cfRule type="cellIs" dxfId="69" priority="2877" operator="equal">
      <formula>"全部"</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5" t="s">
        <v>3189</v>
      </c>
      <c r="AD3" s="18">
        <v>97</v>
      </c>
      <c r="AE3" s="18">
        <v>60</v>
      </c>
      <c r="AF3" s="18">
        <v>72</v>
      </c>
      <c r="AG3" s="18">
        <v>73</v>
      </c>
      <c r="AH3" s="18">
        <v>68</v>
      </c>
      <c r="AI3" s="515" t="s">
        <v>3190</v>
      </c>
      <c r="AJ3" s="18">
        <v>131</v>
      </c>
      <c r="AK3" s="18">
        <v>110</v>
      </c>
      <c r="AL3" s="18">
        <v>106</v>
      </c>
      <c r="AM3" s="18">
        <v>100</v>
      </c>
      <c r="AN3" s="18">
        <v>108</v>
      </c>
      <c r="AO3" s="515" t="s">
        <v>3195</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5"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5" t="s">
        <v>2939</v>
      </c>
      <c r="C737" s="485"/>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6">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4">
        <v>0</v>
      </c>
      <c r="N768" s="18">
        <v>0</v>
      </c>
      <c r="O768" s="484">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5" t="s">
        <v>2961</v>
      </c>
      <c r="C783" s="485"/>
      <c r="D783" s="254" t="s">
        <v>1021</v>
      </c>
      <c r="E783" s="309"/>
      <c r="F783" s="309" t="s">
        <v>272</v>
      </c>
      <c r="G783" s="309">
        <v>2</v>
      </c>
      <c r="H783" s="309">
        <v>6</v>
      </c>
      <c r="I783" s="309" t="s">
        <v>398</v>
      </c>
      <c r="J783" s="309">
        <v>2</v>
      </c>
      <c r="K783" s="312" t="s">
        <v>476</v>
      </c>
      <c r="L783" s="313" t="s">
        <v>865</v>
      </c>
      <c r="M783" s="86">
        <v>0</v>
      </c>
      <c r="N783" s="484">
        <v>0</v>
      </c>
      <c r="O783" s="484">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5" t="s">
        <v>3228</v>
      </c>
      <c r="C821" s="485"/>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4">
        <v>0</v>
      </c>
      <c r="O828" s="324">
        <v>1</v>
      </c>
      <c r="P828" s="496">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5" t="s">
        <v>2968</v>
      </c>
      <c r="C830" s="485"/>
      <c r="D830" s="254" t="s">
        <v>1094</v>
      </c>
      <c r="E830" s="309" t="s">
        <v>871</v>
      </c>
      <c r="F830" s="309" t="s">
        <v>272</v>
      </c>
      <c r="G830" s="309">
        <v>7</v>
      </c>
      <c r="H830" s="309">
        <v>7</v>
      </c>
      <c r="I830" s="309" t="s">
        <v>410</v>
      </c>
      <c r="J830" s="309">
        <v>8</v>
      </c>
      <c r="K830" s="312" t="s">
        <v>493</v>
      </c>
      <c r="L830" s="313" t="s">
        <v>865</v>
      </c>
      <c r="M830" s="86">
        <v>0</v>
      </c>
      <c r="N830" s="86">
        <v>0</v>
      </c>
      <c r="O830" s="18">
        <v>2</v>
      </c>
      <c r="P830" s="616">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5" customFormat="1" ht="13.5" customHeight="1">
      <c r="B834" s="492" t="s">
        <v>1099</v>
      </c>
      <c r="C834" s="492"/>
      <c r="D834" s="476" t="s">
        <v>1100</v>
      </c>
      <c r="E834" s="493"/>
      <c r="F834" s="493" t="s">
        <v>272</v>
      </c>
      <c r="G834" s="493">
        <v>1</v>
      </c>
      <c r="H834" s="493">
        <v>2</v>
      </c>
      <c r="I834" s="493" t="s">
        <v>254</v>
      </c>
      <c r="J834" s="493">
        <v>2</v>
      </c>
      <c r="K834" s="493" t="s">
        <v>476</v>
      </c>
      <c r="L834" s="494" t="s">
        <v>1101</v>
      </c>
      <c r="M834" s="484">
        <v>0</v>
      </c>
      <c r="N834" s="484">
        <v>0</v>
      </c>
      <c r="O834" s="484">
        <v>0</v>
      </c>
      <c r="P834" s="484">
        <v>0</v>
      </c>
      <c r="Q834" s="484">
        <v>0</v>
      </c>
      <c r="R834" s="279">
        <f t="shared" si="7"/>
        <v>0</v>
      </c>
    </row>
    <row r="835" spans="2:18" s="495" customFormat="1" ht="13.5" customHeight="1">
      <c r="B835" s="492" t="s">
        <v>36</v>
      </c>
      <c r="C835" s="492"/>
      <c r="D835" s="476" t="s">
        <v>1102</v>
      </c>
      <c r="E835" s="493"/>
      <c r="F835" s="493" t="s">
        <v>272</v>
      </c>
      <c r="G835" s="493">
        <v>1</v>
      </c>
      <c r="H835" s="493">
        <v>6</v>
      </c>
      <c r="I835" s="493" t="s">
        <v>254</v>
      </c>
      <c r="J835" s="493">
        <v>3</v>
      </c>
      <c r="K835" s="493" t="s">
        <v>457</v>
      </c>
      <c r="L835" s="494" t="s">
        <v>1101</v>
      </c>
      <c r="M835" s="484">
        <v>0</v>
      </c>
      <c r="N835" s="484">
        <v>0</v>
      </c>
      <c r="O835" s="484">
        <v>0</v>
      </c>
      <c r="P835" s="484">
        <v>0</v>
      </c>
      <c r="Q835" s="484">
        <v>0</v>
      </c>
      <c r="R835" s="279">
        <f t="shared" si="7"/>
        <v>0</v>
      </c>
    </row>
    <row r="836" spans="2:18" s="495" customFormat="1" ht="13.5" customHeight="1">
      <c r="B836" s="492" t="s">
        <v>1103</v>
      </c>
      <c r="C836" s="492"/>
      <c r="D836" s="476" t="s">
        <v>1104</v>
      </c>
      <c r="E836" s="493"/>
      <c r="F836" s="493" t="s">
        <v>253</v>
      </c>
      <c r="G836" s="493"/>
      <c r="H836" s="493"/>
      <c r="I836" s="493" t="s">
        <v>254</v>
      </c>
      <c r="J836" s="493">
        <v>3</v>
      </c>
      <c r="K836" s="493" t="s">
        <v>457</v>
      </c>
      <c r="L836" s="494" t="s">
        <v>1101</v>
      </c>
      <c r="M836" s="484">
        <v>0</v>
      </c>
      <c r="N836" s="484">
        <v>0</v>
      </c>
      <c r="O836" s="484">
        <v>0</v>
      </c>
      <c r="P836" s="484">
        <v>0</v>
      </c>
      <c r="Q836" s="484">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19"/>
      <c r="E969" s="365"/>
      <c r="F969" s="365"/>
      <c r="G969" s="365"/>
      <c r="H969" s="365"/>
      <c r="I969" s="365"/>
      <c r="J969" s="365"/>
      <c r="K969" s="374"/>
      <c r="L969" s="375"/>
      <c r="M969" s="376"/>
      <c r="N969" s="376"/>
      <c r="O969" s="315"/>
      <c r="P969" s="376"/>
      <c r="Q969" s="315"/>
      <c r="R969" s="620"/>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4">
        <v>0</v>
      </c>
      <c r="O1006" s="484">
        <v>0</v>
      </c>
      <c r="P1006" s="484">
        <v>0</v>
      </c>
      <c r="Q1006" s="484">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6"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6" customFormat="1" ht="13.5" customHeight="1">
      <c r="A1098" s="371"/>
      <c r="B1098" s="476" t="s">
        <v>1549</v>
      </c>
      <c r="C1098" s="476"/>
      <c r="D1098" s="476" t="s">
        <v>3683</v>
      </c>
      <c r="E1098" s="587"/>
      <c r="F1098" s="587" t="s">
        <v>272</v>
      </c>
      <c r="G1098" s="587">
        <v>6</v>
      </c>
      <c r="H1098" s="587">
        <v>6</v>
      </c>
      <c r="I1098" s="587" t="s">
        <v>410</v>
      </c>
      <c r="J1098" s="587">
        <v>8</v>
      </c>
      <c r="K1098" s="587" t="s">
        <v>499</v>
      </c>
      <c r="L1098" s="477" t="s">
        <v>1334</v>
      </c>
      <c r="M1098" s="588">
        <v>0</v>
      </c>
      <c r="N1098" s="588">
        <v>0</v>
      </c>
      <c r="O1098" s="588">
        <v>0</v>
      </c>
      <c r="P1098" s="588">
        <v>0</v>
      </c>
      <c r="Q1098" s="588">
        <v>0</v>
      </c>
      <c r="R1098" s="549">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1" t="s">
        <v>3023</v>
      </c>
      <c r="C1105" s="511"/>
      <c r="D1105" s="689" t="s">
        <v>3127</v>
      </c>
      <c r="E1105" s="511"/>
      <c r="F1105" s="511" t="s">
        <v>3091</v>
      </c>
      <c r="G1105" s="511"/>
      <c r="H1105" s="511"/>
      <c r="I1105" s="511" t="s">
        <v>3126</v>
      </c>
      <c r="J1105" s="511">
        <v>2</v>
      </c>
      <c r="K1105" s="513"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1" t="s">
        <v>3026</v>
      </c>
      <c r="C1106" s="511"/>
      <c r="D1106" s="689" t="s">
        <v>3129</v>
      </c>
      <c r="E1106" s="511"/>
      <c r="F1106" s="511" t="s">
        <v>3083</v>
      </c>
      <c r="G1106" s="511">
        <v>2</v>
      </c>
      <c r="H1106" s="511">
        <v>2</v>
      </c>
      <c r="I1106" s="511" t="s">
        <v>3126</v>
      </c>
      <c r="J1106" s="511">
        <v>3</v>
      </c>
      <c r="K1106" s="512"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1" t="s">
        <v>3027</v>
      </c>
      <c r="C1107" s="511"/>
      <c r="D1107" s="689" t="s">
        <v>3130</v>
      </c>
      <c r="E1107" s="511"/>
      <c r="F1107" s="511" t="s">
        <v>3083</v>
      </c>
      <c r="G1107" s="511">
        <v>3</v>
      </c>
      <c r="H1107" s="511">
        <v>5</v>
      </c>
      <c r="I1107" s="511" t="s">
        <v>3126</v>
      </c>
      <c r="J1107" s="511">
        <v>4</v>
      </c>
      <c r="K1107" s="513"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1" t="s">
        <v>3028</v>
      </c>
      <c r="C1108" s="511"/>
      <c r="D1108" s="689" t="s">
        <v>3131</v>
      </c>
      <c r="E1108" s="511"/>
      <c r="F1108" s="511" t="s">
        <v>3091</v>
      </c>
      <c r="G1108" s="511"/>
      <c r="H1108" s="511"/>
      <c r="I1108" s="511" t="s">
        <v>3126</v>
      </c>
      <c r="J1108" s="511">
        <v>4</v>
      </c>
      <c r="K1108" s="514"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3" t="s">
        <v>3029</v>
      </c>
      <c r="C1109" s="511"/>
      <c r="D1109" s="689" t="s">
        <v>4307</v>
      </c>
      <c r="E1109" s="511"/>
      <c r="F1109" s="511" t="s">
        <v>3117</v>
      </c>
      <c r="G1109" s="511">
        <v>2</v>
      </c>
      <c r="H1109" s="511">
        <v>2</v>
      </c>
      <c r="I1109" s="511" t="s">
        <v>3126</v>
      </c>
      <c r="J1109" s="511">
        <v>4</v>
      </c>
      <c r="K1109" s="514"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1" t="s">
        <v>3030</v>
      </c>
      <c r="C1110" s="511"/>
      <c r="D1110" s="689" t="s">
        <v>3132</v>
      </c>
      <c r="E1110" s="511" t="s">
        <v>3133</v>
      </c>
      <c r="F1110" s="511" t="s">
        <v>3083</v>
      </c>
      <c r="G1110" s="511">
        <v>5</v>
      </c>
      <c r="H1110" s="511">
        <v>3</v>
      </c>
      <c r="I1110" s="511" t="s">
        <v>3126</v>
      </c>
      <c r="J1110" s="511">
        <v>6</v>
      </c>
      <c r="K1110" s="513"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6" t="s">
        <v>2927</v>
      </c>
      <c r="C1111" s="626"/>
      <c r="D1111" s="689" t="s">
        <v>3134</v>
      </c>
      <c r="E1111" s="511"/>
      <c r="F1111" s="511" t="s">
        <v>3083</v>
      </c>
      <c r="G1111" s="511">
        <v>6</v>
      </c>
      <c r="H1111" s="511">
        <v>6</v>
      </c>
      <c r="I1111" s="637" t="s">
        <v>3126</v>
      </c>
      <c r="J1111" s="511">
        <v>8</v>
      </c>
      <c r="K1111" s="512"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6" t="s">
        <v>3180</v>
      </c>
      <c r="C1112" s="626"/>
      <c r="D1112" s="690" t="s">
        <v>3183</v>
      </c>
      <c r="E1112" s="626"/>
      <c r="F1112" s="626" t="s">
        <v>3083</v>
      </c>
      <c r="G1112" s="626">
        <v>1</v>
      </c>
      <c r="H1112" s="626">
        <v>6</v>
      </c>
      <c r="I1112" s="547" t="s">
        <v>3693</v>
      </c>
      <c r="J1112" s="626">
        <v>4</v>
      </c>
      <c r="K1112" s="638"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7" t="s">
        <v>3229</v>
      </c>
      <c r="C1113" s="626"/>
      <c r="D1113" s="690" t="s">
        <v>3184</v>
      </c>
      <c r="E1113" s="626"/>
      <c r="F1113" s="626" t="s">
        <v>3091</v>
      </c>
      <c r="G1113" s="626"/>
      <c r="H1113" s="626"/>
      <c r="I1113" s="547" t="s">
        <v>3693</v>
      </c>
      <c r="J1113" s="626">
        <v>4</v>
      </c>
      <c r="K1113" s="639"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6" t="s">
        <v>3181</v>
      </c>
      <c r="C1114" s="626"/>
      <c r="D1114" s="690" t="s">
        <v>3185</v>
      </c>
      <c r="E1114" s="626"/>
      <c r="F1114" s="626" t="s">
        <v>3083</v>
      </c>
      <c r="G1114" s="626">
        <v>4</v>
      </c>
      <c r="H1114" s="626">
        <v>1</v>
      </c>
      <c r="I1114" s="547" t="s">
        <v>3693</v>
      </c>
      <c r="J1114" s="626">
        <v>5</v>
      </c>
      <c r="K1114" s="638"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6" t="s">
        <v>3182</v>
      </c>
      <c r="C1115" s="626"/>
      <c r="D1115" s="690" t="s">
        <v>3186</v>
      </c>
      <c r="E1115" s="626" t="s">
        <v>3087</v>
      </c>
      <c r="F1115" s="626" t="s">
        <v>3083</v>
      </c>
      <c r="G1115" s="626">
        <v>2</v>
      </c>
      <c r="H1115" s="626">
        <v>6</v>
      </c>
      <c r="I1115" s="547" t="s">
        <v>3693</v>
      </c>
      <c r="J1115" s="626">
        <v>5</v>
      </c>
      <c r="K1115" s="639"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6" t="s">
        <v>2926</v>
      </c>
      <c r="C1116" s="626"/>
      <c r="D1116" s="690" t="s">
        <v>3082</v>
      </c>
      <c r="E1116" s="626"/>
      <c r="F1116" s="626" t="s">
        <v>3083</v>
      </c>
      <c r="G1116" s="626">
        <v>3</v>
      </c>
      <c r="H1116" s="626">
        <v>7</v>
      </c>
      <c r="I1116" s="547" t="s">
        <v>3693</v>
      </c>
      <c r="J1116" s="626">
        <v>5</v>
      </c>
      <c r="K1116" s="640"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6" t="s">
        <v>2982</v>
      </c>
      <c r="C1117" s="626"/>
      <c r="D1117" s="690" t="s">
        <v>3085</v>
      </c>
      <c r="E1117" s="626"/>
      <c r="F1117" s="626" t="s">
        <v>3083</v>
      </c>
      <c r="G1117" s="626">
        <v>8</v>
      </c>
      <c r="H1117" s="626">
        <v>8</v>
      </c>
      <c r="I1117" s="547" t="s">
        <v>3693</v>
      </c>
      <c r="J1117" s="626">
        <v>8</v>
      </c>
      <c r="K1117" s="640"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6" t="s">
        <v>2993</v>
      </c>
      <c r="C1118" s="626"/>
      <c r="D1118" s="690" t="s">
        <v>3103</v>
      </c>
      <c r="E1118" s="626"/>
      <c r="F1118" s="626" t="s">
        <v>3091</v>
      </c>
      <c r="G1118" s="626"/>
      <c r="H1118" s="626"/>
      <c r="I1118" s="626" t="s">
        <v>3102</v>
      </c>
      <c r="J1118" s="626">
        <v>2</v>
      </c>
      <c r="K1118" s="639"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6" t="s">
        <v>2994</v>
      </c>
      <c r="C1119" s="626"/>
      <c r="D1119" s="690" t="s">
        <v>3104</v>
      </c>
      <c r="E1119" s="632"/>
      <c r="F1119" s="626" t="s">
        <v>3083</v>
      </c>
      <c r="G1119" s="626">
        <v>2</v>
      </c>
      <c r="H1119" s="626">
        <v>2</v>
      </c>
      <c r="I1119" s="626" t="s">
        <v>3102</v>
      </c>
      <c r="J1119" s="626">
        <v>2</v>
      </c>
      <c r="K1119" s="640"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6" t="s">
        <v>2998</v>
      </c>
      <c r="C1120" s="626"/>
      <c r="D1120" s="690" t="s">
        <v>3107</v>
      </c>
      <c r="E1120" s="632"/>
      <c r="F1120" s="626" t="s">
        <v>3083</v>
      </c>
      <c r="G1120" s="626">
        <v>2</v>
      </c>
      <c r="H1120" s="626">
        <v>2</v>
      </c>
      <c r="I1120" s="626" t="s">
        <v>3102</v>
      </c>
      <c r="J1120" s="626">
        <v>4</v>
      </c>
      <c r="K1120" s="639"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6" t="s">
        <v>3001</v>
      </c>
      <c r="C1121" s="626"/>
      <c r="D1121" s="690" t="s">
        <v>3110</v>
      </c>
      <c r="E1121" s="626"/>
      <c r="F1121" s="626" t="s">
        <v>3083</v>
      </c>
      <c r="G1121" s="626">
        <v>5</v>
      </c>
      <c r="H1121" s="626">
        <v>5</v>
      </c>
      <c r="I1121" s="626" t="s">
        <v>3102</v>
      </c>
      <c r="J1121" s="626">
        <v>6</v>
      </c>
      <c r="K1121" s="640"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7" t="s">
        <v>2984</v>
      </c>
      <c r="C1122" s="626"/>
      <c r="D1122" s="690" t="s">
        <v>3090</v>
      </c>
      <c r="E1122" s="626"/>
      <c r="F1122" s="626" t="s">
        <v>3091</v>
      </c>
      <c r="G1122" s="626"/>
      <c r="H1122" s="626"/>
      <c r="I1122" s="626" t="s">
        <v>3088</v>
      </c>
      <c r="J1122" s="626">
        <v>2</v>
      </c>
      <c r="K1122" s="639" t="s">
        <v>3092</v>
      </c>
      <c r="L1122" s="378" t="s">
        <v>1561</v>
      </c>
      <c r="M1122" s="408">
        <v>0</v>
      </c>
      <c r="N1122" s="408">
        <v>0</v>
      </c>
      <c r="O1122">
        <v>1</v>
      </c>
      <c r="P1122" s="606">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6" t="s">
        <v>2985</v>
      </c>
      <c r="C1123" s="626"/>
      <c r="D1123" s="690" t="s">
        <v>3093</v>
      </c>
      <c r="E1123" s="626"/>
      <c r="F1123" s="626" t="s">
        <v>3083</v>
      </c>
      <c r="G1123" s="626">
        <v>2</v>
      </c>
      <c r="H1123" s="626">
        <v>5</v>
      </c>
      <c r="I1123" s="626" t="s">
        <v>3088</v>
      </c>
      <c r="J1123" s="626">
        <v>3</v>
      </c>
      <c r="K1123" s="638"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7" t="s">
        <v>3213</v>
      </c>
      <c r="C1124" s="626"/>
      <c r="D1124" s="690" t="s">
        <v>3095</v>
      </c>
      <c r="E1124" s="626"/>
      <c r="F1124" s="626" t="s">
        <v>3091</v>
      </c>
      <c r="G1124" s="626"/>
      <c r="H1124" s="626"/>
      <c r="I1124" s="626" t="s">
        <v>3088</v>
      </c>
      <c r="J1124" s="626">
        <v>4</v>
      </c>
      <c r="K1124" s="626"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7" t="s">
        <v>2986</v>
      </c>
      <c r="C1125" s="626"/>
      <c r="D1125" s="690" t="s">
        <v>3096</v>
      </c>
      <c r="E1125" s="626"/>
      <c r="F1125" s="626" t="s">
        <v>3091</v>
      </c>
      <c r="G1125" s="626"/>
      <c r="H1125" s="626"/>
      <c r="I1125" s="626" t="s">
        <v>3088</v>
      </c>
      <c r="J1125" s="626">
        <v>4</v>
      </c>
      <c r="K1125" s="638"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6" t="s">
        <v>2987</v>
      </c>
      <c r="C1126" s="626"/>
      <c r="D1126" s="690" t="s">
        <v>3097</v>
      </c>
      <c r="E1126" s="626"/>
      <c r="F1126" s="626" t="s">
        <v>3083</v>
      </c>
      <c r="G1126" s="626">
        <v>2</v>
      </c>
      <c r="H1126" s="626">
        <v>4</v>
      </c>
      <c r="I1126" s="626" t="s">
        <v>3088</v>
      </c>
      <c r="J1126" s="626">
        <v>4</v>
      </c>
      <c r="K1126" s="639"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6" t="s">
        <v>2988</v>
      </c>
      <c r="C1127" s="626"/>
      <c r="D1127" s="690" t="s">
        <v>3098</v>
      </c>
      <c r="E1127" s="626"/>
      <c r="F1127" s="626" t="s">
        <v>3083</v>
      </c>
      <c r="G1127" s="626">
        <v>3</v>
      </c>
      <c r="H1127" s="626">
        <v>6</v>
      </c>
      <c r="I1127" s="626" t="s">
        <v>3088</v>
      </c>
      <c r="J1127" s="626">
        <v>4</v>
      </c>
      <c r="K1127" s="640"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6" t="s">
        <v>2990</v>
      </c>
      <c r="C1128" s="632"/>
      <c r="D1128" s="690"/>
      <c r="E1128" s="626"/>
      <c r="F1128" s="626"/>
      <c r="G1128" s="626"/>
      <c r="H1128" s="626"/>
      <c r="I1128" s="626" t="s">
        <v>3088</v>
      </c>
      <c r="J1128" s="626">
        <v>5</v>
      </c>
      <c r="K1128" s="638"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6" t="s">
        <v>2991</v>
      </c>
      <c r="C1129" s="626"/>
      <c r="D1129" s="690" t="s">
        <v>3100</v>
      </c>
      <c r="E1129" s="626" t="s">
        <v>3101</v>
      </c>
      <c r="F1129" s="626" t="s">
        <v>3083</v>
      </c>
      <c r="G1129" s="626">
        <v>8</v>
      </c>
      <c r="H1129" s="626">
        <v>8</v>
      </c>
      <c r="I1129" s="626" t="s">
        <v>3088</v>
      </c>
      <c r="J1129" s="626">
        <v>10</v>
      </c>
      <c r="K1129" s="640"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6" t="s">
        <v>3012</v>
      </c>
      <c r="C1130" s="626"/>
      <c r="D1130" s="690" t="s">
        <v>3118</v>
      </c>
      <c r="E1130" s="626" t="s">
        <v>3087</v>
      </c>
      <c r="F1130" s="626" t="s">
        <v>3083</v>
      </c>
      <c r="G1130" s="626">
        <v>1</v>
      </c>
      <c r="H1130" s="626">
        <v>1</v>
      </c>
      <c r="I1130" s="626" t="s">
        <v>3119</v>
      </c>
      <c r="J1130" s="626">
        <v>1</v>
      </c>
      <c r="K1130" s="640"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6" t="s">
        <v>3015</v>
      </c>
      <c r="C1131" s="626"/>
      <c r="D1131" s="690" t="s">
        <v>3120</v>
      </c>
      <c r="E1131" s="632"/>
      <c r="F1131" s="626" t="s">
        <v>3091</v>
      </c>
      <c r="G1131" s="626"/>
      <c r="H1131" s="626"/>
      <c r="I1131" s="626" t="s">
        <v>3119</v>
      </c>
      <c r="J1131" s="626">
        <v>3</v>
      </c>
      <c r="K1131" s="639"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6" t="s">
        <v>3017</v>
      </c>
      <c r="C1132" s="626"/>
      <c r="D1132" s="690" t="s">
        <v>3121</v>
      </c>
      <c r="E1132" s="626"/>
      <c r="F1132" s="626" t="s">
        <v>3091</v>
      </c>
      <c r="G1132" s="626"/>
      <c r="H1132" s="626"/>
      <c r="I1132" s="626" t="s">
        <v>3119</v>
      </c>
      <c r="J1132" s="626">
        <v>5</v>
      </c>
      <c r="K1132" s="638"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6" t="s">
        <v>3018</v>
      </c>
      <c r="C1133" s="626"/>
      <c r="D1133" s="690" t="s">
        <v>3122</v>
      </c>
      <c r="E1133" s="626" t="s">
        <v>3087</v>
      </c>
      <c r="F1133" s="626" t="s">
        <v>3083</v>
      </c>
      <c r="G1133" s="626">
        <v>4</v>
      </c>
      <c r="H1133" s="626">
        <v>4</v>
      </c>
      <c r="I1133" s="626" t="s">
        <v>3119</v>
      </c>
      <c r="J1133" s="626">
        <v>5</v>
      </c>
      <c r="K1133" s="639"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6" t="s">
        <v>3019</v>
      </c>
      <c r="C1134" s="626"/>
      <c r="D1134" s="690" t="s">
        <v>3123</v>
      </c>
      <c r="E1134" s="626"/>
      <c r="F1134" s="626" t="s">
        <v>3083</v>
      </c>
      <c r="G1134" s="626">
        <v>6</v>
      </c>
      <c r="H1134" s="626">
        <v>5</v>
      </c>
      <c r="I1134" s="626" t="s">
        <v>3119</v>
      </c>
      <c r="J1134" s="626">
        <v>6</v>
      </c>
      <c r="K1134" s="638"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6" t="s">
        <v>3020</v>
      </c>
      <c r="C1135" s="626"/>
      <c r="D1135" s="690" t="s">
        <v>3124</v>
      </c>
      <c r="E1135" s="626"/>
      <c r="F1135" s="626" t="s">
        <v>3083</v>
      </c>
      <c r="G1135" s="626">
        <v>5</v>
      </c>
      <c r="H1135" s="626">
        <v>5</v>
      </c>
      <c r="I1135" s="626" t="s">
        <v>3119</v>
      </c>
      <c r="J1135" s="626">
        <v>6</v>
      </c>
      <c r="K1135" s="640"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6" t="s">
        <v>3021</v>
      </c>
      <c r="C1136" s="626"/>
      <c r="D1136" s="690"/>
      <c r="E1136" s="626"/>
      <c r="F1136" s="626"/>
      <c r="G1136" s="626"/>
      <c r="H1136" s="626"/>
      <c r="I1136" s="626" t="s">
        <v>3119</v>
      </c>
      <c r="J1136" s="626">
        <v>7</v>
      </c>
      <c r="K1136" s="638"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6" t="s">
        <v>3032</v>
      </c>
      <c r="C1137" s="626"/>
      <c r="D1137" s="690" t="s">
        <v>3136</v>
      </c>
      <c r="E1137" s="626" t="s">
        <v>3087</v>
      </c>
      <c r="F1137" s="626" t="s">
        <v>3083</v>
      </c>
      <c r="G1137" s="626">
        <v>0</v>
      </c>
      <c r="H1137" s="626">
        <v>1</v>
      </c>
      <c r="I1137" s="626" t="s">
        <v>3135</v>
      </c>
      <c r="J1137" s="626">
        <v>1</v>
      </c>
      <c r="K1137" s="626"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6" t="s">
        <v>3033</v>
      </c>
      <c r="C1138" s="626"/>
      <c r="D1138" s="690"/>
      <c r="E1138" s="626"/>
      <c r="F1138" s="626"/>
      <c r="G1138" s="626"/>
      <c r="H1138" s="626"/>
      <c r="I1138" s="626" t="s">
        <v>3135</v>
      </c>
      <c r="J1138" s="626">
        <v>1</v>
      </c>
      <c r="K1138" s="638"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6" t="s">
        <v>3036</v>
      </c>
      <c r="C1139" s="626"/>
      <c r="D1139" s="690" t="s">
        <v>3138</v>
      </c>
      <c r="E1139" s="626" t="s">
        <v>3087</v>
      </c>
      <c r="F1139" s="626" t="s">
        <v>3083</v>
      </c>
      <c r="G1139" s="626">
        <v>2</v>
      </c>
      <c r="H1139" s="626">
        <v>3</v>
      </c>
      <c r="I1139" s="626" t="s">
        <v>3135</v>
      </c>
      <c r="J1139" s="626">
        <v>4</v>
      </c>
      <c r="K1139" s="639"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6" t="s">
        <v>3037</v>
      </c>
      <c r="C1140" s="626"/>
      <c r="D1140" s="690" t="s">
        <v>3139</v>
      </c>
      <c r="E1140" s="626" t="s">
        <v>3109</v>
      </c>
      <c r="F1140" s="626" t="s">
        <v>3083</v>
      </c>
      <c r="G1140" s="626">
        <v>4</v>
      </c>
      <c r="H1140" s="626">
        <v>8</v>
      </c>
      <c r="I1140" s="626" t="s">
        <v>3135</v>
      </c>
      <c r="J1140" s="626">
        <v>7</v>
      </c>
      <c r="K1140" s="639"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7" t="s">
        <v>3227</v>
      </c>
      <c r="C1141" s="627"/>
      <c r="D1141" s="690" t="s">
        <v>3673</v>
      </c>
      <c r="E1141" s="626"/>
      <c r="F1141" s="626" t="s">
        <v>3083</v>
      </c>
      <c r="G1141" s="626">
        <v>6</v>
      </c>
      <c r="H1141" s="626">
        <v>6</v>
      </c>
      <c r="I1141" s="626" t="s">
        <v>3135</v>
      </c>
      <c r="J1141" s="626">
        <v>9</v>
      </c>
      <c r="K1141" s="640"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7" t="s">
        <v>3002</v>
      </c>
      <c r="C1142" s="626"/>
      <c r="D1142" s="690"/>
      <c r="E1142" s="632"/>
      <c r="F1142" s="626"/>
      <c r="G1142" s="626"/>
      <c r="H1142" s="626"/>
      <c r="I1142" s="626" t="s">
        <v>3111</v>
      </c>
      <c r="J1142" s="626">
        <v>1</v>
      </c>
      <c r="K1142" s="639"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6" t="s">
        <v>3005</v>
      </c>
      <c r="C1143" s="626"/>
      <c r="D1143" s="690" t="s">
        <v>3114</v>
      </c>
      <c r="E1143" s="626"/>
      <c r="F1143" s="626" t="s">
        <v>3083</v>
      </c>
      <c r="G1143" s="626">
        <v>2</v>
      </c>
      <c r="H1143" s="626">
        <v>2</v>
      </c>
      <c r="I1143" s="626" t="s">
        <v>3111</v>
      </c>
      <c r="J1143" s="626">
        <v>2</v>
      </c>
      <c r="K1143" s="639"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6" t="s">
        <v>3006</v>
      </c>
      <c r="C1144" s="626"/>
      <c r="D1144" s="690"/>
      <c r="E1144" s="626"/>
      <c r="F1144" s="626"/>
      <c r="G1144" s="626"/>
      <c r="H1144" s="626"/>
      <c r="I1144" s="626" t="s">
        <v>3111</v>
      </c>
      <c r="J1144" s="626">
        <v>3</v>
      </c>
      <c r="K1144" s="638"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7" t="s">
        <v>3007</v>
      </c>
      <c r="C1145" s="626"/>
      <c r="D1145" s="690" t="s">
        <v>3115</v>
      </c>
      <c r="E1145" s="626"/>
      <c r="F1145" s="626" t="s">
        <v>3083</v>
      </c>
      <c r="G1145" s="626">
        <v>3</v>
      </c>
      <c r="H1145" s="626">
        <v>4</v>
      </c>
      <c r="I1145" s="626" t="s">
        <v>3111</v>
      </c>
      <c r="J1145" s="626">
        <v>4</v>
      </c>
      <c r="K1145" s="638"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6" t="s">
        <v>3008</v>
      </c>
      <c r="C1146" s="626"/>
      <c r="D1146" s="690" t="s">
        <v>3116</v>
      </c>
      <c r="E1146" s="626"/>
      <c r="F1146" s="626" t="s">
        <v>3083</v>
      </c>
      <c r="G1146" s="626">
        <v>4</v>
      </c>
      <c r="H1146" s="626">
        <v>3</v>
      </c>
      <c r="I1146" s="626" t="s">
        <v>3111</v>
      </c>
      <c r="J1146" s="626">
        <v>4</v>
      </c>
      <c r="K1146" s="640"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6" t="s">
        <v>3010</v>
      </c>
      <c r="C1147" s="626"/>
      <c r="D1147" s="690" t="s">
        <v>3674</v>
      </c>
      <c r="E1147" s="626"/>
      <c r="F1147" s="626" t="s">
        <v>3083</v>
      </c>
      <c r="G1147" s="626"/>
      <c r="H1147" s="626"/>
      <c r="I1147" s="626" t="s">
        <v>3111</v>
      </c>
      <c r="J1147" s="626">
        <v>5</v>
      </c>
      <c r="K1147" s="640"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6" t="s">
        <v>3011</v>
      </c>
      <c r="C1148" s="626"/>
      <c r="D1148" s="690" t="s">
        <v>3196</v>
      </c>
      <c r="E1148" s="626"/>
      <c r="F1148" s="626" t="s">
        <v>3117</v>
      </c>
      <c r="G1148" s="626"/>
      <c r="H1148" s="626"/>
      <c r="I1148" s="626" t="s">
        <v>3111</v>
      </c>
      <c r="J1148" s="626">
        <v>8</v>
      </c>
      <c r="K1148" s="638"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6" t="s">
        <v>3039</v>
      </c>
      <c r="C1149" s="626"/>
      <c r="D1149" s="690"/>
      <c r="E1149" s="626"/>
      <c r="F1149" s="626"/>
      <c r="G1149" s="626"/>
      <c r="H1149" s="626"/>
      <c r="I1149" s="626" t="s">
        <v>3140</v>
      </c>
      <c r="J1149" s="626">
        <v>1</v>
      </c>
      <c r="K1149" s="638"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6" t="s">
        <v>3040</v>
      </c>
      <c r="C1150" s="626"/>
      <c r="D1150" s="690"/>
      <c r="E1150" s="626"/>
      <c r="F1150" s="626"/>
      <c r="G1150" s="626"/>
      <c r="H1150" s="626"/>
      <c r="I1150" s="626" t="s">
        <v>3140</v>
      </c>
      <c r="J1150" s="626">
        <v>2</v>
      </c>
      <c r="K1150" s="638"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6" t="s">
        <v>3042</v>
      </c>
      <c r="C1151" s="626"/>
      <c r="D1151" s="690"/>
      <c r="E1151" s="626"/>
      <c r="F1151" s="626"/>
      <c r="G1151" s="626"/>
      <c r="H1151" s="626"/>
      <c r="I1151" s="626" t="s">
        <v>3140</v>
      </c>
      <c r="J1151" s="626">
        <v>3</v>
      </c>
      <c r="K1151" s="639"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6" t="s">
        <v>3044</v>
      </c>
      <c r="C1152" s="626"/>
      <c r="D1152" s="690" t="s">
        <v>3142</v>
      </c>
      <c r="E1152" s="626"/>
      <c r="F1152" s="626" t="s">
        <v>3083</v>
      </c>
      <c r="G1152" s="626">
        <v>3</v>
      </c>
      <c r="H1152" s="626">
        <v>6</v>
      </c>
      <c r="I1152" s="626" t="s">
        <v>3140</v>
      </c>
      <c r="J1152" s="626">
        <v>4</v>
      </c>
      <c r="K1152" s="638"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6" t="s">
        <v>3045</v>
      </c>
      <c r="C1153" s="626"/>
      <c r="D1153" s="690" t="s">
        <v>3143</v>
      </c>
      <c r="E1153" s="626" t="s">
        <v>3087</v>
      </c>
      <c r="F1153" s="626" t="s">
        <v>3083</v>
      </c>
      <c r="G1153" s="626">
        <v>4</v>
      </c>
      <c r="H1153" s="626">
        <v>6</v>
      </c>
      <c r="I1153" s="626" t="s">
        <v>3140</v>
      </c>
      <c r="J1153" s="626">
        <v>5</v>
      </c>
      <c r="K1153" s="639"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6" t="s">
        <v>3046</v>
      </c>
      <c r="C1154" s="626"/>
      <c r="D1154" s="690" t="s">
        <v>3144</v>
      </c>
      <c r="E1154" s="626"/>
      <c r="F1154" s="626" t="s">
        <v>3083</v>
      </c>
      <c r="G1154" s="626">
        <v>3</v>
      </c>
      <c r="H1154" s="626">
        <v>7</v>
      </c>
      <c r="I1154" s="626" t="s">
        <v>3140</v>
      </c>
      <c r="J1154" s="626">
        <v>6</v>
      </c>
      <c r="K1154" s="640"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6" t="s">
        <v>2943</v>
      </c>
      <c r="C1155" s="627"/>
      <c r="D1155" s="690" t="s">
        <v>3145</v>
      </c>
      <c r="E1155" s="626"/>
      <c r="F1155" s="626" t="s">
        <v>3083</v>
      </c>
      <c r="G1155" s="626">
        <v>4</v>
      </c>
      <c r="H1155" s="626">
        <v>4</v>
      </c>
      <c r="I1155" s="626" t="s">
        <v>3140</v>
      </c>
      <c r="J1155" s="626">
        <v>7</v>
      </c>
      <c r="K1155" s="640"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7" t="s">
        <v>3047</v>
      </c>
      <c r="C1156" s="626"/>
      <c r="D1156" s="690" t="s">
        <v>3146</v>
      </c>
      <c r="E1156" s="626"/>
      <c r="F1156" s="626" t="s">
        <v>3083</v>
      </c>
      <c r="G1156" s="626">
        <v>1</v>
      </c>
      <c r="H1156" s="626">
        <v>2</v>
      </c>
      <c r="I1156" s="626" t="s">
        <v>3147</v>
      </c>
      <c r="J1156" s="626">
        <v>1</v>
      </c>
      <c r="K1156" s="639"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6" t="s">
        <v>3049</v>
      </c>
      <c r="C1157" s="632"/>
      <c r="D1157" s="690" t="s">
        <v>3150</v>
      </c>
      <c r="E1157" s="626" t="s">
        <v>3087</v>
      </c>
      <c r="F1157" s="626" t="s">
        <v>3083</v>
      </c>
      <c r="G1157" s="626">
        <v>1</v>
      </c>
      <c r="H1157" s="626">
        <v>3</v>
      </c>
      <c r="I1157" s="626" t="s">
        <v>3147</v>
      </c>
      <c r="J1157" s="626">
        <v>2</v>
      </c>
      <c r="K1157" s="638"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7" t="s">
        <v>3051</v>
      </c>
      <c r="C1158" s="626"/>
      <c r="D1158" s="690" t="s">
        <v>3151</v>
      </c>
      <c r="E1158" s="626"/>
      <c r="F1158" s="626" t="s">
        <v>3083</v>
      </c>
      <c r="G1158" s="626">
        <v>2</v>
      </c>
      <c r="H1158" s="626">
        <v>5</v>
      </c>
      <c r="I1158" s="626" t="s">
        <v>3147</v>
      </c>
      <c r="J1158" s="626">
        <v>4</v>
      </c>
      <c r="K1158" s="638"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6" t="s">
        <v>3052</v>
      </c>
      <c r="C1159" s="626"/>
      <c r="D1159" s="690" t="s">
        <v>3152</v>
      </c>
      <c r="E1159" s="626"/>
      <c r="F1159" s="626" t="s">
        <v>3083</v>
      </c>
      <c r="G1159" s="626">
        <v>2</v>
      </c>
      <c r="H1159" s="626">
        <v>7</v>
      </c>
      <c r="I1159" s="626" t="s">
        <v>3147</v>
      </c>
      <c r="J1159" s="626">
        <v>5</v>
      </c>
      <c r="K1159" s="638"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7" t="s">
        <v>3053</v>
      </c>
      <c r="C1160" s="626"/>
      <c r="D1160" s="690" t="s">
        <v>3153</v>
      </c>
      <c r="E1160" s="626"/>
      <c r="F1160" s="626" t="s">
        <v>3083</v>
      </c>
      <c r="G1160" s="626">
        <v>4</v>
      </c>
      <c r="H1160" s="626">
        <v>4</v>
      </c>
      <c r="I1160" s="626" t="s">
        <v>3147</v>
      </c>
      <c r="J1160" s="626">
        <v>5</v>
      </c>
      <c r="K1160" s="640"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6" t="s">
        <v>3054</v>
      </c>
      <c r="C1161" s="626"/>
      <c r="D1161" s="690" t="s">
        <v>3154</v>
      </c>
      <c r="E1161" s="626"/>
      <c r="F1161" s="626" t="s">
        <v>3091</v>
      </c>
      <c r="G1161" s="626"/>
      <c r="H1161" s="626"/>
      <c r="I1161" s="626" t="s">
        <v>3147</v>
      </c>
      <c r="J1161" s="626">
        <v>6</v>
      </c>
      <c r="K1161" s="639"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6" t="s">
        <v>3055</v>
      </c>
      <c r="C1162" s="626"/>
      <c r="D1162" s="690" t="s">
        <v>3155</v>
      </c>
      <c r="E1162" s="626"/>
      <c r="F1162" s="626" t="s">
        <v>3083</v>
      </c>
      <c r="G1162" s="626">
        <v>3</v>
      </c>
      <c r="H1162" s="626">
        <v>8</v>
      </c>
      <c r="I1162" s="626" t="s">
        <v>3147</v>
      </c>
      <c r="J1162" s="626">
        <v>7</v>
      </c>
      <c r="K1162" s="640"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6" t="s">
        <v>3057</v>
      </c>
      <c r="C1163" s="626"/>
      <c r="D1163" s="690"/>
      <c r="E1163" s="626"/>
      <c r="F1163" s="626" t="s">
        <v>3083</v>
      </c>
      <c r="G1163" s="626"/>
      <c r="H1163" s="626"/>
      <c r="I1163" s="626" t="s">
        <v>3156</v>
      </c>
      <c r="J1163" s="626">
        <v>1</v>
      </c>
      <c r="K1163" s="626"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6" t="s">
        <v>3059</v>
      </c>
      <c r="C1164" s="626"/>
      <c r="D1164" s="690"/>
      <c r="E1164" s="626"/>
      <c r="F1164" s="626" t="s">
        <v>3083</v>
      </c>
      <c r="G1164" s="626">
        <v>2</v>
      </c>
      <c r="H1164" s="626">
        <v>2</v>
      </c>
      <c r="I1164" s="626" t="s">
        <v>3156</v>
      </c>
      <c r="J1164" s="626">
        <v>2</v>
      </c>
      <c r="K1164" s="639"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7" t="s">
        <v>3061</v>
      </c>
      <c r="C1165" s="627"/>
      <c r="D1165" s="690" t="s">
        <v>3158</v>
      </c>
      <c r="E1165" s="626" t="s">
        <v>3159</v>
      </c>
      <c r="F1165" s="626" t="s">
        <v>3083</v>
      </c>
      <c r="G1165" s="626">
        <v>3</v>
      </c>
      <c r="H1165" s="626">
        <v>4</v>
      </c>
      <c r="I1165" s="626" t="s">
        <v>3156</v>
      </c>
      <c r="J1165" s="626">
        <v>3</v>
      </c>
      <c r="K1165" s="639"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6" t="s">
        <v>3062</v>
      </c>
      <c r="C1166" s="626"/>
      <c r="D1166" s="690" t="s">
        <v>3160</v>
      </c>
      <c r="E1166" s="626"/>
      <c r="F1166" s="626" t="s">
        <v>3083</v>
      </c>
      <c r="G1166" s="626">
        <v>0</v>
      </c>
      <c r="H1166" s="626">
        <v>4</v>
      </c>
      <c r="I1166" s="626" t="s">
        <v>3156</v>
      </c>
      <c r="J1166" s="626">
        <v>3</v>
      </c>
      <c r="K1166" s="639"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6" t="s">
        <v>2942</v>
      </c>
      <c r="C1167" s="626"/>
      <c r="D1167" s="690" t="s">
        <v>3161</v>
      </c>
      <c r="E1167" s="626"/>
      <c r="F1167" s="626" t="s">
        <v>3083</v>
      </c>
      <c r="G1167" s="626">
        <v>1</v>
      </c>
      <c r="H1167" s="626">
        <v>1</v>
      </c>
      <c r="I1167" s="626" t="s">
        <v>3156</v>
      </c>
      <c r="J1167" s="626">
        <v>3</v>
      </c>
      <c r="K1167" s="639"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6" t="s">
        <v>3064</v>
      </c>
      <c r="C1168" s="626"/>
      <c r="D1168" s="690" t="s">
        <v>3164</v>
      </c>
      <c r="E1168" s="626"/>
      <c r="F1168" s="626" t="s">
        <v>3083</v>
      </c>
      <c r="G1168" s="626">
        <v>2</v>
      </c>
      <c r="H1168" s="626">
        <v>1</v>
      </c>
      <c r="I1168" s="626" t="s">
        <v>3156</v>
      </c>
      <c r="J1168" s="626">
        <v>3</v>
      </c>
      <c r="K1168" s="626"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7" t="s">
        <v>4627</v>
      </c>
      <c r="C1169" s="626"/>
      <c r="D1169" s="690"/>
      <c r="E1169" s="626"/>
      <c r="F1169" s="626" t="s">
        <v>3083</v>
      </c>
      <c r="G1169" s="626"/>
      <c r="H1169" s="626"/>
      <c r="I1169" s="626" t="s">
        <v>3156</v>
      </c>
      <c r="J1169" s="626">
        <v>4</v>
      </c>
      <c r="K1169" s="639"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6" t="s">
        <v>3070</v>
      </c>
      <c r="C1170" s="626"/>
      <c r="D1170" s="690" t="s">
        <v>3167</v>
      </c>
      <c r="E1170" s="626" t="s">
        <v>3087</v>
      </c>
      <c r="F1170" s="626" t="s">
        <v>3083</v>
      </c>
      <c r="G1170" s="626">
        <v>4</v>
      </c>
      <c r="H1170" s="626">
        <v>4</v>
      </c>
      <c r="I1170" s="626" t="s">
        <v>3156</v>
      </c>
      <c r="J1170" s="626">
        <v>4</v>
      </c>
      <c r="K1170" s="638"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6" t="s">
        <v>3071</v>
      </c>
      <c r="C1171" s="626"/>
      <c r="D1171" s="690" t="s">
        <v>3168</v>
      </c>
      <c r="E1171" s="626"/>
      <c r="F1171" s="626" t="s">
        <v>3083</v>
      </c>
      <c r="G1171" s="626">
        <v>3</v>
      </c>
      <c r="H1171" s="626">
        <v>3</v>
      </c>
      <c r="I1171" s="626" t="s">
        <v>3156</v>
      </c>
      <c r="J1171" s="626">
        <v>4</v>
      </c>
      <c r="K1171" s="638"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6" t="s">
        <v>3072</v>
      </c>
      <c r="C1172" s="626"/>
      <c r="D1172" s="690"/>
      <c r="E1172" s="626"/>
      <c r="F1172" s="626" t="s">
        <v>3083</v>
      </c>
      <c r="G1172" s="626"/>
      <c r="H1172" s="626"/>
      <c r="I1172" s="626" t="s">
        <v>3156</v>
      </c>
      <c r="J1172" s="626">
        <v>4</v>
      </c>
      <c r="K1172" s="638"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6" t="s">
        <v>3073</v>
      </c>
      <c r="C1173" s="626"/>
      <c r="D1173" s="690"/>
      <c r="E1173" s="626"/>
      <c r="F1173" s="626" t="s">
        <v>3083</v>
      </c>
      <c r="G1173" s="626"/>
      <c r="H1173" s="626"/>
      <c r="I1173" s="626" t="s">
        <v>3156</v>
      </c>
      <c r="J1173" s="626">
        <v>4</v>
      </c>
      <c r="K1173" s="638"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9" customFormat="1" ht="13.5" customHeight="1">
      <c r="A1174"/>
      <c r="B1174" s="626" t="s">
        <v>2972</v>
      </c>
      <c r="C1174" s="626"/>
      <c r="D1174" s="690" t="s">
        <v>3170</v>
      </c>
      <c r="E1174" s="626"/>
      <c r="F1174" s="626" t="s">
        <v>3083</v>
      </c>
      <c r="G1174" s="626">
        <v>2</v>
      </c>
      <c r="H1174" s="626">
        <v>6</v>
      </c>
      <c r="I1174" s="626" t="s">
        <v>3156</v>
      </c>
      <c r="J1174" s="626">
        <v>5</v>
      </c>
      <c r="K1174" s="640"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9" customFormat="1" ht="13.5" customHeight="1">
      <c r="A1175"/>
      <c r="B1175" s="626" t="s">
        <v>3077</v>
      </c>
      <c r="C1175" s="626"/>
      <c r="D1175" s="690" t="s">
        <v>3171</v>
      </c>
      <c r="E1175" s="626"/>
      <c r="F1175" s="626" t="s">
        <v>3083</v>
      </c>
      <c r="G1175" s="626">
        <v>5</v>
      </c>
      <c r="H1175" s="626">
        <v>8</v>
      </c>
      <c r="I1175" s="626" t="s">
        <v>3156</v>
      </c>
      <c r="J1175" s="626">
        <v>5</v>
      </c>
      <c r="K1175" s="639"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3" t="s">
        <v>2966</v>
      </c>
      <c r="C1176" s="633"/>
      <c r="D1176" s="690" t="s">
        <v>3172</v>
      </c>
      <c r="E1176" s="626" t="s">
        <v>3087</v>
      </c>
      <c r="F1176" s="626" t="s">
        <v>3083</v>
      </c>
      <c r="G1176" s="626">
        <v>3</v>
      </c>
      <c r="H1176" s="626">
        <v>12</v>
      </c>
      <c r="I1176" s="626" t="s">
        <v>3156</v>
      </c>
      <c r="J1176" s="626">
        <v>5</v>
      </c>
      <c r="K1176" s="638"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9" customFormat="1" ht="13.5" customHeight="1">
      <c r="A1177"/>
      <c r="B1177" s="627" t="s">
        <v>3081</v>
      </c>
      <c r="C1177" s="626"/>
      <c r="D1177" s="690" t="s">
        <v>3177</v>
      </c>
      <c r="E1177" s="626"/>
      <c r="F1177" s="626" t="s">
        <v>3083</v>
      </c>
      <c r="G1177" s="626">
        <v>2</v>
      </c>
      <c r="H1177" s="626">
        <v>7</v>
      </c>
      <c r="I1177" s="626" t="s">
        <v>3156</v>
      </c>
      <c r="J1177" s="626">
        <v>6</v>
      </c>
      <c r="K1177" s="639"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6" t="s">
        <v>2944</v>
      </c>
      <c r="C1178" s="626"/>
      <c r="D1178" s="690" t="s">
        <v>3178</v>
      </c>
      <c r="E1178" s="626"/>
      <c r="F1178" s="626" t="s">
        <v>3083</v>
      </c>
      <c r="G1178" s="626">
        <v>6</v>
      </c>
      <c r="H1178" s="626">
        <v>6</v>
      </c>
      <c r="I1178" s="626" t="s">
        <v>3156</v>
      </c>
      <c r="J1178" s="626">
        <v>7</v>
      </c>
      <c r="K1178" s="640"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9" customFormat="1" ht="13.5" customHeight="1">
      <c r="A1179"/>
      <c r="B1179" s="626" t="s">
        <v>3197</v>
      </c>
      <c r="C1179" s="626"/>
      <c r="D1179" s="690" t="s">
        <v>3198</v>
      </c>
      <c r="E1179" s="626"/>
      <c r="F1179" s="626" t="s">
        <v>3199</v>
      </c>
      <c r="G1179" s="626">
        <v>3</v>
      </c>
      <c r="H1179" s="626">
        <v>3</v>
      </c>
      <c r="I1179" s="626" t="s">
        <v>3200</v>
      </c>
      <c r="J1179" s="626">
        <v>7</v>
      </c>
      <c r="K1179" s="640"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6" t="s">
        <v>3201</v>
      </c>
      <c r="C1180" s="626"/>
      <c r="D1180" s="690" t="s">
        <v>3202</v>
      </c>
      <c r="E1180" s="626"/>
      <c r="F1180" s="626" t="s">
        <v>3083</v>
      </c>
      <c r="G1180" s="626">
        <v>6</v>
      </c>
      <c r="H1180" s="626">
        <v>6</v>
      </c>
      <c r="I1180" s="626" t="s">
        <v>3156</v>
      </c>
      <c r="J1180" s="626">
        <v>7</v>
      </c>
      <c r="K1180" s="639"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6" t="s">
        <v>3206</v>
      </c>
      <c r="C1181" s="626"/>
      <c r="D1181" s="690" t="s">
        <v>3207</v>
      </c>
      <c r="E1181" s="626"/>
      <c r="F1181" s="626" t="s">
        <v>3083</v>
      </c>
      <c r="G1181" s="626">
        <v>3</v>
      </c>
      <c r="H1181" s="626">
        <v>8</v>
      </c>
      <c r="I1181" s="626" t="s">
        <v>3156</v>
      </c>
      <c r="J1181" s="626">
        <v>8</v>
      </c>
      <c r="K1181" s="638"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6" t="s">
        <v>3210</v>
      </c>
      <c r="C1182" s="626"/>
      <c r="D1182" s="690" t="s">
        <v>3211</v>
      </c>
      <c r="E1182" s="626"/>
      <c r="F1182" s="626" t="s">
        <v>3083</v>
      </c>
      <c r="G1182" s="626">
        <v>4</v>
      </c>
      <c r="H1182" s="626">
        <v>4</v>
      </c>
      <c r="I1182" s="626" t="s">
        <v>3156</v>
      </c>
      <c r="J1182" s="626">
        <v>8</v>
      </c>
      <c r="K1182" s="639"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6" t="s">
        <v>3022</v>
      </c>
      <c r="C1183" s="626"/>
      <c r="D1183" s="626" t="s">
        <v>3125</v>
      </c>
      <c r="E1183" s="626"/>
      <c r="F1183" s="626" t="s">
        <v>3091</v>
      </c>
      <c r="G1183" s="626"/>
      <c r="H1183" s="626"/>
      <c r="I1183" s="626" t="s">
        <v>3126</v>
      </c>
      <c r="J1183" s="626">
        <v>2</v>
      </c>
      <c r="K1183" s="626"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6" t="s">
        <v>3024</v>
      </c>
      <c r="C1184" s="626"/>
      <c r="D1184" s="626" t="s">
        <v>3128</v>
      </c>
      <c r="E1184" s="626" t="s">
        <v>3087</v>
      </c>
      <c r="F1184" s="626" t="s">
        <v>3083</v>
      </c>
      <c r="G1184" s="626">
        <v>3</v>
      </c>
      <c r="H1184" s="626">
        <v>3</v>
      </c>
      <c r="I1184" s="626" t="s">
        <v>3126</v>
      </c>
      <c r="J1184" s="626">
        <v>3</v>
      </c>
      <c r="K1184" s="626"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9"/>
      <c r="B1185" s="626" t="s">
        <v>3025</v>
      </c>
      <c r="C1185" s="626"/>
      <c r="D1185" s="626"/>
      <c r="E1185" s="626"/>
      <c r="F1185" s="626"/>
      <c r="G1185" s="626"/>
      <c r="H1185" s="626"/>
      <c r="I1185" s="626" t="s">
        <v>3126</v>
      </c>
      <c r="J1185" s="626">
        <v>3</v>
      </c>
      <c r="K1185" s="626" t="s">
        <v>3089</v>
      </c>
      <c r="L1185" s="477" t="s">
        <v>2929</v>
      </c>
      <c r="M1185" s="479">
        <v>0</v>
      </c>
      <c r="N1185" s="479">
        <v>0</v>
      </c>
      <c r="O1185" s="479">
        <v>0</v>
      </c>
      <c r="P1185" s="479">
        <v>0</v>
      </c>
      <c r="Q1185" s="479">
        <v>0</v>
      </c>
      <c r="R1185" s="279">
        <f t="shared" si="17"/>
        <v>0</v>
      </c>
      <c r="S1185" s="479"/>
      <c r="T1185" s="479"/>
      <c r="U1185" s="479"/>
      <c r="V1185" s="479"/>
      <c r="W1185" s="479"/>
      <c r="X1185" s="479"/>
      <c r="Y1185" s="479"/>
      <c r="Z1185" s="479"/>
      <c r="AA1185" s="479"/>
      <c r="AB1185" s="479"/>
      <c r="AC1185" s="479"/>
      <c r="AD1185" s="479"/>
      <c r="AE1185" s="479"/>
      <c r="AF1185" s="479"/>
      <c r="AG1185" s="479"/>
      <c r="AH1185" s="479"/>
      <c r="AI1185" s="479"/>
      <c r="AJ1185" s="479"/>
      <c r="AK1185" s="479"/>
      <c r="AL1185" s="479"/>
      <c r="AM1185" s="479"/>
      <c r="AN1185" s="479"/>
      <c r="AO1185" s="479"/>
      <c r="AP1185" s="479"/>
    </row>
    <row r="1186" spans="1:42" s="414" customFormat="1" ht="16.5" customHeight="1">
      <c r="A1186" s="475"/>
      <c r="B1186" s="544" t="s">
        <v>1559</v>
      </c>
      <c r="C1186" s="544"/>
      <c r="D1186" s="476" t="s">
        <v>1560</v>
      </c>
      <c r="E1186" s="544"/>
      <c r="F1186" s="544" t="s">
        <v>253</v>
      </c>
      <c r="G1186" s="544"/>
      <c r="H1186" s="544"/>
      <c r="I1186" s="544" t="s">
        <v>254</v>
      </c>
      <c r="J1186" s="544">
        <v>2</v>
      </c>
      <c r="K1186" s="544" t="s">
        <v>457</v>
      </c>
      <c r="L1186" s="477" t="s">
        <v>2929</v>
      </c>
      <c r="M1186" s="475">
        <v>0</v>
      </c>
      <c r="N1186" s="475">
        <v>0</v>
      </c>
      <c r="O1186" s="475">
        <v>0</v>
      </c>
      <c r="P1186" s="475">
        <v>0</v>
      </c>
      <c r="Q1186" s="475">
        <v>0</v>
      </c>
      <c r="R1186" s="279">
        <f t="shared" si="17"/>
        <v>0</v>
      </c>
      <c r="S1186" s="475"/>
      <c r="T1186" s="475"/>
      <c r="U1186" s="475"/>
      <c r="V1186" s="475"/>
      <c r="W1186" s="475"/>
      <c r="X1186" s="475"/>
      <c r="Y1186" s="475"/>
      <c r="Z1186" s="475"/>
      <c r="AA1186" s="475"/>
      <c r="AB1186" s="475"/>
      <c r="AC1186" s="475"/>
      <c r="AD1186" s="475"/>
      <c r="AE1186" s="475"/>
      <c r="AF1186" s="475"/>
      <c r="AG1186" s="475"/>
      <c r="AH1186" s="475"/>
      <c r="AI1186" s="475"/>
      <c r="AJ1186" s="475"/>
      <c r="AK1186" s="475"/>
      <c r="AL1186" s="475"/>
      <c r="AM1186" s="475"/>
      <c r="AN1186" s="475"/>
      <c r="AO1186" s="475"/>
      <c r="AP1186" s="475"/>
    </row>
    <row r="1187" spans="1:42" s="414" customFormat="1" ht="16.5" customHeight="1">
      <c r="A1187" s="475"/>
      <c r="B1187" s="544" t="s">
        <v>1562</v>
      </c>
      <c r="C1187" s="544"/>
      <c r="D1187" s="476" t="s">
        <v>1563</v>
      </c>
      <c r="E1187" s="544"/>
      <c r="F1187" s="544" t="s">
        <v>253</v>
      </c>
      <c r="G1187" s="544"/>
      <c r="H1187" s="544"/>
      <c r="I1187" s="544" t="s">
        <v>254</v>
      </c>
      <c r="J1187" s="544">
        <v>3</v>
      </c>
      <c r="K1187" s="544" t="s">
        <v>457</v>
      </c>
      <c r="L1187" s="477" t="s">
        <v>2929</v>
      </c>
      <c r="M1187" s="475">
        <v>0</v>
      </c>
      <c r="N1187" s="475">
        <v>0</v>
      </c>
      <c r="O1187" s="475">
        <v>0</v>
      </c>
      <c r="P1187" s="475">
        <v>0</v>
      </c>
      <c r="Q1187" s="475">
        <v>0</v>
      </c>
      <c r="R1187" s="279">
        <f t="shared" si="17"/>
        <v>0</v>
      </c>
      <c r="S1187" s="475"/>
      <c r="T1187" s="475"/>
      <c r="U1187" s="475"/>
      <c r="V1187" s="475"/>
      <c r="W1187" s="475"/>
      <c r="X1187" s="475"/>
      <c r="Y1187" s="475"/>
      <c r="Z1187" s="475"/>
      <c r="AA1187" s="475"/>
      <c r="AB1187" s="475"/>
      <c r="AC1187" s="475"/>
      <c r="AD1187" s="475"/>
      <c r="AE1187" s="475"/>
      <c r="AF1187" s="475"/>
      <c r="AG1187" s="475"/>
      <c r="AH1187" s="475"/>
      <c r="AI1187" s="475"/>
      <c r="AJ1187" s="475"/>
      <c r="AK1187" s="475"/>
      <c r="AL1187" s="475"/>
      <c r="AM1187" s="475"/>
      <c r="AN1187" s="475"/>
      <c r="AO1187" s="475"/>
      <c r="AP1187" s="475"/>
    </row>
    <row r="1188" spans="1:42" s="414" customFormat="1" ht="16.5" customHeight="1">
      <c r="A1188" s="475"/>
      <c r="B1188" s="544" t="s">
        <v>41</v>
      </c>
      <c r="C1188" s="544"/>
      <c r="D1188" s="476" t="s">
        <v>1564</v>
      </c>
      <c r="E1188" s="544"/>
      <c r="F1188" s="544" t="s">
        <v>272</v>
      </c>
      <c r="G1188" s="544">
        <v>2</v>
      </c>
      <c r="H1188" s="544">
        <v>2</v>
      </c>
      <c r="I1188" s="544" t="s">
        <v>254</v>
      </c>
      <c r="J1188" s="544">
        <v>3</v>
      </c>
      <c r="K1188" s="544" t="s">
        <v>457</v>
      </c>
      <c r="L1188" s="477" t="s">
        <v>2929</v>
      </c>
      <c r="M1188" s="475">
        <v>0</v>
      </c>
      <c r="N1188" s="475">
        <v>0</v>
      </c>
      <c r="O1188" s="475">
        <v>0</v>
      </c>
      <c r="P1188" s="475">
        <v>0</v>
      </c>
      <c r="Q1188" s="475">
        <v>0</v>
      </c>
      <c r="R1188" s="279">
        <f t="shared" si="17"/>
        <v>0</v>
      </c>
      <c r="S1188" s="475"/>
      <c r="T1188" s="475"/>
      <c r="U1188" s="475"/>
      <c r="V1188" s="475"/>
      <c r="W1188" s="475"/>
      <c r="X1188" s="475"/>
      <c r="Y1188" s="475"/>
      <c r="Z1188" s="475"/>
      <c r="AA1188" s="475"/>
      <c r="AB1188" s="475"/>
      <c r="AC1188" s="475"/>
      <c r="AD1188" s="475"/>
      <c r="AE1188" s="475"/>
      <c r="AF1188" s="475"/>
      <c r="AG1188" s="475"/>
      <c r="AH1188" s="475"/>
      <c r="AI1188" s="475"/>
      <c r="AJ1188" s="475"/>
      <c r="AK1188" s="475"/>
      <c r="AL1188" s="475"/>
      <c r="AM1188" s="475"/>
      <c r="AN1188" s="475"/>
      <c r="AO1188" s="475"/>
      <c r="AP1188" s="475"/>
    </row>
    <row r="1189" spans="1:42" s="414" customFormat="1" ht="16.5" customHeight="1">
      <c r="A1189"/>
      <c r="B1189" s="545" t="s">
        <v>2974</v>
      </c>
      <c r="C1189" s="545"/>
      <c r="D1189" s="254" t="s">
        <v>1565</v>
      </c>
      <c r="E1189" s="545"/>
      <c r="F1189" s="545" t="s">
        <v>253</v>
      </c>
      <c r="G1189" s="545"/>
      <c r="H1189" s="545"/>
      <c r="I1189" s="545" t="s">
        <v>254</v>
      </c>
      <c r="J1189" s="545">
        <v>3</v>
      </c>
      <c r="K1189" s="638" t="s">
        <v>3094</v>
      </c>
      <c r="L1189" s="378" t="s">
        <v>2981</v>
      </c>
      <c r="M1189" s="408">
        <v>0</v>
      </c>
      <c r="N1189" s="408">
        <v>0</v>
      </c>
      <c r="O1189" s="408">
        <v>0</v>
      </c>
      <c r="P1189" s="475">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5"/>
      <c r="B1190" s="626" t="s">
        <v>2992</v>
      </c>
      <c r="C1190" s="626"/>
      <c r="D1190" s="626"/>
      <c r="E1190" s="626"/>
      <c r="F1190" s="626"/>
      <c r="G1190" s="626"/>
      <c r="H1190" s="626"/>
      <c r="I1190" s="626" t="s">
        <v>3102</v>
      </c>
      <c r="J1190" s="626">
        <v>2</v>
      </c>
      <c r="K1190" s="626" t="s">
        <v>3089</v>
      </c>
      <c r="L1190" s="477" t="s">
        <v>2929</v>
      </c>
      <c r="M1190" s="475">
        <v>0</v>
      </c>
      <c r="N1190" s="475">
        <v>0</v>
      </c>
      <c r="O1190" s="475">
        <v>0</v>
      </c>
      <c r="P1190" s="475">
        <v>0</v>
      </c>
      <c r="Q1190" s="475">
        <v>0</v>
      </c>
      <c r="R1190" s="279">
        <f t="shared" si="17"/>
        <v>0</v>
      </c>
      <c r="S1190" s="475"/>
      <c r="T1190" s="475"/>
      <c r="U1190" s="475"/>
      <c r="V1190" s="475"/>
      <c r="W1190" s="475"/>
      <c r="X1190" s="475"/>
      <c r="Y1190" s="475"/>
      <c r="Z1190" s="475"/>
      <c r="AA1190" s="475"/>
      <c r="AB1190" s="475"/>
      <c r="AC1190" s="475"/>
      <c r="AD1190" s="475"/>
      <c r="AE1190" s="475"/>
      <c r="AF1190" s="475"/>
      <c r="AG1190" s="475"/>
      <c r="AH1190" s="475"/>
      <c r="AI1190" s="475"/>
      <c r="AJ1190" s="475"/>
      <c r="AK1190" s="475"/>
      <c r="AL1190" s="475"/>
      <c r="AM1190" s="475"/>
      <c r="AN1190" s="475"/>
      <c r="AO1190" s="475"/>
      <c r="AP1190" s="475"/>
    </row>
    <row r="1191" spans="1:42" s="414" customFormat="1" ht="48" customHeight="1">
      <c r="A1191"/>
      <c r="B1191" s="626" t="s">
        <v>2995</v>
      </c>
      <c r="C1191" s="626"/>
      <c r="D1191" s="626" t="s">
        <v>3105</v>
      </c>
      <c r="E1191" s="626" t="s">
        <v>3087</v>
      </c>
      <c r="F1191" s="626" t="s">
        <v>3083</v>
      </c>
      <c r="G1191" s="626">
        <v>3</v>
      </c>
      <c r="H1191" s="626">
        <v>3</v>
      </c>
      <c r="I1191" s="626" t="s">
        <v>3102</v>
      </c>
      <c r="J1191" s="626">
        <v>3</v>
      </c>
      <c r="K1191" s="626" t="s">
        <v>3089</v>
      </c>
      <c r="L1191" s="378" t="s">
        <v>2957</v>
      </c>
      <c r="M1191" s="408">
        <v>0</v>
      </c>
      <c r="N1191" s="408">
        <v>0</v>
      </c>
      <c r="O1191" s="408">
        <v>0</v>
      </c>
      <c r="P1191" s="408">
        <v>0</v>
      </c>
      <c r="Q1191" s="491">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0"/>
      <c r="B1192" s="626" t="s">
        <v>2996</v>
      </c>
      <c r="C1192" s="626"/>
      <c r="D1192" s="626"/>
      <c r="E1192" s="626"/>
      <c r="F1192" s="626"/>
      <c r="G1192" s="626"/>
      <c r="H1192" s="626"/>
      <c r="I1192" s="626" t="s">
        <v>3102</v>
      </c>
      <c r="J1192" s="626">
        <v>3</v>
      </c>
      <c r="K1192" s="638" t="s">
        <v>3094</v>
      </c>
      <c r="L1192" s="489" t="s">
        <v>2951</v>
      </c>
      <c r="M1192" s="490">
        <v>0</v>
      </c>
      <c r="N1192" s="490">
        <v>0</v>
      </c>
      <c r="O1192" s="490">
        <v>0</v>
      </c>
      <c r="P1192" s="490">
        <v>0</v>
      </c>
      <c r="Q1192" s="490">
        <v>0</v>
      </c>
      <c r="R1192" s="279">
        <f t="shared" si="17"/>
        <v>0</v>
      </c>
      <c r="S1192" s="490"/>
      <c r="T1192" s="490"/>
      <c r="U1192" s="490"/>
      <c r="V1192" s="490"/>
      <c r="W1192" s="490"/>
      <c r="X1192" s="490"/>
      <c r="Y1192" s="490"/>
      <c r="Z1192" s="490"/>
      <c r="AA1192" s="490"/>
      <c r="AB1192" s="490"/>
      <c r="AC1192" s="490"/>
      <c r="AD1192" s="490"/>
      <c r="AE1192" s="490"/>
      <c r="AF1192" s="490"/>
      <c r="AG1192" s="490"/>
      <c r="AH1192" s="490"/>
      <c r="AI1192" s="490"/>
      <c r="AJ1192" s="490"/>
      <c r="AK1192" s="490"/>
      <c r="AL1192" s="490"/>
      <c r="AM1192" s="490"/>
      <c r="AN1192" s="490"/>
      <c r="AO1192" s="490"/>
      <c r="AP1192" s="490"/>
    </row>
    <row r="1193" spans="1:42" s="589" customFormat="1" ht="36" customHeight="1">
      <c r="A1193"/>
      <c r="B1193" s="626" t="s">
        <v>2997</v>
      </c>
      <c r="C1193" s="626"/>
      <c r="D1193" s="626" t="s">
        <v>3106</v>
      </c>
      <c r="E1193" s="626" t="s">
        <v>3087</v>
      </c>
      <c r="F1193" s="626" t="s">
        <v>3083</v>
      </c>
      <c r="G1193" s="626">
        <v>3</v>
      </c>
      <c r="H1193" s="626">
        <v>3</v>
      </c>
      <c r="I1193" s="626" t="s">
        <v>3102</v>
      </c>
      <c r="J1193" s="626">
        <v>4</v>
      </c>
      <c r="K1193" s="626"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6" t="s">
        <v>2999</v>
      </c>
      <c r="C1194" s="626"/>
      <c r="D1194" s="626" t="s">
        <v>3108</v>
      </c>
      <c r="E1194" s="626" t="s">
        <v>3109</v>
      </c>
      <c r="F1194" s="626" t="s">
        <v>3083</v>
      </c>
      <c r="G1194" s="626">
        <v>5</v>
      </c>
      <c r="H1194" s="626">
        <v>5</v>
      </c>
      <c r="I1194" s="626" t="s">
        <v>3102</v>
      </c>
      <c r="J1194" s="626">
        <v>5</v>
      </c>
      <c r="K1194" s="638"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6" t="s">
        <v>3000</v>
      </c>
      <c r="C1195" s="626"/>
      <c r="D1195" s="626"/>
      <c r="E1195" s="626"/>
      <c r="F1195" s="626"/>
      <c r="G1195" s="626"/>
      <c r="H1195" s="626"/>
      <c r="I1195" s="626" t="s">
        <v>3102</v>
      </c>
      <c r="J1195" s="626">
        <v>5</v>
      </c>
      <c r="K1195" s="638"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9" customFormat="1" ht="13.5" customHeight="1">
      <c r="A1196" s="475"/>
      <c r="B1196" s="626" t="s">
        <v>2983</v>
      </c>
      <c r="C1196" s="626"/>
      <c r="D1196" s="626" t="s">
        <v>3086</v>
      </c>
      <c r="E1196" s="626" t="s">
        <v>3087</v>
      </c>
      <c r="F1196" s="626" t="s">
        <v>3083</v>
      </c>
      <c r="G1196" s="626">
        <v>2</v>
      </c>
      <c r="H1196" s="626">
        <v>1</v>
      </c>
      <c r="I1196" s="626" t="s">
        <v>3088</v>
      </c>
      <c r="J1196" s="626">
        <v>2</v>
      </c>
      <c r="K1196" s="626" t="s">
        <v>3089</v>
      </c>
      <c r="L1196" s="477" t="s">
        <v>2930</v>
      </c>
      <c r="M1196" s="475">
        <v>0</v>
      </c>
      <c r="N1196" s="475">
        <v>0</v>
      </c>
      <c r="O1196" s="475">
        <v>0</v>
      </c>
      <c r="P1196" s="475">
        <v>0</v>
      </c>
      <c r="Q1196" s="475">
        <v>0</v>
      </c>
      <c r="R1196" s="279">
        <f t="shared" si="17"/>
        <v>0</v>
      </c>
      <c r="S1196" s="475"/>
      <c r="T1196" s="475"/>
      <c r="U1196" s="475"/>
      <c r="V1196" s="475"/>
      <c r="W1196" s="475"/>
      <c r="X1196" s="475"/>
      <c r="Y1196" s="475"/>
      <c r="Z1196" s="475"/>
      <c r="AA1196" s="475"/>
      <c r="AB1196" s="475"/>
      <c r="AC1196" s="475"/>
      <c r="AD1196" s="475"/>
      <c r="AE1196" s="475"/>
      <c r="AF1196" s="475"/>
      <c r="AG1196" s="475"/>
      <c r="AH1196" s="475"/>
      <c r="AI1196" s="475"/>
      <c r="AJ1196" s="475"/>
      <c r="AK1196" s="475"/>
      <c r="AL1196" s="475"/>
      <c r="AM1196" s="475"/>
      <c r="AN1196" s="475"/>
      <c r="AO1196" s="475"/>
      <c r="AP1196" s="475"/>
    </row>
    <row r="1197" spans="1:42" s="414" customFormat="1" ht="13.5" customHeight="1">
      <c r="A1197" s="475"/>
      <c r="B1197" s="626" t="s">
        <v>2989</v>
      </c>
      <c r="C1197" s="626"/>
      <c r="D1197" s="626" t="s">
        <v>3099</v>
      </c>
      <c r="E1197" s="626"/>
      <c r="F1197" s="626" t="s">
        <v>3083</v>
      </c>
      <c r="G1197" s="626">
        <v>1</v>
      </c>
      <c r="H1197" s="626">
        <v>3</v>
      </c>
      <c r="I1197" s="626" t="s">
        <v>3088</v>
      </c>
      <c r="J1197" s="626">
        <v>5</v>
      </c>
      <c r="K1197" s="626" t="s">
        <v>3089</v>
      </c>
      <c r="L1197" s="477" t="s">
        <v>2929</v>
      </c>
      <c r="M1197" s="475">
        <v>0</v>
      </c>
      <c r="N1197" s="475">
        <v>0</v>
      </c>
      <c r="O1197" s="475">
        <v>0</v>
      </c>
      <c r="P1197" s="475">
        <v>0</v>
      </c>
      <c r="Q1197" s="475">
        <v>0</v>
      </c>
      <c r="R1197" s="279">
        <f t="shared" si="17"/>
        <v>0</v>
      </c>
      <c r="S1197" s="475"/>
      <c r="T1197" s="475"/>
      <c r="U1197" s="475"/>
      <c r="V1197" s="475"/>
      <c r="W1197" s="475"/>
      <c r="X1197" s="475"/>
      <c r="Y1197" s="475"/>
      <c r="Z1197" s="475"/>
      <c r="AA1197" s="475"/>
      <c r="AB1197" s="475"/>
      <c r="AC1197" s="475"/>
      <c r="AD1197" s="475"/>
      <c r="AE1197" s="475"/>
      <c r="AF1197" s="475"/>
      <c r="AG1197" s="475"/>
      <c r="AH1197" s="475"/>
      <c r="AI1197" s="475"/>
      <c r="AJ1197" s="475"/>
      <c r="AK1197" s="475"/>
      <c r="AL1197" s="475"/>
      <c r="AM1197" s="475"/>
      <c r="AN1197" s="475"/>
      <c r="AO1197" s="475"/>
      <c r="AP1197" s="475"/>
    </row>
    <row r="1198" spans="1:42" s="414" customFormat="1" ht="13.5" customHeight="1">
      <c r="A1198"/>
      <c r="B1198" s="626" t="s">
        <v>3013</v>
      </c>
      <c r="C1198" s="626"/>
      <c r="D1198" s="626"/>
      <c r="E1198" s="626"/>
      <c r="F1198" s="626"/>
      <c r="G1198" s="626"/>
      <c r="H1198" s="626"/>
      <c r="I1198" s="626" t="s">
        <v>3119</v>
      </c>
      <c r="J1198" s="626">
        <v>2</v>
      </c>
      <c r="K1198" s="626"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9" customFormat="1" ht="13.5" customHeight="1">
      <c r="A1199" s="274"/>
      <c r="B1199" s="626" t="s">
        <v>3014</v>
      </c>
      <c r="C1199" s="626"/>
      <c r="D1199" s="626"/>
      <c r="E1199" s="626"/>
      <c r="F1199" s="626"/>
      <c r="G1199" s="626"/>
      <c r="H1199" s="626"/>
      <c r="I1199" s="626" t="s">
        <v>3119</v>
      </c>
      <c r="J1199" s="626">
        <v>2</v>
      </c>
      <c r="K1199" s="626" t="s">
        <v>3089</v>
      </c>
      <c r="L1199" s="477"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5"/>
      <c r="B1200" s="626" t="s">
        <v>3016</v>
      </c>
      <c r="C1200" s="626"/>
      <c r="D1200" s="626"/>
      <c r="E1200" s="626"/>
      <c r="F1200" s="626"/>
      <c r="G1200" s="626"/>
      <c r="H1200" s="626"/>
      <c r="I1200" s="626" t="s">
        <v>3119</v>
      </c>
      <c r="J1200" s="626">
        <v>5</v>
      </c>
      <c r="K1200" s="626" t="s">
        <v>3089</v>
      </c>
      <c r="L1200" s="477" t="s">
        <v>2937</v>
      </c>
      <c r="M1200" s="475">
        <v>0</v>
      </c>
      <c r="N1200" s="475">
        <v>0</v>
      </c>
      <c r="O1200" s="475">
        <v>0</v>
      </c>
      <c r="P1200" s="475">
        <v>0</v>
      </c>
      <c r="Q1200" s="475">
        <v>0</v>
      </c>
      <c r="R1200" s="279">
        <f t="shared" si="17"/>
        <v>0</v>
      </c>
      <c r="S1200" s="475"/>
      <c r="T1200" s="475"/>
      <c r="U1200" s="475"/>
      <c r="V1200" s="475"/>
      <c r="W1200" s="475"/>
      <c r="X1200" s="475"/>
      <c r="Y1200" s="475"/>
      <c r="Z1200" s="475"/>
      <c r="AA1200" s="475"/>
      <c r="AB1200" s="475"/>
      <c r="AC1200" s="475"/>
      <c r="AD1200" s="475"/>
      <c r="AE1200" s="475"/>
      <c r="AF1200" s="475"/>
      <c r="AG1200" s="475"/>
      <c r="AH1200" s="475"/>
      <c r="AI1200" s="475"/>
      <c r="AJ1200" s="475"/>
      <c r="AK1200" s="475"/>
      <c r="AL1200" s="475"/>
      <c r="AM1200" s="475"/>
      <c r="AN1200" s="475"/>
      <c r="AO1200" s="475"/>
      <c r="AP1200" s="475"/>
    </row>
    <row r="1201" spans="1:42" s="414" customFormat="1" ht="13.5" customHeight="1">
      <c r="A1201" s="475"/>
      <c r="B1201" s="626" t="s">
        <v>3031</v>
      </c>
      <c r="C1201" s="626"/>
      <c r="D1201" s="626"/>
      <c r="E1201" s="626"/>
      <c r="F1201" s="626"/>
      <c r="G1201" s="626"/>
      <c r="H1201" s="626"/>
      <c r="I1201" s="626" t="s">
        <v>3135</v>
      </c>
      <c r="J1201" s="626">
        <v>0</v>
      </c>
      <c r="K1201" s="626" t="s">
        <v>3089</v>
      </c>
      <c r="L1201" s="477" t="s">
        <v>2930</v>
      </c>
      <c r="M1201" s="475">
        <v>0</v>
      </c>
      <c r="N1201" s="475">
        <v>0</v>
      </c>
      <c r="O1201" s="475">
        <v>0</v>
      </c>
      <c r="P1201" s="475">
        <v>0</v>
      </c>
      <c r="Q1201" s="475">
        <v>0</v>
      </c>
      <c r="R1201" s="279">
        <f t="shared" ref="R1201:R1232" si="18">SUM(M1201:Q1201)</f>
        <v>0</v>
      </c>
      <c r="S1201" s="475"/>
      <c r="T1201" s="475"/>
      <c r="U1201" s="475"/>
      <c r="V1201" s="475"/>
      <c r="W1201" s="475"/>
      <c r="X1201" s="475"/>
      <c r="Y1201" s="475"/>
      <c r="Z1201" s="475"/>
      <c r="AA1201" s="475"/>
      <c r="AB1201" s="475"/>
      <c r="AC1201" s="475"/>
      <c r="AD1201" s="475"/>
      <c r="AE1201" s="475"/>
      <c r="AF1201" s="475"/>
      <c r="AG1201" s="475"/>
      <c r="AH1201" s="475"/>
      <c r="AI1201" s="475"/>
      <c r="AJ1201" s="475"/>
      <c r="AK1201" s="475"/>
      <c r="AL1201" s="475"/>
      <c r="AM1201" s="475"/>
      <c r="AN1201" s="475"/>
      <c r="AO1201" s="475"/>
      <c r="AP1201" s="475"/>
    </row>
    <row r="1202" spans="1:42" s="414" customFormat="1" ht="13.5" customHeight="1">
      <c r="A1202" s="475"/>
      <c r="B1202" s="626" t="s">
        <v>3034</v>
      </c>
      <c r="C1202" s="626"/>
      <c r="D1202" s="626"/>
      <c r="E1202" s="626"/>
      <c r="F1202" s="626"/>
      <c r="G1202" s="626"/>
      <c r="H1202" s="626"/>
      <c r="I1202" s="626" t="s">
        <v>3135</v>
      </c>
      <c r="J1202" s="626">
        <v>2</v>
      </c>
      <c r="K1202" s="626" t="s">
        <v>3089</v>
      </c>
      <c r="L1202" s="477" t="s">
        <v>2929</v>
      </c>
      <c r="M1202" s="475">
        <v>0</v>
      </c>
      <c r="N1202" s="475">
        <v>0</v>
      </c>
      <c r="O1202" s="475">
        <v>0</v>
      </c>
      <c r="P1202" s="475">
        <v>0</v>
      </c>
      <c r="Q1202" s="475">
        <v>0</v>
      </c>
      <c r="R1202" s="279">
        <f t="shared" si="18"/>
        <v>0</v>
      </c>
      <c r="S1202" s="475"/>
      <c r="T1202" s="475"/>
      <c r="U1202" s="475"/>
      <c r="V1202" s="475"/>
      <c r="W1202" s="475"/>
      <c r="X1202" s="475"/>
      <c r="Y1202" s="475"/>
      <c r="Z1202" s="475"/>
      <c r="AA1202" s="475"/>
      <c r="AB1202" s="475"/>
      <c r="AC1202" s="475"/>
      <c r="AD1202" s="475"/>
      <c r="AE1202" s="475"/>
      <c r="AF1202" s="475"/>
      <c r="AG1202" s="475"/>
      <c r="AH1202" s="475"/>
      <c r="AI1202" s="475"/>
      <c r="AJ1202" s="475"/>
      <c r="AK1202" s="475"/>
      <c r="AL1202" s="475"/>
      <c r="AM1202" s="475"/>
      <c r="AN1202" s="475"/>
      <c r="AO1202" s="475"/>
      <c r="AP1202" s="475"/>
    </row>
    <row r="1203" spans="1:42" s="414" customFormat="1" ht="36" customHeight="1">
      <c r="A1203"/>
      <c r="B1203" s="626" t="s">
        <v>2947</v>
      </c>
      <c r="C1203" s="626"/>
      <c r="D1203" s="626" t="s">
        <v>3137</v>
      </c>
      <c r="E1203" s="626" t="s">
        <v>3087</v>
      </c>
      <c r="F1203" s="626" t="s">
        <v>3083</v>
      </c>
      <c r="G1203" s="626">
        <v>2</v>
      </c>
      <c r="H1203" s="626">
        <v>3</v>
      </c>
      <c r="I1203" s="626" t="s">
        <v>3135</v>
      </c>
      <c r="J1203" s="626">
        <v>2</v>
      </c>
      <c r="K1203" s="638" t="s">
        <v>3094</v>
      </c>
      <c r="L1203" s="378" t="s">
        <v>3188</v>
      </c>
      <c r="M1203" s="408">
        <v>0</v>
      </c>
      <c r="N1203" s="408">
        <v>0</v>
      </c>
      <c r="O1203" s="408">
        <v>0</v>
      </c>
      <c r="P1203" s="475">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6" t="s">
        <v>3035</v>
      </c>
      <c r="C1204" s="632"/>
      <c r="D1204" s="626"/>
      <c r="E1204" s="626"/>
      <c r="F1204" s="626"/>
      <c r="G1204" s="626"/>
      <c r="H1204" s="626"/>
      <c r="I1204" s="626" t="s">
        <v>3135</v>
      </c>
      <c r="J1204" s="626">
        <v>2</v>
      </c>
      <c r="K1204" s="638"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1" t="s">
        <v>3676</v>
      </c>
      <c r="C1205" s="631"/>
      <c r="D1205" s="631" t="s">
        <v>3677</v>
      </c>
      <c r="E1205" s="631"/>
      <c r="F1205" s="631" t="s">
        <v>3678</v>
      </c>
      <c r="G1205" s="631"/>
      <c r="H1205" s="631"/>
      <c r="I1205" s="631" t="s">
        <v>3679</v>
      </c>
      <c r="J1205" s="631">
        <v>8</v>
      </c>
      <c r="K1205" s="641" t="s">
        <v>3680</v>
      </c>
      <c r="L1205" s="477" t="s">
        <v>3681</v>
      </c>
      <c r="M1205" s="475">
        <v>0</v>
      </c>
      <c r="N1205" s="475">
        <v>0</v>
      </c>
      <c r="O1205" s="475">
        <v>0</v>
      </c>
      <c r="P1205" s="475">
        <v>0</v>
      </c>
      <c r="Q1205" s="475">
        <v>0</v>
      </c>
      <c r="R1205" s="549">
        <f t="shared" si="18"/>
        <v>0</v>
      </c>
      <c r="S1205" s="475"/>
      <c r="T1205" s="475"/>
      <c r="U1205" s="475"/>
      <c r="V1205" s="475"/>
      <c r="W1205" s="475"/>
      <c r="X1205" s="475"/>
      <c r="Y1205" s="475"/>
      <c r="Z1205" s="475"/>
      <c r="AA1205" s="475"/>
      <c r="AB1205" s="475"/>
      <c r="AC1205" s="475"/>
      <c r="AD1205" s="475"/>
      <c r="AE1205" s="475"/>
      <c r="AF1205" s="475"/>
      <c r="AG1205" s="475"/>
      <c r="AH1205" s="475"/>
      <c r="AI1205" s="475"/>
      <c r="AJ1205" s="475"/>
      <c r="AK1205" s="475"/>
      <c r="AL1205" s="475"/>
      <c r="AM1205" s="475"/>
      <c r="AN1205" s="475"/>
      <c r="AO1205" s="475"/>
      <c r="AP1205" s="475"/>
    </row>
    <row r="1206" spans="1:42" s="414" customFormat="1" ht="24" customHeight="1">
      <c r="A1206" s="475"/>
      <c r="B1206" s="626" t="s">
        <v>3003</v>
      </c>
      <c r="C1206" s="626"/>
      <c r="D1206" s="626" t="s">
        <v>3112</v>
      </c>
      <c r="E1206" s="626"/>
      <c r="F1206" s="626" t="s">
        <v>3091</v>
      </c>
      <c r="G1206" s="626"/>
      <c r="H1206" s="626"/>
      <c r="I1206" s="626" t="s">
        <v>3111</v>
      </c>
      <c r="J1206" s="626">
        <v>2</v>
      </c>
      <c r="K1206" s="626" t="s">
        <v>3089</v>
      </c>
      <c r="L1206" s="477" t="s">
        <v>2952</v>
      </c>
      <c r="M1206" s="475">
        <v>0</v>
      </c>
      <c r="N1206" s="475">
        <v>0</v>
      </c>
      <c r="O1206" s="475">
        <v>0</v>
      </c>
      <c r="P1206" s="475">
        <v>0</v>
      </c>
      <c r="Q1206" s="475">
        <v>0</v>
      </c>
      <c r="R1206" s="279">
        <f t="shared" si="18"/>
        <v>0</v>
      </c>
      <c r="S1206" s="475"/>
      <c r="T1206" s="475"/>
      <c r="U1206" s="475"/>
      <c r="V1206" s="475"/>
      <c r="W1206" s="475"/>
      <c r="X1206" s="475"/>
      <c r="Y1206" s="475"/>
      <c r="Z1206" s="475"/>
      <c r="AA1206" s="475"/>
      <c r="AB1206" s="475"/>
      <c r="AC1206" s="475"/>
      <c r="AD1206" s="475"/>
      <c r="AE1206" s="475"/>
      <c r="AF1206" s="475"/>
      <c r="AG1206" s="475"/>
      <c r="AH1206" s="475"/>
      <c r="AI1206" s="475"/>
      <c r="AJ1206" s="475"/>
      <c r="AK1206" s="475"/>
      <c r="AL1206" s="475"/>
      <c r="AM1206" s="475"/>
      <c r="AN1206" s="475"/>
      <c r="AO1206" s="475"/>
      <c r="AP1206" s="475"/>
    </row>
    <row r="1207" spans="1:42" s="414" customFormat="1" ht="24" customHeight="1">
      <c r="A1207"/>
      <c r="B1207" s="626" t="s">
        <v>3004</v>
      </c>
      <c r="C1207" s="626"/>
      <c r="D1207" s="626" t="s">
        <v>3113</v>
      </c>
      <c r="E1207" s="632"/>
      <c r="F1207" s="626" t="s">
        <v>3091</v>
      </c>
      <c r="G1207" s="626"/>
      <c r="H1207" s="626"/>
      <c r="I1207" s="626" t="s">
        <v>3111</v>
      </c>
      <c r="J1207" s="626">
        <v>2</v>
      </c>
      <c r="K1207" s="626" t="s">
        <v>3089</v>
      </c>
      <c r="L1207" s="378" t="s">
        <v>2980</v>
      </c>
      <c r="M1207" s="408">
        <v>0</v>
      </c>
      <c r="N1207" s="408">
        <v>0</v>
      </c>
      <c r="O1207" s="491">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6" t="s">
        <v>3009</v>
      </c>
      <c r="C1208" s="626"/>
      <c r="D1208" s="626"/>
      <c r="E1208" s="626"/>
      <c r="F1208" s="626"/>
      <c r="G1208" s="626"/>
      <c r="H1208" s="626"/>
      <c r="I1208" s="626" t="s">
        <v>3111</v>
      </c>
      <c r="J1208" s="626">
        <v>5</v>
      </c>
      <c r="K1208" s="626"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5"/>
      <c r="B1209" s="626" t="s">
        <v>3038</v>
      </c>
      <c r="C1209" s="626"/>
      <c r="D1209" s="626"/>
      <c r="E1209" s="626"/>
      <c r="F1209" s="626"/>
      <c r="G1209" s="626"/>
      <c r="H1209" s="626"/>
      <c r="I1209" s="626" t="s">
        <v>3140</v>
      </c>
      <c r="J1209" s="626">
        <v>1</v>
      </c>
      <c r="K1209" s="626" t="s">
        <v>3089</v>
      </c>
      <c r="L1209" s="477" t="s">
        <v>2929</v>
      </c>
      <c r="M1209" s="475">
        <v>0</v>
      </c>
      <c r="N1209" s="475">
        <v>0</v>
      </c>
      <c r="O1209" s="475">
        <v>0</v>
      </c>
      <c r="P1209" s="475">
        <v>0</v>
      </c>
      <c r="Q1209" s="475">
        <v>0</v>
      </c>
      <c r="R1209" s="279">
        <f t="shared" si="18"/>
        <v>0</v>
      </c>
      <c r="S1209" s="475"/>
      <c r="T1209" s="475"/>
      <c r="U1209" s="475"/>
      <c r="V1209" s="475"/>
      <c r="W1209" s="475"/>
      <c r="X1209" s="475"/>
      <c r="Y1209" s="475"/>
      <c r="Z1209" s="475"/>
      <c r="AA1209" s="475"/>
      <c r="AB1209" s="475"/>
      <c r="AC1209" s="475"/>
      <c r="AD1209" s="475"/>
      <c r="AE1209" s="475"/>
      <c r="AF1209" s="475"/>
      <c r="AG1209" s="475"/>
      <c r="AH1209" s="475"/>
      <c r="AI1209" s="475"/>
      <c r="AJ1209" s="475"/>
      <c r="AK1209" s="475"/>
      <c r="AL1209" s="475"/>
      <c r="AM1209" s="475"/>
      <c r="AN1209" s="475"/>
      <c r="AO1209" s="475"/>
      <c r="AP1209" s="475"/>
    </row>
    <row r="1210" spans="1:42" s="589" customFormat="1" ht="60" customHeight="1">
      <c r="A1210" s="274"/>
      <c r="B1210" s="626" t="s">
        <v>3041</v>
      </c>
      <c r="C1210" s="626"/>
      <c r="D1210" s="626" t="s">
        <v>3141</v>
      </c>
      <c r="E1210" s="626" t="s">
        <v>3087</v>
      </c>
      <c r="F1210" s="626" t="s">
        <v>3083</v>
      </c>
      <c r="G1210" s="626">
        <v>2</v>
      </c>
      <c r="H1210" s="626">
        <v>4</v>
      </c>
      <c r="I1210" s="626" t="s">
        <v>3140</v>
      </c>
      <c r="J1210" s="626">
        <v>3</v>
      </c>
      <c r="K1210" s="626" t="s">
        <v>3089</v>
      </c>
      <c r="L1210" s="477"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9" customFormat="1" ht="13.5" customHeight="1">
      <c r="A1211" s="274"/>
      <c r="B1211" s="626" t="s">
        <v>3043</v>
      </c>
      <c r="C1211" s="626"/>
      <c r="D1211" s="626"/>
      <c r="E1211" s="626"/>
      <c r="F1211" s="626"/>
      <c r="G1211" s="626"/>
      <c r="H1211" s="626"/>
      <c r="I1211" s="626" t="s">
        <v>3140</v>
      </c>
      <c r="J1211" s="626">
        <v>4</v>
      </c>
      <c r="K1211" s="626" t="s">
        <v>3089</v>
      </c>
      <c r="L1211" s="477"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6" t="s">
        <v>2963</v>
      </c>
      <c r="C1212" s="626"/>
      <c r="D1212" s="626" t="s">
        <v>3148</v>
      </c>
      <c r="E1212" s="626"/>
      <c r="F1212" s="626" t="s">
        <v>3091</v>
      </c>
      <c r="G1212" s="626"/>
      <c r="H1212" s="626"/>
      <c r="I1212" s="626" t="s">
        <v>3147</v>
      </c>
      <c r="J1212" s="626">
        <v>2</v>
      </c>
      <c r="K1212" s="632"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5"/>
      <c r="B1213" s="626" t="s">
        <v>3048</v>
      </c>
      <c r="C1213" s="626"/>
      <c r="D1213" s="626" t="s">
        <v>3149</v>
      </c>
      <c r="E1213" s="626"/>
      <c r="F1213" s="626" t="s">
        <v>3117</v>
      </c>
      <c r="G1213" s="626">
        <v>2</v>
      </c>
      <c r="H1213" s="626">
        <v>2</v>
      </c>
      <c r="I1213" s="626" t="s">
        <v>3147</v>
      </c>
      <c r="J1213" s="626">
        <v>2</v>
      </c>
      <c r="K1213" s="626" t="s">
        <v>3089</v>
      </c>
      <c r="L1213" s="477" t="s">
        <v>2953</v>
      </c>
      <c r="M1213" s="475">
        <v>0</v>
      </c>
      <c r="N1213" s="475">
        <v>0</v>
      </c>
      <c r="O1213" s="475">
        <v>0</v>
      </c>
      <c r="P1213" s="475">
        <v>0</v>
      </c>
      <c r="Q1213" s="475">
        <v>0</v>
      </c>
      <c r="R1213" s="279">
        <f t="shared" si="18"/>
        <v>0</v>
      </c>
      <c r="S1213" s="475"/>
      <c r="T1213" s="475"/>
      <c r="U1213" s="475"/>
      <c r="V1213" s="475"/>
      <c r="W1213" s="475"/>
      <c r="X1213" s="475"/>
      <c r="Y1213" s="475"/>
      <c r="Z1213" s="475"/>
      <c r="AA1213" s="475"/>
      <c r="AB1213" s="475"/>
      <c r="AC1213" s="475"/>
      <c r="AD1213" s="475"/>
      <c r="AE1213" s="475"/>
      <c r="AF1213" s="475"/>
      <c r="AG1213" s="475"/>
      <c r="AH1213" s="475"/>
      <c r="AI1213" s="475"/>
      <c r="AJ1213" s="475"/>
      <c r="AK1213" s="475"/>
      <c r="AL1213" s="475"/>
      <c r="AM1213" s="475"/>
      <c r="AN1213" s="475"/>
      <c r="AO1213" s="475"/>
      <c r="AP1213" s="475"/>
    </row>
    <row r="1214" spans="1:42" s="414" customFormat="1" ht="13.5" customHeight="1">
      <c r="A1214" s="475"/>
      <c r="B1214" s="626" t="s">
        <v>3050</v>
      </c>
      <c r="C1214" s="626"/>
      <c r="D1214" s="626"/>
      <c r="E1214" s="626"/>
      <c r="F1214" s="626"/>
      <c r="G1214" s="626"/>
      <c r="H1214" s="626"/>
      <c r="I1214" s="626" t="s">
        <v>3147</v>
      </c>
      <c r="J1214" s="626">
        <v>3</v>
      </c>
      <c r="K1214" s="626" t="s">
        <v>3089</v>
      </c>
      <c r="L1214" s="477" t="s">
        <v>2929</v>
      </c>
      <c r="M1214" s="475">
        <v>0</v>
      </c>
      <c r="N1214" s="475">
        <v>0</v>
      </c>
      <c r="O1214" s="475">
        <v>0</v>
      </c>
      <c r="P1214" s="475">
        <v>0</v>
      </c>
      <c r="Q1214" s="475">
        <v>0</v>
      </c>
      <c r="R1214" s="279">
        <f t="shared" si="18"/>
        <v>0</v>
      </c>
      <c r="S1214" s="475"/>
      <c r="T1214" s="475"/>
      <c r="U1214" s="475"/>
      <c r="V1214" s="475"/>
      <c r="W1214" s="475"/>
      <c r="X1214" s="475"/>
      <c r="Y1214" s="475"/>
      <c r="Z1214" s="475"/>
      <c r="AA1214" s="475"/>
      <c r="AB1214" s="475"/>
      <c r="AC1214" s="475"/>
      <c r="AD1214" s="475"/>
      <c r="AE1214" s="475"/>
      <c r="AF1214" s="475"/>
      <c r="AG1214" s="475"/>
      <c r="AH1214" s="475"/>
      <c r="AI1214" s="475"/>
      <c r="AJ1214" s="475"/>
      <c r="AK1214" s="475"/>
      <c r="AL1214" s="475"/>
      <c r="AM1214" s="475"/>
      <c r="AN1214" s="475"/>
      <c r="AO1214" s="475"/>
      <c r="AP1214" s="475"/>
    </row>
    <row r="1215" spans="1:42" s="414" customFormat="1" ht="13.5" customHeight="1">
      <c r="A1215"/>
      <c r="B1215" s="626" t="s">
        <v>3056</v>
      </c>
      <c r="C1215" s="626"/>
      <c r="D1215" s="626"/>
      <c r="E1215" s="626"/>
      <c r="F1215" s="626" t="s">
        <v>3083</v>
      </c>
      <c r="G1215" s="626"/>
      <c r="H1215" s="626"/>
      <c r="I1215" s="626" t="s">
        <v>3156</v>
      </c>
      <c r="J1215" s="626">
        <v>1</v>
      </c>
      <c r="K1215" s="626"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5"/>
      <c r="B1216" s="626" t="s">
        <v>2925</v>
      </c>
      <c r="C1216" s="626"/>
      <c r="D1216" s="626"/>
      <c r="E1216" s="626"/>
      <c r="F1216" s="626" t="s">
        <v>3083</v>
      </c>
      <c r="G1216" s="626">
        <v>1</v>
      </c>
      <c r="H1216" s="626">
        <v>3</v>
      </c>
      <c r="I1216" s="626" t="s">
        <v>3156</v>
      </c>
      <c r="J1216" s="626">
        <v>2</v>
      </c>
      <c r="K1216" s="626" t="s">
        <v>3089</v>
      </c>
      <c r="L1216" s="477" t="s">
        <v>2940</v>
      </c>
      <c r="M1216" s="475">
        <v>0</v>
      </c>
      <c r="N1216" s="475">
        <v>0</v>
      </c>
      <c r="O1216" s="475">
        <v>0</v>
      </c>
      <c r="P1216" s="475">
        <v>0</v>
      </c>
      <c r="Q1216" s="475">
        <v>0</v>
      </c>
      <c r="R1216" s="279">
        <f t="shared" si="18"/>
        <v>0</v>
      </c>
      <c r="S1216" s="475"/>
      <c r="T1216" s="475"/>
      <c r="U1216" s="475"/>
      <c r="V1216" s="475"/>
      <c r="W1216" s="475"/>
      <c r="X1216" s="475"/>
      <c r="Y1216" s="475"/>
      <c r="Z1216" s="475"/>
      <c r="AA1216" s="475"/>
      <c r="AB1216" s="475"/>
      <c r="AC1216" s="475"/>
      <c r="AD1216" s="475"/>
      <c r="AE1216" s="475"/>
      <c r="AF1216" s="475"/>
      <c r="AG1216" s="475"/>
      <c r="AH1216" s="475"/>
      <c r="AI1216" s="475"/>
      <c r="AJ1216" s="475"/>
      <c r="AK1216" s="475"/>
      <c r="AL1216" s="475"/>
      <c r="AM1216" s="475"/>
      <c r="AN1216" s="475"/>
      <c r="AO1216" s="475"/>
      <c r="AP1216" s="475"/>
    </row>
    <row r="1217" spans="1:42" s="414" customFormat="1" ht="48" customHeight="1">
      <c r="A1217" s="475"/>
      <c r="B1217" s="626" t="s">
        <v>3058</v>
      </c>
      <c r="C1217" s="626"/>
      <c r="D1217" s="626" t="s">
        <v>3157</v>
      </c>
      <c r="E1217" s="626"/>
      <c r="F1217" s="626" t="s">
        <v>3083</v>
      </c>
      <c r="G1217" s="626">
        <v>1</v>
      </c>
      <c r="H1217" s="626">
        <v>4</v>
      </c>
      <c r="I1217" s="626" t="s">
        <v>3156</v>
      </c>
      <c r="J1217" s="626">
        <v>2</v>
      </c>
      <c r="K1217" s="626" t="s">
        <v>3089</v>
      </c>
      <c r="L1217" s="477" t="s">
        <v>2931</v>
      </c>
      <c r="M1217" s="475">
        <v>0</v>
      </c>
      <c r="N1217" s="475">
        <v>0</v>
      </c>
      <c r="O1217" s="475">
        <v>0</v>
      </c>
      <c r="P1217" s="475">
        <v>0</v>
      </c>
      <c r="Q1217" s="475">
        <v>0</v>
      </c>
      <c r="R1217" s="279">
        <f t="shared" si="18"/>
        <v>0</v>
      </c>
      <c r="S1217" s="475"/>
      <c r="T1217" s="475"/>
      <c r="U1217" s="475"/>
      <c r="V1217" s="475"/>
      <c r="W1217" s="475"/>
      <c r="X1217" s="475"/>
      <c r="Y1217" s="475"/>
      <c r="Z1217" s="475"/>
      <c r="AA1217" s="475"/>
      <c r="AB1217" s="475"/>
      <c r="AC1217" s="475"/>
      <c r="AD1217" s="475"/>
      <c r="AE1217" s="475"/>
      <c r="AF1217" s="475"/>
      <c r="AG1217" s="475"/>
      <c r="AH1217" s="475"/>
      <c r="AI1217" s="475"/>
      <c r="AJ1217" s="475"/>
      <c r="AK1217" s="475"/>
      <c r="AL1217" s="475"/>
      <c r="AM1217" s="475"/>
      <c r="AN1217" s="475"/>
      <c r="AO1217" s="475"/>
      <c r="AP1217" s="475"/>
    </row>
    <row r="1218" spans="1:42" s="414" customFormat="1" ht="13.5" customHeight="1">
      <c r="A1218" s="475"/>
      <c r="B1218" s="626" t="s">
        <v>3060</v>
      </c>
      <c r="C1218" s="626"/>
      <c r="D1218" s="626"/>
      <c r="E1218" s="626"/>
      <c r="F1218" s="626" t="s">
        <v>3083</v>
      </c>
      <c r="G1218" s="626"/>
      <c r="H1218" s="626"/>
      <c r="I1218" s="626" t="s">
        <v>3156</v>
      </c>
      <c r="J1218" s="626">
        <v>2</v>
      </c>
      <c r="K1218" s="626" t="s">
        <v>3089</v>
      </c>
      <c r="L1218" s="477" t="s">
        <v>2929</v>
      </c>
      <c r="M1218" s="475">
        <v>0</v>
      </c>
      <c r="N1218" s="475">
        <v>0</v>
      </c>
      <c r="O1218" s="475">
        <v>0</v>
      </c>
      <c r="P1218" s="475">
        <v>0</v>
      </c>
      <c r="Q1218" s="475">
        <v>0</v>
      </c>
      <c r="R1218" s="279">
        <f t="shared" si="18"/>
        <v>0</v>
      </c>
      <c r="S1218" s="475"/>
      <c r="T1218" s="475"/>
      <c r="U1218" s="475"/>
      <c r="V1218" s="475"/>
      <c r="W1218" s="475"/>
      <c r="X1218" s="475"/>
      <c r="Y1218" s="475"/>
      <c r="Z1218" s="475"/>
      <c r="AA1218" s="475"/>
      <c r="AB1218" s="475"/>
      <c r="AC1218" s="475"/>
      <c r="AD1218" s="475"/>
      <c r="AE1218" s="475"/>
      <c r="AF1218" s="475"/>
      <c r="AG1218" s="475"/>
      <c r="AH1218" s="475"/>
      <c r="AI1218" s="475"/>
      <c r="AJ1218" s="475"/>
      <c r="AK1218" s="475"/>
      <c r="AL1218" s="475"/>
      <c r="AM1218" s="475"/>
      <c r="AN1218" s="475"/>
      <c r="AO1218" s="475"/>
      <c r="AP1218" s="475"/>
    </row>
    <row r="1219" spans="1:42" s="414" customFormat="1" ht="13.5" customHeight="1">
      <c r="A1219"/>
      <c r="B1219" s="626" t="s">
        <v>2964</v>
      </c>
      <c r="C1219" s="626"/>
      <c r="D1219" s="626" t="s">
        <v>3162</v>
      </c>
      <c r="E1219" s="626"/>
      <c r="F1219" s="626" t="s">
        <v>3083</v>
      </c>
      <c r="G1219" s="626">
        <v>2</v>
      </c>
      <c r="H1219" s="626">
        <v>4</v>
      </c>
      <c r="I1219" s="626" t="s">
        <v>3156</v>
      </c>
      <c r="J1219" s="626">
        <v>3</v>
      </c>
      <c r="K1219" s="638"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9" customFormat="1" ht="48" customHeight="1">
      <c r="A1220" s="475"/>
      <c r="B1220" s="626" t="s">
        <v>3063</v>
      </c>
      <c r="C1220" s="626"/>
      <c r="D1220" s="626" t="s">
        <v>3163</v>
      </c>
      <c r="E1220" s="626"/>
      <c r="F1220" s="626" t="s">
        <v>3083</v>
      </c>
      <c r="G1220" s="626">
        <v>2</v>
      </c>
      <c r="H1220" s="626">
        <v>4</v>
      </c>
      <c r="I1220" s="626" t="s">
        <v>3156</v>
      </c>
      <c r="J1220" s="626">
        <v>3</v>
      </c>
      <c r="K1220" s="626" t="s">
        <v>3089</v>
      </c>
      <c r="L1220" s="477" t="s">
        <v>2938</v>
      </c>
      <c r="M1220" s="475">
        <v>0</v>
      </c>
      <c r="N1220" s="475">
        <v>0</v>
      </c>
      <c r="O1220" s="475">
        <v>0</v>
      </c>
      <c r="P1220" s="475">
        <v>0</v>
      </c>
      <c r="Q1220" s="475">
        <v>0</v>
      </c>
      <c r="R1220" s="279">
        <f t="shared" si="18"/>
        <v>0</v>
      </c>
      <c r="S1220" s="475"/>
      <c r="T1220" s="475"/>
      <c r="U1220" s="475"/>
      <c r="V1220" s="475"/>
      <c r="W1220" s="475"/>
      <c r="X1220" s="475"/>
      <c r="Y1220" s="475"/>
      <c r="Z1220" s="475"/>
      <c r="AA1220" s="475"/>
      <c r="AB1220" s="475"/>
      <c r="AC1220" s="475"/>
      <c r="AD1220" s="475"/>
      <c r="AE1220" s="475"/>
      <c r="AF1220" s="475"/>
      <c r="AG1220" s="475"/>
      <c r="AH1220" s="475"/>
      <c r="AI1220" s="475"/>
      <c r="AJ1220" s="475"/>
      <c r="AK1220" s="475"/>
      <c r="AL1220" s="475"/>
      <c r="AM1220" s="475"/>
      <c r="AN1220" s="475"/>
      <c r="AO1220" s="475"/>
      <c r="AP1220" s="475"/>
    </row>
    <row r="1221" spans="1:42" s="589" customFormat="1" ht="13.5" customHeight="1">
      <c r="A1221" s="475"/>
      <c r="B1221" s="626" t="s">
        <v>3065</v>
      </c>
      <c r="C1221" s="626"/>
      <c r="D1221" s="626"/>
      <c r="E1221" s="626"/>
      <c r="F1221" s="626" t="s">
        <v>3083</v>
      </c>
      <c r="G1221" s="626"/>
      <c r="H1221" s="626"/>
      <c r="I1221" s="626" t="s">
        <v>3156</v>
      </c>
      <c r="J1221" s="626">
        <v>3</v>
      </c>
      <c r="K1221" s="626" t="s">
        <v>3089</v>
      </c>
      <c r="L1221" s="477" t="s">
        <v>2951</v>
      </c>
      <c r="M1221" s="475">
        <v>0</v>
      </c>
      <c r="N1221" s="475">
        <v>0</v>
      </c>
      <c r="O1221" s="475">
        <v>0</v>
      </c>
      <c r="P1221" s="475">
        <v>0</v>
      </c>
      <c r="Q1221" s="475">
        <v>0</v>
      </c>
      <c r="R1221" s="279">
        <f t="shared" si="18"/>
        <v>0</v>
      </c>
      <c r="S1221" s="475"/>
      <c r="T1221" s="475"/>
      <c r="U1221" s="475"/>
      <c r="V1221" s="475"/>
      <c r="W1221" s="475"/>
      <c r="X1221" s="475"/>
      <c r="Y1221" s="475"/>
      <c r="Z1221" s="475"/>
      <c r="AA1221" s="475"/>
      <c r="AB1221" s="475"/>
      <c r="AC1221" s="475"/>
      <c r="AD1221" s="475"/>
      <c r="AE1221" s="475"/>
      <c r="AF1221" s="475"/>
      <c r="AG1221" s="475"/>
      <c r="AH1221" s="475"/>
      <c r="AI1221" s="475"/>
      <c r="AJ1221" s="475"/>
      <c r="AK1221" s="475"/>
      <c r="AL1221" s="475"/>
      <c r="AM1221" s="475"/>
      <c r="AN1221" s="475"/>
      <c r="AO1221" s="475"/>
      <c r="AP1221" s="475"/>
    </row>
    <row r="1222" spans="1:42" s="414" customFormat="1" ht="13.5" customHeight="1">
      <c r="A1222" s="475"/>
      <c r="B1222" s="626" t="s">
        <v>3066</v>
      </c>
      <c r="C1222" s="626"/>
      <c r="D1222" s="626"/>
      <c r="E1222" s="626"/>
      <c r="F1222" s="626" t="s">
        <v>3083</v>
      </c>
      <c r="G1222" s="626"/>
      <c r="H1222" s="626"/>
      <c r="I1222" s="626" t="s">
        <v>3156</v>
      </c>
      <c r="J1222" s="626">
        <v>3</v>
      </c>
      <c r="K1222" s="626" t="s">
        <v>3089</v>
      </c>
      <c r="L1222" s="477" t="s">
        <v>2929</v>
      </c>
      <c r="M1222" s="475">
        <v>0</v>
      </c>
      <c r="N1222" s="475">
        <v>0</v>
      </c>
      <c r="O1222" s="475">
        <v>0</v>
      </c>
      <c r="P1222" s="475">
        <v>0</v>
      </c>
      <c r="Q1222" s="475">
        <v>0</v>
      </c>
      <c r="R1222" s="279">
        <f t="shared" si="18"/>
        <v>0</v>
      </c>
      <c r="S1222" s="475"/>
      <c r="T1222" s="475"/>
      <c r="U1222" s="475"/>
      <c r="V1222" s="475"/>
      <c r="W1222" s="475"/>
      <c r="X1222" s="475"/>
      <c r="Y1222" s="475"/>
      <c r="Z1222" s="475"/>
      <c r="AA1222" s="475"/>
      <c r="AB1222" s="475"/>
      <c r="AC1222" s="475"/>
      <c r="AD1222" s="475"/>
      <c r="AE1222" s="475"/>
      <c r="AF1222" s="475"/>
      <c r="AG1222" s="475"/>
      <c r="AH1222" s="475"/>
      <c r="AI1222" s="475"/>
      <c r="AJ1222" s="475"/>
      <c r="AK1222" s="475"/>
      <c r="AL1222" s="475"/>
      <c r="AM1222" s="475"/>
      <c r="AN1222" s="475"/>
      <c r="AO1222" s="475"/>
      <c r="AP1222" s="475"/>
    </row>
    <row r="1223" spans="1:42" s="414" customFormat="1" ht="13.5" customHeight="1">
      <c r="A1223" s="475"/>
      <c r="B1223" s="626" t="s">
        <v>3067</v>
      </c>
      <c r="C1223" s="626"/>
      <c r="D1223" s="626"/>
      <c r="E1223" s="626"/>
      <c r="F1223" s="626" t="s">
        <v>3083</v>
      </c>
      <c r="G1223" s="626">
        <v>3</v>
      </c>
      <c r="H1223" s="626">
        <v>3</v>
      </c>
      <c r="I1223" s="626" t="s">
        <v>3156</v>
      </c>
      <c r="J1223" s="626">
        <v>3</v>
      </c>
      <c r="K1223" s="626" t="s">
        <v>3089</v>
      </c>
      <c r="L1223" s="477" t="s">
        <v>2938</v>
      </c>
      <c r="M1223" s="475">
        <v>0</v>
      </c>
      <c r="N1223" s="475">
        <v>0</v>
      </c>
      <c r="O1223" s="475">
        <v>0</v>
      </c>
      <c r="P1223" s="475">
        <v>0</v>
      </c>
      <c r="Q1223" s="475">
        <v>0</v>
      </c>
      <c r="R1223" s="279">
        <f t="shared" si="18"/>
        <v>0</v>
      </c>
      <c r="S1223" s="475"/>
      <c r="T1223" s="475"/>
      <c r="U1223" s="475"/>
      <c r="V1223" s="475"/>
      <c r="W1223" s="475"/>
      <c r="X1223" s="475"/>
      <c r="Y1223" s="475"/>
      <c r="Z1223" s="475"/>
      <c r="AA1223" s="475"/>
      <c r="AB1223" s="475"/>
      <c r="AC1223" s="475"/>
      <c r="AD1223" s="475"/>
      <c r="AE1223" s="475"/>
      <c r="AF1223" s="475"/>
      <c r="AG1223" s="475"/>
      <c r="AH1223" s="475"/>
      <c r="AI1223" s="475"/>
      <c r="AJ1223" s="475"/>
      <c r="AK1223" s="475"/>
      <c r="AL1223" s="475"/>
      <c r="AM1223" s="475"/>
      <c r="AN1223" s="475"/>
      <c r="AO1223" s="475"/>
      <c r="AP1223" s="475"/>
    </row>
    <row r="1224" spans="1:42" s="414" customFormat="1" ht="13.5" customHeight="1">
      <c r="A1224" s="475"/>
      <c r="B1224" s="626" t="s">
        <v>3068</v>
      </c>
      <c r="C1224" s="626"/>
      <c r="D1224" s="626"/>
      <c r="E1224" s="626"/>
      <c r="F1224" s="626" t="s">
        <v>3083</v>
      </c>
      <c r="G1224" s="626"/>
      <c r="H1224" s="626"/>
      <c r="I1224" s="626" t="s">
        <v>3156</v>
      </c>
      <c r="J1224" s="626">
        <v>3</v>
      </c>
      <c r="K1224" s="626" t="s">
        <v>3089</v>
      </c>
      <c r="L1224" s="477" t="s">
        <v>2938</v>
      </c>
      <c r="M1224" s="475">
        <v>0</v>
      </c>
      <c r="N1224" s="475">
        <v>0</v>
      </c>
      <c r="O1224" s="475">
        <v>0</v>
      </c>
      <c r="P1224" s="475">
        <v>0</v>
      </c>
      <c r="Q1224" s="475">
        <v>0</v>
      </c>
      <c r="R1224" s="279">
        <f t="shared" si="18"/>
        <v>0</v>
      </c>
      <c r="S1224" s="475"/>
      <c r="T1224" s="475"/>
      <c r="U1224" s="475"/>
      <c r="V1224" s="475"/>
      <c r="W1224" s="475"/>
      <c r="X1224" s="475"/>
      <c r="Y1224" s="475"/>
      <c r="Z1224" s="475"/>
      <c r="AA1224" s="475"/>
      <c r="AB1224" s="475"/>
      <c r="AC1224" s="475"/>
      <c r="AD1224" s="475"/>
      <c r="AE1224" s="475"/>
      <c r="AF1224" s="475"/>
      <c r="AG1224" s="475"/>
      <c r="AH1224" s="475"/>
      <c r="AI1224" s="475"/>
      <c r="AJ1224" s="475"/>
      <c r="AK1224" s="475"/>
      <c r="AL1224" s="475"/>
      <c r="AM1224" s="475"/>
      <c r="AN1224" s="475"/>
      <c r="AO1224" s="475"/>
      <c r="AP1224" s="475"/>
    </row>
    <row r="1225" spans="1:42" s="414" customFormat="1" ht="24" customHeight="1">
      <c r="A1225" s="475"/>
      <c r="B1225" s="626" t="s">
        <v>3069</v>
      </c>
      <c r="C1225" s="626"/>
      <c r="D1225" s="626" t="s">
        <v>3165</v>
      </c>
      <c r="E1225" s="626"/>
      <c r="F1225" s="626" t="s">
        <v>3083</v>
      </c>
      <c r="G1225" s="626">
        <v>3</v>
      </c>
      <c r="H1225" s="626">
        <v>4</v>
      </c>
      <c r="I1225" s="626" t="s">
        <v>3156</v>
      </c>
      <c r="J1225" s="626">
        <v>3</v>
      </c>
      <c r="K1225" s="626" t="s">
        <v>3089</v>
      </c>
      <c r="L1225" s="477" t="s">
        <v>2954</v>
      </c>
      <c r="M1225" s="475">
        <v>0</v>
      </c>
      <c r="N1225" s="475">
        <v>0</v>
      </c>
      <c r="O1225" s="475">
        <v>0</v>
      </c>
      <c r="P1225" s="475">
        <v>0</v>
      </c>
      <c r="Q1225" s="475">
        <v>0</v>
      </c>
      <c r="R1225" s="279">
        <f t="shared" si="18"/>
        <v>0</v>
      </c>
      <c r="S1225" s="475"/>
      <c r="T1225" s="475"/>
      <c r="U1225" s="475"/>
      <c r="V1225" s="475"/>
      <c r="W1225" s="475"/>
      <c r="X1225" s="475"/>
      <c r="Y1225" s="475"/>
      <c r="Z1225" s="475"/>
      <c r="AA1225" s="475"/>
      <c r="AB1225" s="475"/>
      <c r="AC1225" s="475"/>
      <c r="AD1225" s="475"/>
      <c r="AE1225" s="475"/>
      <c r="AF1225" s="475"/>
      <c r="AG1225" s="475"/>
      <c r="AH1225" s="475"/>
      <c r="AI1225" s="475"/>
      <c r="AJ1225" s="475"/>
      <c r="AK1225" s="475"/>
      <c r="AL1225" s="475"/>
      <c r="AM1225" s="475"/>
      <c r="AN1225" s="475"/>
      <c r="AO1225" s="475"/>
      <c r="AP1225" s="475"/>
    </row>
    <row r="1226" spans="1:42" s="414" customFormat="1" ht="24" customHeight="1">
      <c r="A1226"/>
      <c r="B1226" s="626" t="s">
        <v>2976</v>
      </c>
      <c r="C1226" s="626"/>
      <c r="D1226" s="626" t="s">
        <v>3166</v>
      </c>
      <c r="E1226" s="626" t="s">
        <v>3087</v>
      </c>
      <c r="F1226" s="626" t="s">
        <v>3083</v>
      </c>
      <c r="G1226" s="626">
        <v>3</v>
      </c>
      <c r="H1226" s="626">
        <v>3</v>
      </c>
      <c r="I1226" s="626" t="s">
        <v>3156</v>
      </c>
      <c r="J1226" s="626">
        <v>4</v>
      </c>
      <c r="K1226" s="638"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5"/>
      <c r="B1227" s="626" t="s">
        <v>3074</v>
      </c>
      <c r="C1227" s="626"/>
      <c r="D1227" s="626"/>
      <c r="E1227" s="626"/>
      <c r="F1227" s="626" t="s">
        <v>3083</v>
      </c>
      <c r="G1227" s="626"/>
      <c r="H1227" s="626"/>
      <c r="I1227" s="626" t="s">
        <v>3156</v>
      </c>
      <c r="J1227" s="626">
        <v>4</v>
      </c>
      <c r="K1227" s="626" t="s">
        <v>3089</v>
      </c>
      <c r="L1227" s="477" t="s">
        <v>2929</v>
      </c>
      <c r="M1227" s="475">
        <v>0</v>
      </c>
      <c r="N1227" s="475">
        <v>0</v>
      </c>
      <c r="O1227" s="475">
        <v>0</v>
      </c>
      <c r="P1227" s="475">
        <v>0</v>
      </c>
      <c r="Q1227" s="475">
        <v>0</v>
      </c>
      <c r="R1227" s="279">
        <f t="shared" si="18"/>
        <v>0</v>
      </c>
      <c r="S1227" s="475"/>
      <c r="T1227" s="475"/>
      <c r="U1227" s="475"/>
      <c r="V1227" s="475"/>
      <c r="W1227" s="475"/>
      <c r="X1227" s="475"/>
      <c r="Y1227" s="475"/>
      <c r="Z1227" s="475"/>
      <c r="AA1227" s="475"/>
      <c r="AB1227" s="475"/>
      <c r="AC1227" s="475"/>
      <c r="AD1227" s="475"/>
      <c r="AE1227" s="475"/>
      <c r="AF1227" s="475"/>
      <c r="AG1227" s="475"/>
      <c r="AH1227" s="475"/>
      <c r="AI1227" s="475"/>
      <c r="AJ1227" s="475"/>
      <c r="AK1227" s="475"/>
      <c r="AL1227" s="475"/>
      <c r="AM1227" s="475"/>
      <c r="AN1227" s="475"/>
      <c r="AO1227" s="475"/>
      <c r="AP1227" s="475"/>
    </row>
    <row r="1228" spans="1:42" s="414" customFormat="1" ht="48" customHeight="1">
      <c r="A1228" s="475"/>
      <c r="B1228" s="626" t="s">
        <v>3075</v>
      </c>
      <c r="C1228" s="626"/>
      <c r="D1228" s="626" t="s">
        <v>3169</v>
      </c>
      <c r="E1228" s="626"/>
      <c r="F1228" s="626" t="s">
        <v>3083</v>
      </c>
      <c r="G1228" s="626">
        <v>2</v>
      </c>
      <c r="H1228" s="626">
        <v>6</v>
      </c>
      <c r="I1228" s="626" t="s">
        <v>3156</v>
      </c>
      <c r="J1228" s="626">
        <v>4</v>
      </c>
      <c r="K1228" s="626" t="s">
        <v>3089</v>
      </c>
      <c r="L1228" s="477" t="s">
        <v>2929</v>
      </c>
      <c r="M1228" s="475">
        <v>0</v>
      </c>
      <c r="N1228" s="475">
        <v>0</v>
      </c>
      <c r="O1228" s="475">
        <v>0</v>
      </c>
      <c r="P1228" s="475">
        <v>0</v>
      </c>
      <c r="Q1228" s="475">
        <v>0</v>
      </c>
      <c r="R1228" s="279">
        <f t="shared" si="18"/>
        <v>0</v>
      </c>
      <c r="S1228" s="475"/>
      <c r="T1228" s="475"/>
      <c r="U1228" s="475"/>
      <c r="V1228" s="475"/>
      <c r="W1228" s="475"/>
      <c r="X1228" s="475"/>
      <c r="Y1228" s="475"/>
      <c r="Z1228" s="475"/>
      <c r="AA1228" s="475"/>
      <c r="AB1228" s="475"/>
      <c r="AC1228" s="475"/>
      <c r="AD1228" s="475"/>
      <c r="AE1228" s="475"/>
      <c r="AF1228" s="475"/>
      <c r="AG1228" s="475"/>
      <c r="AH1228" s="475"/>
      <c r="AI1228" s="475"/>
      <c r="AJ1228" s="475"/>
      <c r="AK1228" s="475"/>
      <c r="AL1228" s="475"/>
      <c r="AM1228" s="475"/>
      <c r="AN1228" s="475"/>
      <c r="AO1228" s="475"/>
      <c r="AP1228" s="475"/>
    </row>
    <row r="1229" spans="1:42" s="414" customFormat="1" ht="13.5" customHeight="1">
      <c r="A1229"/>
      <c r="B1229" s="626" t="s">
        <v>3076</v>
      </c>
      <c r="C1229" s="632"/>
      <c r="D1229" s="626"/>
      <c r="E1229" s="626"/>
      <c r="F1229" s="626" t="s">
        <v>3083</v>
      </c>
      <c r="G1229" s="626"/>
      <c r="H1229" s="626"/>
      <c r="I1229" s="626" t="s">
        <v>3156</v>
      </c>
      <c r="J1229" s="626">
        <v>4</v>
      </c>
      <c r="K1229" s="626"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6" t="s">
        <v>3078</v>
      </c>
      <c r="C1230" s="626"/>
      <c r="D1230" s="626"/>
      <c r="E1230" s="626"/>
      <c r="F1230" s="626" t="s">
        <v>3083</v>
      </c>
      <c r="G1230" s="626"/>
      <c r="H1230" s="626"/>
      <c r="I1230" s="626" t="s">
        <v>3156</v>
      </c>
      <c r="J1230" s="626">
        <v>5</v>
      </c>
      <c r="K1230" s="638"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5"/>
      <c r="B1231" s="626" t="s">
        <v>3079</v>
      </c>
      <c r="C1231" s="626"/>
      <c r="D1231" s="626" t="s">
        <v>3173</v>
      </c>
      <c r="E1231" s="626" t="s">
        <v>3174</v>
      </c>
      <c r="F1231" s="626" t="s">
        <v>3083</v>
      </c>
      <c r="G1231" s="626">
        <v>4</v>
      </c>
      <c r="H1231" s="626">
        <v>4</v>
      </c>
      <c r="I1231" s="626" t="s">
        <v>3156</v>
      </c>
      <c r="J1231" s="626">
        <v>5</v>
      </c>
      <c r="K1231" s="638" t="s">
        <v>3089</v>
      </c>
      <c r="L1231" s="477" t="s">
        <v>2953</v>
      </c>
      <c r="M1231" s="475">
        <v>0</v>
      </c>
      <c r="N1231" s="475">
        <v>0</v>
      </c>
      <c r="O1231" s="475">
        <v>0</v>
      </c>
      <c r="P1231" s="475">
        <v>0</v>
      </c>
      <c r="Q1231" s="475">
        <v>0</v>
      </c>
      <c r="R1231" s="279">
        <f t="shared" si="18"/>
        <v>0</v>
      </c>
      <c r="S1231" s="475"/>
      <c r="T1231" s="475"/>
      <c r="U1231" s="475"/>
      <c r="V1231" s="475"/>
      <c r="W1231" s="475"/>
      <c r="X1231" s="475"/>
      <c r="Y1231" s="475"/>
      <c r="Z1231" s="475"/>
      <c r="AA1231" s="475"/>
      <c r="AB1231" s="475"/>
      <c r="AC1231" s="475"/>
      <c r="AD1231" s="475"/>
      <c r="AE1231" s="475"/>
      <c r="AF1231" s="475"/>
      <c r="AG1231" s="475"/>
      <c r="AH1231" s="475"/>
      <c r="AI1231" s="475"/>
      <c r="AJ1231" s="475"/>
      <c r="AK1231" s="475"/>
      <c r="AL1231" s="475"/>
      <c r="AM1231" s="475"/>
      <c r="AN1231" s="475"/>
      <c r="AO1231" s="475"/>
      <c r="AP1231" s="475"/>
    </row>
    <row r="1232" spans="1:42" s="414" customFormat="1" ht="24" customHeight="1">
      <c r="A1232"/>
      <c r="B1232" s="626" t="s">
        <v>3080</v>
      </c>
      <c r="C1232" s="626"/>
      <c r="D1232" s="626" t="s">
        <v>3175</v>
      </c>
      <c r="E1232" s="626"/>
      <c r="F1232" s="626" t="s">
        <v>3083</v>
      </c>
      <c r="G1232" s="626">
        <v>4</v>
      </c>
      <c r="H1232" s="626">
        <v>5</v>
      </c>
      <c r="I1232" s="626" t="s">
        <v>3156</v>
      </c>
      <c r="J1232" s="626">
        <v>5</v>
      </c>
      <c r="K1232" s="626"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1" t="s">
        <v>2950</v>
      </c>
      <c r="C1233" s="631"/>
      <c r="D1233" s="631" t="s">
        <v>3176</v>
      </c>
      <c r="E1233" s="631"/>
      <c r="F1233" s="631" t="s">
        <v>3083</v>
      </c>
      <c r="G1233" s="631">
        <v>6</v>
      </c>
      <c r="H1233" s="631">
        <v>5</v>
      </c>
      <c r="I1233" s="631" t="s">
        <v>3156</v>
      </c>
      <c r="J1233" s="631">
        <v>6</v>
      </c>
      <c r="K1233" s="641" t="s">
        <v>3084</v>
      </c>
      <c r="L1233" s="477" t="s">
        <v>2929</v>
      </c>
      <c r="M1233" s="475">
        <v>0</v>
      </c>
      <c r="N1233" s="475">
        <v>0</v>
      </c>
      <c r="O1233" s="475">
        <v>0</v>
      </c>
      <c r="P1233" s="475">
        <v>0</v>
      </c>
      <c r="Q1233" s="475">
        <v>0</v>
      </c>
      <c r="R1233" s="549">
        <f t="shared" ref="R1233:R1239" si="19">SUM(M1233:Q1233)</f>
        <v>0</v>
      </c>
      <c r="S1233" s="475"/>
      <c r="T1233" s="475"/>
      <c r="U1233" s="475"/>
      <c r="V1233" s="475"/>
      <c r="W1233" s="475"/>
      <c r="X1233" s="475"/>
      <c r="Y1233" s="475"/>
      <c r="Z1233" s="475"/>
      <c r="AA1233" s="475"/>
      <c r="AB1233" s="475"/>
      <c r="AC1233" s="475"/>
      <c r="AD1233" s="475"/>
      <c r="AE1233" s="475"/>
      <c r="AF1233" s="475"/>
      <c r="AG1233" s="475"/>
      <c r="AH1233" s="475"/>
      <c r="AI1233" s="475"/>
      <c r="AJ1233" s="475"/>
      <c r="AK1233" s="475"/>
      <c r="AL1233" s="475"/>
      <c r="AM1233" s="475"/>
      <c r="AN1233" s="475"/>
      <c r="AO1233" s="475"/>
      <c r="AP1233" s="475"/>
    </row>
    <row r="1234" spans="1:42" s="414" customFormat="1" ht="13.5" customHeight="1">
      <c r="A1234" s="475"/>
      <c r="B1234" s="626" t="s">
        <v>3203</v>
      </c>
      <c r="C1234" s="626"/>
      <c r="D1234" s="626"/>
      <c r="E1234" s="632"/>
      <c r="F1234" s="626" t="s">
        <v>3083</v>
      </c>
      <c r="G1234" s="626">
        <v>5</v>
      </c>
      <c r="H1234" s="626">
        <v>9</v>
      </c>
      <c r="I1234" s="626" t="s">
        <v>3156</v>
      </c>
      <c r="J1234" s="626">
        <v>7</v>
      </c>
      <c r="K1234" s="638" t="s">
        <v>3089</v>
      </c>
      <c r="L1234" s="477" t="s">
        <v>2938</v>
      </c>
      <c r="M1234" s="475">
        <v>0</v>
      </c>
      <c r="N1234" s="475">
        <v>0</v>
      </c>
      <c r="O1234" s="475">
        <v>0</v>
      </c>
      <c r="P1234" s="475">
        <v>0</v>
      </c>
      <c r="Q1234" s="475">
        <v>0</v>
      </c>
      <c r="R1234" s="279">
        <f t="shared" si="19"/>
        <v>0</v>
      </c>
      <c r="S1234" s="475"/>
      <c r="T1234" s="475"/>
      <c r="U1234" s="475"/>
      <c r="V1234" s="475"/>
      <c r="W1234" s="475"/>
      <c r="X1234" s="475"/>
      <c r="Y1234" s="475"/>
      <c r="Z1234" s="475"/>
      <c r="AA1234" s="475"/>
      <c r="AB1234" s="475"/>
      <c r="AC1234" s="475"/>
      <c r="AD1234" s="475"/>
      <c r="AE1234" s="475"/>
      <c r="AF1234" s="475"/>
      <c r="AG1234" s="475"/>
      <c r="AH1234" s="475"/>
      <c r="AI1234" s="475"/>
      <c r="AJ1234" s="475"/>
      <c r="AK1234" s="475"/>
      <c r="AL1234" s="475"/>
      <c r="AM1234" s="475"/>
      <c r="AN1234" s="475"/>
      <c r="AO1234" s="475"/>
      <c r="AP1234" s="475"/>
    </row>
    <row r="1235" spans="1:42" s="414" customFormat="1" ht="13.5" customHeight="1">
      <c r="A1235" s="475"/>
      <c r="B1235" s="626" t="s">
        <v>3204</v>
      </c>
      <c r="C1235" s="626"/>
      <c r="D1235" s="626"/>
      <c r="E1235" s="632"/>
      <c r="F1235" s="626" t="s">
        <v>3083</v>
      </c>
      <c r="G1235" s="626"/>
      <c r="H1235" s="626"/>
      <c r="I1235" s="626" t="s">
        <v>3156</v>
      </c>
      <c r="J1235" s="626">
        <v>7</v>
      </c>
      <c r="K1235" s="638" t="s">
        <v>3089</v>
      </c>
      <c r="L1235" s="477" t="s">
        <v>2929</v>
      </c>
      <c r="M1235" s="475">
        <v>0</v>
      </c>
      <c r="N1235" s="475">
        <v>0</v>
      </c>
      <c r="O1235" s="475">
        <v>0</v>
      </c>
      <c r="P1235" s="475">
        <v>0</v>
      </c>
      <c r="Q1235" s="475">
        <v>0</v>
      </c>
      <c r="R1235" s="279">
        <f t="shared" si="19"/>
        <v>0</v>
      </c>
      <c r="S1235" s="475"/>
      <c r="T1235" s="475"/>
      <c r="U1235" s="475"/>
      <c r="V1235" s="475"/>
      <c r="W1235" s="475"/>
      <c r="X1235" s="475"/>
      <c r="Y1235" s="475"/>
      <c r="Z1235" s="475"/>
      <c r="AA1235" s="475"/>
      <c r="AB1235" s="475"/>
      <c r="AC1235" s="475"/>
      <c r="AD1235" s="475"/>
      <c r="AE1235" s="475"/>
      <c r="AF1235" s="475"/>
      <c r="AG1235" s="475"/>
      <c r="AH1235" s="475"/>
      <c r="AI1235" s="475"/>
      <c r="AJ1235" s="475"/>
      <c r="AK1235" s="475"/>
      <c r="AL1235" s="475"/>
      <c r="AM1235" s="475"/>
      <c r="AN1235" s="475"/>
      <c r="AO1235" s="475"/>
      <c r="AP1235" s="475"/>
    </row>
    <row r="1236" spans="1:42" s="414" customFormat="1" ht="13.5" customHeight="1">
      <c r="A1236" s="475"/>
      <c r="B1236" s="626" t="s">
        <v>3205</v>
      </c>
      <c r="C1236" s="626"/>
      <c r="D1236" s="626"/>
      <c r="E1236" s="632"/>
      <c r="F1236" s="626" t="s">
        <v>3083</v>
      </c>
      <c r="G1236" s="626"/>
      <c r="H1236" s="626"/>
      <c r="I1236" s="626" t="s">
        <v>3156</v>
      </c>
      <c r="J1236" s="626">
        <v>7</v>
      </c>
      <c r="K1236" s="638" t="s">
        <v>3089</v>
      </c>
      <c r="L1236" s="477" t="s">
        <v>2938</v>
      </c>
      <c r="M1236" s="475">
        <v>0</v>
      </c>
      <c r="N1236" s="475">
        <v>0</v>
      </c>
      <c r="O1236" s="475">
        <v>0</v>
      </c>
      <c r="P1236" s="475">
        <v>0</v>
      </c>
      <c r="Q1236" s="475">
        <v>0</v>
      </c>
      <c r="R1236" s="279">
        <f t="shared" si="19"/>
        <v>0</v>
      </c>
      <c r="S1236" s="475"/>
      <c r="T1236" s="475"/>
      <c r="U1236" s="475"/>
      <c r="V1236" s="475"/>
      <c r="W1236" s="475"/>
      <c r="X1236" s="475"/>
      <c r="Y1236" s="475"/>
      <c r="Z1236" s="475"/>
      <c r="AA1236" s="475"/>
      <c r="AB1236" s="475"/>
      <c r="AC1236" s="475"/>
      <c r="AD1236" s="475"/>
      <c r="AE1236" s="475"/>
      <c r="AF1236" s="475"/>
      <c r="AG1236" s="475"/>
      <c r="AH1236" s="475"/>
      <c r="AI1236" s="475"/>
      <c r="AJ1236" s="475"/>
      <c r="AK1236" s="475"/>
      <c r="AL1236" s="475"/>
      <c r="AM1236" s="475"/>
      <c r="AN1236" s="475"/>
      <c r="AO1236" s="475"/>
      <c r="AP1236" s="475"/>
    </row>
    <row r="1237" spans="1:42" s="414" customFormat="1" ht="16.5" customHeight="1">
      <c r="A1237" s="475"/>
      <c r="B1237" s="626" t="s">
        <v>3208</v>
      </c>
      <c r="C1237" s="626"/>
      <c r="D1237" s="626"/>
      <c r="E1237" s="632"/>
      <c r="F1237" s="626" t="s">
        <v>3083</v>
      </c>
      <c r="G1237" s="626"/>
      <c r="H1237" s="626"/>
      <c r="I1237" s="626" t="s">
        <v>3156</v>
      </c>
      <c r="J1237" s="626">
        <v>8</v>
      </c>
      <c r="K1237" s="544" t="s">
        <v>457</v>
      </c>
      <c r="L1237" s="477" t="s">
        <v>2946</v>
      </c>
      <c r="M1237" s="475">
        <v>0</v>
      </c>
      <c r="N1237" s="475">
        <v>0</v>
      </c>
      <c r="O1237" s="475">
        <v>0</v>
      </c>
      <c r="P1237" s="475">
        <v>0</v>
      </c>
      <c r="Q1237" s="475">
        <v>0</v>
      </c>
      <c r="R1237" s="279">
        <f t="shared" si="19"/>
        <v>0</v>
      </c>
      <c r="S1237" s="475"/>
      <c r="T1237" s="475"/>
      <c r="U1237" s="475"/>
      <c r="V1237" s="475"/>
      <c r="W1237" s="475"/>
      <c r="X1237" s="475"/>
      <c r="Y1237" s="475"/>
      <c r="Z1237" s="475"/>
      <c r="AA1237" s="475"/>
      <c r="AB1237" s="475"/>
      <c r="AC1237" s="475"/>
      <c r="AD1237" s="475"/>
      <c r="AE1237" s="475"/>
      <c r="AF1237" s="475"/>
      <c r="AG1237" s="475"/>
      <c r="AH1237" s="475"/>
      <c r="AI1237" s="475"/>
      <c r="AJ1237" s="475"/>
      <c r="AK1237" s="475"/>
      <c r="AL1237" s="475"/>
      <c r="AM1237" s="475"/>
      <c r="AN1237" s="475"/>
      <c r="AO1237" s="475"/>
      <c r="AP1237" s="475"/>
    </row>
    <row r="1238" spans="1:42" s="414" customFormat="1" ht="16.5" customHeight="1">
      <c r="A1238" s="475"/>
      <c r="B1238" s="626" t="s">
        <v>3209</v>
      </c>
      <c r="C1238" s="626"/>
      <c r="D1238" s="626"/>
      <c r="E1238" s="632"/>
      <c r="F1238" s="626" t="s">
        <v>3083</v>
      </c>
      <c r="G1238" s="626">
        <v>8</v>
      </c>
      <c r="H1238" s="626">
        <v>8</v>
      </c>
      <c r="I1238" s="626" t="s">
        <v>3156</v>
      </c>
      <c r="J1238" s="626">
        <v>8</v>
      </c>
      <c r="K1238" s="544" t="s">
        <v>457</v>
      </c>
      <c r="L1238" s="477" t="s">
        <v>2929</v>
      </c>
      <c r="M1238" s="475">
        <v>0</v>
      </c>
      <c r="N1238" s="475">
        <v>0</v>
      </c>
      <c r="O1238" s="475">
        <v>0</v>
      </c>
      <c r="P1238" s="475">
        <v>0</v>
      </c>
      <c r="Q1238" s="475">
        <v>0</v>
      </c>
      <c r="R1238" s="279">
        <f t="shared" si="19"/>
        <v>0</v>
      </c>
      <c r="S1238" s="475"/>
      <c r="T1238" s="475"/>
      <c r="U1238" s="475"/>
      <c r="V1238" s="475"/>
      <c r="W1238" s="475"/>
      <c r="X1238" s="475"/>
      <c r="Y1238" s="475"/>
      <c r="Z1238" s="475"/>
      <c r="AA1238" s="475"/>
      <c r="AB1238" s="475"/>
      <c r="AC1238" s="475"/>
      <c r="AD1238" s="475"/>
      <c r="AE1238" s="475"/>
      <c r="AF1238" s="475"/>
      <c r="AG1238" s="475"/>
      <c r="AH1238" s="475"/>
      <c r="AI1238" s="475"/>
      <c r="AJ1238" s="475"/>
      <c r="AK1238" s="475"/>
      <c r="AL1238" s="475"/>
      <c r="AM1238" s="475"/>
      <c r="AN1238" s="475"/>
      <c r="AO1238" s="475"/>
      <c r="AP1238" s="475"/>
    </row>
    <row r="1239" spans="1:42" s="414" customFormat="1" ht="48" customHeight="1">
      <c r="A1239"/>
      <c r="B1239" s="544" t="s">
        <v>103</v>
      </c>
      <c r="C1239" s="585"/>
      <c r="D1239" s="631" t="s">
        <v>3675</v>
      </c>
      <c r="E1239" s="585" t="s">
        <v>871</v>
      </c>
      <c r="F1239" s="544" t="s">
        <v>272</v>
      </c>
      <c r="G1239" s="544">
        <v>7</v>
      </c>
      <c r="H1239" s="544">
        <v>8</v>
      </c>
      <c r="I1239" s="544" t="s">
        <v>410</v>
      </c>
      <c r="J1239" s="544">
        <v>9</v>
      </c>
      <c r="K1239" s="641" t="s">
        <v>3084</v>
      </c>
      <c r="L1239" s="477" t="s">
        <v>2929</v>
      </c>
      <c r="M1239" s="475">
        <v>0</v>
      </c>
      <c r="N1239" s="475">
        <v>0</v>
      </c>
      <c r="O1239" s="475">
        <v>0</v>
      </c>
      <c r="P1239" s="475">
        <v>0</v>
      </c>
      <c r="Q1239" s="475">
        <v>0</v>
      </c>
      <c r="R1239" s="549">
        <f t="shared" si="19"/>
        <v>0</v>
      </c>
      <c r="S1239" s="475"/>
      <c r="T1239" s="475"/>
      <c r="U1239" s="475"/>
      <c r="V1239" s="475"/>
      <c r="W1239" s="475"/>
      <c r="X1239" s="475"/>
      <c r="Y1239" s="475"/>
      <c r="Z1239" s="475"/>
      <c r="AA1239" s="475"/>
      <c r="AB1239" s="475"/>
      <c r="AC1239" s="475"/>
      <c r="AD1239" s="475"/>
      <c r="AE1239" s="475"/>
      <c r="AF1239" s="475"/>
      <c r="AG1239" s="475"/>
      <c r="AH1239" s="475"/>
      <c r="AI1239" s="475"/>
      <c r="AJ1239" s="475"/>
      <c r="AK1239" s="475"/>
      <c r="AL1239" s="475"/>
      <c r="AM1239" s="475"/>
      <c r="AN1239" s="475"/>
      <c r="AO1239" s="475"/>
      <c r="AP1239" s="475"/>
    </row>
    <row r="1240" spans="1:42" ht="14.25" customHeight="1">
      <c r="A1240" s="414"/>
      <c r="B1240" s="414" t="s">
        <v>3234</v>
      </c>
      <c r="C1240" s="661" t="s">
        <v>3235</v>
      </c>
      <c r="D1240" s="414" t="s">
        <v>3236</v>
      </c>
      <c r="E1240" s="547"/>
      <c r="F1240" s="547" t="s">
        <v>3238</v>
      </c>
      <c r="G1240" s="547"/>
      <c r="H1240" s="547"/>
      <c r="I1240" s="547" t="s">
        <v>3237</v>
      </c>
      <c r="J1240" s="547">
        <v>1</v>
      </c>
      <c r="K1240" s="547" t="s">
        <v>3239</v>
      </c>
      <c r="L1240" s="548"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6" t="s">
        <v>3246</v>
      </c>
      <c r="D1241" s="414" t="s">
        <v>3247</v>
      </c>
      <c r="E1241" s="547"/>
      <c r="F1241" s="547" t="s">
        <v>3248</v>
      </c>
      <c r="G1241" s="547">
        <v>2</v>
      </c>
      <c r="H1241" s="547">
        <v>3</v>
      </c>
      <c r="I1241" s="547" t="s">
        <v>3237</v>
      </c>
      <c r="J1241" s="547">
        <v>2</v>
      </c>
      <c r="K1241" s="547" t="s">
        <v>3448</v>
      </c>
      <c r="L1241" s="548" t="s">
        <v>3240</v>
      </c>
      <c r="M1241" s="589">
        <v>0</v>
      </c>
      <c r="N1241" s="589">
        <v>0</v>
      </c>
      <c r="O1241" s="589">
        <v>0</v>
      </c>
      <c r="P1241" s="414">
        <v>1</v>
      </c>
      <c r="Q1241" s="589">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6" t="s">
        <v>3255</v>
      </c>
      <c r="D1242" s="414" t="s">
        <v>3449</v>
      </c>
      <c r="E1242" s="547"/>
      <c r="F1242" s="547" t="s">
        <v>3248</v>
      </c>
      <c r="G1242" s="547">
        <v>3</v>
      </c>
      <c r="H1242" s="547">
        <v>4</v>
      </c>
      <c r="I1242" s="547" t="s">
        <v>3237</v>
      </c>
      <c r="J1242" s="547">
        <v>4</v>
      </c>
      <c r="K1242" s="547" t="s">
        <v>3239</v>
      </c>
      <c r="L1242" s="548" t="s">
        <v>3240</v>
      </c>
      <c r="M1242" s="414">
        <v>1</v>
      </c>
      <c r="N1242" s="414">
        <v>1</v>
      </c>
      <c r="O1242" s="589">
        <v>0</v>
      </c>
      <c r="P1242" s="589">
        <v>0</v>
      </c>
      <c r="Q1242" s="589">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6" t="s">
        <v>3686</v>
      </c>
      <c r="D1243" s="414" t="s">
        <v>3451</v>
      </c>
      <c r="E1243" s="547"/>
      <c r="F1243" s="547" t="s">
        <v>3238</v>
      </c>
      <c r="G1243" s="547"/>
      <c r="H1243" s="547"/>
      <c r="I1243" s="547" t="s">
        <v>3237</v>
      </c>
      <c r="J1243" s="547">
        <v>4</v>
      </c>
      <c r="K1243" s="547" t="s">
        <v>3256</v>
      </c>
      <c r="L1243" s="548" t="s">
        <v>3240</v>
      </c>
      <c r="M1243" s="414">
        <v>1</v>
      </c>
      <c r="N1243" s="414">
        <v>2</v>
      </c>
      <c r="O1243" s="414">
        <v>1</v>
      </c>
      <c r="P1243" s="414">
        <v>1</v>
      </c>
      <c r="Q1243" s="589">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6" t="s">
        <v>3257</v>
      </c>
      <c r="D1244" s="414" t="s">
        <v>3454</v>
      </c>
      <c r="E1244" s="547"/>
      <c r="F1244" s="547" t="s">
        <v>3248</v>
      </c>
      <c r="G1244" s="547">
        <v>3</v>
      </c>
      <c r="H1244" s="547">
        <v>4</v>
      </c>
      <c r="I1244" s="547" t="s">
        <v>3237</v>
      </c>
      <c r="J1244" s="547">
        <v>6</v>
      </c>
      <c r="K1244" s="547" t="s">
        <v>3448</v>
      </c>
      <c r="L1244" s="548" t="s">
        <v>3240</v>
      </c>
      <c r="M1244" s="589">
        <v>0</v>
      </c>
      <c r="N1244" s="414">
        <v>1</v>
      </c>
      <c r="O1244" s="589">
        <v>0</v>
      </c>
      <c r="P1244" s="589">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6" t="s">
        <v>3258</v>
      </c>
      <c r="D1245" s="414" t="s">
        <v>3456</v>
      </c>
      <c r="E1245" s="547"/>
      <c r="F1245" s="547" t="s">
        <v>3248</v>
      </c>
      <c r="G1245" s="547">
        <v>4</v>
      </c>
      <c r="H1245" s="547">
        <v>4</v>
      </c>
      <c r="I1245" s="547" t="s">
        <v>3237</v>
      </c>
      <c r="J1245" s="547">
        <v>7</v>
      </c>
      <c r="K1245" s="547" t="s">
        <v>3452</v>
      </c>
      <c r="L1245" s="548"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6" t="s">
        <v>3465</v>
      </c>
      <c r="D1246" s="414" t="s">
        <v>3466</v>
      </c>
      <c r="E1246" s="547"/>
      <c r="F1246" s="547" t="s">
        <v>3238</v>
      </c>
      <c r="G1246" s="547"/>
      <c r="H1246" s="547"/>
      <c r="I1246" s="547" t="s">
        <v>3460</v>
      </c>
      <c r="J1246" s="547">
        <v>2</v>
      </c>
      <c r="K1246" s="547" t="s">
        <v>3448</v>
      </c>
      <c r="L1246" s="548" t="s">
        <v>3240</v>
      </c>
      <c r="M1246" s="589">
        <v>0</v>
      </c>
      <c r="N1246" s="589">
        <v>0</v>
      </c>
      <c r="O1246" s="414">
        <v>2</v>
      </c>
      <c r="P1246" s="589">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6" t="s">
        <v>3274</v>
      </c>
      <c r="D1247" s="414" t="s">
        <v>3467</v>
      </c>
      <c r="E1247" s="547"/>
      <c r="F1247" s="547" t="s">
        <v>3248</v>
      </c>
      <c r="G1247" s="547">
        <v>2</v>
      </c>
      <c r="H1247" s="547">
        <v>4</v>
      </c>
      <c r="I1247" s="547" t="s">
        <v>3460</v>
      </c>
      <c r="J1247" s="547">
        <v>3</v>
      </c>
      <c r="K1247" s="547" t="s">
        <v>3239</v>
      </c>
      <c r="L1247" s="548" t="s">
        <v>3685</v>
      </c>
      <c r="M1247" s="589">
        <v>0</v>
      </c>
      <c r="N1247" s="589">
        <v>0</v>
      </c>
      <c r="O1247" s="589">
        <v>0</v>
      </c>
      <c r="P1247" s="589">
        <v>0</v>
      </c>
      <c r="Q1247" s="589">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6" t="s">
        <v>3471</v>
      </c>
      <c r="D1248" s="414" t="s">
        <v>3472</v>
      </c>
      <c r="E1248" s="547"/>
      <c r="F1248" s="547" t="s">
        <v>3238</v>
      </c>
      <c r="G1248" s="547"/>
      <c r="H1248" s="547"/>
      <c r="I1248" s="547" t="s">
        <v>3460</v>
      </c>
      <c r="J1248" s="547">
        <v>4</v>
      </c>
      <c r="K1248" s="547" t="s">
        <v>3452</v>
      </c>
      <c r="L1248" s="548" t="s">
        <v>3240</v>
      </c>
      <c r="M1248" s="589">
        <v>0</v>
      </c>
      <c r="N1248" s="589">
        <v>0</v>
      </c>
      <c r="O1248" s="414">
        <v>2</v>
      </c>
      <c r="P1248" s="589">
        <v>0</v>
      </c>
      <c r="Q1248" s="589">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6" t="s">
        <v>3276</v>
      </c>
      <c r="D1249" s="414" t="s">
        <v>3474</v>
      </c>
      <c r="E1249" s="547"/>
      <c r="F1249" s="547" t="s">
        <v>3248</v>
      </c>
      <c r="G1249" s="547">
        <v>3</v>
      </c>
      <c r="H1249" s="547">
        <v>3</v>
      </c>
      <c r="I1249" s="547" t="s">
        <v>3460</v>
      </c>
      <c r="J1249" s="547">
        <v>6</v>
      </c>
      <c r="K1249" s="547" t="s">
        <v>3448</v>
      </c>
      <c r="L1249" s="548" t="s">
        <v>3240</v>
      </c>
      <c r="M1249" s="589">
        <v>0</v>
      </c>
      <c r="N1249" s="589">
        <v>0</v>
      </c>
      <c r="O1249" s="589">
        <v>0</v>
      </c>
      <c r="P1249" s="589">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6" t="s">
        <v>3277</v>
      </c>
      <c r="D1250" s="414" t="s">
        <v>3476</v>
      </c>
      <c r="E1250" s="547"/>
      <c r="F1250" s="547" t="s">
        <v>3248</v>
      </c>
      <c r="G1250" s="547">
        <v>5</v>
      </c>
      <c r="H1250" s="547">
        <v>5</v>
      </c>
      <c r="I1250" s="547" t="s">
        <v>3460</v>
      </c>
      <c r="J1250" s="547">
        <v>7</v>
      </c>
      <c r="K1250" s="547" t="s">
        <v>3452</v>
      </c>
      <c r="L1250" s="548"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6" t="s">
        <v>3279</v>
      </c>
      <c r="D1251" s="414" t="s">
        <v>3477</v>
      </c>
      <c r="E1251" s="547"/>
      <c r="F1251" s="547" t="s">
        <v>3238</v>
      </c>
      <c r="G1251" s="547"/>
      <c r="H1251" s="547"/>
      <c r="I1251" s="547" t="s">
        <v>3460</v>
      </c>
      <c r="J1251" s="547">
        <v>7</v>
      </c>
      <c r="K1251" s="547" t="s">
        <v>3239</v>
      </c>
      <c r="L1251" s="548" t="s">
        <v>3240</v>
      </c>
      <c r="M1251" s="589">
        <v>0</v>
      </c>
      <c r="N1251" s="589">
        <v>0</v>
      </c>
      <c r="O1251" s="414">
        <v>1</v>
      </c>
      <c r="P1251" s="589">
        <v>1</v>
      </c>
      <c r="Q1251" s="589">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6" t="s">
        <v>3284</v>
      </c>
      <c r="D1252" s="414" t="s">
        <v>3485</v>
      </c>
      <c r="E1252" s="547"/>
      <c r="F1252" s="547" t="s">
        <v>3238</v>
      </c>
      <c r="G1252" s="547"/>
      <c r="H1252" s="547"/>
      <c r="I1252" s="547" t="s">
        <v>3480</v>
      </c>
      <c r="J1252" s="547">
        <v>2</v>
      </c>
      <c r="K1252" s="547" t="s">
        <v>3452</v>
      </c>
      <c r="L1252" s="548" t="s">
        <v>3240</v>
      </c>
      <c r="M1252" s="589">
        <v>0</v>
      </c>
      <c r="N1252" s="414">
        <v>2</v>
      </c>
      <c r="O1252" s="414">
        <v>2</v>
      </c>
      <c r="P1252" s="414">
        <v>2</v>
      </c>
      <c r="Q1252" s="589">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6" t="s">
        <v>3282</v>
      </c>
      <c r="D1253" s="414" t="s">
        <v>3481</v>
      </c>
      <c r="E1253" s="547"/>
      <c r="F1253" s="547" t="s">
        <v>3248</v>
      </c>
      <c r="G1253" s="547">
        <v>2</v>
      </c>
      <c r="H1253" s="547">
        <v>1</v>
      </c>
      <c r="I1253" s="547" t="s">
        <v>3480</v>
      </c>
      <c r="J1253" s="547">
        <v>2</v>
      </c>
      <c r="K1253" s="547" t="s">
        <v>3448</v>
      </c>
      <c r="L1253" s="548" t="s">
        <v>3240</v>
      </c>
      <c r="M1253" s="589">
        <v>0</v>
      </c>
      <c r="N1253" s="589">
        <v>0</v>
      </c>
      <c r="O1253" s="589">
        <v>0</v>
      </c>
      <c r="P1253" s="589">
        <v>0</v>
      </c>
      <c r="Q1253" s="589">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6" t="s">
        <v>3288</v>
      </c>
      <c r="D1254" s="414" t="s">
        <v>3493</v>
      </c>
      <c r="E1254" s="547"/>
      <c r="F1254" s="547" t="s">
        <v>3248</v>
      </c>
      <c r="G1254" s="547">
        <v>3</v>
      </c>
      <c r="H1254" s="547">
        <v>6</v>
      </c>
      <c r="I1254" s="547" t="s">
        <v>3480</v>
      </c>
      <c r="J1254" s="547">
        <v>5</v>
      </c>
      <c r="K1254" s="547" t="s">
        <v>3452</v>
      </c>
      <c r="L1254" s="548"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6" t="s">
        <v>3290</v>
      </c>
      <c r="D1255" s="414" t="s">
        <v>3494</v>
      </c>
      <c r="E1255" s="547"/>
      <c r="F1255" s="547" t="s">
        <v>3248</v>
      </c>
      <c r="G1255" s="547">
        <v>5</v>
      </c>
      <c r="H1255" s="547">
        <v>5</v>
      </c>
      <c r="I1255" s="547" t="s">
        <v>3480</v>
      </c>
      <c r="J1255" s="547">
        <v>7</v>
      </c>
      <c r="K1255" s="547" t="s">
        <v>3239</v>
      </c>
      <c r="L1255" s="548" t="s">
        <v>3240</v>
      </c>
      <c r="M1255" s="414">
        <v>1</v>
      </c>
      <c r="N1255" s="589">
        <v>0</v>
      </c>
      <c r="O1255" s="414">
        <v>1</v>
      </c>
      <c r="P1255" s="589">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6" t="s">
        <v>3292</v>
      </c>
      <c r="D1256" s="414" t="s">
        <v>3495</v>
      </c>
      <c r="E1256" s="547"/>
      <c r="F1256" s="547" t="s">
        <v>3238</v>
      </c>
      <c r="G1256" s="547"/>
      <c r="H1256" s="547"/>
      <c r="I1256" s="547" t="s">
        <v>3480</v>
      </c>
      <c r="J1256" s="547">
        <v>8</v>
      </c>
      <c r="K1256" s="547" t="s">
        <v>3239</v>
      </c>
      <c r="L1256" s="548" t="s">
        <v>3240</v>
      </c>
      <c r="M1256" s="414">
        <v>1</v>
      </c>
      <c r="N1256" s="589">
        <v>0</v>
      </c>
      <c r="O1256" s="414">
        <v>1</v>
      </c>
      <c r="P1256" s="414">
        <v>1</v>
      </c>
      <c r="Q1256" s="589">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6" t="s">
        <v>3293</v>
      </c>
      <c r="D1257" s="414" t="s">
        <v>3497</v>
      </c>
      <c r="E1257" s="547"/>
      <c r="F1257" s="547" t="s">
        <v>3238</v>
      </c>
      <c r="G1257" s="547"/>
      <c r="H1257" s="547"/>
      <c r="I1257" s="547" t="s">
        <v>3498</v>
      </c>
      <c r="J1257" s="547">
        <v>0</v>
      </c>
      <c r="K1257" s="547" t="s">
        <v>3244</v>
      </c>
      <c r="L1257" s="548" t="s">
        <v>3240</v>
      </c>
      <c r="M1257" s="589">
        <v>0</v>
      </c>
      <c r="N1257" s="589">
        <v>0</v>
      </c>
      <c r="O1257" s="589">
        <v>0</v>
      </c>
      <c r="P1257" s="414">
        <v>1</v>
      </c>
      <c r="Q1257" s="589">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6" t="s">
        <v>3299</v>
      </c>
      <c r="D1258" s="414" t="s">
        <v>3508</v>
      </c>
      <c r="E1258" s="547"/>
      <c r="F1258" s="547" t="s">
        <v>3238</v>
      </c>
      <c r="G1258" s="547"/>
      <c r="H1258" s="547"/>
      <c r="I1258" s="547" t="s">
        <v>3498</v>
      </c>
      <c r="J1258" s="547">
        <v>3</v>
      </c>
      <c r="K1258" s="547" t="s">
        <v>3448</v>
      </c>
      <c r="L1258" s="548" t="s">
        <v>3240</v>
      </c>
      <c r="M1258" s="589">
        <v>0</v>
      </c>
      <c r="N1258" s="414">
        <v>1</v>
      </c>
      <c r="O1258" s="589">
        <v>0</v>
      </c>
      <c r="P1258" s="414">
        <v>2</v>
      </c>
      <c r="Q1258" s="589">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6" t="s">
        <v>3301</v>
      </c>
      <c r="D1259" s="414" t="s">
        <v>3512</v>
      </c>
      <c r="E1259" s="547"/>
      <c r="F1259" s="547" t="s">
        <v>3238</v>
      </c>
      <c r="G1259" s="547"/>
      <c r="H1259" s="547"/>
      <c r="I1259" s="547" t="s">
        <v>3498</v>
      </c>
      <c r="J1259" s="547">
        <v>5</v>
      </c>
      <c r="K1259" s="547" t="s">
        <v>3452</v>
      </c>
      <c r="L1259" s="548" t="s">
        <v>3240</v>
      </c>
      <c r="M1259" s="414">
        <v>1</v>
      </c>
      <c r="N1259" s="414">
        <v>1</v>
      </c>
      <c r="O1259" s="414">
        <v>2</v>
      </c>
      <c r="P1259" s="414">
        <v>1</v>
      </c>
      <c r="Q1259" s="589">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6" t="s">
        <v>3300</v>
      </c>
      <c r="D1260" s="414" t="s">
        <v>3510</v>
      </c>
      <c r="E1260" s="547"/>
      <c r="F1260" s="547" t="s">
        <v>3248</v>
      </c>
      <c r="G1260" s="547">
        <v>4</v>
      </c>
      <c r="H1260" s="547">
        <v>6</v>
      </c>
      <c r="I1260" s="547" t="s">
        <v>3498</v>
      </c>
      <c r="J1260" s="547">
        <v>5</v>
      </c>
      <c r="K1260" s="547" t="s">
        <v>3452</v>
      </c>
      <c r="L1260" s="548"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6" t="s">
        <v>3303</v>
      </c>
      <c r="D1261" s="414" t="s">
        <v>3513</v>
      </c>
      <c r="E1261" s="547"/>
      <c r="F1261" s="547" t="s">
        <v>3248</v>
      </c>
      <c r="G1261" s="547">
        <v>5</v>
      </c>
      <c r="H1261" s="547">
        <v>5</v>
      </c>
      <c r="I1261" s="547" t="s">
        <v>3498</v>
      </c>
      <c r="J1261" s="547">
        <v>6</v>
      </c>
      <c r="K1261" s="547" t="s">
        <v>3239</v>
      </c>
      <c r="L1261" s="548" t="s">
        <v>3240</v>
      </c>
      <c r="M1261" s="589">
        <v>0</v>
      </c>
      <c r="N1261" s="414">
        <v>1</v>
      </c>
      <c r="O1261" s="589">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6" t="s">
        <v>3304</v>
      </c>
      <c r="D1262" s="414" t="s">
        <v>3514</v>
      </c>
      <c r="E1262" s="547"/>
      <c r="F1262" s="547" t="s">
        <v>3238</v>
      </c>
      <c r="G1262" s="547"/>
      <c r="H1262" s="547"/>
      <c r="I1262" s="547" t="s">
        <v>3498</v>
      </c>
      <c r="J1262" s="547">
        <v>9</v>
      </c>
      <c r="K1262" s="547" t="s">
        <v>3239</v>
      </c>
      <c r="L1262" s="548" t="s">
        <v>3240</v>
      </c>
      <c r="M1262" s="589">
        <v>0</v>
      </c>
      <c r="N1262" s="414">
        <v>1</v>
      </c>
      <c r="O1262" s="589">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6" t="s">
        <v>3316</v>
      </c>
      <c r="D1263" s="414" t="s">
        <v>3524</v>
      </c>
      <c r="E1263" s="547"/>
      <c r="F1263" s="547" t="s">
        <v>3238</v>
      </c>
      <c r="G1263" s="547"/>
      <c r="H1263" s="547"/>
      <c r="I1263" s="547" t="s">
        <v>3517</v>
      </c>
      <c r="J1263" s="547">
        <v>4</v>
      </c>
      <c r="K1263" s="547" t="s">
        <v>3452</v>
      </c>
      <c r="L1263" s="548" t="s">
        <v>3240</v>
      </c>
      <c r="M1263" s="414">
        <v>1</v>
      </c>
      <c r="N1263" s="414">
        <v>1</v>
      </c>
      <c r="O1263" s="414">
        <v>1</v>
      </c>
      <c r="P1263" s="414">
        <v>2</v>
      </c>
      <c r="Q1263" s="589">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6" t="s">
        <v>3320</v>
      </c>
      <c r="D1264" s="414" t="s">
        <v>3530</v>
      </c>
      <c r="E1264" s="547"/>
      <c r="F1264" s="547" t="s">
        <v>3238</v>
      </c>
      <c r="G1264" s="547"/>
      <c r="H1264" s="547"/>
      <c r="I1264" s="547" t="s">
        <v>3517</v>
      </c>
      <c r="J1264" s="547">
        <v>5</v>
      </c>
      <c r="K1264" s="547" t="s">
        <v>3452</v>
      </c>
      <c r="L1264" s="548"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6" t="s">
        <v>3317</v>
      </c>
      <c r="D1265" s="414" t="s">
        <v>3525</v>
      </c>
      <c r="E1265" s="547"/>
      <c r="F1265" s="547" t="s">
        <v>3248</v>
      </c>
      <c r="G1265" s="547">
        <v>4</v>
      </c>
      <c r="H1265" s="547">
        <v>2</v>
      </c>
      <c r="I1265" s="547" t="s">
        <v>3517</v>
      </c>
      <c r="J1265" s="547">
        <v>5</v>
      </c>
      <c r="K1265" s="547" t="s">
        <v>3239</v>
      </c>
      <c r="L1265" s="548" t="s">
        <v>3240</v>
      </c>
      <c r="M1265" s="589">
        <v>0</v>
      </c>
      <c r="N1265" s="589">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4" t="s">
        <v>4304</v>
      </c>
      <c r="C1266" s="546" t="s">
        <v>3319</v>
      </c>
      <c r="D1266" s="414" t="s">
        <v>3528</v>
      </c>
      <c r="E1266" s="547"/>
      <c r="F1266" s="547" t="s">
        <v>3238</v>
      </c>
      <c r="G1266" s="547"/>
      <c r="H1266" s="547"/>
      <c r="I1266" s="547" t="s">
        <v>3517</v>
      </c>
      <c r="J1266" s="547">
        <v>5</v>
      </c>
      <c r="K1266" s="547" t="s">
        <v>3239</v>
      </c>
      <c r="L1266" s="548" t="s">
        <v>3240</v>
      </c>
      <c r="M1266" s="589">
        <v>0</v>
      </c>
      <c r="N1266" s="589">
        <v>0</v>
      </c>
      <c r="O1266" s="589">
        <v>0</v>
      </c>
      <c r="P1266" s="414">
        <v>1</v>
      </c>
      <c r="Q1266" s="589">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6" t="s">
        <v>3329</v>
      </c>
      <c r="D1267" s="414" t="s">
        <v>3330</v>
      </c>
      <c r="E1267" s="547"/>
      <c r="F1267" s="547" t="s">
        <v>3248</v>
      </c>
      <c r="G1267" s="547">
        <v>2</v>
      </c>
      <c r="H1267" s="547">
        <v>3</v>
      </c>
      <c r="I1267" s="547" t="s">
        <v>3531</v>
      </c>
      <c r="J1267" s="547">
        <v>2</v>
      </c>
      <c r="K1267" s="547" t="s">
        <v>3452</v>
      </c>
      <c r="L1267" s="548"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6" t="s">
        <v>3333</v>
      </c>
      <c r="D1268" s="414" t="s">
        <v>3537</v>
      </c>
      <c r="E1268" s="547" t="s">
        <v>3463</v>
      </c>
      <c r="F1268" s="547" t="s">
        <v>3248</v>
      </c>
      <c r="G1268" s="547">
        <v>3</v>
      </c>
      <c r="H1268" s="547">
        <v>3</v>
      </c>
      <c r="I1268" s="547" t="s">
        <v>3531</v>
      </c>
      <c r="J1268" s="547">
        <v>3</v>
      </c>
      <c r="K1268" s="547" t="s">
        <v>3239</v>
      </c>
      <c r="L1268" s="548" t="s">
        <v>3240</v>
      </c>
      <c r="M1268" s="589">
        <v>0</v>
      </c>
      <c r="N1268" s="414">
        <v>1</v>
      </c>
      <c r="O1268" s="589">
        <v>0</v>
      </c>
      <c r="P1268" s="589">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6" t="s">
        <v>3335</v>
      </c>
      <c r="D1269" s="414" t="s">
        <v>3541</v>
      </c>
      <c r="E1269" s="547" t="s">
        <v>3463</v>
      </c>
      <c r="F1269" s="547" t="s">
        <v>3248</v>
      </c>
      <c r="G1269" s="547">
        <v>3</v>
      </c>
      <c r="H1269" s="547">
        <v>5</v>
      </c>
      <c r="I1269" s="547" t="s">
        <v>3531</v>
      </c>
      <c r="J1269" s="547">
        <v>4</v>
      </c>
      <c r="K1269" s="547" t="s">
        <v>3452</v>
      </c>
      <c r="L1269" s="548" t="s">
        <v>3240</v>
      </c>
      <c r="M1269" s="589">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6" t="s">
        <v>3336</v>
      </c>
      <c r="D1270" s="414" t="s">
        <v>3543</v>
      </c>
      <c r="E1270" s="547"/>
      <c r="F1270" s="547" t="s">
        <v>3238</v>
      </c>
      <c r="G1270" s="547"/>
      <c r="H1270" s="547"/>
      <c r="I1270" s="547" t="s">
        <v>3531</v>
      </c>
      <c r="J1270" s="547">
        <v>6</v>
      </c>
      <c r="K1270" s="547" t="s">
        <v>3448</v>
      </c>
      <c r="L1270" s="548" t="s">
        <v>3240</v>
      </c>
      <c r="M1270" s="589">
        <v>0</v>
      </c>
      <c r="N1270" s="589">
        <v>0</v>
      </c>
      <c r="O1270" s="414">
        <v>0</v>
      </c>
      <c r="P1270" s="414">
        <v>1</v>
      </c>
      <c r="Q1270" s="589">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6" t="s">
        <v>3337</v>
      </c>
      <c r="D1271" s="414" t="s">
        <v>3545</v>
      </c>
      <c r="E1271" s="547"/>
      <c r="F1271" s="547" t="s">
        <v>3238</v>
      </c>
      <c r="G1271" s="547"/>
      <c r="H1271" s="547"/>
      <c r="I1271" s="547" t="s">
        <v>3531</v>
      </c>
      <c r="J1271" s="547">
        <v>7</v>
      </c>
      <c r="K1271" s="547" t="s">
        <v>3239</v>
      </c>
      <c r="L1271" s="548"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6" t="s">
        <v>3343</v>
      </c>
      <c r="D1272" s="414" t="s">
        <v>3553</v>
      </c>
      <c r="E1272" s="547"/>
      <c r="F1272" s="547" t="s">
        <v>3238</v>
      </c>
      <c r="G1272" s="547"/>
      <c r="H1272" s="547"/>
      <c r="I1272" s="547" t="s">
        <v>3548</v>
      </c>
      <c r="J1272" s="547">
        <v>2</v>
      </c>
      <c r="K1272" s="547" t="s">
        <v>3448</v>
      </c>
      <c r="L1272" s="548" t="s">
        <v>3240</v>
      </c>
      <c r="M1272" s="589">
        <v>0</v>
      </c>
      <c r="N1272" s="589">
        <v>0</v>
      </c>
      <c r="O1272" s="589">
        <v>0</v>
      </c>
      <c r="P1272" s="589">
        <v>0</v>
      </c>
      <c r="Q1272" s="589">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6" t="s">
        <v>3342</v>
      </c>
      <c r="D1273" s="414" t="s">
        <v>3551</v>
      </c>
      <c r="E1273" s="547"/>
      <c r="F1273" s="547" t="s">
        <v>3248</v>
      </c>
      <c r="G1273" s="547">
        <v>1</v>
      </c>
      <c r="H1273" s="547">
        <v>2</v>
      </c>
      <c r="I1273" s="547" t="s">
        <v>3548</v>
      </c>
      <c r="J1273" s="547">
        <v>2</v>
      </c>
      <c r="K1273" s="547" t="s">
        <v>3239</v>
      </c>
      <c r="L1273" s="548" t="s">
        <v>3240</v>
      </c>
      <c r="M1273" s="414">
        <v>1</v>
      </c>
      <c r="N1273" s="414">
        <v>1</v>
      </c>
      <c r="O1273" s="589">
        <v>0</v>
      </c>
      <c r="P1273" s="589">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6" t="s">
        <v>3344</v>
      </c>
      <c r="D1274" s="414" t="s">
        <v>3554</v>
      </c>
      <c r="E1274" s="547" t="s">
        <v>3459</v>
      </c>
      <c r="F1274" s="547" t="s">
        <v>3248</v>
      </c>
      <c r="G1274" s="547">
        <v>2</v>
      </c>
      <c r="H1274" s="547">
        <v>4</v>
      </c>
      <c r="I1274" s="547" t="s">
        <v>3548</v>
      </c>
      <c r="J1274" s="547">
        <v>4</v>
      </c>
      <c r="K1274" s="547" t="s">
        <v>3448</v>
      </c>
      <c r="L1274" s="548" t="s">
        <v>3685</v>
      </c>
      <c r="M1274" s="414">
        <v>0</v>
      </c>
      <c r="N1274" s="589">
        <v>0</v>
      </c>
      <c r="O1274" s="589">
        <v>0</v>
      </c>
      <c r="P1274" s="589">
        <v>0</v>
      </c>
      <c r="Q1274" s="589">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4" t="s">
        <v>3345</v>
      </c>
      <c r="C1275" s="546" t="s">
        <v>3346</v>
      </c>
      <c r="D1275" s="414" t="s">
        <v>3555</v>
      </c>
      <c r="E1275" s="547"/>
      <c r="F1275" s="547" t="s">
        <v>3238</v>
      </c>
      <c r="G1275" s="547"/>
      <c r="H1275" s="547"/>
      <c r="I1275" s="547" t="s">
        <v>3548</v>
      </c>
      <c r="J1275" s="547">
        <v>4</v>
      </c>
      <c r="K1275" s="547" t="s">
        <v>3452</v>
      </c>
      <c r="L1275" s="548"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6" t="s">
        <v>3349</v>
      </c>
      <c r="D1276" s="414" t="s">
        <v>3558</v>
      </c>
      <c r="E1276" s="547"/>
      <c r="F1276" s="547" t="s">
        <v>3238</v>
      </c>
      <c r="G1276" s="547"/>
      <c r="H1276" s="547"/>
      <c r="I1276" s="547" t="s">
        <v>3548</v>
      </c>
      <c r="J1276" s="547">
        <v>5</v>
      </c>
      <c r="K1276" s="547" t="s">
        <v>3448</v>
      </c>
      <c r="L1276" s="548" t="s">
        <v>3240</v>
      </c>
      <c r="M1276" s="589">
        <v>0</v>
      </c>
      <c r="N1276" s="589">
        <v>0</v>
      </c>
      <c r="O1276" s="589">
        <v>0</v>
      </c>
      <c r="P1276" s="414">
        <v>2</v>
      </c>
      <c r="Q1276" s="589">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4" t="s">
        <v>3350</v>
      </c>
      <c r="C1277" s="546" t="s">
        <v>3351</v>
      </c>
      <c r="D1277" s="414" t="s">
        <v>3559</v>
      </c>
      <c r="E1277" s="547"/>
      <c r="F1277" s="547" t="s">
        <v>3248</v>
      </c>
      <c r="G1277" s="547">
        <v>3</v>
      </c>
      <c r="H1277" s="547">
        <v>4</v>
      </c>
      <c r="I1277" s="547" t="s">
        <v>3548</v>
      </c>
      <c r="J1277" s="547">
        <v>6</v>
      </c>
      <c r="K1277" s="547" t="s">
        <v>3452</v>
      </c>
      <c r="L1277" s="548" t="s">
        <v>3240</v>
      </c>
      <c r="M1277" s="414">
        <v>1</v>
      </c>
      <c r="N1277" s="589">
        <v>0</v>
      </c>
      <c r="O1277" s="414">
        <v>2</v>
      </c>
      <c r="P1277" s="589">
        <v>0</v>
      </c>
      <c r="Q1277" s="589">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4" t="s">
        <v>3352</v>
      </c>
      <c r="C1278" s="546" t="s">
        <v>3353</v>
      </c>
      <c r="D1278" s="414" t="s">
        <v>3560</v>
      </c>
      <c r="E1278" s="547"/>
      <c r="F1278" s="547" t="s">
        <v>3238</v>
      </c>
      <c r="G1278" s="547"/>
      <c r="H1278" s="547"/>
      <c r="I1278" s="547" t="s">
        <v>3548</v>
      </c>
      <c r="J1278" s="547">
        <v>7</v>
      </c>
      <c r="K1278" s="547" t="s">
        <v>3239</v>
      </c>
      <c r="L1278" s="548" t="s">
        <v>3240</v>
      </c>
      <c r="M1278" s="414">
        <v>1</v>
      </c>
      <c r="N1278" s="414">
        <v>0</v>
      </c>
      <c r="O1278" s="414">
        <v>1</v>
      </c>
      <c r="P1278" s="589">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6" t="s">
        <v>3355</v>
      </c>
      <c r="D1279" s="414" t="s">
        <v>3561</v>
      </c>
      <c r="E1279" s="547"/>
      <c r="F1279" s="547" t="s">
        <v>3238</v>
      </c>
      <c r="G1279" s="547"/>
      <c r="H1279" s="547"/>
      <c r="I1279" s="547" t="s">
        <v>3562</v>
      </c>
      <c r="J1279" s="547">
        <v>1</v>
      </c>
      <c r="K1279" s="547" t="s">
        <v>3448</v>
      </c>
      <c r="L1279" s="548" t="s">
        <v>3685</v>
      </c>
      <c r="M1279" s="589">
        <v>0</v>
      </c>
      <c r="N1279" s="589">
        <v>0</v>
      </c>
      <c r="O1279" s="589">
        <v>0</v>
      </c>
      <c r="P1279" s="589">
        <v>0</v>
      </c>
      <c r="Q1279" s="589">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4" t="s">
        <v>3357</v>
      </c>
      <c r="C1280" s="546" t="s">
        <v>3358</v>
      </c>
      <c r="D1280" s="414" t="s">
        <v>3563</v>
      </c>
      <c r="E1280" s="547"/>
      <c r="F1280" s="547" t="s">
        <v>3238</v>
      </c>
      <c r="G1280" s="547"/>
      <c r="H1280" s="547"/>
      <c r="I1280" s="547" t="s">
        <v>3562</v>
      </c>
      <c r="J1280" s="547">
        <v>1</v>
      </c>
      <c r="K1280" s="547" t="s">
        <v>3239</v>
      </c>
      <c r="L1280" s="548" t="s">
        <v>3240</v>
      </c>
      <c r="M1280" s="589">
        <v>0</v>
      </c>
      <c r="N1280" s="589">
        <v>0</v>
      </c>
      <c r="O1280" s="589">
        <v>0</v>
      </c>
      <c r="P1280" s="589">
        <v>0</v>
      </c>
      <c r="Q1280" s="589">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6" t="s">
        <v>3565</v>
      </c>
      <c r="D1281" s="414" t="s">
        <v>3566</v>
      </c>
      <c r="E1281" s="547" t="s">
        <v>3567</v>
      </c>
      <c r="F1281" s="547" t="s">
        <v>3248</v>
      </c>
      <c r="G1281" s="547">
        <v>2</v>
      </c>
      <c r="H1281" s="547">
        <v>2</v>
      </c>
      <c r="I1281" s="547" t="s">
        <v>3562</v>
      </c>
      <c r="J1281" s="547">
        <v>2</v>
      </c>
      <c r="K1281" s="547" t="s">
        <v>3448</v>
      </c>
      <c r="L1281" s="548" t="s">
        <v>3685</v>
      </c>
      <c r="M1281" s="589">
        <v>0</v>
      </c>
      <c r="N1281" s="589">
        <v>0</v>
      </c>
      <c r="O1281" s="589">
        <v>0</v>
      </c>
      <c r="P1281" s="589">
        <v>0</v>
      </c>
      <c r="Q1281" s="589">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6" t="s">
        <v>3362</v>
      </c>
      <c r="D1282" s="414" t="s">
        <v>3573</v>
      </c>
      <c r="E1282" s="547" t="s">
        <v>3567</v>
      </c>
      <c r="F1282" s="547" t="s">
        <v>3248</v>
      </c>
      <c r="G1282" s="547">
        <v>1</v>
      </c>
      <c r="H1282" s="547">
        <v>5</v>
      </c>
      <c r="I1282" s="547" t="s">
        <v>3562</v>
      </c>
      <c r="J1282" s="547">
        <v>3</v>
      </c>
      <c r="K1282" s="547" t="s">
        <v>3448</v>
      </c>
      <c r="L1282" s="548" t="s">
        <v>3240</v>
      </c>
      <c r="M1282" s="589">
        <v>0</v>
      </c>
      <c r="N1282" s="589">
        <v>0</v>
      </c>
      <c r="O1282" s="414">
        <v>1</v>
      </c>
      <c r="P1282" s="589">
        <v>0</v>
      </c>
      <c r="Q1282" s="589">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6" t="s">
        <v>3364</v>
      </c>
      <c r="D1283" s="414" t="s">
        <v>3365</v>
      </c>
      <c r="E1283" s="547"/>
      <c r="F1283" s="547" t="s">
        <v>3248</v>
      </c>
      <c r="G1283" s="547">
        <v>4</v>
      </c>
      <c r="H1283" s="547">
        <v>5</v>
      </c>
      <c r="I1283" s="547" t="s">
        <v>3562</v>
      </c>
      <c r="J1283" s="547">
        <v>5</v>
      </c>
      <c r="K1283" s="547" t="s">
        <v>3452</v>
      </c>
      <c r="L1283" s="548" t="s">
        <v>3240</v>
      </c>
      <c r="M1283" s="414">
        <v>2</v>
      </c>
      <c r="N1283" s="589">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6" t="s">
        <v>3366</v>
      </c>
      <c r="D1284" s="414" t="s">
        <v>3367</v>
      </c>
      <c r="E1284" s="547"/>
      <c r="F1284" s="547" t="s">
        <v>3238</v>
      </c>
      <c r="G1284" s="547"/>
      <c r="H1284" s="547"/>
      <c r="I1284" s="547" t="s">
        <v>3562</v>
      </c>
      <c r="J1284" s="547">
        <v>6</v>
      </c>
      <c r="K1284" s="547" t="s">
        <v>3452</v>
      </c>
      <c r="L1284" s="548"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6" t="s">
        <v>3369</v>
      </c>
      <c r="D1285" s="414" t="s">
        <v>3578</v>
      </c>
      <c r="E1285" s="547"/>
      <c r="F1285" s="547" t="s">
        <v>3248</v>
      </c>
      <c r="G1285" s="547">
        <v>5</v>
      </c>
      <c r="H1285" s="547">
        <v>5</v>
      </c>
      <c r="I1285" s="547" t="s">
        <v>3562</v>
      </c>
      <c r="J1285" s="547">
        <v>8</v>
      </c>
      <c r="K1285" s="547" t="s">
        <v>3239</v>
      </c>
      <c r="L1285" s="548" t="s">
        <v>3240</v>
      </c>
      <c r="M1285" s="414">
        <v>1</v>
      </c>
      <c r="N1285" s="589">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6" t="s">
        <v>3381</v>
      </c>
      <c r="D1286" s="414" t="s">
        <v>3586</v>
      </c>
      <c r="E1286" s="547" t="s">
        <v>3459</v>
      </c>
      <c r="F1286" s="547" t="s">
        <v>3248</v>
      </c>
      <c r="G1286" s="547">
        <v>3</v>
      </c>
      <c r="H1286" s="547">
        <v>4</v>
      </c>
      <c r="I1286" s="547" t="s">
        <v>3580</v>
      </c>
      <c r="J1286" s="547">
        <v>5</v>
      </c>
      <c r="K1286" s="547" t="s">
        <v>3448</v>
      </c>
      <c r="L1286" s="548" t="s">
        <v>3240</v>
      </c>
      <c r="M1286" s="589">
        <v>0</v>
      </c>
      <c r="N1286" s="589">
        <v>0</v>
      </c>
      <c r="O1286" s="589">
        <v>0</v>
      </c>
      <c r="P1286" s="589">
        <v>0</v>
      </c>
      <c r="Q1286" s="589">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4" t="s">
        <v>3378</v>
      </c>
      <c r="C1287" s="546" t="s">
        <v>3379</v>
      </c>
      <c r="D1287" s="414" t="s">
        <v>3585</v>
      </c>
      <c r="E1287" s="547"/>
      <c r="F1287" s="547" t="s">
        <v>3521</v>
      </c>
      <c r="G1287" s="547">
        <v>1</v>
      </c>
      <c r="H1287" s="547">
        <v>3</v>
      </c>
      <c r="I1287" s="547" t="s">
        <v>3580</v>
      </c>
      <c r="J1287" s="547">
        <v>5</v>
      </c>
      <c r="K1287" s="547" t="s">
        <v>3452</v>
      </c>
      <c r="L1287" s="548" t="s">
        <v>3240</v>
      </c>
      <c r="M1287" s="589">
        <v>0</v>
      </c>
      <c r="N1287" s="414">
        <v>2</v>
      </c>
      <c r="O1287" s="414">
        <v>1</v>
      </c>
      <c r="P1287" s="589">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6" t="s">
        <v>3382</v>
      </c>
      <c r="D1288" s="414" t="s">
        <v>3588</v>
      </c>
      <c r="E1288" s="547" t="s">
        <v>3459</v>
      </c>
      <c r="F1288" s="547" t="s">
        <v>3248</v>
      </c>
      <c r="G1288" s="547">
        <v>2</v>
      </c>
      <c r="H1288" s="547">
        <v>5</v>
      </c>
      <c r="I1288" s="547" t="s">
        <v>3580</v>
      </c>
      <c r="J1288" s="547">
        <v>6</v>
      </c>
      <c r="K1288" s="547" t="s">
        <v>3448</v>
      </c>
      <c r="L1288" s="548" t="s">
        <v>3240</v>
      </c>
      <c r="M1288" s="589">
        <v>0</v>
      </c>
      <c r="N1288" s="589">
        <v>0</v>
      </c>
      <c r="O1288" s="414">
        <v>0</v>
      </c>
      <c r="P1288" s="589">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4" t="s">
        <v>3384</v>
      </c>
      <c r="C1289" s="546" t="s">
        <v>3591</v>
      </c>
      <c r="D1289" s="414" t="s">
        <v>3445</v>
      </c>
      <c r="E1289" s="547"/>
      <c r="F1289" s="547" t="s">
        <v>3592</v>
      </c>
      <c r="G1289" s="547"/>
      <c r="H1289" s="547">
        <v>7</v>
      </c>
      <c r="I1289" s="547" t="s">
        <v>3580</v>
      </c>
      <c r="J1289" s="547">
        <v>7</v>
      </c>
      <c r="K1289" s="547" t="s">
        <v>3239</v>
      </c>
      <c r="L1289" s="548" t="s">
        <v>3240</v>
      </c>
      <c r="M1289" s="589">
        <v>0</v>
      </c>
      <c r="N1289" s="589">
        <v>0</v>
      </c>
      <c r="O1289" s="589">
        <v>0</v>
      </c>
      <c r="P1289" s="589">
        <v>0</v>
      </c>
      <c r="Q1289" s="589">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6" t="s">
        <v>3383</v>
      </c>
      <c r="D1290" s="414" t="s">
        <v>3590</v>
      </c>
      <c r="E1290" s="547" t="s">
        <v>3459</v>
      </c>
      <c r="F1290" s="547" t="s">
        <v>3248</v>
      </c>
      <c r="G1290" s="547">
        <v>3</v>
      </c>
      <c r="H1290" s="547">
        <v>8</v>
      </c>
      <c r="I1290" s="547" t="s">
        <v>3580</v>
      </c>
      <c r="J1290" s="547">
        <v>7</v>
      </c>
      <c r="K1290" s="547" t="s">
        <v>3452</v>
      </c>
      <c r="L1290" s="548" t="s">
        <v>3240</v>
      </c>
      <c r="M1290" s="414">
        <v>2</v>
      </c>
      <c r="N1290" s="414">
        <v>1</v>
      </c>
      <c r="O1290" s="414">
        <v>2</v>
      </c>
      <c r="P1290" s="589">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6" t="s">
        <v>3385</v>
      </c>
      <c r="D1291" s="414" t="s">
        <v>3593</v>
      </c>
      <c r="E1291" s="547"/>
      <c r="F1291" s="547" t="s">
        <v>3238</v>
      </c>
      <c r="G1291" s="547"/>
      <c r="H1291" s="547"/>
      <c r="I1291" s="547" t="s">
        <v>3580</v>
      </c>
      <c r="J1291" s="547">
        <v>9</v>
      </c>
      <c r="K1291" s="547" t="s">
        <v>3239</v>
      </c>
      <c r="L1291" s="548" t="s">
        <v>3240</v>
      </c>
      <c r="M1291" s="414">
        <v>1</v>
      </c>
      <c r="N1291" s="414">
        <v>1</v>
      </c>
      <c r="O1291" s="589">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4" t="s">
        <v>3393</v>
      </c>
      <c r="C1292" s="546" t="s">
        <v>3601</v>
      </c>
      <c r="D1292" s="414" t="s">
        <v>3602</v>
      </c>
      <c r="E1292" s="547"/>
      <c r="F1292" s="547" t="s">
        <v>3248</v>
      </c>
      <c r="G1292" s="547">
        <v>1</v>
      </c>
      <c r="H1292" s="547">
        <v>3</v>
      </c>
      <c r="I1292" s="547" t="s">
        <v>3596</v>
      </c>
      <c r="J1292" s="547">
        <v>1</v>
      </c>
      <c r="K1292" s="547" t="s">
        <v>3452</v>
      </c>
      <c r="L1292" s="548" t="s">
        <v>3240</v>
      </c>
      <c r="M1292" s="414">
        <v>1</v>
      </c>
      <c r="N1292" s="589">
        <v>0</v>
      </c>
      <c r="O1292" s="414">
        <v>1</v>
      </c>
      <c r="P1292" s="589">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6" t="s">
        <v>3399</v>
      </c>
      <c r="D1293" s="414" t="s">
        <v>3607</v>
      </c>
      <c r="E1293" s="547" t="s">
        <v>3459</v>
      </c>
      <c r="F1293" s="547" t="s">
        <v>3248</v>
      </c>
      <c r="G1293" s="547">
        <v>2</v>
      </c>
      <c r="H1293" s="547">
        <v>1</v>
      </c>
      <c r="I1293" s="547" t="s">
        <v>3596</v>
      </c>
      <c r="J1293" s="547">
        <v>2</v>
      </c>
      <c r="K1293" s="547" t="s">
        <v>3448</v>
      </c>
      <c r="L1293" s="548" t="s">
        <v>3240</v>
      </c>
      <c r="M1293" s="589">
        <v>0</v>
      </c>
      <c r="N1293" s="589">
        <v>0</v>
      </c>
      <c r="O1293" s="589">
        <v>0</v>
      </c>
      <c r="P1293" s="589">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4" t="s">
        <v>3408</v>
      </c>
      <c r="C1294" s="546" t="s">
        <v>3409</v>
      </c>
      <c r="D1294" s="414" t="s">
        <v>3627</v>
      </c>
      <c r="E1294" s="547" t="s">
        <v>3628</v>
      </c>
      <c r="F1294" s="547" t="s">
        <v>3248</v>
      </c>
      <c r="G1294" s="547">
        <v>3</v>
      </c>
      <c r="H1294" s="547">
        <v>4</v>
      </c>
      <c r="I1294" s="547" t="s">
        <v>3596</v>
      </c>
      <c r="J1294" s="547">
        <v>3</v>
      </c>
      <c r="K1294" s="547" t="s">
        <v>3452</v>
      </c>
      <c r="L1294" s="548" t="s">
        <v>3685</v>
      </c>
      <c r="M1294" s="589">
        <v>0</v>
      </c>
      <c r="N1294" s="589">
        <v>0</v>
      </c>
      <c r="O1294" s="589">
        <v>0</v>
      </c>
      <c r="P1294" s="589">
        <v>0</v>
      </c>
      <c r="Q1294" s="589">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6" t="s">
        <v>3421</v>
      </c>
      <c r="D1295" s="414" t="s">
        <v>3644</v>
      </c>
      <c r="E1295" s="547"/>
      <c r="F1295" s="547" t="s">
        <v>3248</v>
      </c>
      <c r="G1295" s="547">
        <v>5</v>
      </c>
      <c r="H1295" s="547">
        <v>6</v>
      </c>
      <c r="I1295" s="547" t="s">
        <v>3596</v>
      </c>
      <c r="J1295" s="547">
        <v>4</v>
      </c>
      <c r="K1295" s="547" t="s">
        <v>3239</v>
      </c>
      <c r="L1295" s="548" t="s">
        <v>3240</v>
      </c>
      <c r="M1295" s="589">
        <v>0</v>
      </c>
      <c r="N1295" s="414">
        <v>1</v>
      </c>
      <c r="O1295" s="414">
        <v>1</v>
      </c>
      <c r="P1295" s="414">
        <v>1</v>
      </c>
      <c r="Q1295" s="589">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6" t="s">
        <v>3411</v>
      </c>
      <c r="D1296" s="414" t="s">
        <v>3630</v>
      </c>
      <c r="E1296" s="547"/>
      <c r="F1296" s="547" t="s">
        <v>3248</v>
      </c>
      <c r="G1296" s="547">
        <v>2</v>
      </c>
      <c r="H1296" s="547">
        <v>6</v>
      </c>
      <c r="I1296" s="547" t="s">
        <v>3596</v>
      </c>
      <c r="J1296" s="547">
        <v>4</v>
      </c>
      <c r="K1296" s="547" t="s">
        <v>3452</v>
      </c>
      <c r="L1296" s="548" t="s">
        <v>3240</v>
      </c>
      <c r="M1296" s="589">
        <v>0</v>
      </c>
      <c r="N1296" s="589">
        <v>0</v>
      </c>
      <c r="O1296" s="589">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6" t="s">
        <v>3414</v>
      </c>
      <c r="D1297" s="414" t="s">
        <v>3636</v>
      </c>
      <c r="E1297" s="547" t="s">
        <v>3459</v>
      </c>
      <c r="F1297" s="547" t="s">
        <v>3248</v>
      </c>
      <c r="G1297" s="547">
        <v>4</v>
      </c>
      <c r="H1297" s="547">
        <v>3</v>
      </c>
      <c r="I1297" s="547" t="s">
        <v>3596</v>
      </c>
      <c r="J1297" s="547">
        <v>4</v>
      </c>
      <c r="K1297" s="547" t="s">
        <v>3452</v>
      </c>
      <c r="L1297" s="548" t="s">
        <v>3240</v>
      </c>
      <c r="M1297" s="414">
        <v>1</v>
      </c>
      <c r="N1297" s="414">
        <v>2</v>
      </c>
      <c r="O1297" s="414">
        <v>1</v>
      </c>
      <c r="P1297" s="589">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4" t="s">
        <v>3417</v>
      </c>
      <c r="C1298" s="546" t="s">
        <v>3641</v>
      </c>
      <c r="D1298" s="414" t="s">
        <v>3446</v>
      </c>
      <c r="E1298" s="547"/>
      <c r="F1298" s="547" t="s">
        <v>3248</v>
      </c>
      <c r="G1298" s="547">
        <v>4</v>
      </c>
      <c r="H1298" s="547">
        <v>5</v>
      </c>
      <c r="I1298" s="547" t="s">
        <v>3596</v>
      </c>
      <c r="J1298" s="547">
        <v>4</v>
      </c>
      <c r="K1298" s="547" t="s">
        <v>3239</v>
      </c>
      <c r="L1298" s="548" t="s">
        <v>3240</v>
      </c>
      <c r="M1298" s="589">
        <v>0</v>
      </c>
      <c r="N1298" s="589">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6" t="s">
        <v>3413</v>
      </c>
      <c r="D1299" s="414" t="s">
        <v>3631</v>
      </c>
      <c r="E1299" s="547" t="s">
        <v>3459</v>
      </c>
      <c r="F1299" s="547" t="s">
        <v>3248</v>
      </c>
      <c r="G1299" s="547">
        <v>3</v>
      </c>
      <c r="H1299" s="547">
        <v>1</v>
      </c>
      <c r="I1299" s="547" t="s">
        <v>3596</v>
      </c>
      <c r="J1299" s="547">
        <v>4</v>
      </c>
      <c r="K1299" s="547" t="s">
        <v>3448</v>
      </c>
      <c r="L1299" s="548" t="s">
        <v>3240</v>
      </c>
      <c r="M1299" s="589">
        <v>0</v>
      </c>
      <c r="N1299" s="589">
        <v>0</v>
      </c>
      <c r="O1299" s="414">
        <v>1</v>
      </c>
      <c r="P1299" s="589">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6" t="s">
        <v>3426</v>
      </c>
      <c r="D1300" s="414" t="s">
        <v>3427</v>
      </c>
      <c r="E1300" s="547"/>
      <c r="F1300" s="547" t="s">
        <v>3248</v>
      </c>
      <c r="G1300" s="547">
        <v>3</v>
      </c>
      <c r="H1300" s="547">
        <v>3</v>
      </c>
      <c r="I1300" s="547" t="s">
        <v>3596</v>
      </c>
      <c r="J1300" s="547">
        <v>5</v>
      </c>
      <c r="K1300" s="547" t="s">
        <v>3452</v>
      </c>
      <c r="L1300" s="548"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4" t="s">
        <v>3697</v>
      </c>
      <c r="C1301" s="546" t="s">
        <v>3424</v>
      </c>
      <c r="D1301" s="414" t="s">
        <v>3649</v>
      </c>
      <c r="E1301" s="547" t="s">
        <v>3459</v>
      </c>
      <c r="F1301" s="547" t="s">
        <v>3248</v>
      </c>
      <c r="G1301" s="547">
        <v>3</v>
      </c>
      <c r="H1301" s="547">
        <v>2</v>
      </c>
      <c r="I1301" s="547" t="s">
        <v>3596</v>
      </c>
      <c r="J1301" s="547">
        <v>5</v>
      </c>
      <c r="K1301" s="547" t="s">
        <v>3239</v>
      </c>
      <c r="L1301" s="548" t="s">
        <v>3685</v>
      </c>
      <c r="M1301" s="589">
        <v>0</v>
      </c>
      <c r="N1301" s="589">
        <v>0</v>
      </c>
      <c r="O1301" s="589">
        <v>0</v>
      </c>
      <c r="P1301" s="589">
        <v>0</v>
      </c>
      <c r="Q1301" s="589">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4" t="s">
        <v>3428</v>
      </c>
      <c r="C1302" s="546" t="s">
        <v>3429</v>
      </c>
      <c r="D1302" s="414" t="s">
        <v>3653</v>
      </c>
      <c r="E1302" s="547" t="s">
        <v>3628</v>
      </c>
      <c r="F1302" s="547" t="s">
        <v>3248</v>
      </c>
      <c r="G1302" s="547">
        <v>4</v>
      </c>
      <c r="H1302" s="547">
        <v>4</v>
      </c>
      <c r="I1302" s="547" t="s">
        <v>3596</v>
      </c>
      <c r="J1302" s="547">
        <v>5</v>
      </c>
      <c r="K1302" s="547" t="s">
        <v>3239</v>
      </c>
      <c r="L1302" s="548" t="s">
        <v>3240</v>
      </c>
      <c r="M1302" s="589">
        <v>0</v>
      </c>
      <c r="N1302" s="589">
        <v>0</v>
      </c>
      <c r="O1302" s="589">
        <v>0</v>
      </c>
      <c r="P1302" s="414">
        <v>1</v>
      </c>
      <c r="Q1302" s="589">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6" t="s">
        <v>3430</v>
      </c>
      <c r="D1303" s="414" t="s">
        <v>3431</v>
      </c>
      <c r="E1303" s="547"/>
      <c r="F1303" s="547" t="s">
        <v>3248</v>
      </c>
      <c r="G1303" s="547">
        <v>5</v>
      </c>
      <c r="H1303" s="547">
        <v>5</v>
      </c>
      <c r="I1303" s="547" t="s">
        <v>3596</v>
      </c>
      <c r="J1303" s="547">
        <v>5</v>
      </c>
      <c r="K1303" s="547" t="s">
        <v>3452</v>
      </c>
      <c r="L1303" s="548" t="s">
        <v>3240</v>
      </c>
      <c r="M1303" s="589">
        <v>0</v>
      </c>
      <c r="N1303" s="414">
        <v>1</v>
      </c>
      <c r="O1303" s="589">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6" t="s">
        <v>3425</v>
      </c>
      <c r="D1304" s="414" t="s">
        <v>3651</v>
      </c>
      <c r="E1304" s="547"/>
      <c r="F1304" s="547" t="s">
        <v>3248</v>
      </c>
      <c r="G1304" s="547">
        <v>3</v>
      </c>
      <c r="H1304" s="547">
        <v>3</v>
      </c>
      <c r="I1304" s="547" t="s">
        <v>3596</v>
      </c>
      <c r="J1304" s="547">
        <v>5</v>
      </c>
      <c r="K1304" s="547" t="s">
        <v>3452</v>
      </c>
      <c r="L1304" s="548" t="s">
        <v>3240</v>
      </c>
      <c r="M1304" s="414">
        <v>2</v>
      </c>
      <c r="N1304" s="414">
        <v>2</v>
      </c>
      <c r="O1304" s="589">
        <v>0</v>
      </c>
      <c r="P1304" s="589">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6" t="s">
        <v>3433</v>
      </c>
      <c r="D1305" s="414" t="s">
        <v>3657</v>
      </c>
      <c r="E1305" s="547" t="s">
        <v>3628</v>
      </c>
      <c r="F1305" s="547" t="s">
        <v>3248</v>
      </c>
      <c r="G1305" s="547">
        <v>6</v>
      </c>
      <c r="H1305" s="547">
        <v>6</v>
      </c>
      <c r="I1305" s="547" t="s">
        <v>3596</v>
      </c>
      <c r="J1305" s="547">
        <v>5</v>
      </c>
      <c r="K1305" s="547" t="s">
        <v>3452</v>
      </c>
      <c r="L1305" s="548" t="s">
        <v>3240</v>
      </c>
      <c r="M1305" s="414">
        <v>1</v>
      </c>
      <c r="N1305" s="414">
        <v>1</v>
      </c>
      <c r="O1305" s="414">
        <v>1</v>
      </c>
      <c r="P1305" s="414">
        <v>1</v>
      </c>
      <c r="Q1305" s="589">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6" t="s">
        <v>3440</v>
      </c>
      <c r="D1306" s="414" t="s">
        <v>3668</v>
      </c>
      <c r="E1306" s="547"/>
      <c r="F1306" s="547" t="s">
        <v>3248</v>
      </c>
      <c r="G1306" s="547">
        <v>7</v>
      </c>
      <c r="H1306" s="547">
        <v>7</v>
      </c>
      <c r="I1306" s="547" t="s">
        <v>3596</v>
      </c>
      <c r="J1306" s="547">
        <v>7</v>
      </c>
      <c r="K1306" s="547" t="s">
        <v>3452</v>
      </c>
      <c r="L1306" s="548" t="s">
        <v>3240</v>
      </c>
      <c r="M1306" s="589">
        <v>0</v>
      </c>
      <c r="N1306" s="414">
        <v>1</v>
      </c>
      <c r="O1306" s="589">
        <v>0</v>
      </c>
      <c r="P1306" s="414">
        <v>1</v>
      </c>
      <c r="Q1306" s="589">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6" t="s">
        <v>3444</v>
      </c>
      <c r="D1307" s="414" t="s">
        <v>3671</v>
      </c>
      <c r="E1307" s="547" t="s">
        <v>3459</v>
      </c>
      <c r="F1307" s="547" t="s">
        <v>3248</v>
      </c>
      <c r="G1307" s="547">
        <v>10</v>
      </c>
      <c r="H1307" s="547">
        <v>10</v>
      </c>
      <c r="I1307" s="547" t="s">
        <v>3596</v>
      </c>
      <c r="J1307" s="547">
        <v>10</v>
      </c>
      <c r="K1307" s="547" t="s">
        <v>3239</v>
      </c>
      <c r="L1307" s="548" t="s">
        <v>3240</v>
      </c>
      <c r="M1307" s="589">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6" t="s">
        <v>3242</v>
      </c>
      <c r="D1308" s="414" t="s">
        <v>3243</v>
      </c>
      <c r="E1308" s="547"/>
      <c r="F1308" s="547" t="s">
        <v>3238</v>
      </c>
      <c r="G1308" s="547"/>
      <c r="H1308" s="547"/>
      <c r="I1308" s="547" t="s">
        <v>3237</v>
      </c>
      <c r="J1308" s="547">
        <v>1</v>
      </c>
      <c r="K1308" s="547" t="s">
        <v>3244</v>
      </c>
      <c r="L1308" s="548" t="s">
        <v>3685</v>
      </c>
      <c r="M1308" s="589">
        <v>0</v>
      </c>
      <c r="N1308" s="589">
        <v>0</v>
      </c>
      <c r="O1308" s="589">
        <v>0</v>
      </c>
      <c r="P1308" s="589">
        <v>0</v>
      </c>
      <c r="Q1308" s="589">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9" t="s">
        <v>3250</v>
      </c>
      <c r="C1309" s="590" t="s">
        <v>3251</v>
      </c>
      <c r="D1309" s="589" t="s">
        <v>3252</v>
      </c>
      <c r="E1309" s="591"/>
      <c r="F1309" s="591" t="s">
        <v>3238</v>
      </c>
      <c r="G1309" s="591"/>
      <c r="H1309" s="591"/>
      <c r="I1309" s="591" t="s">
        <v>3237</v>
      </c>
      <c r="J1309" s="591">
        <v>3</v>
      </c>
      <c r="K1309" s="591" t="s">
        <v>3244</v>
      </c>
      <c r="L1309" s="592" t="s">
        <v>3685</v>
      </c>
      <c r="M1309" s="589">
        <v>0</v>
      </c>
      <c r="N1309" s="589">
        <v>0</v>
      </c>
      <c r="O1309" s="589">
        <v>0</v>
      </c>
      <c r="P1309" s="589">
        <v>0</v>
      </c>
      <c r="Q1309" s="589">
        <v>0</v>
      </c>
      <c r="R1309" s="589">
        <f t="shared" si="21"/>
        <v>0</v>
      </c>
      <c r="S1309" s="589"/>
      <c r="T1309" s="589"/>
      <c r="U1309" s="589"/>
      <c r="V1309" s="589"/>
      <c r="W1309" s="589"/>
      <c r="X1309" s="589"/>
      <c r="Y1309" s="589"/>
      <c r="Z1309" s="589"/>
      <c r="AA1309" s="589"/>
      <c r="AB1309" s="589"/>
      <c r="AC1309" s="589"/>
      <c r="AD1309" s="589"/>
      <c r="AE1309" s="589"/>
      <c r="AF1309" s="589"/>
      <c r="AG1309" s="589"/>
      <c r="AH1309" s="589"/>
      <c r="AI1309" s="589"/>
      <c r="AJ1309" s="589"/>
      <c r="AK1309" s="589"/>
      <c r="AL1309" s="589"/>
      <c r="AM1309" s="589"/>
      <c r="AN1309" s="589"/>
      <c r="AO1309" s="589"/>
      <c r="AP1309" s="589"/>
    </row>
    <row r="1310" spans="1:42" ht="14.25" customHeight="1">
      <c r="A1310" s="414"/>
      <c r="B1310" s="589" t="s">
        <v>3259</v>
      </c>
      <c r="C1310" s="590" t="s">
        <v>3260</v>
      </c>
      <c r="D1310" s="589" t="s">
        <v>3261</v>
      </c>
      <c r="E1310" s="591"/>
      <c r="F1310" s="591" t="s">
        <v>3248</v>
      </c>
      <c r="G1310" s="591">
        <v>4</v>
      </c>
      <c r="H1310" s="591">
        <v>4</v>
      </c>
      <c r="I1310" s="591" t="s">
        <v>3237</v>
      </c>
      <c r="J1310" s="591">
        <v>8</v>
      </c>
      <c r="K1310" s="591" t="s">
        <v>3244</v>
      </c>
      <c r="L1310" s="592" t="s">
        <v>3685</v>
      </c>
      <c r="M1310" s="589">
        <v>0</v>
      </c>
      <c r="N1310" s="589">
        <v>0</v>
      </c>
      <c r="O1310" s="589">
        <v>0</v>
      </c>
      <c r="P1310" s="589">
        <v>0</v>
      </c>
      <c r="Q1310" s="589">
        <v>0</v>
      </c>
      <c r="R1310" s="589">
        <f t="shared" si="21"/>
        <v>0</v>
      </c>
      <c r="S1310" s="589"/>
      <c r="T1310" s="589"/>
      <c r="U1310" s="589"/>
      <c r="V1310" s="589"/>
      <c r="W1310" s="589"/>
      <c r="X1310" s="589"/>
      <c r="Y1310" s="589"/>
      <c r="Z1310" s="589"/>
      <c r="AA1310" s="589"/>
      <c r="AB1310" s="589"/>
      <c r="AC1310" s="589"/>
      <c r="AD1310" s="589"/>
      <c r="AE1310" s="589"/>
      <c r="AF1310" s="589"/>
      <c r="AG1310" s="589"/>
      <c r="AH1310" s="589"/>
      <c r="AI1310" s="589"/>
      <c r="AJ1310" s="589"/>
      <c r="AK1310" s="589"/>
      <c r="AL1310" s="589"/>
      <c r="AM1310" s="589"/>
      <c r="AN1310" s="589"/>
      <c r="AO1310" s="589"/>
      <c r="AP1310" s="589"/>
    </row>
    <row r="1311" spans="1:42" ht="14.25" customHeight="1">
      <c r="A1311" s="414"/>
      <c r="B1311" s="414" t="s">
        <v>3457</v>
      </c>
      <c r="C1311" s="546" t="s">
        <v>3262</v>
      </c>
      <c r="D1311" s="414" t="s">
        <v>3458</v>
      </c>
      <c r="E1311" s="547" t="s">
        <v>3459</v>
      </c>
      <c r="F1311" s="547" t="s">
        <v>3248</v>
      </c>
      <c r="G1311" s="547">
        <v>8</v>
      </c>
      <c r="H1311" s="547">
        <v>8</v>
      </c>
      <c r="I1311" s="547" t="s">
        <v>3237</v>
      </c>
      <c r="J1311" s="547">
        <v>10</v>
      </c>
      <c r="K1311" s="547" t="s">
        <v>3448</v>
      </c>
      <c r="L1311" s="548" t="s">
        <v>3685</v>
      </c>
      <c r="M1311" s="589">
        <v>0</v>
      </c>
      <c r="N1311" s="589">
        <v>0</v>
      </c>
      <c r="O1311" s="589">
        <v>0</v>
      </c>
      <c r="P1311" s="589">
        <v>0</v>
      </c>
      <c r="Q1311" s="589">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9" t="s">
        <v>3264</v>
      </c>
      <c r="C1312" s="590" t="s">
        <v>3265</v>
      </c>
      <c r="D1312" s="589" t="s">
        <v>3266</v>
      </c>
      <c r="E1312" s="591"/>
      <c r="F1312" s="591" t="s">
        <v>3238</v>
      </c>
      <c r="G1312" s="591"/>
      <c r="H1312" s="591"/>
      <c r="I1312" s="591" t="s">
        <v>3267</v>
      </c>
      <c r="J1312" s="591">
        <v>1</v>
      </c>
      <c r="K1312" s="591" t="s">
        <v>3244</v>
      </c>
      <c r="L1312" s="592" t="s">
        <v>3685</v>
      </c>
      <c r="M1312" s="589">
        <v>0</v>
      </c>
      <c r="N1312" s="589">
        <v>0</v>
      </c>
      <c r="O1312" s="589">
        <v>0</v>
      </c>
      <c r="P1312" s="589">
        <v>0</v>
      </c>
      <c r="Q1312" s="589">
        <v>0</v>
      </c>
      <c r="R1312" s="589">
        <f t="shared" si="21"/>
        <v>0</v>
      </c>
      <c r="S1312" s="589"/>
      <c r="T1312" s="589"/>
      <c r="U1312" s="589"/>
      <c r="V1312" s="589"/>
      <c r="W1312" s="589"/>
      <c r="X1312" s="589"/>
      <c r="Y1312" s="589"/>
      <c r="Z1312" s="589"/>
      <c r="AA1312" s="589"/>
      <c r="AB1312" s="589"/>
      <c r="AC1312" s="589"/>
      <c r="AD1312" s="589"/>
      <c r="AE1312" s="589"/>
      <c r="AF1312" s="589"/>
      <c r="AG1312" s="589"/>
      <c r="AH1312" s="589"/>
      <c r="AI1312" s="589"/>
      <c r="AJ1312" s="589"/>
      <c r="AK1312" s="589"/>
      <c r="AL1312" s="589"/>
      <c r="AM1312" s="589"/>
      <c r="AN1312" s="589"/>
      <c r="AO1312" s="589"/>
      <c r="AP1312" s="589"/>
    </row>
    <row r="1313" spans="1:42" ht="14.25" customHeight="1">
      <c r="A1313" s="414"/>
      <c r="B1313" s="414" t="s">
        <v>3461</v>
      </c>
      <c r="C1313" s="546" t="s">
        <v>3268</v>
      </c>
      <c r="D1313" s="414" t="s">
        <v>3462</v>
      </c>
      <c r="E1313" s="547" t="s">
        <v>3463</v>
      </c>
      <c r="F1313" s="547" t="s">
        <v>3248</v>
      </c>
      <c r="G1313" s="547">
        <v>2</v>
      </c>
      <c r="H1313" s="547">
        <v>1</v>
      </c>
      <c r="I1313" s="547" t="s">
        <v>3460</v>
      </c>
      <c r="J1313" s="547">
        <v>2</v>
      </c>
      <c r="K1313" s="547" t="s">
        <v>3448</v>
      </c>
      <c r="L1313" s="548" t="s">
        <v>3685</v>
      </c>
      <c r="M1313" s="589">
        <v>0</v>
      </c>
      <c r="N1313" s="589">
        <v>0</v>
      </c>
      <c r="O1313" s="589">
        <v>0</v>
      </c>
      <c r="P1313" s="589">
        <v>0</v>
      </c>
      <c r="Q1313" s="589">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9" t="s">
        <v>3270</v>
      </c>
      <c r="C1314" s="590" t="s">
        <v>3271</v>
      </c>
      <c r="D1314" s="589" t="s">
        <v>3272</v>
      </c>
      <c r="E1314" s="591"/>
      <c r="F1314" s="591" t="s">
        <v>3238</v>
      </c>
      <c r="G1314" s="591"/>
      <c r="H1314" s="591"/>
      <c r="I1314" s="591" t="s">
        <v>3267</v>
      </c>
      <c r="J1314" s="591">
        <v>2</v>
      </c>
      <c r="K1314" s="591" t="s">
        <v>3244</v>
      </c>
      <c r="L1314" s="592" t="s">
        <v>3685</v>
      </c>
      <c r="M1314" s="589">
        <v>0</v>
      </c>
      <c r="N1314" s="589">
        <v>0</v>
      </c>
      <c r="O1314" s="589">
        <v>0</v>
      </c>
      <c r="P1314" s="589">
        <v>0</v>
      </c>
      <c r="Q1314" s="589">
        <v>0</v>
      </c>
      <c r="R1314" s="589">
        <f t="shared" si="21"/>
        <v>0</v>
      </c>
      <c r="S1314" s="589"/>
      <c r="T1314" s="589"/>
      <c r="U1314" s="589"/>
      <c r="V1314" s="589"/>
      <c r="W1314" s="589"/>
      <c r="X1314" s="589"/>
      <c r="Y1314" s="589"/>
      <c r="Z1314" s="589"/>
      <c r="AA1314" s="589"/>
      <c r="AB1314" s="589"/>
      <c r="AC1314" s="589"/>
      <c r="AD1314" s="589"/>
      <c r="AE1314" s="589"/>
      <c r="AF1314" s="589"/>
      <c r="AG1314" s="589"/>
      <c r="AH1314" s="589"/>
      <c r="AI1314" s="589"/>
      <c r="AJ1314" s="589"/>
      <c r="AK1314" s="589"/>
      <c r="AL1314" s="589"/>
      <c r="AM1314" s="589"/>
      <c r="AN1314" s="589"/>
      <c r="AO1314" s="589"/>
      <c r="AP1314" s="589"/>
    </row>
    <row r="1315" spans="1:42" ht="14.25" customHeight="1">
      <c r="A1315" s="414"/>
      <c r="B1315" s="414" t="s">
        <v>3468</v>
      </c>
      <c r="C1315" s="546" t="s">
        <v>3275</v>
      </c>
      <c r="D1315" s="414" t="s">
        <v>3469</v>
      </c>
      <c r="E1315" s="547" t="s">
        <v>3463</v>
      </c>
      <c r="F1315" s="547" t="s">
        <v>3248</v>
      </c>
      <c r="G1315" s="547">
        <v>4</v>
      </c>
      <c r="H1315" s="547">
        <v>3</v>
      </c>
      <c r="I1315" s="547" t="s">
        <v>3460</v>
      </c>
      <c r="J1315" s="547">
        <v>4</v>
      </c>
      <c r="K1315" s="547" t="s">
        <v>3244</v>
      </c>
      <c r="L1315" s="548" t="s">
        <v>3685</v>
      </c>
      <c r="M1315" s="589">
        <v>0</v>
      </c>
      <c r="N1315" s="589">
        <v>0</v>
      </c>
      <c r="O1315" s="589">
        <v>0</v>
      </c>
      <c r="P1315" s="589">
        <v>0</v>
      </c>
      <c r="Q1315" s="589">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6" t="s">
        <v>3280</v>
      </c>
      <c r="D1316" s="414" t="s">
        <v>3479</v>
      </c>
      <c r="E1316" s="547"/>
      <c r="F1316" s="547" t="s">
        <v>3238</v>
      </c>
      <c r="G1316" s="547"/>
      <c r="H1316" s="547"/>
      <c r="I1316" s="547" t="s">
        <v>3480</v>
      </c>
      <c r="J1316" s="547">
        <v>1</v>
      </c>
      <c r="K1316" s="547" t="s">
        <v>3244</v>
      </c>
      <c r="L1316" s="548" t="s">
        <v>3685</v>
      </c>
      <c r="M1316" s="589">
        <v>0</v>
      </c>
      <c r="N1316" s="589">
        <v>0</v>
      </c>
      <c r="O1316" s="589">
        <v>0</v>
      </c>
      <c r="P1316" s="589">
        <v>0</v>
      </c>
      <c r="Q1316" s="589">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6" t="s">
        <v>3286</v>
      </c>
      <c r="D1317" s="414" t="s">
        <v>3489</v>
      </c>
      <c r="E1317" s="547"/>
      <c r="F1317" s="547" t="s">
        <v>3238</v>
      </c>
      <c r="G1317" s="547"/>
      <c r="H1317" s="547"/>
      <c r="I1317" s="547" t="s">
        <v>3480</v>
      </c>
      <c r="J1317" s="547">
        <v>2</v>
      </c>
      <c r="K1317" s="547" t="s">
        <v>3244</v>
      </c>
      <c r="L1317" s="548" t="s">
        <v>3685</v>
      </c>
      <c r="M1317" s="589">
        <v>0</v>
      </c>
      <c r="N1317" s="589">
        <v>0</v>
      </c>
      <c r="O1317" s="589">
        <v>0</v>
      </c>
      <c r="P1317" s="589">
        <v>0</v>
      </c>
      <c r="Q1317" s="589">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6" t="s">
        <v>3285</v>
      </c>
      <c r="D1318" s="414" t="s">
        <v>3487</v>
      </c>
      <c r="E1318" s="547"/>
      <c r="F1318" s="547" t="s">
        <v>3238</v>
      </c>
      <c r="G1318" s="547"/>
      <c r="H1318" s="547"/>
      <c r="I1318" s="547" t="s">
        <v>3480</v>
      </c>
      <c r="J1318" s="547">
        <v>2</v>
      </c>
      <c r="K1318" s="547" t="s">
        <v>3448</v>
      </c>
      <c r="L1318" s="548" t="s">
        <v>3685</v>
      </c>
      <c r="M1318" s="589">
        <v>0</v>
      </c>
      <c r="N1318" s="589">
        <v>0</v>
      </c>
      <c r="O1318" s="589">
        <v>0</v>
      </c>
      <c r="P1318" s="589">
        <v>0</v>
      </c>
      <c r="Q1318" s="589">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6" t="s">
        <v>3283</v>
      </c>
      <c r="D1319" s="414" t="s">
        <v>3483</v>
      </c>
      <c r="E1319" s="547" t="s">
        <v>3459</v>
      </c>
      <c r="F1319" s="547" t="s">
        <v>3248</v>
      </c>
      <c r="G1319" s="547">
        <v>2</v>
      </c>
      <c r="H1319" s="547">
        <v>2</v>
      </c>
      <c r="I1319" s="547" t="s">
        <v>3480</v>
      </c>
      <c r="J1319" s="547">
        <v>2</v>
      </c>
      <c r="K1319" s="547" t="s">
        <v>3244</v>
      </c>
      <c r="L1319" s="548" t="s">
        <v>3685</v>
      </c>
      <c r="M1319" s="589">
        <v>0</v>
      </c>
      <c r="N1319" s="589">
        <v>0</v>
      </c>
      <c r="O1319" s="589">
        <v>0</v>
      </c>
      <c r="P1319" s="589">
        <v>0</v>
      </c>
      <c r="Q1319" s="589">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6" t="s">
        <v>3287</v>
      </c>
      <c r="D1320" s="414" t="s">
        <v>3491</v>
      </c>
      <c r="E1320" s="547" t="s">
        <v>3459</v>
      </c>
      <c r="F1320" s="547" t="s">
        <v>3248</v>
      </c>
      <c r="G1320" s="547">
        <v>2</v>
      </c>
      <c r="H1320" s="547">
        <v>2</v>
      </c>
      <c r="I1320" s="547" t="s">
        <v>3480</v>
      </c>
      <c r="J1320" s="547">
        <v>3</v>
      </c>
      <c r="K1320" s="547" t="s">
        <v>3448</v>
      </c>
      <c r="L1320" s="548" t="s">
        <v>3685</v>
      </c>
      <c r="M1320" s="589">
        <v>0</v>
      </c>
      <c r="N1320" s="589">
        <v>0</v>
      </c>
      <c r="O1320" s="589">
        <v>0</v>
      </c>
      <c r="P1320" s="589">
        <v>0</v>
      </c>
      <c r="Q1320" s="589">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6" t="s">
        <v>3295</v>
      </c>
      <c r="D1321" s="414" t="s">
        <v>3500</v>
      </c>
      <c r="E1321" s="547"/>
      <c r="F1321" s="547" t="s">
        <v>3248</v>
      </c>
      <c r="G1321" s="547">
        <v>0</v>
      </c>
      <c r="H1321" s="547">
        <v>2</v>
      </c>
      <c r="I1321" s="547" t="s">
        <v>3498</v>
      </c>
      <c r="J1321" s="547">
        <v>1</v>
      </c>
      <c r="K1321" s="547" t="s">
        <v>3448</v>
      </c>
      <c r="L1321" s="548" t="s">
        <v>3685</v>
      </c>
      <c r="M1321" s="589">
        <v>0</v>
      </c>
      <c r="N1321" s="589">
        <v>0</v>
      </c>
      <c r="O1321" s="589">
        <v>0</v>
      </c>
      <c r="P1321" s="589">
        <v>0</v>
      </c>
      <c r="Q1321" s="589">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6" t="s">
        <v>3296</v>
      </c>
      <c r="D1322" s="414" t="s">
        <v>3502</v>
      </c>
      <c r="E1322" s="547" t="s">
        <v>3459</v>
      </c>
      <c r="F1322" s="547" t="s">
        <v>3248</v>
      </c>
      <c r="G1322" s="547">
        <v>2</v>
      </c>
      <c r="H1322" s="547">
        <v>1</v>
      </c>
      <c r="I1322" s="547" t="s">
        <v>3498</v>
      </c>
      <c r="J1322" s="547">
        <v>2</v>
      </c>
      <c r="K1322" s="547" t="s">
        <v>3244</v>
      </c>
      <c r="L1322" s="548" t="s">
        <v>3685</v>
      </c>
      <c r="M1322" s="589">
        <v>0</v>
      </c>
      <c r="N1322" s="589">
        <v>0</v>
      </c>
      <c r="O1322" s="589">
        <v>0</v>
      </c>
      <c r="P1322" s="589">
        <v>0</v>
      </c>
      <c r="Q1322" s="589">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6" t="s">
        <v>3297</v>
      </c>
      <c r="D1323" s="414" t="s">
        <v>3504</v>
      </c>
      <c r="E1323" s="547"/>
      <c r="F1323" s="547" t="s">
        <v>3238</v>
      </c>
      <c r="G1323" s="547"/>
      <c r="H1323" s="547"/>
      <c r="I1323" s="547" t="s">
        <v>3498</v>
      </c>
      <c r="J1323" s="547">
        <v>2</v>
      </c>
      <c r="K1323" s="547" t="s">
        <v>3244</v>
      </c>
      <c r="L1323" s="548" t="s">
        <v>3685</v>
      </c>
      <c r="M1323" s="589">
        <v>0</v>
      </c>
      <c r="N1323" s="589">
        <v>0</v>
      </c>
      <c r="O1323" s="589">
        <v>0</v>
      </c>
      <c r="P1323" s="589">
        <v>0</v>
      </c>
      <c r="Q1323" s="589">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6" t="s">
        <v>3298</v>
      </c>
      <c r="D1324" s="414" t="s">
        <v>3506</v>
      </c>
      <c r="E1324" s="547"/>
      <c r="F1324" s="547" t="s">
        <v>3248</v>
      </c>
      <c r="G1324" s="547">
        <v>3</v>
      </c>
      <c r="H1324" s="547">
        <v>4</v>
      </c>
      <c r="I1324" s="547" t="s">
        <v>3498</v>
      </c>
      <c r="J1324" s="547">
        <v>3</v>
      </c>
      <c r="K1324" s="547" t="s">
        <v>3448</v>
      </c>
      <c r="L1324" s="548" t="s">
        <v>3685</v>
      </c>
      <c r="M1324" s="589">
        <v>0</v>
      </c>
      <c r="N1324" s="589">
        <v>0</v>
      </c>
      <c r="O1324" s="589">
        <v>0</v>
      </c>
      <c r="P1324" s="589">
        <v>0</v>
      </c>
      <c r="Q1324" s="589">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6" t="s">
        <v>3307</v>
      </c>
      <c r="D1325" s="414" t="s">
        <v>3519</v>
      </c>
      <c r="E1325" s="547"/>
      <c r="F1325" s="547" t="s">
        <v>3248</v>
      </c>
      <c r="G1325" s="547">
        <v>3</v>
      </c>
      <c r="H1325" s="547">
        <v>2</v>
      </c>
      <c r="I1325" s="547" t="s">
        <v>3517</v>
      </c>
      <c r="J1325" s="547">
        <v>2</v>
      </c>
      <c r="K1325" s="547" t="s">
        <v>3244</v>
      </c>
      <c r="L1325" s="548" t="s">
        <v>3685</v>
      </c>
      <c r="M1325" s="589">
        <v>0</v>
      </c>
      <c r="N1325" s="589">
        <v>0</v>
      </c>
      <c r="O1325" s="589">
        <v>0</v>
      </c>
      <c r="P1325" s="589">
        <v>0</v>
      </c>
      <c r="Q1325" s="589">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6" t="s">
        <v>3305</v>
      </c>
      <c r="D1326" s="414" t="s">
        <v>3516</v>
      </c>
      <c r="E1326" s="547" t="s">
        <v>3459</v>
      </c>
      <c r="F1326" s="547" t="s">
        <v>3248</v>
      </c>
      <c r="G1326" s="547">
        <v>1</v>
      </c>
      <c r="H1326" s="547">
        <v>1</v>
      </c>
      <c r="I1326" s="547" t="s">
        <v>3517</v>
      </c>
      <c r="J1326" s="547">
        <v>2</v>
      </c>
      <c r="K1326" s="547" t="s">
        <v>3448</v>
      </c>
      <c r="L1326" s="548" t="s">
        <v>3685</v>
      </c>
      <c r="M1326" s="589">
        <v>0</v>
      </c>
      <c r="N1326" s="589">
        <v>0</v>
      </c>
      <c r="O1326" s="589">
        <v>0</v>
      </c>
      <c r="P1326" s="589">
        <v>0</v>
      </c>
      <c r="Q1326" s="589">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4" t="s">
        <v>3308</v>
      </c>
      <c r="C1327" s="546" t="s">
        <v>3309</v>
      </c>
      <c r="D1327" s="414" t="s">
        <v>3520</v>
      </c>
      <c r="E1327" s="547"/>
      <c r="F1327" s="547" t="s">
        <v>3521</v>
      </c>
      <c r="G1327" s="547">
        <v>3</v>
      </c>
      <c r="H1327" s="547">
        <v>2</v>
      </c>
      <c r="I1327" s="547" t="s">
        <v>3517</v>
      </c>
      <c r="J1327" s="547">
        <v>3</v>
      </c>
      <c r="K1327" s="547" t="s">
        <v>3448</v>
      </c>
      <c r="L1327" s="548" t="s">
        <v>3685</v>
      </c>
      <c r="M1327" s="589">
        <v>0</v>
      </c>
      <c r="N1327" s="589">
        <v>0</v>
      </c>
      <c r="O1327" s="589">
        <v>0</v>
      </c>
      <c r="P1327" s="589">
        <v>0</v>
      </c>
      <c r="Q1327" s="589">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9" t="s">
        <v>3311</v>
      </c>
      <c r="C1328" s="590" t="s">
        <v>3312</v>
      </c>
      <c r="D1328" s="589" t="s">
        <v>3313</v>
      </c>
      <c r="E1328" s="591"/>
      <c r="F1328" s="591" t="s">
        <v>3238</v>
      </c>
      <c r="G1328" s="591"/>
      <c r="H1328" s="591"/>
      <c r="I1328" s="591" t="s">
        <v>3306</v>
      </c>
      <c r="J1328" s="591">
        <v>3</v>
      </c>
      <c r="K1328" s="591" t="s">
        <v>3244</v>
      </c>
      <c r="L1328" s="592" t="s">
        <v>3685</v>
      </c>
      <c r="M1328" s="589">
        <v>0</v>
      </c>
      <c r="N1328" s="589">
        <v>0</v>
      </c>
      <c r="O1328" s="589">
        <v>0</v>
      </c>
      <c r="P1328" s="589">
        <v>0</v>
      </c>
      <c r="Q1328" s="589">
        <v>0</v>
      </c>
      <c r="R1328" s="589">
        <f t="shared" si="21"/>
        <v>0</v>
      </c>
      <c r="S1328" s="589"/>
      <c r="T1328" s="589"/>
      <c r="U1328" s="589"/>
      <c r="V1328" s="589"/>
      <c r="W1328" s="589"/>
      <c r="X1328" s="589"/>
      <c r="Y1328" s="589"/>
      <c r="Z1328" s="589"/>
      <c r="AA1328" s="589"/>
      <c r="AB1328" s="589"/>
      <c r="AC1328" s="589"/>
      <c r="AD1328" s="589"/>
      <c r="AE1328" s="589"/>
      <c r="AF1328" s="589"/>
      <c r="AG1328" s="589"/>
      <c r="AH1328" s="589"/>
      <c r="AI1328" s="589"/>
      <c r="AJ1328" s="589"/>
      <c r="AK1328" s="589"/>
      <c r="AL1328" s="589"/>
      <c r="AM1328" s="589"/>
      <c r="AN1328" s="589"/>
      <c r="AO1328" s="589"/>
      <c r="AP1328" s="589"/>
    </row>
    <row r="1329" spans="1:42" ht="14.25" customHeight="1">
      <c r="A1329" s="414"/>
      <c r="B1329" s="414" t="s">
        <v>3522</v>
      </c>
      <c r="C1329" s="546" t="s">
        <v>3314</v>
      </c>
      <c r="D1329" s="414" t="s">
        <v>3523</v>
      </c>
      <c r="E1329" s="547" t="s">
        <v>3459</v>
      </c>
      <c r="F1329" s="547" t="s">
        <v>3248</v>
      </c>
      <c r="G1329" s="547">
        <v>2</v>
      </c>
      <c r="H1329" s="547">
        <v>4</v>
      </c>
      <c r="I1329" s="547" t="s">
        <v>3517</v>
      </c>
      <c r="J1329" s="547">
        <v>4</v>
      </c>
      <c r="K1329" s="547" t="s">
        <v>3448</v>
      </c>
      <c r="L1329" s="548" t="s">
        <v>3685</v>
      </c>
      <c r="M1329" s="589">
        <v>0</v>
      </c>
      <c r="N1329" s="589">
        <v>0</v>
      </c>
      <c r="O1329" s="589">
        <v>0</v>
      </c>
      <c r="P1329" s="589">
        <v>0</v>
      </c>
      <c r="Q1329" s="589">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6" t="s">
        <v>3318</v>
      </c>
      <c r="D1330" s="414" t="s">
        <v>3527</v>
      </c>
      <c r="E1330" s="547"/>
      <c r="F1330" s="547" t="s">
        <v>3248</v>
      </c>
      <c r="G1330" s="547">
        <v>4</v>
      </c>
      <c r="H1330" s="547">
        <v>4</v>
      </c>
      <c r="I1330" s="547" t="s">
        <v>3517</v>
      </c>
      <c r="J1330" s="547">
        <v>5</v>
      </c>
      <c r="K1330" s="547" t="s">
        <v>3244</v>
      </c>
      <c r="L1330" s="548" t="s">
        <v>3685</v>
      </c>
      <c r="M1330" s="589">
        <v>0</v>
      </c>
      <c r="N1330" s="589">
        <v>0</v>
      </c>
      <c r="O1330" s="589">
        <v>0</v>
      </c>
      <c r="P1330" s="589">
        <v>0</v>
      </c>
      <c r="Q1330" s="589">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9" t="s">
        <v>3321</v>
      </c>
      <c r="C1331" s="590" t="s">
        <v>3322</v>
      </c>
      <c r="D1331" s="589" t="s">
        <v>3323</v>
      </c>
      <c r="E1331" s="591"/>
      <c r="F1331" s="591" t="s">
        <v>3238</v>
      </c>
      <c r="G1331" s="591"/>
      <c r="H1331" s="591"/>
      <c r="I1331" s="591" t="s">
        <v>3324</v>
      </c>
      <c r="J1331" s="591">
        <v>0</v>
      </c>
      <c r="K1331" s="591" t="s">
        <v>3244</v>
      </c>
      <c r="L1331" s="592" t="s">
        <v>3685</v>
      </c>
      <c r="M1331" s="589">
        <v>0</v>
      </c>
      <c r="N1331" s="589">
        <v>0</v>
      </c>
      <c r="O1331" s="589">
        <v>0</v>
      </c>
      <c r="P1331" s="589">
        <v>0</v>
      </c>
      <c r="Q1331" s="589">
        <v>0</v>
      </c>
      <c r="R1331" s="589">
        <f t="shared" si="21"/>
        <v>0</v>
      </c>
      <c r="S1331" s="589"/>
      <c r="T1331" s="589"/>
      <c r="U1331" s="589"/>
      <c r="V1331" s="589"/>
      <c r="W1331" s="589"/>
      <c r="X1331" s="589"/>
      <c r="Y1331" s="589"/>
      <c r="Z1331" s="589"/>
      <c r="AA1331" s="589"/>
      <c r="AB1331" s="589"/>
      <c r="AC1331" s="589"/>
      <c r="AD1331" s="589"/>
      <c r="AE1331" s="589"/>
      <c r="AF1331" s="589"/>
      <c r="AG1331" s="589"/>
      <c r="AH1331" s="589"/>
      <c r="AI1331" s="589"/>
      <c r="AJ1331" s="589"/>
      <c r="AK1331" s="589"/>
      <c r="AL1331" s="589"/>
      <c r="AM1331" s="589"/>
      <c r="AN1331" s="589"/>
      <c r="AO1331" s="589"/>
      <c r="AP1331" s="589"/>
    </row>
    <row r="1332" spans="1:42" ht="14.25" customHeight="1">
      <c r="A1332" s="414"/>
      <c r="B1332" s="414" t="s">
        <v>3532</v>
      </c>
      <c r="C1332" s="546" t="s">
        <v>3325</v>
      </c>
      <c r="D1332" s="414" t="s">
        <v>3533</v>
      </c>
      <c r="E1332" s="547"/>
      <c r="F1332" s="547" t="s">
        <v>3238</v>
      </c>
      <c r="G1332" s="547"/>
      <c r="H1332" s="547"/>
      <c r="I1332" s="547" t="s">
        <v>3531</v>
      </c>
      <c r="J1332" s="547">
        <v>1</v>
      </c>
      <c r="K1332" s="547" t="s">
        <v>3448</v>
      </c>
      <c r="L1332" s="548" t="s">
        <v>3685</v>
      </c>
      <c r="M1332" s="589">
        <v>0</v>
      </c>
      <c r="N1332" s="589">
        <v>0</v>
      </c>
      <c r="O1332" s="589">
        <v>0</v>
      </c>
      <c r="P1332" s="589">
        <v>0</v>
      </c>
      <c r="Q1332" s="589">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6" t="s">
        <v>3331</v>
      </c>
      <c r="D1333" s="414" t="s">
        <v>3536</v>
      </c>
      <c r="E1333" s="547"/>
      <c r="F1333" s="547" t="s">
        <v>3238</v>
      </c>
      <c r="G1333" s="547"/>
      <c r="H1333" s="547"/>
      <c r="I1333" s="547" t="s">
        <v>3531</v>
      </c>
      <c r="J1333" s="547">
        <v>2</v>
      </c>
      <c r="K1333" s="547" t="s">
        <v>3244</v>
      </c>
      <c r="L1333" s="548" t="s">
        <v>3685</v>
      </c>
      <c r="M1333" s="589">
        <v>0</v>
      </c>
      <c r="N1333" s="589">
        <v>0</v>
      </c>
      <c r="O1333" s="589">
        <v>0</v>
      </c>
      <c r="P1333" s="589">
        <v>0</v>
      </c>
      <c r="Q1333" s="589">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9" t="s">
        <v>3326</v>
      </c>
      <c r="C1334" s="590" t="s">
        <v>3327</v>
      </c>
      <c r="D1334" s="589" t="s">
        <v>3328</v>
      </c>
      <c r="E1334" s="591" t="s">
        <v>3269</v>
      </c>
      <c r="F1334" s="591" t="s">
        <v>3248</v>
      </c>
      <c r="G1334" s="591">
        <v>2</v>
      </c>
      <c r="H1334" s="591">
        <v>2</v>
      </c>
      <c r="I1334" s="591" t="s">
        <v>3324</v>
      </c>
      <c r="J1334" s="591">
        <v>2</v>
      </c>
      <c r="K1334" s="591" t="s">
        <v>3244</v>
      </c>
      <c r="L1334" s="592" t="s">
        <v>3685</v>
      </c>
      <c r="M1334" s="589">
        <v>0</v>
      </c>
      <c r="N1334" s="589">
        <v>0</v>
      </c>
      <c r="O1334" s="589">
        <v>0</v>
      </c>
      <c r="P1334" s="589">
        <v>0</v>
      </c>
      <c r="Q1334" s="589">
        <v>0</v>
      </c>
      <c r="R1334" s="589">
        <f t="shared" si="21"/>
        <v>0</v>
      </c>
      <c r="S1334" s="589"/>
      <c r="T1334" s="589"/>
      <c r="U1334" s="589"/>
      <c r="V1334" s="589"/>
      <c r="W1334" s="589"/>
      <c r="X1334" s="589"/>
      <c r="Y1334" s="589"/>
      <c r="Z1334" s="589"/>
      <c r="AA1334" s="589"/>
      <c r="AB1334" s="589"/>
      <c r="AC1334" s="589"/>
      <c r="AD1334" s="589"/>
      <c r="AE1334" s="589"/>
      <c r="AF1334" s="589"/>
      <c r="AG1334" s="589"/>
      <c r="AH1334" s="589"/>
      <c r="AI1334" s="589"/>
      <c r="AJ1334" s="589"/>
      <c r="AK1334" s="589"/>
      <c r="AL1334" s="589"/>
      <c r="AM1334" s="589"/>
      <c r="AN1334" s="589"/>
      <c r="AO1334" s="589"/>
      <c r="AP1334" s="589"/>
    </row>
    <row r="1335" spans="1:42" ht="14.25" customHeight="1">
      <c r="A1335" s="414"/>
      <c r="B1335" s="414" t="s">
        <v>3538</v>
      </c>
      <c r="C1335" s="546" t="s">
        <v>3334</v>
      </c>
      <c r="D1335" s="414" t="s">
        <v>3539</v>
      </c>
      <c r="E1335" s="547" t="s">
        <v>3463</v>
      </c>
      <c r="F1335" s="547" t="s">
        <v>3248</v>
      </c>
      <c r="G1335" s="547">
        <v>3</v>
      </c>
      <c r="H1335" s="547">
        <v>4</v>
      </c>
      <c r="I1335" s="547" t="s">
        <v>3531</v>
      </c>
      <c r="J1335" s="547">
        <v>4</v>
      </c>
      <c r="K1335" s="547" t="s">
        <v>3448</v>
      </c>
      <c r="L1335" s="548" t="s">
        <v>3685</v>
      </c>
      <c r="M1335" s="589">
        <v>0</v>
      </c>
      <c r="N1335" s="589">
        <v>0</v>
      </c>
      <c r="O1335" s="589">
        <v>0</v>
      </c>
      <c r="P1335" s="589">
        <v>0</v>
      </c>
      <c r="Q1335" s="589">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6" t="s">
        <v>3338</v>
      </c>
      <c r="D1336" s="414" t="s">
        <v>3547</v>
      </c>
      <c r="E1336" s="547" t="s">
        <v>3459</v>
      </c>
      <c r="F1336" s="547" t="s">
        <v>3248</v>
      </c>
      <c r="G1336" s="547">
        <v>1</v>
      </c>
      <c r="H1336" s="547">
        <v>3</v>
      </c>
      <c r="I1336" s="547" t="s">
        <v>3548</v>
      </c>
      <c r="J1336" s="547">
        <v>1</v>
      </c>
      <c r="K1336" s="547" t="s">
        <v>3244</v>
      </c>
      <c r="L1336" s="548" t="s">
        <v>3685</v>
      </c>
      <c r="M1336" s="589">
        <v>0</v>
      </c>
      <c r="N1336" s="589">
        <v>0</v>
      </c>
      <c r="O1336" s="589">
        <v>0</v>
      </c>
      <c r="P1336" s="589">
        <v>0</v>
      </c>
      <c r="Q1336" s="589">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6" t="s">
        <v>3340</v>
      </c>
      <c r="D1337" s="414" t="s">
        <v>3550</v>
      </c>
      <c r="E1337" s="547"/>
      <c r="F1337" s="547" t="s">
        <v>3238</v>
      </c>
      <c r="G1337" s="547"/>
      <c r="H1337" s="547"/>
      <c r="I1337" s="547" t="s">
        <v>3548</v>
      </c>
      <c r="J1337" s="547">
        <v>1</v>
      </c>
      <c r="K1337" s="547" t="s">
        <v>3244</v>
      </c>
      <c r="L1337" s="548" t="s">
        <v>3685</v>
      </c>
      <c r="M1337" s="589">
        <v>0</v>
      </c>
      <c r="N1337" s="589">
        <v>0</v>
      </c>
      <c r="O1337" s="589">
        <v>0</v>
      </c>
      <c r="P1337" s="589">
        <v>0</v>
      </c>
      <c r="Q1337" s="589">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4" t="s">
        <v>3347</v>
      </c>
      <c r="C1338" s="546" t="s">
        <v>3348</v>
      </c>
      <c r="D1338" s="414" t="s">
        <v>3556</v>
      </c>
      <c r="E1338" s="547" t="s">
        <v>3459</v>
      </c>
      <c r="F1338" s="547" t="s">
        <v>3248</v>
      </c>
      <c r="G1338" s="547">
        <v>0</v>
      </c>
      <c r="H1338" s="547">
        <v>5</v>
      </c>
      <c r="I1338" s="547" t="s">
        <v>3548</v>
      </c>
      <c r="J1338" s="547">
        <v>5</v>
      </c>
      <c r="K1338" s="547" t="s">
        <v>3244</v>
      </c>
      <c r="L1338" s="548" t="s">
        <v>3685</v>
      </c>
      <c r="M1338" s="589">
        <v>0</v>
      </c>
      <c r="N1338" s="589">
        <v>0</v>
      </c>
      <c r="O1338" s="589">
        <v>0</v>
      </c>
      <c r="P1338" s="589">
        <v>0</v>
      </c>
      <c r="Q1338" s="589">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6" t="s">
        <v>3360</v>
      </c>
      <c r="D1339" s="414" t="s">
        <v>3569</v>
      </c>
      <c r="E1339" s="547"/>
      <c r="F1339" s="547" t="s">
        <v>3238</v>
      </c>
      <c r="G1339" s="547"/>
      <c r="H1339" s="547"/>
      <c r="I1339" s="547" t="s">
        <v>3562</v>
      </c>
      <c r="J1339" s="547">
        <v>2</v>
      </c>
      <c r="K1339" s="547" t="s">
        <v>3244</v>
      </c>
      <c r="L1339" s="548" t="s">
        <v>3685</v>
      </c>
      <c r="M1339" s="589">
        <v>0</v>
      </c>
      <c r="N1339" s="589">
        <v>0</v>
      </c>
      <c r="O1339" s="589">
        <v>0</v>
      </c>
      <c r="P1339" s="589">
        <v>0</v>
      </c>
      <c r="Q1339" s="589">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6" t="s">
        <v>3361</v>
      </c>
      <c r="D1340" s="414" t="s">
        <v>3571</v>
      </c>
      <c r="E1340" s="547"/>
      <c r="F1340" s="547" t="s">
        <v>3238</v>
      </c>
      <c r="G1340" s="547"/>
      <c r="H1340" s="547"/>
      <c r="I1340" s="547" t="s">
        <v>3562</v>
      </c>
      <c r="J1340" s="547">
        <v>2</v>
      </c>
      <c r="K1340" s="547" t="s">
        <v>3244</v>
      </c>
      <c r="L1340" s="548" t="s">
        <v>3685</v>
      </c>
      <c r="M1340" s="589">
        <v>0</v>
      </c>
      <c r="N1340" s="589">
        <v>0</v>
      </c>
      <c r="O1340" s="589">
        <v>0</v>
      </c>
      <c r="P1340" s="589">
        <v>0</v>
      </c>
      <c r="Q1340" s="589">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6" t="s">
        <v>3363</v>
      </c>
      <c r="D1341" s="414" t="s">
        <v>3575</v>
      </c>
      <c r="E1341" s="547" t="s">
        <v>3567</v>
      </c>
      <c r="F1341" s="547" t="s">
        <v>3248</v>
      </c>
      <c r="G1341" s="547">
        <v>2</v>
      </c>
      <c r="H1341" s="547">
        <v>2</v>
      </c>
      <c r="I1341" s="547" t="s">
        <v>3562</v>
      </c>
      <c r="J1341" s="547">
        <v>3</v>
      </c>
      <c r="K1341" s="547" t="s">
        <v>3244</v>
      </c>
      <c r="L1341" s="548" t="s">
        <v>3685</v>
      </c>
      <c r="M1341" s="589">
        <v>0</v>
      </c>
      <c r="N1341" s="589">
        <v>0</v>
      </c>
      <c r="O1341" s="589">
        <v>0</v>
      </c>
      <c r="P1341" s="589">
        <v>0</v>
      </c>
      <c r="Q1341" s="589">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4" t="s">
        <v>3371</v>
      </c>
      <c r="C1342" s="546" t="s">
        <v>3372</v>
      </c>
      <c r="D1342" s="414" t="s">
        <v>3579</v>
      </c>
      <c r="E1342" s="547" t="s">
        <v>3459</v>
      </c>
      <c r="F1342" s="547" t="s">
        <v>3248</v>
      </c>
      <c r="G1342" s="547">
        <v>1</v>
      </c>
      <c r="H1342" s="547">
        <v>3</v>
      </c>
      <c r="I1342" s="547" t="s">
        <v>3580</v>
      </c>
      <c r="J1342" s="547">
        <v>1</v>
      </c>
      <c r="K1342" s="547" t="s">
        <v>3244</v>
      </c>
      <c r="L1342" s="548" t="s">
        <v>3685</v>
      </c>
      <c r="M1342" s="589">
        <v>0</v>
      </c>
      <c r="N1342" s="589">
        <v>0</v>
      </c>
      <c r="O1342" s="589">
        <v>0</v>
      </c>
      <c r="P1342" s="589">
        <v>0</v>
      </c>
      <c r="Q1342" s="589">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6" t="s">
        <v>3373</v>
      </c>
      <c r="D1343" s="414" t="s">
        <v>3582</v>
      </c>
      <c r="E1343" s="547"/>
      <c r="F1343" s="547" t="s">
        <v>3238</v>
      </c>
      <c r="G1343" s="547"/>
      <c r="H1343" s="547"/>
      <c r="I1343" s="547" t="s">
        <v>3580</v>
      </c>
      <c r="J1343" s="547">
        <v>1</v>
      </c>
      <c r="K1343" s="547" t="s">
        <v>3448</v>
      </c>
      <c r="L1343" s="548" t="s">
        <v>3685</v>
      </c>
      <c r="M1343" s="589">
        <v>0</v>
      </c>
      <c r="N1343" s="589">
        <v>0</v>
      </c>
      <c r="O1343" s="589">
        <v>0</v>
      </c>
      <c r="P1343" s="589">
        <v>0</v>
      </c>
      <c r="Q1343" s="589">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6" t="s">
        <v>3377</v>
      </c>
      <c r="D1344" s="414" t="s">
        <v>3584</v>
      </c>
      <c r="E1344" s="547"/>
      <c r="F1344" s="547" t="s">
        <v>3238</v>
      </c>
      <c r="G1344" s="547"/>
      <c r="H1344" s="547"/>
      <c r="I1344" s="547" t="s">
        <v>3580</v>
      </c>
      <c r="J1344" s="547">
        <v>2</v>
      </c>
      <c r="K1344" s="547" t="s">
        <v>3244</v>
      </c>
      <c r="L1344" s="548" t="s">
        <v>3685</v>
      </c>
      <c r="M1344" s="589">
        <v>0</v>
      </c>
      <c r="N1344" s="589">
        <v>0</v>
      </c>
      <c r="O1344" s="589">
        <v>0</v>
      </c>
      <c r="P1344" s="589">
        <v>0</v>
      </c>
      <c r="Q1344" s="589">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9" t="s">
        <v>3374</v>
      </c>
      <c r="C1345" s="590" t="s">
        <v>3375</v>
      </c>
      <c r="D1345" s="589" t="s">
        <v>3376</v>
      </c>
      <c r="E1345" s="591"/>
      <c r="F1345" s="591" t="s">
        <v>3238</v>
      </c>
      <c r="G1345" s="591"/>
      <c r="H1345" s="591"/>
      <c r="I1345" s="591" t="s">
        <v>3370</v>
      </c>
      <c r="J1345" s="591">
        <v>2</v>
      </c>
      <c r="K1345" s="591" t="s">
        <v>3244</v>
      </c>
      <c r="L1345" s="592" t="s">
        <v>3685</v>
      </c>
      <c r="M1345" s="589">
        <v>0</v>
      </c>
      <c r="N1345" s="589">
        <v>0</v>
      </c>
      <c r="O1345" s="589">
        <v>0</v>
      </c>
      <c r="P1345" s="589">
        <v>0</v>
      </c>
      <c r="Q1345" s="589">
        <v>0</v>
      </c>
      <c r="R1345" s="589">
        <f t="shared" si="21"/>
        <v>0</v>
      </c>
      <c r="S1345" s="589"/>
      <c r="T1345" s="589"/>
      <c r="U1345" s="589"/>
      <c r="V1345" s="589"/>
      <c r="W1345" s="589"/>
      <c r="X1345" s="589"/>
      <c r="Y1345" s="589"/>
      <c r="Z1345" s="589"/>
      <c r="AA1345" s="589"/>
      <c r="AB1345" s="589"/>
      <c r="AC1345" s="589"/>
      <c r="AD1345" s="589"/>
      <c r="AE1345" s="589"/>
      <c r="AF1345" s="589"/>
      <c r="AG1345" s="589"/>
      <c r="AH1345" s="589"/>
      <c r="AI1345" s="589"/>
      <c r="AJ1345" s="589"/>
      <c r="AK1345" s="589"/>
      <c r="AL1345" s="589"/>
      <c r="AM1345" s="589"/>
      <c r="AN1345" s="589"/>
      <c r="AO1345" s="589"/>
      <c r="AP1345" s="589"/>
    </row>
    <row r="1346" spans="1:42" ht="14.25" customHeight="1">
      <c r="A1346" s="414"/>
      <c r="B1346" s="589" t="s">
        <v>3390</v>
      </c>
      <c r="C1346" s="590" t="s">
        <v>3391</v>
      </c>
      <c r="D1346" s="589" t="s">
        <v>3392</v>
      </c>
      <c r="E1346" s="591" t="s">
        <v>3263</v>
      </c>
      <c r="F1346" s="591" t="s">
        <v>3248</v>
      </c>
      <c r="G1346" s="591">
        <v>1</v>
      </c>
      <c r="H1346" s="591">
        <v>1</v>
      </c>
      <c r="I1346" s="591" t="s">
        <v>3387</v>
      </c>
      <c r="J1346" s="591">
        <v>1</v>
      </c>
      <c r="K1346" s="591" t="s">
        <v>3244</v>
      </c>
      <c r="L1346" s="592" t="s">
        <v>3685</v>
      </c>
      <c r="M1346" s="589">
        <v>0</v>
      </c>
      <c r="N1346" s="589">
        <v>0</v>
      </c>
      <c r="O1346" s="589">
        <v>0</v>
      </c>
      <c r="P1346" s="589">
        <v>0</v>
      </c>
      <c r="Q1346" s="589">
        <v>0</v>
      </c>
      <c r="R1346" s="589">
        <f t="shared" si="21"/>
        <v>0</v>
      </c>
      <c r="S1346" s="589"/>
      <c r="T1346" s="589"/>
      <c r="U1346" s="589"/>
      <c r="V1346" s="589"/>
      <c r="W1346" s="589"/>
      <c r="X1346" s="589"/>
      <c r="Y1346" s="589"/>
      <c r="Z1346" s="589"/>
      <c r="AA1346" s="589"/>
      <c r="AB1346" s="589"/>
      <c r="AC1346" s="589"/>
      <c r="AD1346" s="589"/>
      <c r="AE1346" s="589"/>
      <c r="AF1346" s="589"/>
      <c r="AG1346" s="589"/>
      <c r="AH1346" s="589"/>
      <c r="AI1346" s="589"/>
      <c r="AJ1346" s="589"/>
      <c r="AK1346" s="589"/>
      <c r="AL1346" s="589"/>
      <c r="AM1346" s="589"/>
      <c r="AN1346" s="589"/>
      <c r="AO1346" s="589"/>
      <c r="AP1346" s="589"/>
    </row>
    <row r="1347" spans="1:42" ht="14.25" customHeight="1">
      <c r="A1347" s="414"/>
      <c r="B1347" s="414" t="s">
        <v>3594</v>
      </c>
      <c r="C1347" s="546" t="s">
        <v>3386</v>
      </c>
      <c r="D1347" s="414" t="s">
        <v>3595</v>
      </c>
      <c r="E1347" s="547" t="s">
        <v>3459</v>
      </c>
      <c r="F1347" s="547" t="s">
        <v>3248</v>
      </c>
      <c r="G1347" s="547">
        <v>0</v>
      </c>
      <c r="H1347" s="547">
        <v>2</v>
      </c>
      <c r="I1347" s="547" t="s">
        <v>3596</v>
      </c>
      <c r="J1347" s="547">
        <v>1</v>
      </c>
      <c r="K1347" s="547" t="s">
        <v>3244</v>
      </c>
      <c r="L1347" s="548" t="s">
        <v>3685</v>
      </c>
      <c r="M1347" s="589">
        <v>0</v>
      </c>
      <c r="N1347" s="589">
        <v>0</v>
      </c>
      <c r="O1347" s="589">
        <v>0</v>
      </c>
      <c r="P1347" s="589">
        <v>0</v>
      </c>
      <c r="Q1347" s="589">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6" t="s">
        <v>3389</v>
      </c>
      <c r="D1348" s="414" t="s">
        <v>3600</v>
      </c>
      <c r="E1348" s="547" t="s">
        <v>3459</v>
      </c>
      <c r="F1348" s="547" t="s">
        <v>3248</v>
      </c>
      <c r="G1348" s="547">
        <v>1</v>
      </c>
      <c r="H1348" s="547">
        <v>1</v>
      </c>
      <c r="I1348" s="547" t="s">
        <v>3596</v>
      </c>
      <c r="J1348" s="547">
        <v>1</v>
      </c>
      <c r="K1348" s="547" t="s">
        <v>3244</v>
      </c>
      <c r="L1348" s="548" t="s">
        <v>3685</v>
      </c>
      <c r="M1348" s="589">
        <v>0</v>
      </c>
      <c r="N1348" s="589">
        <v>0</v>
      </c>
      <c r="O1348" s="589">
        <v>0</v>
      </c>
      <c r="P1348" s="589">
        <v>0</v>
      </c>
      <c r="Q1348" s="589">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6" t="s">
        <v>3388</v>
      </c>
      <c r="D1349" s="414" t="s">
        <v>3598</v>
      </c>
      <c r="E1349" s="547" t="s">
        <v>3459</v>
      </c>
      <c r="F1349" s="547" t="s">
        <v>3248</v>
      </c>
      <c r="G1349" s="547">
        <v>1</v>
      </c>
      <c r="H1349" s="547">
        <v>1</v>
      </c>
      <c r="I1349" s="547" t="s">
        <v>3596</v>
      </c>
      <c r="J1349" s="547">
        <v>1</v>
      </c>
      <c r="K1349" s="547" t="s">
        <v>3244</v>
      </c>
      <c r="L1349" s="548" t="s">
        <v>3685</v>
      </c>
      <c r="M1349" s="589">
        <v>0</v>
      </c>
      <c r="N1349" s="589">
        <v>0</v>
      </c>
      <c r="O1349" s="589">
        <v>0</v>
      </c>
      <c r="P1349" s="589">
        <v>0</v>
      </c>
      <c r="Q1349" s="589">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6" t="s">
        <v>3398</v>
      </c>
      <c r="D1350" s="414"/>
      <c r="E1350" s="547" t="s">
        <v>3459</v>
      </c>
      <c r="F1350" s="547" t="s">
        <v>3248</v>
      </c>
      <c r="G1350" s="547">
        <v>1</v>
      </c>
      <c r="H1350" s="547">
        <v>5</v>
      </c>
      <c r="I1350" s="547" t="s">
        <v>3596</v>
      </c>
      <c r="J1350" s="547">
        <v>2</v>
      </c>
      <c r="K1350" s="547" t="s">
        <v>3244</v>
      </c>
      <c r="L1350" s="548" t="s">
        <v>3685</v>
      </c>
      <c r="M1350" s="589">
        <v>0</v>
      </c>
      <c r="N1350" s="589">
        <v>0</v>
      </c>
      <c r="O1350" s="589">
        <v>0</v>
      </c>
      <c r="P1350" s="589">
        <v>0</v>
      </c>
      <c r="Q1350" s="589">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6" t="s">
        <v>3609</v>
      </c>
      <c r="D1351" s="414" t="s">
        <v>3610</v>
      </c>
      <c r="E1351" s="547"/>
      <c r="F1351" s="547" t="s">
        <v>3248</v>
      </c>
      <c r="G1351" s="547">
        <v>2</v>
      </c>
      <c r="H1351" s="547">
        <v>1</v>
      </c>
      <c r="I1351" s="547" t="s">
        <v>3596</v>
      </c>
      <c r="J1351" s="547">
        <v>2</v>
      </c>
      <c r="K1351" s="547" t="s">
        <v>3244</v>
      </c>
      <c r="L1351" s="548" t="s">
        <v>3685</v>
      </c>
      <c r="M1351" s="589">
        <v>0</v>
      </c>
      <c r="N1351" s="589">
        <v>0</v>
      </c>
      <c r="O1351" s="589">
        <v>0</v>
      </c>
      <c r="P1351" s="589">
        <v>0</v>
      </c>
      <c r="Q1351" s="589">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6" t="s">
        <v>3400</v>
      </c>
      <c r="D1352" s="414" t="s">
        <v>3612</v>
      </c>
      <c r="E1352" s="547"/>
      <c r="F1352" s="547" t="s">
        <v>3248</v>
      </c>
      <c r="G1352" s="547">
        <v>2</v>
      </c>
      <c r="H1352" s="547">
        <v>2</v>
      </c>
      <c r="I1352" s="547" t="s">
        <v>3596</v>
      </c>
      <c r="J1352" s="547">
        <v>2</v>
      </c>
      <c r="K1352" s="547" t="s">
        <v>3244</v>
      </c>
      <c r="L1352" s="548" t="s">
        <v>3685</v>
      </c>
      <c r="M1352" s="589">
        <v>0</v>
      </c>
      <c r="N1352" s="589">
        <v>0</v>
      </c>
      <c r="O1352" s="589">
        <v>0</v>
      </c>
      <c r="P1352" s="589">
        <v>0</v>
      </c>
      <c r="Q1352" s="589">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6" t="s">
        <v>3401</v>
      </c>
      <c r="D1353" s="414" t="s">
        <v>3614</v>
      </c>
      <c r="E1353" s="547" t="s">
        <v>3459</v>
      </c>
      <c r="F1353" s="547" t="s">
        <v>3248</v>
      </c>
      <c r="G1353" s="547">
        <v>2</v>
      </c>
      <c r="H1353" s="547">
        <v>4</v>
      </c>
      <c r="I1353" s="547" t="s">
        <v>3596</v>
      </c>
      <c r="J1353" s="547">
        <v>2</v>
      </c>
      <c r="K1353" s="547" t="s">
        <v>3448</v>
      </c>
      <c r="L1353" s="548" t="s">
        <v>3685</v>
      </c>
      <c r="M1353" s="589">
        <v>0</v>
      </c>
      <c r="N1353" s="589">
        <v>0</v>
      </c>
      <c r="O1353" s="589">
        <v>0</v>
      </c>
      <c r="P1353" s="589">
        <v>0</v>
      </c>
      <c r="Q1353" s="589">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6" t="s">
        <v>3394</v>
      </c>
      <c r="D1354" s="414" t="s">
        <v>3604</v>
      </c>
      <c r="E1354" s="547" t="s">
        <v>3459</v>
      </c>
      <c r="F1354" s="547" t="s">
        <v>3248</v>
      </c>
      <c r="G1354" s="547">
        <v>1</v>
      </c>
      <c r="H1354" s="547">
        <v>2</v>
      </c>
      <c r="I1354" s="547" t="s">
        <v>3596</v>
      </c>
      <c r="J1354" s="547">
        <v>2</v>
      </c>
      <c r="K1354" s="547" t="s">
        <v>3448</v>
      </c>
      <c r="L1354" s="548" t="s">
        <v>3685</v>
      </c>
      <c r="M1354" s="589">
        <v>0</v>
      </c>
      <c r="N1354" s="589">
        <v>0</v>
      </c>
      <c r="O1354" s="589">
        <v>0</v>
      </c>
      <c r="P1354" s="589">
        <v>0</v>
      </c>
      <c r="Q1354" s="589">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9" t="s">
        <v>3395</v>
      </c>
      <c r="C1355" s="590" t="s">
        <v>3396</v>
      </c>
      <c r="D1355" s="589" t="s">
        <v>3397</v>
      </c>
      <c r="E1355" s="591"/>
      <c r="F1355" s="591" t="s">
        <v>3248</v>
      </c>
      <c r="G1355" s="591">
        <v>1</v>
      </c>
      <c r="H1355" s="591">
        <v>2</v>
      </c>
      <c r="I1355" s="591" t="s">
        <v>3387</v>
      </c>
      <c r="J1355" s="591">
        <v>2</v>
      </c>
      <c r="K1355" s="591" t="s">
        <v>3244</v>
      </c>
      <c r="L1355" s="592" t="s">
        <v>3685</v>
      </c>
      <c r="M1355" s="589">
        <v>0</v>
      </c>
      <c r="N1355" s="589">
        <v>0</v>
      </c>
      <c r="O1355" s="589">
        <v>0</v>
      </c>
      <c r="P1355" s="589">
        <v>0</v>
      </c>
      <c r="Q1355" s="589">
        <v>0</v>
      </c>
      <c r="R1355" s="589">
        <f t="shared" si="21"/>
        <v>0</v>
      </c>
      <c r="S1355" s="589"/>
      <c r="T1355" s="589"/>
      <c r="U1355" s="589"/>
      <c r="V1355" s="589"/>
      <c r="W1355" s="589"/>
      <c r="X1355" s="589"/>
      <c r="Y1355" s="589"/>
      <c r="Z1355" s="589"/>
      <c r="AA1355" s="589"/>
      <c r="AB1355" s="589"/>
      <c r="AC1355" s="589"/>
      <c r="AD1355" s="589"/>
      <c r="AE1355" s="589"/>
      <c r="AF1355" s="589"/>
      <c r="AG1355" s="589"/>
      <c r="AH1355" s="589"/>
      <c r="AI1355" s="589"/>
      <c r="AJ1355" s="589"/>
      <c r="AK1355" s="589"/>
      <c r="AL1355" s="589"/>
      <c r="AM1355" s="589"/>
      <c r="AN1355" s="589"/>
      <c r="AO1355" s="589"/>
      <c r="AP1355" s="589"/>
    </row>
    <row r="1356" spans="1:42" ht="14.25" customHeight="1">
      <c r="A1356" s="414"/>
      <c r="B1356" s="589" t="s">
        <v>3403</v>
      </c>
      <c r="C1356" s="590" t="s">
        <v>3404</v>
      </c>
      <c r="D1356" s="589" t="s">
        <v>3405</v>
      </c>
      <c r="E1356" s="591" t="s">
        <v>3263</v>
      </c>
      <c r="F1356" s="591" t="s">
        <v>3248</v>
      </c>
      <c r="G1356" s="591">
        <v>2</v>
      </c>
      <c r="H1356" s="591">
        <v>1</v>
      </c>
      <c r="I1356" s="591" t="s">
        <v>3387</v>
      </c>
      <c r="J1356" s="591">
        <v>3</v>
      </c>
      <c r="K1356" s="591" t="s">
        <v>3244</v>
      </c>
      <c r="L1356" s="592" t="s">
        <v>3685</v>
      </c>
      <c r="M1356" s="589">
        <v>0</v>
      </c>
      <c r="N1356" s="589">
        <v>0</v>
      </c>
      <c r="O1356" s="589">
        <v>0</v>
      </c>
      <c r="P1356" s="589">
        <v>0</v>
      </c>
      <c r="Q1356" s="589">
        <v>0</v>
      </c>
      <c r="R1356" s="589">
        <f t="shared" si="21"/>
        <v>0</v>
      </c>
      <c r="S1356" s="589"/>
      <c r="T1356" s="589"/>
      <c r="U1356" s="589"/>
      <c r="V1356" s="589"/>
      <c r="W1356" s="589"/>
      <c r="X1356" s="589"/>
      <c r="Y1356" s="589"/>
      <c r="Z1356" s="589"/>
      <c r="AA1356" s="589"/>
      <c r="AB1356" s="589"/>
      <c r="AC1356" s="589"/>
      <c r="AD1356" s="589"/>
      <c r="AE1356" s="589"/>
      <c r="AF1356" s="589"/>
      <c r="AG1356" s="589"/>
      <c r="AH1356" s="589"/>
      <c r="AI1356" s="589"/>
      <c r="AJ1356" s="589"/>
      <c r="AK1356" s="589"/>
      <c r="AL1356" s="589"/>
      <c r="AM1356" s="589"/>
      <c r="AN1356" s="589"/>
      <c r="AO1356" s="589"/>
      <c r="AP1356" s="589"/>
    </row>
    <row r="1357" spans="1:42" ht="14.25" customHeight="1">
      <c r="A1357" s="414"/>
      <c r="B1357" s="414" t="s">
        <v>3617</v>
      </c>
      <c r="C1357" s="546" t="s">
        <v>3406</v>
      </c>
      <c r="D1357" s="414" t="s">
        <v>3618</v>
      </c>
      <c r="E1357" s="547"/>
      <c r="F1357" s="547" t="s">
        <v>3248</v>
      </c>
      <c r="G1357" s="547">
        <v>2</v>
      </c>
      <c r="H1357" s="547">
        <v>1</v>
      </c>
      <c r="I1357" s="547" t="s">
        <v>3596</v>
      </c>
      <c r="J1357" s="547">
        <v>3</v>
      </c>
      <c r="K1357" s="547" t="s">
        <v>3244</v>
      </c>
      <c r="L1357" s="548" t="s">
        <v>3685</v>
      </c>
      <c r="M1357" s="589">
        <v>0</v>
      </c>
      <c r="N1357" s="589">
        <v>0</v>
      </c>
      <c r="O1357" s="589">
        <v>0</v>
      </c>
      <c r="P1357" s="589">
        <v>0</v>
      </c>
      <c r="Q1357" s="589">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6" t="s">
        <v>3407</v>
      </c>
      <c r="D1358" s="414" t="s">
        <v>3620</v>
      </c>
      <c r="E1358" s="547" t="s">
        <v>3459</v>
      </c>
      <c r="F1358" s="547" t="s">
        <v>3248</v>
      </c>
      <c r="G1358" s="547">
        <v>2</v>
      </c>
      <c r="H1358" s="547">
        <v>2</v>
      </c>
      <c r="I1358" s="547" t="s">
        <v>3596</v>
      </c>
      <c r="J1358" s="547">
        <v>3</v>
      </c>
      <c r="K1358" s="547" t="s">
        <v>3244</v>
      </c>
      <c r="L1358" s="548" t="s">
        <v>3685</v>
      </c>
      <c r="M1358" s="589">
        <v>0</v>
      </c>
      <c r="N1358" s="589">
        <v>0</v>
      </c>
      <c r="O1358" s="589">
        <v>0</v>
      </c>
      <c r="P1358" s="589">
        <v>0</v>
      </c>
      <c r="Q1358" s="589">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6" t="s">
        <v>3625</v>
      </c>
      <c r="D1359" s="414" t="s">
        <v>3626</v>
      </c>
      <c r="E1359" s="547"/>
      <c r="F1359" s="547" t="s">
        <v>3248</v>
      </c>
      <c r="G1359" s="547">
        <v>3</v>
      </c>
      <c r="H1359" s="547">
        <v>3</v>
      </c>
      <c r="I1359" s="547" t="s">
        <v>3596</v>
      </c>
      <c r="J1359" s="547">
        <v>3</v>
      </c>
      <c r="K1359" s="547" t="s">
        <v>3244</v>
      </c>
      <c r="L1359" s="548" t="s">
        <v>3685</v>
      </c>
      <c r="M1359" s="589">
        <v>0</v>
      </c>
      <c r="N1359" s="589">
        <v>0</v>
      </c>
      <c r="O1359" s="589">
        <v>0</v>
      </c>
      <c r="P1359" s="589">
        <v>0</v>
      </c>
      <c r="Q1359" s="589">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6" t="s">
        <v>3622</v>
      </c>
      <c r="D1360" s="414" t="s">
        <v>3623</v>
      </c>
      <c r="E1360" s="547"/>
      <c r="F1360" s="547" t="s">
        <v>3248</v>
      </c>
      <c r="G1360" s="547">
        <v>3</v>
      </c>
      <c r="H1360" s="547">
        <v>1</v>
      </c>
      <c r="I1360" s="547" t="s">
        <v>3596</v>
      </c>
      <c r="J1360" s="547">
        <v>3</v>
      </c>
      <c r="K1360" s="547" t="s">
        <v>3244</v>
      </c>
      <c r="L1360" s="548" t="s">
        <v>3685</v>
      </c>
      <c r="M1360" s="589">
        <v>0</v>
      </c>
      <c r="N1360" s="589">
        <v>0</v>
      </c>
      <c r="O1360" s="589">
        <v>0</v>
      </c>
      <c r="P1360" s="589">
        <v>0</v>
      </c>
      <c r="Q1360" s="589">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6" t="s">
        <v>3402</v>
      </c>
      <c r="D1361" s="414" t="s">
        <v>3616</v>
      </c>
      <c r="E1361" s="547" t="s">
        <v>3459</v>
      </c>
      <c r="F1361" s="547" t="s">
        <v>3248</v>
      </c>
      <c r="G1361" s="547">
        <v>1</v>
      </c>
      <c r="H1361" s="547">
        <v>5</v>
      </c>
      <c r="I1361" s="547" t="s">
        <v>3596</v>
      </c>
      <c r="J1361" s="547">
        <v>3</v>
      </c>
      <c r="K1361" s="547" t="s">
        <v>3244</v>
      </c>
      <c r="L1361" s="548" t="s">
        <v>3685</v>
      </c>
      <c r="M1361" s="589">
        <v>0</v>
      </c>
      <c r="N1361" s="589">
        <v>0</v>
      </c>
      <c r="O1361" s="589">
        <v>0</v>
      </c>
      <c r="P1361" s="589">
        <v>0</v>
      </c>
      <c r="Q1361" s="589">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6" t="s">
        <v>3416</v>
      </c>
      <c r="D1362" s="414" t="s">
        <v>3640</v>
      </c>
      <c r="E1362" s="547" t="s">
        <v>3459</v>
      </c>
      <c r="F1362" s="547" t="s">
        <v>3248</v>
      </c>
      <c r="G1362" s="547">
        <v>4</v>
      </c>
      <c r="H1362" s="547">
        <v>4</v>
      </c>
      <c r="I1362" s="547" t="s">
        <v>3596</v>
      </c>
      <c r="J1362" s="547">
        <v>4</v>
      </c>
      <c r="K1362" s="547" t="s">
        <v>3244</v>
      </c>
      <c r="L1362" s="548" t="s">
        <v>3685</v>
      </c>
      <c r="M1362" s="589">
        <v>0</v>
      </c>
      <c r="N1362" s="589">
        <v>0</v>
      </c>
      <c r="O1362" s="589">
        <v>0</v>
      </c>
      <c r="P1362" s="589">
        <v>0</v>
      </c>
      <c r="Q1362" s="589">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6" t="s">
        <v>3633</v>
      </c>
      <c r="D1363" s="414" t="s">
        <v>3634</v>
      </c>
      <c r="E1363" s="547" t="s">
        <v>3459</v>
      </c>
      <c r="F1363" s="547" t="s">
        <v>3248</v>
      </c>
      <c r="G1363" s="547">
        <v>3</v>
      </c>
      <c r="H1363" s="547">
        <v>2</v>
      </c>
      <c r="I1363" s="547" t="s">
        <v>3596</v>
      </c>
      <c r="J1363" s="547">
        <v>4</v>
      </c>
      <c r="K1363" s="547" t="s">
        <v>3244</v>
      </c>
      <c r="L1363" s="548" t="s">
        <v>3685</v>
      </c>
      <c r="M1363" s="589">
        <v>0</v>
      </c>
      <c r="N1363" s="589">
        <v>0</v>
      </c>
      <c r="O1363" s="589">
        <v>0</v>
      </c>
      <c r="P1363" s="589">
        <v>0</v>
      </c>
      <c r="Q1363" s="589">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6" t="s">
        <v>3415</v>
      </c>
      <c r="D1364" s="414" t="s">
        <v>3638</v>
      </c>
      <c r="E1364" s="547" t="s">
        <v>3459</v>
      </c>
      <c r="F1364" s="547" t="s">
        <v>3248</v>
      </c>
      <c r="G1364" s="547">
        <v>4</v>
      </c>
      <c r="H1364" s="547">
        <v>3</v>
      </c>
      <c r="I1364" s="547" t="s">
        <v>3596</v>
      </c>
      <c r="J1364" s="547">
        <v>4</v>
      </c>
      <c r="K1364" s="547" t="s">
        <v>3244</v>
      </c>
      <c r="L1364" s="548" t="s">
        <v>3685</v>
      </c>
      <c r="M1364" s="589">
        <v>0</v>
      </c>
      <c r="N1364" s="589">
        <v>0</v>
      </c>
      <c r="O1364" s="589">
        <v>0</v>
      </c>
      <c r="P1364" s="589">
        <v>0</v>
      </c>
      <c r="Q1364" s="589">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6" t="s">
        <v>3418</v>
      </c>
      <c r="D1365" s="414" t="s">
        <v>3643</v>
      </c>
      <c r="E1365" s="547" t="s">
        <v>3459</v>
      </c>
      <c r="F1365" s="547" t="s">
        <v>3248</v>
      </c>
      <c r="G1365" s="547">
        <v>5</v>
      </c>
      <c r="H1365" s="547">
        <v>1</v>
      </c>
      <c r="I1365" s="547" t="s">
        <v>3596</v>
      </c>
      <c r="J1365" s="547">
        <v>4</v>
      </c>
      <c r="K1365" s="547" t="s">
        <v>3244</v>
      </c>
      <c r="L1365" s="548" t="s">
        <v>3685</v>
      </c>
      <c r="M1365" s="589">
        <v>0</v>
      </c>
      <c r="N1365" s="589">
        <v>0</v>
      </c>
      <c r="O1365" s="589">
        <v>0</v>
      </c>
      <c r="P1365" s="589">
        <v>0</v>
      </c>
      <c r="Q1365" s="589">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6" t="s">
        <v>3432</v>
      </c>
      <c r="D1366" s="414" t="s">
        <v>3547</v>
      </c>
      <c r="E1366" s="547" t="s">
        <v>3459</v>
      </c>
      <c r="F1366" s="547" t="s">
        <v>3248</v>
      </c>
      <c r="G1366" s="547">
        <v>5</v>
      </c>
      <c r="H1366" s="547">
        <v>5</v>
      </c>
      <c r="I1366" s="547" t="s">
        <v>3596</v>
      </c>
      <c r="J1366" s="547">
        <v>5</v>
      </c>
      <c r="K1366" s="547" t="s">
        <v>3244</v>
      </c>
      <c r="L1366" s="548" t="s">
        <v>3685</v>
      </c>
      <c r="M1366" s="589">
        <v>0</v>
      </c>
      <c r="N1366" s="589">
        <v>0</v>
      </c>
      <c r="O1366" s="589">
        <v>0</v>
      </c>
      <c r="P1366" s="589">
        <v>0</v>
      </c>
      <c r="Q1366" s="589">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6" t="s">
        <v>3423</v>
      </c>
      <c r="D1367" s="414" t="s">
        <v>3645</v>
      </c>
      <c r="E1367" s="547"/>
      <c r="F1367" s="547" t="s">
        <v>3248</v>
      </c>
      <c r="G1367" s="547">
        <v>2</v>
      </c>
      <c r="H1367" s="547">
        <v>1</v>
      </c>
      <c r="I1367" s="547" t="s">
        <v>3596</v>
      </c>
      <c r="J1367" s="547">
        <v>5</v>
      </c>
      <c r="K1367" s="547" t="s">
        <v>3448</v>
      </c>
      <c r="L1367" s="548" t="s">
        <v>3685</v>
      </c>
      <c r="M1367" s="589">
        <v>0</v>
      </c>
      <c r="N1367" s="589">
        <v>0</v>
      </c>
      <c r="O1367" s="589">
        <v>0</v>
      </c>
      <c r="P1367" s="589">
        <v>0</v>
      </c>
      <c r="Q1367" s="589">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6" t="s">
        <v>3647</v>
      </c>
      <c r="D1368" s="414" t="s">
        <v>3648</v>
      </c>
      <c r="E1368" s="547" t="s">
        <v>3459</v>
      </c>
      <c r="F1368" s="547" t="s">
        <v>3248</v>
      </c>
      <c r="G1368" s="547">
        <v>2</v>
      </c>
      <c r="H1368" s="547">
        <v>6</v>
      </c>
      <c r="I1368" s="547" t="s">
        <v>3596</v>
      </c>
      <c r="J1368" s="547">
        <v>5</v>
      </c>
      <c r="K1368" s="547" t="s">
        <v>3244</v>
      </c>
      <c r="L1368" s="548" t="s">
        <v>3685</v>
      </c>
      <c r="M1368" s="589">
        <v>0</v>
      </c>
      <c r="N1368" s="589">
        <v>0</v>
      </c>
      <c r="O1368" s="589">
        <v>0</v>
      </c>
      <c r="P1368" s="589">
        <v>0</v>
      </c>
      <c r="Q1368" s="589">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6" t="s">
        <v>3439</v>
      </c>
      <c r="D1369" s="414" t="s">
        <v>3666</v>
      </c>
      <c r="E1369" s="547" t="s">
        <v>3459</v>
      </c>
      <c r="F1369" s="547" t="s">
        <v>3248</v>
      </c>
      <c r="G1369" s="547">
        <v>5</v>
      </c>
      <c r="H1369" s="547">
        <v>12</v>
      </c>
      <c r="I1369" s="547" t="s">
        <v>3596</v>
      </c>
      <c r="J1369" s="547">
        <v>6</v>
      </c>
      <c r="K1369" s="547" t="s">
        <v>3244</v>
      </c>
      <c r="L1369" s="548" t="s">
        <v>3685</v>
      </c>
      <c r="M1369" s="589">
        <v>0</v>
      </c>
      <c r="N1369" s="589">
        <v>0</v>
      </c>
      <c r="O1369" s="589">
        <v>0</v>
      </c>
      <c r="P1369" s="589">
        <v>0</v>
      </c>
      <c r="Q1369" s="589">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6" t="s">
        <v>3436</v>
      </c>
      <c r="D1370" s="414" t="s">
        <v>3660</v>
      </c>
      <c r="E1370" s="547"/>
      <c r="F1370" s="547" t="s">
        <v>3248</v>
      </c>
      <c r="G1370" s="547">
        <v>3</v>
      </c>
      <c r="H1370" s="547">
        <v>4</v>
      </c>
      <c r="I1370" s="547" t="s">
        <v>3596</v>
      </c>
      <c r="J1370" s="547">
        <v>6</v>
      </c>
      <c r="K1370" s="547" t="s">
        <v>3448</v>
      </c>
      <c r="L1370" s="548" t="s">
        <v>3685</v>
      </c>
      <c r="M1370" s="589">
        <v>0</v>
      </c>
      <c r="N1370" s="589">
        <v>0</v>
      </c>
      <c r="O1370" s="589">
        <v>0</v>
      </c>
      <c r="P1370" s="589">
        <v>0</v>
      </c>
      <c r="Q1370" s="589">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4" t="s">
        <v>3434</v>
      </c>
      <c r="C1371" s="546" t="s">
        <v>3435</v>
      </c>
      <c r="D1371" s="414" t="s">
        <v>3658</v>
      </c>
      <c r="E1371" s="547" t="s">
        <v>3459</v>
      </c>
      <c r="F1371" s="547" t="s">
        <v>3248</v>
      </c>
      <c r="G1371" s="547">
        <v>2</v>
      </c>
      <c r="H1371" s="547">
        <v>2</v>
      </c>
      <c r="I1371" s="547" t="s">
        <v>3596</v>
      </c>
      <c r="J1371" s="547">
        <v>6</v>
      </c>
      <c r="K1371" s="547" t="s">
        <v>3448</v>
      </c>
      <c r="L1371" s="548" t="s">
        <v>3685</v>
      </c>
      <c r="M1371" s="589">
        <v>0</v>
      </c>
      <c r="N1371" s="589">
        <v>0</v>
      </c>
      <c r="O1371" s="589">
        <v>0</v>
      </c>
      <c r="P1371" s="589">
        <v>0</v>
      </c>
      <c r="Q1371" s="589">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6" t="s">
        <v>3438</v>
      </c>
      <c r="D1372" s="414" t="s">
        <v>3664</v>
      </c>
      <c r="E1372" s="547" t="s">
        <v>3459</v>
      </c>
      <c r="F1372" s="547" t="s">
        <v>3248</v>
      </c>
      <c r="G1372" s="547">
        <v>5</v>
      </c>
      <c r="H1372" s="547">
        <v>1</v>
      </c>
      <c r="I1372" s="547" t="s">
        <v>3596</v>
      </c>
      <c r="J1372" s="547">
        <v>6</v>
      </c>
      <c r="K1372" s="547" t="s">
        <v>3448</v>
      </c>
      <c r="L1372" s="548" t="s">
        <v>3685</v>
      </c>
      <c r="M1372" s="589">
        <v>0</v>
      </c>
      <c r="N1372" s="589">
        <v>0</v>
      </c>
      <c r="O1372" s="589">
        <v>0</v>
      </c>
      <c r="P1372" s="589">
        <v>0</v>
      </c>
      <c r="Q1372" s="589">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6" t="s">
        <v>3437</v>
      </c>
      <c r="D1373" s="414" t="s">
        <v>3662</v>
      </c>
      <c r="E1373" s="547" t="s">
        <v>3459</v>
      </c>
      <c r="F1373" s="547" t="s">
        <v>3248</v>
      </c>
      <c r="G1373" s="547">
        <v>4</v>
      </c>
      <c r="H1373" s="547">
        <v>4</v>
      </c>
      <c r="I1373" s="547" t="s">
        <v>3596</v>
      </c>
      <c r="J1373" s="547">
        <v>6</v>
      </c>
      <c r="K1373" s="547" t="s">
        <v>3448</v>
      </c>
      <c r="L1373" s="548" t="s">
        <v>3685</v>
      </c>
      <c r="M1373" s="589">
        <v>0</v>
      </c>
      <c r="N1373" s="589">
        <v>0</v>
      </c>
      <c r="O1373" s="589">
        <v>0</v>
      </c>
      <c r="P1373" s="589">
        <v>0</v>
      </c>
      <c r="Q1373" s="589">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6" t="s">
        <v>3441</v>
      </c>
      <c r="D1374" s="414" t="s">
        <v>3670</v>
      </c>
      <c r="E1374" s="547" t="s">
        <v>3459</v>
      </c>
      <c r="F1374" s="547" t="s">
        <v>3248</v>
      </c>
      <c r="G1374" s="547">
        <v>9</v>
      </c>
      <c r="H1374" s="547">
        <v>7</v>
      </c>
      <c r="I1374" s="547" t="s">
        <v>3596</v>
      </c>
      <c r="J1374" s="547">
        <v>9</v>
      </c>
      <c r="K1374" s="547" t="s">
        <v>3244</v>
      </c>
      <c r="L1374" s="548" t="s">
        <v>3685</v>
      </c>
      <c r="M1374" s="589">
        <v>0</v>
      </c>
      <c r="N1374" s="589">
        <v>0</v>
      </c>
      <c r="O1374" s="589">
        <v>0</v>
      </c>
      <c r="P1374" s="589">
        <v>0</v>
      </c>
      <c r="Q1374" s="589">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7" t="s">
        <v>3727</v>
      </c>
      <c r="C1375" s="617"/>
      <c r="D1375" s="485" t="s">
        <v>3728</v>
      </c>
      <c r="E1375" s="309"/>
      <c r="F1375" s="309" t="s">
        <v>3248</v>
      </c>
      <c r="G1375" s="309">
        <v>1</v>
      </c>
      <c r="H1375" s="309">
        <v>2</v>
      </c>
      <c r="I1375" s="309" t="s">
        <v>3253</v>
      </c>
      <c r="J1375" s="309">
        <v>3</v>
      </c>
      <c r="K1375" s="312" t="s">
        <v>3239</v>
      </c>
      <c r="L1375" s="313" t="s">
        <v>3722</v>
      </c>
      <c r="M1375" s="414">
        <v>1</v>
      </c>
      <c r="N1375" s="414">
        <v>1</v>
      </c>
      <c r="O1375" s="414">
        <v>1</v>
      </c>
      <c r="P1375" s="589">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7" t="s">
        <v>3729</v>
      </c>
      <c r="C1376" s="617"/>
      <c r="D1376" s="260" t="s">
        <v>3730</v>
      </c>
      <c r="E1376" s="309"/>
      <c r="F1376" s="309" t="s">
        <v>3238</v>
      </c>
      <c r="G1376" s="309"/>
      <c r="H1376" s="309"/>
      <c r="I1376" s="309" t="s">
        <v>3253</v>
      </c>
      <c r="J1376" s="309">
        <v>4</v>
      </c>
      <c r="K1376" s="312" t="s">
        <v>3249</v>
      </c>
      <c r="L1376" s="313" t="s">
        <v>3722</v>
      </c>
      <c r="M1376" s="589">
        <v>0</v>
      </c>
      <c r="N1376" s="589">
        <v>0</v>
      </c>
      <c r="O1376" s="414">
        <v>1</v>
      </c>
      <c r="P1376" s="589">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7" t="s">
        <v>3731</v>
      </c>
      <c r="C1377" s="617"/>
      <c r="D1377" s="260" t="s">
        <v>3732</v>
      </c>
      <c r="E1377" s="309"/>
      <c r="F1377" s="309" t="s">
        <v>3238</v>
      </c>
      <c r="G1377" s="309"/>
      <c r="H1377" s="309"/>
      <c r="I1377" s="309" t="s">
        <v>3253</v>
      </c>
      <c r="J1377" s="309">
        <v>4</v>
      </c>
      <c r="K1377" s="312" t="s">
        <v>3249</v>
      </c>
      <c r="L1377" s="313" t="s">
        <v>3722</v>
      </c>
      <c r="M1377" s="589">
        <v>0</v>
      </c>
      <c r="N1377" s="589">
        <v>0</v>
      </c>
      <c r="O1377" s="589">
        <v>0</v>
      </c>
      <c r="P1377" s="589">
        <v>0</v>
      </c>
      <c r="Q1377" s="589">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7" t="s">
        <v>3733</v>
      </c>
      <c r="C1378" s="617"/>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7" t="s">
        <v>3735</v>
      </c>
      <c r="C1379" s="617"/>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7" t="s">
        <v>3737</v>
      </c>
      <c r="C1380" s="617"/>
      <c r="D1380" s="485" t="s">
        <v>3738</v>
      </c>
      <c r="E1380" s="309" t="s">
        <v>3410</v>
      </c>
      <c r="F1380" s="309" t="s">
        <v>3248</v>
      </c>
      <c r="G1380" s="309">
        <v>4</v>
      </c>
      <c r="H1380" s="309">
        <v>9</v>
      </c>
      <c r="I1380" s="309" t="s">
        <v>3253</v>
      </c>
      <c r="J1380" s="309">
        <v>7</v>
      </c>
      <c r="K1380" s="312" t="s">
        <v>3239</v>
      </c>
      <c r="L1380" s="313" t="s">
        <v>3722</v>
      </c>
      <c r="M1380" s="414">
        <v>1</v>
      </c>
      <c r="N1380" s="414">
        <v>1</v>
      </c>
      <c r="O1380" s="589">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7" t="s">
        <v>3745</v>
      </c>
      <c r="C1381" s="617"/>
      <c r="D1381" s="260" t="s">
        <v>3746</v>
      </c>
      <c r="E1381" s="309"/>
      <c r="F1381" s="309" t="s">
        <v>3248</v>
      </c>
      <c r="G1381" s="309">
        <v>0</v>
      </c>
      <c r="H1381" s="309">
        <v>3</v>
      </c>
      <c r="I1381" s="309" t="s">
        <v>3267</v>
      </c>
      <c r="J1381" s="309">
        <v>2</v>
      </c>
      <c r="K1381" s="312" t="s">
        <v>3249</v>
      </c>
      <c r="L1381" s="618" t="s">
        <v>4021</v>
      </c>
      <c r="M1381" s="589">
        <v>0</v>
      </c>
      <c r="N1381" s="589">
        <v>0</v>
      </c>
      <c r="O1381" s="589">
        <v>0</v>
      </c>
      <c r="P1381" s="589">
        <v>0</v>
      </c>
      <c r="Q1381" s="589">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7" t="s">
        <v>3747</v>
      </c>
      <c r="C1382" s="617"/>
      <c r="D1382" s="260" t="s">
        <v>3748</v>
      </c>
      <c r="E1382" s="309"/>
      <c r="F1382" s="309" t="s">
        <v>3248</v>
      </c>
      <c r="G1382" s="309">
        <v>3</v>
      </c>
      <c r="H1382" s="309">
        <v>4</v>
      </c>
      <c r="I1382" s="309" t="s">
        <v>3267</v>
      </c>
      <c r="J1382" s="309">
        <v>3</v>
      </c>
      <c r="K1382" s="312" t="s">
        <v>3249</v>
      </c>
      <c r="L1382" s="313" t="s">
        <v>3722</v>
      </c>
      <c r="M1382" s="589">
        <v>0</v>
      </c>
      <c r="N1382" s="589">
        <v>0</v>
      </c>
      <c r="O1382" s="589">
        <v>0</v>
      </c>
      <c r="P1382" s="589">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7" t="s">
        <v>3749</v>
      </c>
      <c r="C1383" s="617"/>
      <c r="D1383" s="260" t="s">
        <v>3750</v>
      </c>
      <c r="E1383" s="309"/>
      <c r="F1383" s="309" t="s">
        <v>3238</v>
      </c>
      <c r="G1383" s="309"/>
      <c r="H1383" s="309"/>
      <c r="I1383" s="309" t="s">
        <v>3267</v>
      </c>
      <c r="J1383" s="309">
        <v>3</v>
      </c>
      <c r="K1383" s="312" t="s">
        <v>3256</v>
      </c>
      <c r="L1383" s="313" t="s">
        <v>3722</v>
      </c>
      <c r="M1383" s="414">
        <v>2</v>
      </c>
      <c r="N1383" s="589">
        <v>0</v>
      </c>
      <c r="O1383" s="414">
        <v>2</v>
      </c>
      <c r="P1383" s="589">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7" t="s">
        <v>3751</v>
      </c>
      <c r="C1384" s="617"/>
      <c r="D1384" s="260" t="s">
        <v>3752</v>
      </c>
      <c r="E1384" s="309"/>
      <c r="F1384" s="309" t="s">
        <v>3238</v>
      </c>
      <c r="G1384" s="309"/>
      <c r="H1384" s="309"/>
      <c r="I1384" s="309" t="s">
        <v>3267</v>
      </c>
      <c r="J1384" s="309">
        <v>4</v>
      </c>
      <c r="K1384" s="312" t="s">
        <v>3249</v>
      </c>
      <c r="L1384" s="313" t="s">
        <v>3722</v>
      </c>
      <c r="M1384" s="589">
        <v>0</v>
      </c>
      <c r="N1384" s="589">
        <v>0</v>
      </c>
      <c r="O1384" s="414">
        <v>2</v>
      </c>
      <c r="P1384" s="589">
        <v>0</v>
      </c>
      <c r="Q1384" s="589">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7" t="s">
        <v>3753</v>
      </c>
      <c r="C1385" s="617"/>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7" t="s">
        <v>3757</v>
      </c>
      <c r="C1386" s="617"/>
      <c r="D1386" s="260" t="s">
        <v>3758</v>
      </c>
      <c r="E1386" s="309" t="s">
        <v>3410</v>
      </c>
      <c r="F1386" s="309" t="s">
        <v>3248</v>
      </c>
      <c r="G1386" s="309">
        <v>4</v>
      </c>
      <c r="H1386" s="309">
        <v>4</v>
      </c>
      <c r="I1386" s="309" t="s">
        <v>3267</v>
      </c>
      <c r="J1386" s="309">
        <v>7</v>
      </c>
      <c r="K1386" s="312" t="s">
        <v>3239</v>
      </c>
      <c r="L1386" s="313" t="s">
        <v>3722</v>
      </c>
      <c r="M1386" s="589">
        <v>0</v>
      </c>
      <c r="N1386" s="589">
        <v>0</v>
      </c>
      <c r="O1386" s="414">
        <v>1</v>
      </c>
      <c r="P1386" s="589">
        <v>0</v>
      </c>
      <c r="Q1386" s="589">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7" t="s">
        <v>3759</v>
      </c>
      <c r="C1387" s="617"/>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89">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7" t="s">
        <v>3768</v>
      </c>
      <c r="C1388" s="617"/>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7" t="s">
        <v>3772</v>
      </c>
      <c r="C1389" s="617"/>
      <c r="D1389" s="260" t="s">
        <v>3773</v>
      </c>
      <c r="E1389" s="309"/>
      <c r="F1389" s="309" t="s">
        <v>3238</v>
      </c>
      <c r="G1389" s="309"/>
      <c r="H1389" s="309"/>
      <c r="I1389" s="309" t="s">
        <v>3480</v>
      </c>
      <c r="J1389" s="309">
        <v>2</v>
      </c>
      <c r="K1389" s="312" t="s">
        <v>3249</v>
      </c>
      <c r="L1389" s="313" t="s">
        <v>3722</v>
      </c>
      <c r="M1389" s="589">
        <v>0</v>
      </c>
      <c r="N1389" s="414">
        <v>0</v>
      </c>
      <c r="O1389" s="414">
        <v>1</v>
      </c>
      <c r="P1389" s="589">
        <v>0</v>
      </c>
      <c r="Q1389" s="589">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7" t="s">
        <v>3774</v>
      </c>
      <c r="C1390" s="617"/>
      <c r="D1390" s="260" t="s">
        <v>3775</v>
      </c>
      <c r="E1390" s="309"/>
      <c r="F1390" s="309" t="s">
        <v>3248</v>
      </c>
      <c r="G1390" s="309">
        <v>0</v>
      </c>
      <c r="H1390" s="309">
        <v>3</v>
      </c>
      <c r="I1390" s="309" t="s">
        <v>3480</v>
      </c>
      <c r="J1390" s="309">
        <v>3</v>
      </c>
      <c r="K1390" s="312" t="s">
        <v>3249</v>
      </c>
      <c r="L1390" s="618" t="s">
        <v>4021</v>
      </c>
      <c r="M1390" s="589">
        <v>0</v>
      </c>
      <c r="N1390" s="589">
        <v>0</v>
      </c>
      <c r="O1390" s="589">
        <v>0</v>
      </c>
      <c r="P1390" s="589">
        <v>0</v>
      </c>
      <c r="Q1390" s="589">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7" t="s">
        <v>3776</v>
      </c>
      <c r="C1391" s="617"/>
      <c r="D1391" s="260" t="s">
        <v>3777</v>
      </c>
      <c r="E1391" s="309"/>
      <c r="F1391" s="309" t="s">
        <v>3248</v>
      </c>
      <c r="G1391" s="309">
        <v>2</v>
      </c>
      <c r="H1391" s="309">
        <v>4</v>
      </c>
      <c r="I1391" s="309" t="s">
        <v>3480</v>
      </c>
      <c r="J1391" s="309">
        <v>3</v>
      </c>
      <c r="K1391" s="312" t="s">
        <v>3249</v>
      </c>
      <c r="L1391" s="313" t="s">
        <v>3722</v>
      </c>
      <c r="M1391" s="589">
        <v>0</v>
      </c>
      <c r="N1391" s="414">
        <v>1</v>
      </c>
      <c r="O1391" s="414">
        <v>0</v>
      </c>
      <c r="P1391" s="414">
        <v>1</v>
      </c>
      <c r="Q1391" s="589">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7" t="s">
        <v>3779</v>
      </c>
      <c r="C1392" s="617"/>
      <c r="D1392" s="485" t="s">
        <v>3780</v>
      </c>
      <c r="E1392" s="309" t="s">
        <v>3410</v>
      </c>
      <c r="F1392" s="309" t="s">
        <v>3248</v>
      </c>
      <c r="G1392" s="309">
        <v>3</v>
      </c>
      <c r="H1392" s="309">
        <v>2</v>
      </c>
      <c r="I1392" s="309" t="s">
        <v>3480</v>
      </c>
      <c r="J1392" s="309">
        <v>5</v>
      </c>
      <c r="K1392" s="312" t="s">
        <v>3239</v>
      </c>
      <c r="L1392" s="313" t="s">
        <v>3722</v>
      </c>
      <c r="M1392" s="589">
        <v>0</v>
      </c>
      <c r="N1392" s="414">
        <v>1</v>
      </c>
      <c r="O1392" s="414">
        <v>1</v>
      </c>
      <c r="P1392" s="589">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7" t="s">
        <v>3787</v>
      </c>
      <c r="C1393" s="617"/>
      <c r="D1393" s="260" t="s">
        <v>3788</v>
      </c>
      <c r="E1393" s="309"/>
      <c r="F1393" s="309" t="s">
        <v>3248</v>
      </c>
      <c r="G1393" s="309">
        <v>0</v>
      </c>
      <c r="H1393" s="309">
        <v>3</v>
      </c>
      <c r="I1393" s="309" t="s">
        <v>3294</v>
      </c>
      <c r="J1393" s="309">
        <v>1</v>
      </c>
      <c r="K1393" s="312" t="s">
        <v>3249</v>
      </c>
      <c r="L1393" s="313" t="s">
        <v>3722</v>
      </c>
      <c r="M1393" s="589">
        <v>0</v>
      </c>
      <c r="N1393" s="589">
        <v>0</v>
      </c>
      <c r="O1393" s="414">
        <v>1</v>
      </c>
      <c r="P1393" s="589">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7" t="s">
        <v>3789</v>
      </c>
      <c r="C1394" s="617"/>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7" t="s">
        <v>3795</v>
      </c>
      <c r="C1395" s="617"/>
      <c r="D1395" s="260" t="s">
        <v>3796</v>
      </c>
      <c r="E1395" s="309"/>
      <c r="F1395" s="309" t="s">
        <v>3238</v>
      </c>
      <c r="G1395" s="309"/>
      <c r="H1395" s="309"/>
      <c r="I1395" s="309" t="s">
        <v>3294</v>
      </c>
      <c r="J1395" s="309">
        <v>3</v>
      </c>
      <c r="K1395" s="312" t="s">
        <v>3256</v>
      </c>
      <c r="L1395" s="313" t="s">
        <v>3722</v>
      </c>
      <c r="M1395" s="589">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7" t="s">
        <v>3797</v>
      </c>
      <c r="C1396" s="617"/>
      <c r="D1396" s="260" t="s">
        <v>3798</v>
      </c>
      <c r="E1396" s="309"/>
      <c r="F1396" s="309" t="s">
        <v>3238</v>
      </c>
      <c r="G1396" s="309"/>
      <c r="H1396" s="309"/>
      <c r="I1396" s="309" t="s">
        <v>3294</v>
      </c>
      <c r="J1396" s="309">
        <v>5</v>
      </c>
      <c r="K1396" s="312" t="s">
        <v>3249</v>
      </c>
      <c r="L1396" s="618" t="s">
        <v>4021</v>
      </c>
      <c r="M1396" s="414">
        <v>0</v>
      </c>
      <c r="N1396" s="589">
        <v>0</v>
      </c>
      <c r="O1396" s="414">
        <v>0</v>
      </c>
      <c r="P1396" s="589">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7" t="s">
        <v>3799</v>
      </c>
      <c r="C1397" s="617"/>
      <c r="D1397" s="260" t="s">
        <v>3800</v>
      </c>
      <c r="E1397" s="309"/>
      <c r="F1397" s="309" t="s">
        <v>3248</v>
      </c>
      <c r="G1397" s="309">
        <v>7</v>
      </c>
      <c r="H1397" s="309">
        <v>7</v>
      </c>
      <c r="I1397" s="309" t="s">
        <v>3294</v>
      </c>
      <c r="J1397" s="309">
        <v>7</v>
      </c>
      <c r="K1397" s="312" t="s">
        <v>3239</v>
      </c>
      <c r="L1397" s="313" t="s">
        <v>3722</v>
      </c>
      <c r="M1397" s="414">
        <v>1</v>
      </c>
      <c r="N1397" s="414">
        <v>1</v>
      </c>
      <c r="O1397" s="414">
        <v>1</v>
      </c>
      <c r="P1397" s="589">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7" t="s">
        <v>3801</v>
      </c>
      <c r="C1398" s="617"/>
      <c r="D1398" s="260" t="s">
        <v>3802</v>
      </c>
      <c r="E1398" s="309"/>
      <c r="F1398" s="309" t="s">
        <v>3248</v>
      </c>
      <c r="G1398" s="309">
        <v>7</v>
      </c>
      <c r="H1398" s="309">
        <v>5</v>
      </c>
      <c r="I1398" s="309" t="s">
        <v>3294</v>
      </c>
      <c r="J1398" s="309">
        <v>8</v>
      </c>
      <c r="K1398" s="312" t="s">
        <v>3239</v>
      </c>
      <c r="L1398" s="313" t="s">
        <v>3722</v>
      </c>
      <c r="M1398" s="589">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7" t="s">
        <v>3803</v>
      </c>
      <c r="C1399" s="617"/>
      <c r="D1399" s="260" t="s">
        <v>3804</v>
      </c>
      <c r="E1399" s="309"/>
      <c r="F1399" s="309" t="s">
        <v>3248</v>
      </c>
      <c r="G1399" s="309">
        <v>7</v>
      </c>
      <c r="H1399" s="309">
        <v>8</v>
      </c>
      <c r="I1399" s="309" t="s">
        <v>3294</v>
      </c>
      <c r="J1399" s="309">
        <v>12</v>
      </c>
      <c r="K1399" s="312" t="s">
        <v>3249</v>
      </c>
      <c r="L1399" s="313" t="s">
        <v>3722</v>
      </c>
      <c r="M1399" s="589">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7" t="s">
        <v>3810</v>
      </c>
      <c r="C1400" s="617"/>
      <c r="D1400" s="260" t="s">
        <v>3811</v>
      </c>
      <c r="E1400" s="309"/>
      <c r="F1400" s="309" t="s">
        <v>3238</v>
      </c>
      <c r="G1400" s="309"/>
      <c r="H1400" s="309"/>
      <c r="I1400" s="309" t="s">
        <v>3306</v>
      </c>
      <c r="J1400" s="309">
        <v>2</v>
      </c>
      <c r="K1400" s="312" t="s">
        <v>3244</v>
      </c>
      <c r="L1400" s="313" t="s">
        <v>3722</v>
      </c>
      <c r="M1400" s="589">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7" t="s">
        <v>3807</v>
      </c>
      <c r="C1401" s="617"/>
      <c r="D1401" s="260" t="s">
        <v>3808</v>
      </c>
      <c r="E1401" s="309" t="s">
        <v>3809</v>
      </c>
      <c r="F1401" s="309" t="s">
        <v>3248</v>
      </c>
      <c r="G1401" s="309">
        <v>1</v>
      </c>
      <c r="H1401" s="309">
        <v>1</v>
      </c>
      <c r="I1401" s="309" t="s">
        <v>3306</v>
      </c>
      <c r="J1401" s="309">
        <v>2</v>
      </c>
      <c r="K1401" s="312" t="s">
        <v>3249</v>
      </c>
      <c r="L1401" s="313" t="s">
        <v>3722</v>
      </c>
      <c r="M1401" s="589">
        <v>0</v>
      </c>
      <c r="N1401" s="589">
        <v>0</v>
      </c>
      <c r="O1401" s="589">
        <v>0</v>
      </c>
      <c r="P1401" s="589">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7" t="s">
        <v>3816</v>
      </c>
      <c r="C1402" s="617"/>
      <c r="D1402" s="260" t="s">
        <v>3817</v>
      </c>
      <c r="E1402" s="309"/>
      <c r="F1402" s="309" t="s">
        <v>3238</v>
      </c>
      <c r="G1402" s="309"/>
      <c r="H1402" s="309"/>
      <c r="I1402" s="309" t="s">
        <v>3306</v>
      </c>
      <c r="J1402" s="309">
        <v>4</v>
      </c>
      <c r="K1402" s="312" t="s">
        <v>3244</v>
      </c>
      <c r="L1402" s="618" t="s">
        <v>4021</v>
      </c>
      <c r="M1402" s="589">
        <v>0</v>
      </c>
      <c r="N1402" s="589">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7" t="s">
        <v>3818</v>
      </c>
      <c r="C1403" s="617"/>
      <c r="D1403" s="260" t="s">
        <v>3819</v>
      </c>
      <c r="E1403" s="309" t="s">
        <v>3410</v>
      </c>
      <c r="F1403" s="309" t="s">
        <v>3248</v>
      </c>
      <c r="G1403" s="309">
        <v>2</v>
      </c>
      <c r="H1403" s="309">
        <v>2</v>
      </c>
      <c r="I1403" s="309" t="s">
        <v>3306</v>
      </c>
      <c r="J1403" s="309">
        <v>5</v>
      </c>
      <c r="K1403" s="312" t="s">
        <v>3239</v>
      </c>
      <c r="L1403" s="313" t="s">
        <v>3722</v>
      </c>
      <c r="M1403" s="589">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7" t="s">
        <v>3820</v>
      </c>
      <c r="C1404" s="617"/>
      <c r="D1404" s="260" t="s">
        <v>3821</v>
      </c>
      <c r="E1404" s="309"/>
      <c r="F1404" s="309" t="s">
        <v>3238</v>
      </c>
      <c r="G1404" s="309"/>
      <c r="H1404" s="309"/>
      <c r="I1404" s="309" t="s">
        <v>3306</v>
      </c>
      <c r="J1404" s="309">
        <v>6</v>
      </c>
      <c r="K1404" s="312" t="s">
        <v>3256</v>
      </c>
      <c r="L1404" s="313" t="s">
        <v>3722</v>
      </c>
      <c r="M1404" s="589">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7" t="s">
        <v>3822</v>
      </c>
      <c r="C1405" s="617"/>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7" t="s">
        <v>3824</v>
      </c>
      <c r="C1406" s="617"/>
      <c r="D1406" s="260" t="s">
        <v>3825</v>
      </c>
      <c r="E1406" s="309" t="s">
        <v>3809</v>
      </c>
      <c r="F1406" s="309" t="s">
        <v>3248</v>
      </c>
      <c r="G1406" s="309">
        <v>6</v>
      </c>
      <c r="H1406" s="309">
        <v>3</v>
      </c>
      <c r="I1406" s="309" t="s">
        <v>3306</v>
      </c>
      <c r="J1406" s="309">
        <v>8</v>
      </c>
      <c r="K1406" s="312" t="s">
        <v>3239</v>
      </c>
      <c r="L1406" s="313" t="s">
        <v>3722</v>
      </c>
      <c r="M1406" s="414">
        <v>1</v>
      </c>
      <c r="N1406" s="414">
        <v>1</v>
      </c>
      <c r="O1406" s="589">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7" t="s">
        <v>3832</v>
      </c>
      <c r="C1407" s="617"/>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7" t="s">
        <v>3830</v>
      </c>
      <c r="C1408" s="617"/>
      <c r="D1408" s="260" t="s">
        <v>3831</v>
      </c>
      <c r="E1408" s="309"/>
      <c r="F1408" s="309" t="s">
        <v>3310</v>
      </c>
      <c r="G1408" s="309">
        <v>1</v>
      </c>
      <c r="H1408" s="309">
        <v>3</v>
      </c>
      <c r="I1408" s="309" t="s">
        <v>3324</v>
      </c>
      <c r="J1408" s="309">
        <v>2</v>
      </c>
      <c r="K1408" s="312" t="s">
        <v>3249</v>
      </c>
      <c r="L1408" s="313" t="s">
        <v>3722</v>
      </c>
      <c r="M1408" s="589">
        <v>0</v>
      </c>
      <c r="N1408" s="414">
        <v>0</v>
      </c>
      <c r="O1408" s="414">
        <v>0</v>
      </c>
      <c r="P1408" s="589">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7" t="s">
        <v>3836</v>
      </c>
      <c r="C1409" s="617"/>
      <c r="D1409" s="260" t="s">
        <v>3837</v>
      </c>
      <c r="E1409" s="309"/>
      <c r="F1409" s="309" t="s">
        <v>3248</v>
      </c>
      <c r="G1409" s="309">
        <v>1</v>
      </c>
      <c r="H1409" s="309">
        <v>3</v>
      </c>
      <c r="I1409" s="309" t="s">
        <v>3324</v>
      </c>
      <c r="J1409" s="309">
        <v>3</v>
      </c>
      <c r="K1409" s="312" t="s">
        <v>3239</v>
      </c>
      <c r="L1409" s="313" t="s">
        <v>3722</v>
      </c>
      <c r="M1409" s="414">
        <v>1</v>
      </c>
      <c r="N1409" s="414">
        <v>1</v>
      </c>
      <c r="O1409" s="589">
        <v>0</v>
      </c>
      <c r="P1409" s="589">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7" t="s">
        <v>3840</v>
      </c>
      <c r="C1410" s="617"/>
      <c r="D1410" s="260" t="s">
        <v>3841</v>
      </c>
      <c r="E1410" s="309"/>
      <c r="F1410" s="309" t="s">
        <v>3238</v>
      </c>
      <c r="G1410" s="309"/>
      <c r="H1410" s="309"/>
      <c r="I1410" s="309" t="s">
        <v>3324</v>
      </c>
      <c r="J1410" s="309">
        <v>3</v>
      </c>
      <c r="K1410" s="312" t="s">
        <v>3256</v>
      </c>
      <c r="L1410" s="313" t="s">
        <v>3722</v>
      </c>
      <c r="M1410" s="589">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7" t="s">
        <v>3834</v>
      </c>
      <c r="C1411" s="617"/>
      <c r="D1411" s="260" t="s">
        <v>3835</v>
      </c>
      <c r="E1411" s="309"/>
      <c r="F1411" s="309" t="s">
        <v>3248</v>
      </c>
      <c r="G1411" s="309">
        <v>0</v>
      </c>
      <c r="H1411" s="309">
        <v>3</v>
      </c>
      <c r="I1411" s="309" t="s">
        <v>3324</v>
      </c>
      <c r="J1411" s="309">
        <v>3</v>
      </c>
      <c r="K1411" s="312" t="s">
        <v>3249</v>
      </c>
      <c r="L1411" s="313" t="s">
        <v>3722</v>
      </c>
      <c r="M1411" s="589">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7" t="s">
        <v>3842</v>
      </c>
      <c r="C1412" s="617"/>
      <c r="D1412" s="260" t="s">
        <v>3843</v>
      </c>
      <c r="E1412" s="309" t="s">
        <v>3410</v>
      </c>
      <c r="F1412" s="309" t="s">
        <v>3248</v>
      </c>
      <c r="G1412" s="309">
        <v>4</v>
      </c>
      <c r="H1412" s="309">
        <v>6</v>
      </c>
      <c r="I1412" s="309" t="s">
        <v>3324</v>
      </c>
      <c r="J1412" s="309">
        <v>6</v>
      </c>
      <c r="K1412" s="312" t="s">
        <v>3239</v>
      </c>
      <c r="L1412" s="313" t="s">
        <v>3722</v>
      </c>
      <c r="M1412" s="589">
        <v>0</v>
      </c>
      <c r="N1412" s="589">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7" t="s">
        <v>3848</v>
      </c>
      <c r="C1413" s="617"/>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7" t="s">
        <v>3852</v>
      </c>
      <c r="C1414" s="617"/>
      <c r="D1414" s="260" t="s">
        <v>3853</v>
      </c>
      <c r="E1414" s="309"/>
      <c r="F1414" s="309" t="s">
        <v>3248</v>
      </c>
      <c r="G1414" s="309">
        <v>3</v>
      </c>
      <c r="H1414" s="309">
        <v>4</v>
      </c>
      <c r="I1414" s="309" t="s">
        <v>3339</v>
      </c>
      <c r="J1414" s="309">
        <v>3</v>
      </c>
      <c r="K1414" s="312" t="s">
        <v>3239</v>
      </c>
      <c r="L1414" s="313" t="s">
        <v>3722</v>
      </c>
      <c r="M1414" s="589">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7" t="s">
        <v>3856</v>
      </c>
      <c r="C1415" s="617"/>
      <c r="D1415" s="260" t="s">
        <v>3857</v>
      </c>
      <c r="E1415" s="309"/>
      <c r="F1415" s="309" t="s">
        <v>3248</v>
      </c>
      <c r="G1415" s="309">
        <v>0</v>
      </c>
      <c r="H1415" s="309">
        <v>3</v>
      </c>
      <c r="I1415" s="309" t="s">
        <v>3339</v>
      </c>
      <c r="J1415" s="309">
        <v>4</v>
      </c>
      <c r="K1415" s="312" t="s">
        <v>3249</v>
      </c>
      <c r="L1415" s="313" t="s">
        <v>3722</v>
      </c>
      <c r="M1415" s="589">
        <v>0</v>
      </c>
      <c r="N1415" s="589">
        <v>0</v>
      </c>
      <c r="O1415" s="414">
        <v>2</v>
      </c>
      <c r="P1415" s="589">
        <v>0</v>
      </c>
      <c r="Q1415" s="589">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7" t="s">
        <v>3858</v>
      </c>
      <c r="C1416" s="617"/>
      <c r="D1416" s="260" t="s">
        <v>3859</v>
      </c>
      <c r="E1416" s="309"/>
      <c r="F1416" s="309" t="s">
        <v>3248</v>
      </c>
      <c r="G1416" s="309">
        <v>4</v>
      </c>
      <c r="H1416" s="309">
        <v>4</v>
      </c>
      <c r="I1416" s="309" t="s">
        <v>3339</v>
      </c>
      <c r="J1416" s="309">
        <v>4</v>
      </c>
      <c r="K1416" s="312" t="s">
        <v>3249</v>
      </c>
      <c r="L1416" s="313" t="s">
        <v>3722</v>
      </c>
      <c r="M1416" s="589">
        <v>0</v>
      </c>
      <c r="N1416" s="589">
        <v>0</v>
      </c>
      <c r="O1416" s="414">
        <v>1</v>
      </c>
      <c r="P1416" s="589">
        <v>0</v>
      </c>
      <c r="Q1416" s="589">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7" t="s">
        <v>3860</v>
      </c>
      <c r="C1417" s="617"/>
      <c r="D1417" s="260" t="s">
        <v>3861</v>
      </c>
      <c r="E1417" s="309"/>
      <c r="F1417" s="309" t="s">
        <v>3310</v>
      </c>
      <c r="G1417" s="309">
        <v>3</v>
      </c>
      <c r="H1417" s="309">
        <v>3</v>
      </c>
      <c r="I1417" s="309" t="s">
        <v>3339</v>
      </c>
      <c r="J1417" s="309">
        <v>5</v>
      </c>
      <c r="K1417" s="312" t="s">
        <v>3249</v>
      </c>
      <c r="L1417" s="313" t="s">
        <v>3722</v>
      </c>
      <c r="M1417" s="589">
        <v>0</v>
      </c>
      <c r="N1417" s="589">
        <v>0</v>
      </c>
      <c r="O1417" s="589">
        <v>0</v>
      </c>
      <c r="P1417" s="589">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7" t="s">
        <v>3862</v>
      </c>
      <c r="C1418" s="617"/>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7" t="s">
        <v>4024</v>
      </c>
      <c r="C1419" s="617"/>
      <c r="D1419" s="260" t="s">
        <v>3864</v>
      </c>
      <c r="E1419" s="309" t="s">
        <v>3410</v>
      </c>
      <c r="F1419" s="309" t="s">
        <v>3248</v>
      </c>
      <c r="G1419" s="309">
        <v>7</v>
      </c>
      <c r="H1419" s="309">
        <v>5</v>
      </c>
      <c r="I1419" s="309" t="s">
        <v>3339</v>
      </c>
      <c r="J1419" s="309">
        <v>25</v>
      </c>
      <c r="K1419" s="312" t="s">
        <v>3239</v>
      </c>
      <c r="L1419" s="313" t="s">
        <v>3722</v>
      </c>
      <c r="M1419" s="414">
        <v>1</v>
      </c>
      <c r="N1419" s="414">
        <v>1</v>
      </c>
      <c r="O1419" s="589">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7" t="s">
        <v>3866</v>
      </c>
      <c r="C1420" s="617"/>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7" t="s">
        <v>3868</v>
      </c>
      <c r="C1421" s="617"/>
      <c r="D1421" s="260" t="s">
        <v>3869</v>
      </c>
      <c r="E1421" s="309"/>
      <c r="F1421" s="309" t="s">
        <v>3248</v>
      </c>
      <c r="G1421" s="309">
        <v>0</v>
      </c>
      <c r="H1421" s="309">
        <v>3</v>
      </c>
      <c r="I1421" s="309" t="s">
        <v>3356</v>
      </c>
      <c r="J1421" s="309">
        <v>2</v>
      </c>
      <c r="K1421" s="312" t="s">
        <v>3249</v>
      </c>
      <c r="L1421" s="313" t="s">
        <v>3722</v>
      </c>
      <c r="M1421" s="589">
        <v>0</v>
      </c>
      <c r="N1421" s="589">
        <v>0</v>
      </c>
      <c r="O1421" s="589">
        <v>0</v>
      </c>
      <c r="P1421" s="589">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7" t="s">
        <v>3872</v>
      </c>
      <c r="C1422" s="617"/>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7" t="s">
        <v>3874</v>
      </c>
      <c r="C1423" s="617"/>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7" t="s">
        <v>3878</v>
      </c>
      <c r="C1424" s="617"/>
      <c r="D1424" s="260" t="s">
        <v>3879</v>
      </c>
      <c r="E1424" s="309" t="s">
        <v>3410</v>
      </c>
      <c r="F1424" s="309" t="s">
        <v>3248</v>
      </c>
      <c r="G1424" s="309">
        <v>1</v>
      </c>
      <c r="H1424" s="309">
        <v>1</v>
      </c>
      <c r="I1424" s="309" t="s">
        <v>3356</v>
      </c>
      <c r="J1424" s="309">
        <v>8</v>
      </c>
      <c r="K1424" s="312" t="s">
        <v>3239</v>
      </c>
      <c r="L1424" s="313" t="s">
        <v>3722</v>
      </c>
      <c r="M1424" s="589">
        <v>0</v>
      </c>
      <c r="N1424" s="414">
        <v>1</v>
      </c>
      <c r="O1424" s="414">
        <v>1</v>
      </c>
      <c r="P1424" s="414">
        <v>1</v>
      </c>
      <c r="Q1424" s="589">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7" t="s">
        <v>3884</v>
      </c>
      <c r="C1425" s="617"/>
      <c r="D1425" s="260" t="s">
        <v>3885</v>
      </c>
      <c r="E1425" s="309"/>
      <c r="F1425" s="309" t="s">
        <v>3883</v>
      </c>
      <c r="G1425" s="309"/>
      <c r="H1425" s="309"/>
      <c r="I1425" s="309" t="s">
        <v>3882</v>
      </c>
      <c r="J1425" s="309">
        <v>8</v>
      </c>
      <c r="K1425" s="312" t="s">
        <v>3886</v>
      </c>
      <c r="L1425" s="313" t="s">
        <v>3767</v>
      </c>
      <c r="M1425" s="414">
        <v>2</v>
      </c>
      <c r="N1425" s="414">
        <v>2</v>
      </c>
      <c r="O1425" s="414">
        <v>1</v>
      </c>
      <c r="P1425" s="589">
        <v>0</v>
      </c>
      <c r="Q1425" s="589">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7" t="s">
        <v>3895</v>
      </c>
      <c r="C1426" s="617"/>
      <c r="D1426" s="260" t="s">
        <v>3896</v>
      </c>
      <c r="E1426" s="309"/>
      <c r="F1426" s="309" t="s">
        <v>3897</v>
      </c>
      <c r="G1426" s="309">
        <v>2</v>
      </c>
      <c r="H1426" s="309">
        <v>4</v>
      </c>
      <c r="I1426" s="309" t="s">
        <v>3889</v>
      </c>
      <c r="J1426" s="309">
        <v>3</v>
      </c>
      <c r="K1426" s="312" t="s">
        <v>3766</v>
      </c>
      <c r="L1426" s="313" t="s">
        <v>3767</v>
      </c>
      <c r="M1426" s="414">
        <v>1</v>
      </c>
      <c r="N1426" s="589">
        <v>0</v>
      </c>
      <c r="O1426" s="589">
        <v>0</v>
      </c>
      <c r="P1426" s="589">
        <v>0</v>
      </c>
      <c r="Q1426" s="589">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7" t="s">
        <v>3898</v>
      </c>
      <c r="C1427" s="617"/>
      <c r="D1427" s="260" t="s">
        <v>3899</v>
      </c>
      <c r="E1427" s="309"/>
      <c r="F1427" s="309" t="s">
        <v>3764</v>
      </c>
      <c r="G1427" s="309">
        <v>3</v>
      </c>
      <c r="H1427" s="309">
        <v>2</v>
      </c>
      <c r="I1427" s="309" t="s">
        <v>3889</v>
      </c>
      <c r="J1427" s="309">
        <v>3</v>
      </c>
      <c r="K1427" s="312" t="s">
        <v>3886</v>
      </c>
      <c r="L1427" s="313" t="s">
        <v>3767</v>
      </c>
      <c r="M1427" s="589">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7" t="s">
        <v>3900</v>
      </c>
      <c r="C1428" s="617"/>
      <c r="D1428" s="260" t="s">
        <v>3901</v>
      </c>
      <c r="E1428" s="309"/>
      <c r="F1428" s="309" t="s">
        <v>3764</v>
      </c>
      <c r="G1428" s="309">
        <v>4</v>
      </c>
      <c r="H1428" s="309">
        <v>3</v>
      </c>
      <c r="I1428" s="309" t="s">
        <v>3889</v>
      </c>
      <c r="J1428" s="309">
        <v>4</v>
      </c>
      <c r="K1428" s="312" t="s">
        <v>3902</v>
      </c>
      <c r="L1428" s="313" t="s">
        <v>3767</v>
      </c>
      <c r="M1428" s="414">
        <v>1</v>
      </c>
      <c r="N1428" s="414">
        <v>1</v>
      </c>
      <c r="O1428" s="589">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7" t="s">
        <v>3906</v>
      </c>
      <c r="C1429" s="617"/>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7" t="s">
        <v>4014</v>
      </c>
      <c r="C1430" s="617"/>
      <c r="D1430" s="260" t="s">
        <v>3908</v>
      </c>
      <c r="E1430" s="309"/>
      <c r="F1430" s="309" t="s">
        <v>3883</v>
      </c>
      <c r="G1430" s="309"/>
      <c r="H1430" s="309"/>
      <c r="I1430" s="309" t="s">
        <v>3889</v>
      </c>
      <c r="J1430" s="309">
        <v>6</v>
      </c>
      <c r="K1430" s="312" t="s">
        <v>3890</v>
      </c>
      <c r="L1430" s="313" t="s">
        <v>3767</v>
      </c>
      <c r="M1430" s="589">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7" t="s">
        <v>3909</v>
      </c>
      <c r="C1431" s="617"/>
      <c r="D1431" s="260" t="s">
        <v>3910</v>
      </c>
      <c r="E1431" s="309" t="s">
        <v>3765</v>
      </c>
      <c r="F1431" s="309" t="s">
        <v>3764</v>
      </c>
      <c r="G1431" s="309">
        <v>5</v>
      </c>
      <c r="H1431" s="309">
        <v>5</v>
      </c>
      <c r="I1431" s="309" t="s">
        <v>3889</v>
      </c>
      <c r="J1431" s="309">
        <v>8</v>
      </c>
      <c r="K1431" s="312" t="s">
        <v>3902</v>
      </c>
      <c r="L1431" s="313" t="s">
        <v>3767</v>
      </c>
      <c r="M1431" s="589">
        <v>0</v>
      </c>
      <c r="N1431" s="589">
        <v>0</v>
      </c>
      <c r="O1431" s="414">
        <v>1</v>
      </c>
      <c r="P1431" s="589">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7" t="s">
        <v>3911</v>
      </c>
      <c r="C1432" s="617"/>
      <c r="D1432" s="260" t="s">
        <v>3912</v>
      </c>
      <c r="E1432" s="309"/>
      <c r="F1432" s="309" t="s">
        <v>3764</v>
      </c>
      <c r="G1432" s="309">
        <v>0</v>
      </c>
      <c r="H1432" s="309">
        <v>2</v>
      </c>
      <c r="I1432" s="309" t="s">
        <v>3913</v>
      </c>
      <c r="J1432" s="309">
        <v>1</v>
      </c>
      <c r="K1432" s="312" t="s">
        <v>3886</v>
      </c>
      <c r="L1432" s="313" t="s">
        <v>3767</v>
      </c>
      <c r="M1432" s="589">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7" t="s">
        <v>3920</v>
      </c>
      <c r="C1433" s="617"/>
      <c r="D1433" s="260" t="s">
        <v>3921</v>
      </c>
      <c r="E1433" s="309" t="s">
        <v>3922</v>
      </c>
      <c r="F1433" s="309" t="s">
        <v>3248</v>
      </c>
      <c r="G1433" s="309">
        <v>0</v>
      </c>
      <c r="H1433" s="309">
        <v>2</v>
      </c>
      <c r="I1433" s="309" t="s">
        <v>3387</v>
      </c>
      <c r="J1433" s="309">
        <v>2</v>
      </c>
      <c r="K1433" s="312" t="s">
        <v>3249</v>
      </c>
      <c r="L1433" s="313" t="s">
        <v>3722</v>
      </c>
      <c r="M1433" s="414">
        <v>1</v>
      </c>
      <c r="N1433" s="589">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7" t="s">
        <v>3937</v>
      </c>
      <c r="C1434" s="617"/>
      <c r="D1434" s="260" t="s">
        <v>3938</v>
      </c>
      <c r="E1434" s="309"/>
      <c r="F1434" s="309" t="s">
        <v>3248</v>
      </c>
      <c r="G1434" s="309">
        <v>2</v>
      </c>
      <c r="H1434" s="309">
        <v>2</v>
      </c>
      <c r="I1434" s="309" t="s">
        <v>3387</v>
      </c>
      <c r="J1434" s="309">
        <v>2</v>
      </c>
      <c r="K1434" s="312" t="s">
        <v>3249</v>
      </c>
      <c r="L1434" s="313" t="s">
        <v>3722</v>
      </c>
      <c r="M1434" s="589">
        <v>0</v>
      </c>
      <c r="N1434" s="589">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7" t="s">
        <v>3943</v>
      </c>
      <c r="C1435" s="617"/>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7" t="s">
        <v>3933</v>
      </c>
      <c r="C1436" s="617"/>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2" t="s">
        <v>3947</v>
      </c>
      <c r="C1437" s="617"/>
      <c r="D1437" s="260" t="s">
        <v>3948</v>
      </c>
      <c r="E1437" s="309"/>
      <c r="F1437" s="309" t="s">
        <v>3248</v>
      </c>
      <c r="G1437" s="309">
        <v>2</v>
      </c>
      <c r="H1437" s="309">
        <v>4</v>
      </c>
      <c r="I1437" s="309" t="s">
        <v>3387</v>
      </c>
      <c r="J1437" s="309">
        <v>3</v>
      </c>
      <c r="K1437" s="312" t="s">
        <v>3256</v>
      </c>
      <c r="L1437" s="313" t="s">
        <v>3722</v>
      </c>
      <c r="M1437" s="414">
        <v>0</v>
      </c>
      <c r="N1437" s="589">
        <v>0</v>
      </c>
      <c r="O1437" s="414">
        <v>0</v>
      </c>
      <c r="P1437" s="589">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7" t="s">
        <v>3949</v>
      </c>
      <c r="C1438" s="617"/>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7" t="s">
        <v>3951</v>
      </c>
      <c r="C1439" s="617"/>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7" t="s">
        <v>4016</v>
      </c>
      <c r="C1440" s="617"/>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89">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7" t="s">
        <v>3963</v>
      </c>
      <c r="C1441" s="617"/>
      <c r="D1441" s="260" t="s">
        <v>3964</v>
      </c>
      <c r="E1441" s="309"/>
      <c r="F1441" s="309" t="s">
        <v>3248</v>
      </c>
      <c r="G1441" s="309">
        <v>3</v>
      </c>
      <c r="H1441" s="309">
        <v>5</v>
      </c>
      <c r="I1441" s="309" t="s">
        <v>3387</v>
      </c>
      <c r="J1441" s="309">
        <v>4</v>
      </c>
      <c r="K1441" s="312" t="s">
        <v>3256</v>
      </c>
      <c r="L1441" s="313" t="s">
        <v>3722</v>
      </c>
      <c r="M1441" s="589">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7" t="s">
        <v>3960</v>
      </c>
      <c r="C1442" s="617"/>
      <c r="D1442" s="260" t="s">
        <v>3961</v>
      </c>
      <c r="E1442" s="309" t="s">
        <v>3962</v>
      </c>
      <c r="F1442" s="309" t="s">
        <v>3248</v>
      </c>
      <c r="G1442" s="309">
        <v>3</v>
      </c>
      <c r="H1442" s="309">
        <v>2</v>
      </c>
      <c r="I1442" s="309" t="s">
        <v>3387</v>
      </c>
      <c r="J1442" s="309">
        <v>4</v>
      </c>
      <c r="K1442" s="312" t="s">
        <v>3249</v>
      </c>
      <c r="L1442" s="618" t="s">
        <v>4021</v>
      </c>
      <c r="M1442" s="589">
        <v>0</v>
      </c>
      <c r="N1442" s="589">
        <v>0</v>
      </c>
      <c r="O1442" s="589">
        <v>0</v>
      </c>
      <c r="P1442" s="589">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7" t="s">
        <v>3982</v>
      </c>
      <c r="C1443" s="617"/>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7" t="s">
        <v>3978</v>
      </c>
      <c r="C1444" s="617"/>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7" t="s">
        <v>3984</v>
      </c>
      <c r="C1445" s="617"/>
      <c r="D1445" s="260" t="s">
        <v>3985</v>
      </c>
      <c r="E1445" s="309"/>
      <c r="F1445" s="309" t="s">
        <v>3764</v>
      </c>
      <c r="G1445" s="309">
        <v>5</v>
      </c>
      <c r="H1445" s="309">
        <v>5</v>
      </c>
      <c r="I1445" s="309" t="s">
        <v>3913</v>
      </c>
      <c r="J1445" s="309">
        <v>6</v>
      </c>
      <c r="K1445" s="312" t="s">
        <v>3902</v>
      </c>
      <c r="L1445" s="313" t="s">
        <v>3767</v>
      </c>
      <c r="M1445" s="414">
        <v>1</v>
      </c>
      <c r="N1445" s="414">
        <v>1</v>
      </c>
      <c r="O1445" s="414">
        <v>1</v>
      </c>
      <c r="P1445" s="589">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7" t="s">
        <v>3992</v>
      </c>
      <c r="C1446" s="617"/>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7" t="s">
        <v>3990</v>
      </c>
      <c r="C1447" s="617"/>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7" t="s">
        <v>4002</v>
      </c>
      <c r="C1448" s="617"/>
      <c r="D1448" s="260" t="s">
        <v>4003</v>
      </c>
      <c r="E1448" s="309"/>
      <c r="F1448" s="309" t="s">
        <v>3995</v>
      </c>
      <c r="G1448" s="309">
        <v>8</v>
      </c>
      <c r="H1448" s="309">
        <v>5</v>
      </c>
      <c r="I1448" s="309" t="s">
        <v>3994</v>
      </c>
      <c r="J1448" s="309">
        <v>8</v>
      </c>
      <c r="K1448" s="312" t="s">
        <v>3239</v>
      </c>
      <c r="L1448" s="313" t="s">
        <v>3998</v>
      </c>
      <c r="M1448" s="414">
        <v>1</v>
      </c>
      <c r="N1448" s="414">
        <v>1</v>
      </c>
      <c r="O1448" s="414">
        <v>1</v>
      </c>
      <c r="P1448" s="589">
        <v>0</v>
      </c>
      <c r="Q1448" s="589">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7" t="s">
        <v>4005</v>
      </c>
      <c r="C1449" s="617"/>
      <c r="D1449" s="260" t="s">
        <v>4006</v>
      </c>
      <c r="E1449" s="309" t="s">
        <v>4007</v>
      </c>
      <c r="F1449" s="309" t="s">
        <v>3995</v>
      </c>
      <c r="G1449" s="309">
        <v>7</v>
      </c>
      <c r="H1449" s="309">
        <v>7</v>
      </c>
      <c r="I1449" s="309" t="s">
        <v>3994</v>
      </c>
      <c r="J1449" s="309">
        <v>9</v>
      </c>
      <c r="K1449" s="312" t="s">
        <v>4004</v>
      </c>
      <c r="L1449" s="313" t="s">
        <v>3998</v>
      </c>
      <c r="M1449" s="589">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7"/>
      <c r="B1450" s="617" t="s">
        <v>4022</v>
      </c>
      <c r="D1450" s="309" t="s">
        <v>4008</v>
      </c>
      <c r="E1450" s="309"/>
      <c r="F1450" s="309" t="s">
        <v>4010</v>
      </c>
      <c r="G1450" s="309">
        <v>9</v>
      </c>
      <c r="H1450" s="309">
        <v>6</v>
      </c>
      <c r="I1450" s="309" t="s">
        <v>4009</v>
      </c>
      <c r="J1450" s="312">
        <v>10</v>
      </c>
      <c r="K1450" s="313" t="s">
        <v>3239</v>
      </c>
      <c r="L1450" s="414" t="s">
        <v>4011</v>
      </c>
      <c r="M1450" s="414">
        <v>1</v>
      </c>
      <c r="N1450" s="589">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7" t="s">
        <v>3720</v>
      </c>
      <c r="C1451" s="617"/>
      <c r="D1451" s="485" t="s">
        <v>3721</v>
      </c>
      <c r="E1451" s="309"/>
      <c r="F1451" s="309" t="s">
        <v>3238</v>
      </c>
      <c r="G1451" s="309"/>
      <c r="H1451" s="309"/>
      <c r="I1451" s="309" t="s">
        <v>3253</v>
      </c>
      <c r="J1451" s="309">
        <v>0</v>
      </c>
      <c r="K1451" s="312" t="s">
        <v>3244</v>
      </c>
      <c r="L1451" s="618" t="s">
        <v>4019</v>
      </c>
      <c r="M1451" s="589">
        <v>0</v>
      </c>
      <c r="N1451" s="589">
        <v>0</v>
      </c>
      <c r="O1451" s="589">
        <v>0</v>
      </c>
      <c r="P1451" s="414">
        <v>0</v>
      </c>
      <c r="Q1451" s="589">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7" t="s">
        <v>3723</v>
      </c>
      <c r="C1452" s="617"/>
      <c r="D1452" s="260" t="s">
        <v>3724</v>
      </c>
      <c r="E1452" s="309"/>
      <c r="F1452" s="309" t="s">
        <v>3248</v>
      </c>
      <c r="G1452" s="309">
        <v>0</v>
      </c>
      <c r="H1452" s="309">
        <v>3</v>
      </c>
      <c r="I1452" s="309" t="s">
        <v>3253</v>
      </c>
      <c r="J1452" s="309">
        <v>1</v>
      </c>
      <c r="K1452" s="312" t="s">
        <v>3249</v>
      </c>
      <c r="L1452" s="618" t="s">
        <v>4025</v>
      </c>
      <c r="M1452" s="589">
        <v>0</v>
      </c>
      <c r="N1452" s="589">
        <v>0</v>
      </c>
      <c r="O1452" s="589">
        <v>0</v>
      </c>
      <c r="P1452" s="589">
        <v>0</v>
      </c>
      <c r="Q1452" s="589">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7" t="s">
        <v>3725</v>
      </c>
      <c r="C1453" s="617"/>
      <c r="D1453" s="260" t="s">
        <v>3726</v>
      </c>
      <c r="E1453" s="309"/>
      <c r="F1453" s="309" t="s">
        <v>3248</v>
      </c>
      <c r="G1453" s="309">
        <v>2</v>
      </c>
      <c r="H1453" s="309">
        <v>3</v>
      </c>
      <c r="I1453" s="309" t="s">
        <v>3253</v>
      </c>
      <c r="J1453" s="309">
        <v>2</v>
      </c>
      <c r="K1453" s="312" t="s">
        <v>3244</v>
      </c>
      <c r="L1453" s="618" t="s">
        <v>4021</v>
      </c>
      <c r="M1453" s="589">
        <v>0</v>
      </c>
      <c r="N1453" s="589">
        <v>0</v>
      </c>
      <c r="O1453" s="589">
        <v>0</v>
      </c>
      <c r="P1453" s="589">
        <v>0</v>
      </c>
      <c r="Q1453" s="589">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7" t="s">
        <v>3739</v>
      </c>
      <c r="C1454" s="617"/>
      <c r="D1454" s="260" t="s">
        <v>3740</v>
      </c>
      <c r="E1454" s="309" t="s">
        <v>3410</v>
      </c>
      <c r="F1454" s="309" t="s">
        <v>3248</v>
      </c>
      <c r="G1454" s="309">
        <v>7</v>
      </c>
      <c r="H1454" s="309">
        <v>7</v>
      </c>
      <c r="I1454" s="309" t="s">
        <v>3253</v>
      </c>
      <c r="J1454" s="309">
        <v>7</v>
      </c>
      <c r="K1454" s="312" t="s">
        <v>3244</v>
      </c>
      <c r="L1454" s="618" t="s">
        <v>4017</v>
      </c>
      <c r="M1454" s="589">
        <v>0</v>
      </c>
      <c r="N1454" s="589">
        <v>0</v>
      </c>
      <c r="O1454" s="589">
        <v>0</v>
      </c>
      <c r="P1454" s="589">
        <v>0</v>
      </c>
      <c r="Q1454" s="589">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7" t="s">
        <v>3741</v>
      </c>
      <c r="C1455" s="617"/>
      <c r="D1455" s="260" t="s">
        <v>3742</v>
      </c>
      <c r="E1455" s="309"/>
      <c r="F1455" s="309" t="s">
        <v>3238</v>
      </c>
      <c r="G1455" s="309"/>
      <c r="H1455" s="309"/>
      <c r="I1455" s="309" t="s">
        <v>3267</v>
      </c>
      <c r="J1455" s="309">
        <v>0</v>
      </c>
      <c r="K1455" s="312" t="s">
        <v>3244</v>
      </c>
      <c r="L1455" s="618" t="s">
        <v>4017</v>
      </c>
      <c r="M1455" s="589">
        <v>0</v>
      </c>
      <c r="N1455" s="589">
        <v>0</v>
      </c>
      <c r="O1455" s="589">
        <v>0</v>
      </c>
      <c r="P1455" s="589">
        <v>0</v>
      </c>
      <c r="Q1455" s="589">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7" t="s">
        <v>3743</v>
      </c>
      <c r="C1456" s="617"/>
      <c r="D1456" s="260" t="s">
        <v>3744</v>
      </c>
      <c r="E1456" s="309"/>
      <c r="F1456" s="309" t="s">
        <v>3248</v>
      </c>
      <c r="G1456" s="309">
        <v>1</v>
      </c>
      <c r="H1456" s="309">
        <v>1</v>
      </c>
      <c r="I1456" s="309" t="s">
        <v>3267</v>
      </c>
      <c r="J1456" s="309">
        <v>1</v>
      </c>
      <c r="K1456" s="312" t="s">
        <v>3244</v>
      </c>
      <c r="L1456" s="618" t="s">
        <v>4017</v>
      </c>
      <c r="M1456" s="589">
        <v>0</v>
      </c>
      <c r="N1456" s="589">
        <v>0</v>
      </c>
      <c r="O1456" s="589">
        <v>0</v>
      </c>
      <c r="P1456" s="589">
        <v>0</v>
      </c>
      <c r="Q1456" s="589">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7" t="s">
        <v>3755</v>
      </c>
      <c r="C1457" s="617"/>
      <c r="D1457" s="260" t="s">
        <v>3756</v>
      </c>
      <c r="E1457" s="309" t="s">
        <v>3269</v>
      </c>
      <c r="F1457" s="309" t="s">
        <v>3248</v>
      </c>
      <c r="G1457" s="309">
        <v>3</v>
      </c>
      <c r="H1457" s="309">
        <v>3</v>
      </c>
      <c r="I1457" s="309" t="s">
        <v>3267</v>
      </c>
      <c r="J1457" s="309">
        <v>6</v>
      </c>
      <c r="K1457" s="312" t="s">
        <v>3244</v>
      </c>
      <c r="L1457" s="618"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7" t="s">
        <v>3761</v>
      </c>
      <c r="C1458" s="617"/>
      <c r="D1458" s="260" t="s">
        <v>3762</v>
      </c>
      <c r="E1458" s="309" t="s">
        <v>3765</v>
      </c>
      <c r="F1458" s="309" t="s">
        <v>3764</v>
      </c>
      <c r="G1458" s="309">
        <v>1</v>
      </c>
      <c r="H1458" s="309">
        <v>1</v>
      </c>
      <c r="I1458" s="309" t="s">
        <v>3763</v>
      </c>
      <c r="J1458" s="309">
        <v>1</v>
      </c>
      <c r="K1458" s="312" t="s">
        <v>3766</v>
      </c>
      <c r="L1458" s="618" t="s">
        <v>4017</v>
      </c>
      <c r="M1458" s="589">
        <v>0</v>
      </c>
      <c r="N1458" s="589">
        <v>0</v>
      </c>
      <c r="O1458" s="589">
        <v>0</v>
      </c>
      <c r="P1458" s="589">
        <v>0</v>
      </c>
      <c r="Q1458" s="589">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7" t="s">
        <v>3770</v>
      </c>
      <c r="C1459" s="617"/>
      <c r="D1459" s="260" t="s">
        <v>3771</v>
      </c>
      <c r="E1459" s="309"/>
      <c r="F1459" s="309" t="s">
        <v>3310</v>
      </c>
      <c r="G1459" s="309">
        <v>2</v>
      </c>
      <c r="H1459" s="309">
        <v>2</v>
      </c>
      <c r="I1459" s="309" t="s">
        <v>3480</v>
      </c>
      <c r="J1459" s="309">
        <v>2</v>
      </c>
      <c r="K1459" s="312" t="s">
        <v>3244</v>
      </c>
      <c r="L1459" s="618" t="s">
        <v>4021</v>
      </c>
      <c r="M1459" s="589">
        <v>0</v>
      </c>
      <c r="N1459" s="589">
        <v>0</v>
      </c>
      <c r="O1459" s="589">
        <v>0</v>
      </c>
      <c r="P1459" s="589">
        <v>0</v>
      </c>
      <c r="Q1459" s="589">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2" t="s">
        <v>4030</v>
      </c>
      <c r="C1460" s="617"/>
      <c r="D1460" s="260" t="s">
        <v>3778</v>
      </c>
      <c r="E1460" s="309"/>
      <c r="F1460" s="309" t="s">
        <v>3238</v>
      </c>
      <c r="G1460" s="309"/>
      <c r="H1460" s="309"/>
      <c r="I1460" s="309" t="s">
        <v>3480</v>
      </c>
      <c r="J1460" s="309">
        <v>3</v>
      </c>
      <c r="K1460" s="312" t="s">
        <v>3256</v>
      </c>
      <c r="L1460" s="618" t="s">
        <v>4021</v>
      </c>
      <c r="M1460" s="414">
        <v>0</v>
      </c>
      <c r="N1460" s="414">
        <v>0</v>
      </c>
      <c r="O1460" s="414">
        <v>0</v>
      </c>
      <c r="P1460" s="589">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7" t="s">
        <v>3781</v>
      </c>
      <c r="C1461" s="617"/>
      <c r="D1461" s="260" t="s">
        <v>3782</v>
      </c>
      <c r="E1461" s="309"/>
      <c r="F1461" s="309" t="s">
        <v>3238</v>
      </c>
      <c r="G1461" s="309"/>
      <c r="H1461" s="309"/>
      <c r="I1461" s="309" t="s">
        <v>3480</v>
      </c>
      <c r="J1461" s="309">
        <v>5</v>
      </c>
      <c r="K1461" s="312" t="s">
        <v>3244</v>
      </c>
      <c r="L1461" s="618" t="s">
        <v>4017</v>
      </c>
      <c r="M1461" s="589">
        <v>0</v>
      </c>
      <c r="N1461" s="589">
        <v>0</v>
      </c>
      <c r="O1461" s="589">
        <v>0</v>
      </c>
      <c r="P1461" s="589">
        <v>0</v>
      </c>
      <c r="Q1461" s="589">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1" t="s">
        <v>3783</v>
      </c>
      <c r="C1462" s="617"/>
      <c r="D1462" s="260" t="s">
        <v>3784</v>
      </c>
      <c r="E1462" s="309"/>
      <c r="F1462" s="309" t="s">
        <v>3592</v>
      </c>
      <c r="G1462" s="309"/>
      <c r="H1462" s="309">
        <v>5</v>
      </c>
      <c r="I1462" s="309" t="s">
        <v>3480</v>
      </c>
      <c r="J1462" s="309">
        <v>10</v>
      </c>
      <c r="K1462" s="312" t="s">
        <v>3239</v>
      </c>
      <c r="L1462" s="618" t="s">
        <v>4017</v>
      </c>
      <c r="M1462" s="589">
        <v>0</v>
      </c>
      <c r="N1462" s="589">
        <v>0</v>
      </c>
      <c r="O1462" s="589">
        <v>0</v>
      </c>
      <c r="P1462" s="589">
        <v>0</v>
      </c>
      <c r="Q1462" s="589">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7" t="s">
        <v>3785</v>
      </c>
      <c r="C1463" s="617"/>
      <c r="D1463" s="260" t="s">
        <v>3786</v>
      </c>
      <c r="E1463" s="309"/>
      <c r="F1463" s="309" t="s">
        <v>3238</v>
      </c>
      <c r="G1463" s="309"/>
      <c r="H1463" s="309"/>
      <c r="I1463" s="309" t="s">
        <v>3294</v>
      </c>
      <c r="J1463" s="309">
        <v>0</v>
      </c>
      <c r="K1463" s="312" t="s">
        <v>3244</v>
      </c>
      <c r="L1463" s="618" t="s">
        <v>4017</v>
      </c>
      <c r="M1463" s="589">
        <v>0</v>
      </c>
      <c r="N1463" s="589">
        <v>0</v>
      </c>
      <c r="O1463" s="589">
        <v>0</v>
      </c>
      <c r="P1463" s="589">
        <v>0</v>
      </c>
      <c r="Q1463" s="589">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7" t="s">
        <v>3791</v>
      </c>
      <c r="C1464" s="617"/>
      <c r="D1464" s="260" t="s">
        <v>3792</v>
      </c>
      <c r="E1464" s="309"/>
      <c r="F1464" s="309" t="s">
        <v>3238</v>
      </c>
      <c r="G1464" s="309"/>
      <c r="H1464" s="309"/>
      <c r="I1464" s="309" t="s">
        <v>3294</v>
      </c>
      <c r="J1464" s="309">
        <v>2</v>
      </c>
      <c r="K1464" s="312" t="s">
        <v>3244</v>
      </c>
      <c r="L1464" s="618" t="s">
        <v>4021</v>
      </c>
      <c r="M1464" s="589">
        <v>0</v>
      </c>
      <c r="N1464" s="589">
        <v>0</v>
      </c>
      <c r="O1464" s="589">
        <v>0</v>
      </c>
      <c r="P1464" s="589">
        <v>0</v>
      </c>
      <c r="Q1464" s="589">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7" t="s">
        <v>3793</v>
      </c>
      <c r="C1465" s="617"/>
      <c r="D1465" s="260" t="s">
        <v>3794</v>
      </c>
      <c r="E1465" s="309"/>
      <c r="F1465" s="309" t="s">
        <v>3248</v>
      </c>
      <c r="G1465" s="309">
        <v>3</v>
      </c>
      <c r="H1465" s="309">
        <v>3</v>
      </c>
      <c r="I1465" s="309" t="s">
        <v>3294</v>
      </c>
      <c r="J1465" s="309">
        <v>3</v>
      </c>
      <c r="K1465" s="312" t="s">
        <v>3244</v>
      </c>
      <c r="L1465" s="618" t="s">
        <v>4017</v>
      </c>
      <c r="M1465" s="589">
        <v>0</v>
      </c>
      <c r="N1465" s="589">
        <v>0</v>
      </c>
      <c r="O1465" s="589">
        <v>0</v>
      </c>
      <c r="P1465" s="589">
        <v>0</v>
      </c>
      <c r="Q1465" s="589">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7" t="s">
        <v>3805</v>
      </c>
      <c r="C1466" s="617"/>
      <c r="D1466" s="260" t="s">
        <v>3806</v>
      </c>
      <c r="E1466" s="309"/>
      <c r="F1466" s="309" t="s">
        <v>3310</v>
      </c>
      <c r="G1466" s="309">
        <v>1</v>
      </c>
      <c r="H1466" s="309">
        <v>3</v>
      </c>
      <c r="I1466" s="309" t="s">
        <v>3306</v>
      </c>
      <c r="J1466" s="309">
        <v>1</v>
      </c>
      <c r="K1466" s="312" t="s">
        <v>3244</v>
      </c>
      <c r="L1466" s="618" t="s">
        <v>4017</v>
      </c>
      <c r="M1466" s="589">
        <v>0</v>
      </c>
      <c r="N1466" s="589">
        <v>0</v>
      </c>
      <c r="O1466" s="589">
        <v>0</v>
      </c>
      <c r="P1466" s="589">
        <v>0</v>
      </c>
      <c r="Q1466" s="589">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7" t="s">
        <v>3812</v>
      </c>
      <c r="C1467" s="617"/>
      <c r="D1467" s="260" t="s">
        <v>3813</v>
      </c>
      <c r="E1467" s="309"/>
      <c r="F1467" s="309" t="s">
        <v>3238</v>
      </c>
      <c r="G1467" s="309"/>
      <c r="H1467" s="309"/>
      <c r="I1467" s="309" t="s">
        <v>3306</v>
      </c>
      <c r="J1467" s="309">
        <v>3</v>
      </c>
      <c r="K1467" s="312" t="s">
        <v>3249</v>
      </c>
      <c r="L1467" s="618" t="s">
        <v>4017</v>
      </c>
      <c r="M1467" s="589">
        <v>0</v>
      </c>
      <c r="N1467" s="589">
        <v>0</v>
      </c>
      <c r="O1467" s="589">
        <v>0</v>
      </c>
      <c r="P1467" s="589">
        <v>0</v>
      </c>
      <c r="Q1467" s="589">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7" t="s">
        <v>3814</v>
      </c>
      <c r="C1468" s="617"/>
      <c r="D1468" s="260" t="s">
        <v>3815</v>
      </c>
      <c r="E1468" s="309"/>
      <c r="F1468" s="309" t="s">
        <v>3248</v>
      </c>
      <c r="G1468" s="309">
        <v>0</v>
      </c>
      <c r="H1468" s="309">
        <v>3</v>
      </c>
      <c r="I1468" s="309" t="s">
        <v>3306</v>
      </c>
      <c r="J1468" s="309">
        <v>4</v>
      </c>
      <c r="K1468" s="312" t="s">
        <v>3249</v>
      </c>
      <c r="L1468" s="618" t="s">
        <v>4017</v>
      </c>
      <c r="M1468" s="589">
        <v>0</v>
      </c>
      <c r="N1468" s="589">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7" t="s">
        <v>3828</v>
      </c>
      <c r="C1469" s="617"/>
      <c r="D1469" s="260" t="s">
        <v>3829</v>
      </c>
      <c r="E1469" s="309"/>
      <c r="F1469" s="309" t="s">
        <v>3238</v>
      </c>
      <c r="G1469" s="309"/>
      <c r="H1469" s="309"/>
      <c r="I1469" s="309" t="s">
        <v>3324</v>
      </c>
      <c r="J1469" s="309">
        <v>1</v>
      </c>
      <c r="K1469" s="312" t="s">
        <v>3244</v>
      </c>
      <c r="L1469" s="618" t="s">
        <v>4017</v>
      </c>
      <c r="M1469" s="589">
        <v>0</v>
      </c>
      <c r="N1469" s="589">
        <v>0</v>
      </c>
      <c r="O1469" s="589">
        <v>0</v>
      </c>
      <c r="P1469" s="589">
        <v>0</v>
      </c>
      <c r="Q1469" s="589">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7" t="s">
        <v>3826</v>
      </c>
      <c r="C1470" s="617"/>
      <c r="D1470" s="260" t="s">
        <v>3827</v>
      </c>
      <c r="E1470" s="309"/>
      <c r="F1470" s="309" t="s">
        <v>3248</v>
      </c>
      <c r="G1470" s="309">
        <v>2</v>
      </c>
      <c r="H1470" s="309">
        <v>1</v>
      </c>
      <c r="I1470" s="309" t="s">
        <v>3324</v>
      </c>
      <c r="J1470" s="309">
        <v>1</v>
      </c>
      <c r="K1470" s="312" t="s">
        <v>3244</v>
      </c>
      <c r="L1470" s="618" t="s">
        <v>4021</v>
      </c>
      <c r="M1470" s="589">
        <v>0</v>
      </c>
      <c r="N1470" s="589">
        <v>0</v>
      </c>
      <c r="O1470" s="589">
        <v>0</v>
      </c>
      <c r="P1470" s="589">
        <v>0</v>
      </c>
      <c r="Q1470" s="589">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7" t="s">
        <v>3838</v>
      </c>
      <c r="C1471" s="617"/>
      <c r="D1471" s="260" t="s">
        <v>3839</v>
      </c>
      <c r="E1471" s="309" t="s">
        <v>3269</v>
      </c>
      <c r="F1471" s="309" t="s">
        <v>3248</v>
      </c>
      <c r="G1471" s="309">
        <v>3</v>
      </c>
      <c r="H1471" s="309">
        <v>3</v>
      </c>
      <c r="I1471" s="309" t="s">
        <v>3324</v>
      </c>
      <c r="J1471" s="309">
        <v>3</v>
      </c>
      <c r="K1471" s="312" t="s">
        <v>3249</v>
      </c>
      <c r="L1471" s="618" t="s">
        <v>4021</v>
      </c>
      <c r="M1471" s="589">
        <v>0</v>
      </c>
      <c r="N1471" s="589">
        <v>0</v>
      </c>
      <c r="O1471" s="589">
        <v>0</v>
      </c>
      <c r="P1471" s="589">
        <v>0</v>
      </c>
      <c r="Q1471" s="589">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7" t="s">
        <v>3844</v>
      </c>
      <c r="C1472" s="617"/>
      <c r="D1472" s="260" t="s">
        <v>3845</v>
      </c>
      <c r="E1472" s="309"/>
      <c r="F1472" s="309" t="s">
        <v>3238</v>
      </c>
      <c r="G1472" s="309"/>
      <c r="H1472" s="309"/>
      <c r="I1472" s="309" t="s">
        <v>3324</v>
      </c>
      <c r="J1472" s="309">
        <v>6</v>
      </c>
      <c r="K1472" s="312" t="s">
        <v>3244</v>
      </c>
      <c r="L1472" s="618" t="s">
        <v>4017</v>
      </c>
      <c r="M1472" s="589">
        <v>0</v>
      </c>
      <c r="N1472" s="589">
        <v>0</v>
      </c>
      <c r="O1472" s="589">
        <v>0</v>
      </c>
      <c r="P1472" s="589">
        <v>0</v>
      </c>
      <c r="Q1472" s="589">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7" t="s">
        <v>3846</v>
      </c>
      <c r="C1473" s="617"/>
      <c r="D1473" s="260" t="s">
        <v>3847</v>
      </c>
      <c r="E1473" s="309"/>
      <c r="F1473" s="309" t="s">
        <v>3310</v>
      </c>
      <c r="G1473" s="309">
        <v>2</v>
      </c>
      <c r="H1473" s="309">
        <v>2</v>
      </c>
      <c r="I1473" s="309" t="s">
        <v>3339</v>
      </c>
      <c r="J1473" s="309">
        <v>1</v>
      </c>
      <c r="K1473" s="312" t="s">
        <v>3244</v>
      </c>
      <c r="L1473" s="618"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7" t="s">
        <v>3850</v>
      </c>
      <c r="C1474" s="617"/>
      <c r="D1474" s="260" t="s">
        <v>3851</v>
      </c>
      <c r="E1474" s="309"/>
      <c r="F1474" s="309" t="s">
        <v>3238</v>
      </c>
      <c r="G1474" s="309"/>
      <c r="H1474" s="309"/>
      <c r="I1474" s="309" t="s">
        <v>3339</v>
      </c>
      <c r="J1474" s="309">
        <v>2</v>
      </c>
      <c r="K1474" s="312" t="s">
        <v>3244</v>
      </c>
      <c r="L1474" s="618" t="s">
        <v>4017</v>
      </c>
      <c r="M1474" s="589">
        <v>0</v>
      </c>
      <c r="N1474" s="589">
        <v>0</v>
      </c>
      <c r="O1474" s="589">
        <v>0</v>
      </c>
      <c r="P1474" s="589">
        <v>0</v>
      </c>
      <c r="Q1474" s="589">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7" t="s">
        <v>3854</v>
      </c>
      <c r="C1475" s="617"/>
      <c r="D1475" s="260" t="s">
        <v>3855</v>
      </c>
      <c r="E1475" s="309"/>
      <c r="F1475" s="309" t="s">
        <v>3238</v>
      </c>
      <c r="G1475" s="309"/>
      <c r="H1475" s="309"/>
      <c r="I1475" s="309" t="s">
        <v>3339</v>
      </c>
      <c r="J1475" s="309">
        <v>3</v>
      </c>
      <c r="K1475" s="312" t="s">
        <v>3244</v>
      </c>
      <c r="L1475" s="618" t="s">
        <v>4021</v>
      </c>
      <c r="M1475" s="589">
        <v>0</v>
      </c>
      <c r="N1475" s="589">
        <v>0</v>
      </c>
      <c r="O1475" s="589">
        <v>0</v>
      </c>
      <c r="P1475" s="589">
        <v>0</v>
      </c>
      <c r="Q1475" s="589">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7" t="s">
        <v>4015</v>
      </c>
      <c r="C1476" s="617"/>
      <c r="D1476" s="260" t="s">
        <v>3865</v>
      </c>
      <c r="E1476" s="309"/>
      <c r="F1476" s="309" t="s">
        <v>3238</v>
      </c>
      <c r="G1476" s="309"/>
      <c r="H1476" s="309"/>
      <c r="I1476" s="309" t="s">
        <v>3356</v>
      </c>
      <c r="J1476" s="309">
        <v>1</v>
      </c>
      <c r="K1476" s="312" t="s">
        <v>3249</v>
      </c>
      <c r="L1476" s="618" t="s">
        <v>4021</v>
      </c>
      <c r="M1476" s="589">
        <v>0</v>
      </c>
      <c r="N1476" s="589">
        <v>0</v>
      </c>
      <c r="O1476" s="589">
        <v>0</v>
      </c>
      <c r="P1476" s="589">
        <v>0</v>
      </c>
      <c r="Q1476" s="589">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7" t="s">
        <v>3870</v>
      </c>
      <c r="C1477" s="617"/>
      <c r="D1477" s="260" t="s">
        <v>3871</v>
      </c>
      <c r="E1477" s="309"/>
      <c r="F1477" s="309" t="s">
        <v>3248</v>
      </c>
      <c r="G1477" s="309">
        <v>2</v>
      </c>
      <c r="H1477" s="309">
        <v>6</v>
      </c>
      <c r="I1477" s="309" t="s">
        <v>3356</v>
      </c>
      <c r="J1477" s="309">
        <v>3</v>
      </c>
      <c r="K1477" s="312" t="s">
        <v>3244</v>
      </c>
      <c r="L1477" s="618" t="s">
        <v>4017</v>
      </c>
      <c r="M1477" s="589">
        <v>0</v>
      </c>
      <c r="N1477" s="589">
        <v>0</v>
      </c>
      <c r="O1477" s="589">
        <v>0</v>
      </c>
      <c r="P1477" s="589">
        <v>0</v>
      </c>
      <c r="Q1477" s="589">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7" t="s">
        <v>3876</v>
      </c>
      <c r="C1478" s="617"/>
      <c r="D1478" s="260" t="s">
        <v>3877</v>
      </c>
      <c r="E1478" s="309"/>
      <c r="F1478" s="309" t="s">
        <v>3248</v>
      </c>
      <c r="G1478" s="309">
        <v>5</v>
      </c>
      <c r="H1478" s="309">
        <v>8</v>
      </c>
      <c r="I1478" s="309" t="s">
        <v>3356</v>
      </c>
      <c r="J1478" s="309">
        <v>7</v>
      </c>
      <c r="K1478" s="312" t="s">
        <v>3244</v>
      </c>
      <c r="L1478" s="618" t="s">
        <v>4017</v>
      </c>
      <c r="M1478" s="589">
        <v>0</v>
      </c>
      <c r="N1478" s="589">
        <v>0</v>
      </c>
      <c r="O1478" s="589">
        <v>0</v>
      </c>
      <c r="P1478" s="589">
        <v>0</v>
      </c>
      <c r="Q1478" s="589">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7" t="s">
        <v>3880</v>
      </c>
      <c r="C1479" s="617"/>
      <c r="D1479" s="260" t="s">
        <v>3881</v>
      </c>
      <c r="E1479" s="309"/>
      <c r="F1479" s="309" t="s">
        <v>3883</v>
      </c>
      <c r="G1479" s="309"/>
      <c r="H1479" s="309"/>
      <c r="I1479" s="309" t="s">
        <v>3882</v>
      </c>
      <c r="J1479" s="309">
        <v>8</v>
      </c>
      <c r="K1479" s="312" t="s">
        <v>3766</v>
      </c>
      <c r="L1479" s="618" t="s">
        <v>4021</v>
      </c>
      <c r="M1479" s="589">
        <v>0</v>
      </c>
      <c r="N1479" s="589">
        <v>0</v>
      </c>
      <c r="O1479" s="589">
        <v>0</v>
      </c>
      <c r="P1479" s="589">
        <v>0</v>
      </c>
      <c r="Q1479" s="589">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7" t="s">
        <v>3891</v>
      </c>
      <c r="C1480" s="617"/>
      <c r="D1480" s="260" t="s">
        <v>3892</v>
      </c>
      <c r="E1480" s="309"/>
      <c r="F1480" s="309" t="s">
        <v>3883</v>
      </c>
      <c r="G1480" s="309"/>
      <c r="H1480" s="309"/>
      <c r="I1480" s="309" t="s">
        <v>3889</v>
      </c>
      <c r="J1480" s="309">
        <v>1</v>
      </c>
      <c r="K1480" s="312" t="s">
        <v>3766</v>
      </c>
      <c r="L1480" s="618" t="s">
        <v>4017</v>
      </c>
      <c r="M1480" s="589">
        <v>0</v>
      </c>
      <c r="N1480" s="589">
        <v>0</v>
      </c>
      <c r="O1480" s="589">
        <v>0</v>
      </c>
      <c r="P1480" s="589">
        <v>0</v>
      </c>
      <c r="Q1480" s="589">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7" t="s">
        <v>3887</v>
      </c>
      <c r="C1481" s="617"/>
      <c r="D1481" s="260" t="s">
        <v>3888</v>
      </c>
      <c r="E1481" s="309"/>
      <c r="F1481" s="309" t="s">
        <v>3764</v>
      </c>
      <c r="G1481" s="309">
        <v>0</v>
      </c>
      <c r="H1481" s="309">
        <v>3</v>
      </c>
      <c r="I1481" s="309" t="s">
        <v>3889</v>
      </c>
      <c r="J1481" s="309">
        <v>1</v>
      </c>
      <c r="K1481" s="312" t="s">
        <v>3890</v>
      </c>
      <c r="L1481" s="618" t="s">
        <v>4017</v>
      </c>
      <c r="M1481" s="589">
        <v>0</v>
      </c>
      <c r="N1481" s="589">
        <v>0</v>
      </c>
      <c r="O1481" s="589">
        <v>0</v>
      </c>
      <c r="P1481" s="589">
        <v>0</v>
      </c>
      <c r="Q1481" s="589">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7" t="s">
        <v>3893</v>
      </c>
      <c r="C1482" s="617"/>
      <c r="D1482" s="260" t="s">
        <v>3894</v>
      </c>
      <c r="E1482" s="309"/>
      <c r="F1482" s="309" t="s">
        <v>3883</v>
      </c>
      <c r="G1482" s="309"/>
      <c r="H1482" s="309"/>
      <c r="I1482" s="309" t="s">
        <v>3889</v>
      </c>
      <c r="J1482" s="309">
        <v>2</v>
      </c>
      <c r="K1482" s="312" t="s">
        <v>3766</v>
      </c>
      <c r="L1482" s="618" t="s">
        <v>4021</v>
      </c>
      <c r="M1482" s="589">
        <v>0</v>
      </c>
      <c r="N1482" s="589">
        <v>0</v>
      </c>
      <c r="O1482" s="589">
        <v>0</v>
      </c>
      <c r="P1482" s="589">
        <v>0</v>
      </c>
      <c r="Q1482" s="589">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7" t="s">
        <v>3903</v>
      </c>
      <c r="C1483" s="617"/>
      <c r="D1483" s="260" t="s">
        <v>3904</v>
      </c>
      <c r="E1483" s="309" t="s">
        <v>3905</v>
      </c>
      <c r="F1483" s="309" t="s">
        <v>3764</v>
      </c>
      <c r="G1483" s="309">
        <v>5</v>
      </c>
      <c r="H1483" s="309">
        <v>5</v>
      </c>
      <c r="I1483" s="309" t="s">
        <v>3889</v>
      </c>
      <c r="J1483" s="309">
        <v>5</v>
      </c>
      <c r="K1483" s="312" t="s">
        <v>3890</v>
      </c>
      <c r="L1483" s="618" t="s">
        <v>4021</v>
      </c>
      <c r="M1483" s="589">
        <v>0</v>
      </c>
      <c r="N1483" s="589">
        <v>0</v>
      </c>
      <c r="O1483" s="589">
        <v>0</v>
      </c>
      <c r="P1483" s="589">
        <v>0</v>
      </c>
      <c r="Q1483" s="589">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7" t="s">
        <v>3914</v>
      </c>
      <c r="C1484" s="617"/>
      <c r="D1484" s="260" t="s">
        <v>3915</v>
      </c>
      <c r="E1484" s="309" t="s">
        <v>3410</v>
      </c>
      <c r="F1484" s="309" t="s">
        <v>3248</v>
      </c>
      <c r="G1484" s="309">
        <v>1</v>
      </c>
      <c r="H1484" s="309">
        <v>1</v>
      </c>
      <c r="I1484" s="309" t="s">
        <v>3387</v>
      </c>
      <c r="J1484" s="309">
        <v>1</v>
      </c>
      <c r="K1484" s="312" t="s">
        <v>3244</v>
      </c>
      <c r="L1484" s="618"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7" t="s">
        <v>3916</v>
      </c>
      <c r="C1485" s="617"/>
      <c r="D1485" s="260" t="s">
        <v>3917</v>
      </c>
      <c r="E1485" s="309" t="s">
        <v>3410</v>
      </c>
      <c r="F1485" s="309" t="s">
        <v>3248</v>
      </c>
      <c r="G1485" s="309">
        <v>1</v>
      </c>
      <c r="H1485" s="309">
        <v>1</v>
      </c>
      <c r="I1485" s="309" t="s">
        <v>3387</v>
      </c>
      <c r="J1485" s="309">
        <v>1</v>
      </c>
      <c r="K1485" s="312" t="s">
        <v>3244</v>
      </c>
      <c r="L1485" s="618"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7" t="s">
        <v>3918</v>
      </c>
      <c r="C1486" s="617"/>
      <c r="D1486" s="260" t="s">
        <v>3919</v>
      </c>
      <c r="E1486" s="309"/>
      <c r="F1486" s="309" t="s">
        <v>3248</v>
      </c>
      <c r="G1486" s="309">
        <v>2</v>
      </c>
      <c r="H1486" s="309">
        <v>3</v>
      </c>
      <c r="I1486" s="309" t="s">
        <v>3387</v>
      </c>
      <c r="J1486" s="309">
        <v>1</v>
      </c>
      <c r="K1486" s="312" t="s">
        <v>3244</v>
      </c>
      <c r="L1486" s="618" t="s">
        <v>4021</v>
      </c>
      <c r="M1486" s="589">
        <v>0</v>
      </c>
      <c r="N1486" s="589">
        <v>0</v>
      </c>
      <c r="O1486" s="589">
        <v>0</v>
      </c>
      <c r="P1486" s="589">
        <v>0</v>
      </c>
      <c r="Q1486" s="589">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7" t="s">
        <v>3925</v>
      </c>
      <c r="C1487" s="617"/>
      <c r="D1487" s="260" t="s">
        <v>3926</v>
      </c>
      <c r="E1487" s="309"/>
      <c r="F1487" s="309" t="s">
        <v>3248</v>
      </c>
      <c r="G1487" s="309">
        <v>0</v>
      </c>
      <c r="H1487" s="309">
        <v>4</v>
      </c>
      <c r="I1487" s="309" t="s">
        <v>3387</v>
      </c>
      <c r="J1487" s="309">
        <v>2</v>
      </c>
      <c r="K1487" s="312" t="s">
        <v>3244</v>
      </c>
      <c r="L1487" s="618" t="s">
        <v>4021</v>
      </c>
      <c r="M1487" s="589">
        <v>0</v>
      </c>
      <c r="N1487" s="589">
        <v>0</v>
      </c>
      <c r="O1487" s="589">
        <v>0</v>
      </c>
      <c r="P1487" s="589">
        <v>0</v>
      </c>
      <c r="Q1487" s="589">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7" t="s">
        <v>3927</v>
      </c>
      <c r="C1488" s="617"/>
      <c r="D1488" s="260" t="s">
        <v>3928</v>
      </c>
      <c r="E1488" s="309"/>
      <c r="F1488" s="309" t="s">
        <v>3248</v>
      </c>
      <c r="G1488" s="309">
        <v>1</v>
      </c>
      <c r="H1488" s="309">
        <v>4</v>
      </c>
      <c r="I1488" s="309" t="s">
        <v>3387</v>
      </c>
      <c r="J1488" s="309">
        <v>2</v>
      </c>
      <c r="K1488" s="312" t="s">
        <v>3249</v>
      </c>
      <c r="L1488" s="618"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7" t="s">
        <v>3929</v>
      </c>
      <c r="C1489" s="617"/>
      <c r="D1489" s="260" t="s">
        <v>3930</v>
      </c>
      <c r="E1489" s="309"/>
      <c r="F1489" s="309" t="s">
        <v>3248</v>
      </c>
      <c r="G1489" s="309">
        <v>1</v>
      </c>
      <c r="H1489" s="309">
        <v>4</v>
      </c>
      <c r="I1489" s="309" t="s">
        <v>3387</v>
      </c>
      <c r="J1489" s="309">
        <v>2</v>
      </c>
      <c r="K1489" s="312" t="s">
        <v>3249</v>
      </c>
      <c r="L1489" s="618" t="s">
        <v>4017</v>
      </c>
      <c r="M1489" s="589">
        <v>0</v>
      </c>
      <c r="N1489" s="589">
        <v>0</v>
      </c>
      <c r="O1489" s="414">
        <v>0</v>
      </c>
      <c r="P1489" s="589">
        <v>0</v>
      </c>
      <c r="Q1489" s="589">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7" t="s">
        <v>3941</v>
      </c>
      <c r="C1490" s="617"/>
      <c r="D1490" s="260" t="s">
        <v>3942</v>
      </c>
      <c r="E1490" s="309"/>
      <c r="F1490" s="309" t="s">
        <v>3248</v>
      </c>
      <c r="G1490" s="309">
        <v>2</v>
      </c>
      <c r="H1490" s="309">
        <v>3</v>
      </c>
      <c r="I1490" s="309" t="s">
        <v>3387</v>
      </c>
      <c r="J1490" s="309">
        <v>2</v>
      </c>
      <c r="K1490" s="312" t="s">
        <v>3244</v>
      </c>
      <c r="L1490" s="618" t="s">
        <v>4021</v>
      </c>
      <c r="M1490" s="589">
        <v>0</v>
      </c>
      <c r="N1490" s="589">
        <v>0</v>
      </c>
      <c r="O1490" s="589">
        <v>0</v>
      </c>
      <c r="P1490" s="589">
        <v>0</v>
      </c>
      <c r="Q1490" s="589">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7" t="s">
        <v>3923</v>
      </c>
      <c r="C1491" s="617"/>
      <c r="D1491" s="260" t="s">
        <v>3924</v>
      </c>
      <c r="E1491" s="309"/>
      <c r="F1491" s="309" t="s">
        <v>3248</v>
      </c>
      <c r="G1491" s="309">
        <v>0</v>
      </c>
      <c r="H1491" s="309">
        <v>2</v>
      </c>
      <c r="I1491" s="309" t="s">
        <v>3387</v>
      </c>
      <c r="J1491" s="309">
        <v>2</v>
      </c>
      <c r="K1491" s="312" t="s">
        <v>3244</v>
      </c>
      <c r="L1491" s="618" t="s">
        <v>4017</v>
      </c>
      <c r="M1491" s="589">
        <v>0</v>
      </c>
      <c r="N1491" s="589">
        <v>0</v>
      </c>
      <c r="O1491" s="589">
        <v>0</v>
      </c>
      <c r="P1491" s="589">
        <v>0</v>
      </c>
      <c r="Q1491" s="589">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7" t="s">
        <v>3931</v>
      </c>
      <c r="C1492" s="617"/>
      <c r="D1492" s="260" t="s">
        <v>3932</v>
      </c>
      <c r="E1492" s="309"/>
      <c r="F1492" s="309" t="s">
        <v>3248</v>
      </c>
      <c r="G1492" s="309">
        <v>2</v>
      </c>
      <c r="H1492" s="309">
        <v>1</v>
      </c>
      <c r="I1492" s="309" t="s">
        <v>3387</v>
      </c>
      <c r="J1492" s="309">
        <v>2</v>
      </c>
      <c r="K1492" s="312" t="s">
        <v>3249</v>
      </c>
      <c r="L1492" s="618" t="s">
        <v>4017</v>
      </c>
      <c r="M1492" s="589">
        <v>0</v>
      </c>
      <c r="N1492" s="589">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7" t="s">
        <v>3935</v>
      </c>
      <c r="C1493" s="617"/>
      <c r="D1493" s="260" t="s">
        <v>3936</v>
      </c>
      <c r="E1493" s="309"/>
      <c r="F1493" s="309" t="s">
        <v>3248</v>
      </c>
      <c r="G1493" s="309">
        <v>2</v>
      </c>
      <c r="H1493" s="309">
        <v>1</v>
      </c>
      <c r="I1493" s="309" t="s">
        <v>3387</v>
      </c>
      <c r="J1493" s="309">
        <v>2</v>
      </c>
      <c r="K1493" s="312" t="s">
        <v>3244</v>
      </c>
      <c r="L1493" s="618"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7" t="s">
        <v>3939</v>
      </c>
      <c r="C1494" s="617"/>
      <c r="D1494" s="260" t="s">
        <v>3940</v>
      </c>
      <c r="E1494" s="309" t="s">
        <v>3809</v>
      </c>
      <c r="F1494" s="309" t="s">
        <v>3248</v>
      </c>
      <c r="G1494" s="309">
        <v>2</v>
      </c>
      <c r="H1494" s="309">
        <v>2</v>
      </c>
      <c r="I1494" s="309" t="s">
        <v>3387</v>
      </c>
      <c r="J1494" s="309">
        <v>2</v>
      </c>
      <c r="K1494" s="312" t="s">
        <v>3244</v>
      </c>
      <c r="L1494" s="618"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7" t="s">
        <v>3953</v>
      </c>
      <c r="C1495" s="617"/>
      <c r="D1495" s="260" t="s">
        <v>3847</v>
      </c>
      <c r="E1495" s="309" t="s">
        <v>3410</v>
      </c>
      <c r="F1495" s="309" t="s">
        <v>3248</v>
      </c>
      <c r="G1495" s="309">
        <v>3</v>
      </c>
      <c r="H1495" s="309">
        <v>5</v>
      </c>
      <c r="I1495" s="309" t="s">
        <v>3387</v>
      </c>
      <c r="J1495" s="309">
        <v>3</v>
      </c>
      <c r="K1495" s="312" t="s">
        <v>3244</v>
      </c>
      <c r="L1495" s="618" t="s">
        <v>4017</v>
      </c>
      <c r="M1495" s="589">
        <v>0</v>
      </c>
      <c r="N1495" s="589">
        <v>0</v>
      </c>
      <c r="O1495" s="589">
        <v>0</v>
      </c>
      <c r="P1495" s="589">
        <v>0</v>
      </c>
      <c r="Q1495" s="589">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7" t="s">
        <v>3945</v>
      </c>
      <c r="C1496" s="617"/>
      <c r="D1496" s="260" t="s">
        <v>3946</v>
      </c>
      <c r="E1496" s="309"/>
      <c r="F1496" s="309" t="s">
        <v>3248</v>
      </c>
      <c r="G1496" s="309">
        <v>2</v>
      </c>
      <c r="H1496" s="309">
        <v>2</v>
      </c>
      <c r="I1496" s="309" t="s">
        <v>3387</v>
      </c>
      <c r="J1496" s="309">
        <v>3</v>
      </c>
      <c r="K1496" s="312" t="s">
        <v>3244</v>
      </c>
      <c r="L1496" s="618" t="s">
        <v>4021</v>
      </c>
      <c r="M1496" s="589">
        <v>0</v>
      </c>
      <c r="N1496" s="589">
        <v>0</v>
      </c>
      <c r="O1496" s="589">
        <v>0</v>
      </c>
      <c r="P1496" s="589">
        <v>0</v>
      </c>
      <c r="Q1496" s="589">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7" t="s">
        <v>3965</v>
      </c>
      <c r="C1497" s="617"/>
      <c r="D1497" s="260" t="s">
        <v>3966</v>
      </c>
      <c r="E1497" s="309"/>
      <c r="F1497" s="309" t="s">
        <v>3248</v>
      </c>
      <c r="G1497" s="309">
        <v>3</v>
      </c>
      <c r="H1497" s="309">
        <v>5</v>
      </c>
      <c r="I1497" s="309" t="s">
        <v>3387</v>
      </c>
      <c r="J1497" s="309">
        <v>4</v>
      </c>
      <c r="K1497" s="312" t="s">
        <v>3244</v>
      </c>
      <c r="L1497" s="618" t="s">
        <v>4017</v>
      </c>
      <c r="M1497" s="589">
        <v>0</v>
      </c>
      <c r="N1497" s="589">
        <v>0</v>
      </c>
      <c r="O1497" s="589">
        <v>0</v>
      </c>
      <c r="P1497" s="589">
        <v>0</v>
      </c>
      <c r="Q1497" s="589">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7" t="s">
        <v>3967</v>
      </c>
      <c r="C1498" s="617"/>
      <c r="D1498" s="260" t="s">
        <v>3968</v>
      </c>
      <c r="E1498" s="309"/>
      <c r="F1498" s="309" t="s">
        <v>3248</v>
      </c>
      <c r="G1498" s="309">
        <v>3</v>
      </c>
      <c r="H1498" s="309">
        <v>5</v>
      </c>
      <c r="I1498" s="309" t="s">
        <v>3387</v>
      </c>
      <c r="J1498" s="309">
        <v>4</v>
      </c>
      <c r="K1498" s="312" t="s">
        <v>3244</v>
      </c>
      <c r="L1498" s="618"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7" t="s">
        <v>3956</v>
      </c>
      <c r="C1499" s="617"/>
      <c r="D1499" s="260" t="s">
        <v>3957</v>
      </c>
      <c r="E1499" s="309"/>
      <c r="F1499" s="309" t="s">
        <v>3248</v>
      </c>
      <c r="G1499" s="309">
        <v>2</v>
      </c>
      <c r="H1499" s="309">
        <v>3</v>
      </c>
      <c r="I1499" s="309" t="s">
        <v>3387</v>
      </c>
      <c r="J1499" s="309">
        <v>4</v>
      </c>
      <c r="K1499" s="312" t="s">
        <v>3244</v>
      </c>
      <c r="L1499" s="618" t="s">
        <v>4017</v>
      </c>
      <c r="M1499" s="589">
        <v>0</v>
      </c>
      <c r="N1499" s="589">
        <v>0</v>
      </c>
      <c r="O1499" s="589">
        <v>0</v>
      </c>
      <c r="P1499" s="589">
        <v>0</v>
      </c>
      <c r="Q1499" s="589">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7" t="s">
        <v>3958</v>
      </c>
      <c r="C1500" s="617"/>
      <c r="D1500" s="260" t="s">
        <v>3959</v>
      </c>
      <c r="E1500" s="309"/>
      <c r="F1500" s="309" t="s">
        <v>3248</v>
      </c>
      <c r="G1500" s="309">
        <v>3</v>
      </c>
      <c r="H1500" s="309">
        <v>2</v>
      </c>
      <c r="I1500" s="309" t="s">
        <v>3387</v>
      </c>
      <c r="J1500" s="309">
        <v>4</v>
      </c>
      <c r="K1500" s="312" t="s">
        <v>3244</v>
      </c>
      <c r="L1500" s="618" t="s">
        <v>4017</v>
      </c>
      <c r="M1500" s="589">
        <v>0</v>
      </c>
      <c r="N1500" s="589">
        <v>0</v>
      </c>
      <c r="O1500" s="414">
        <v>0</v>
      </c>
      <c r="P1500" s="589">
        <v>0</v>
      </c>
      <c r="Q1500" s="589">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7" t="s">
        <v>3954</v>
      </c>
      <c r="C1501" s="617"/>
      <c r="D1501" s="260" t="s">
        <v>3955</v>
      </c>
      <c r="E1501" s="309"/>
      <c r="F1501" s="309" t="s">
        <v>3248</v>
      </c>
      <c r="G1501" s="309">
        <v>0</v>
      </c>
      <c r="H1501" s="309">
        <v>4</v>
      </c>
      <c r="I1501" s="309" t="s">
        <v>3387</v>
      </c>
      <c r="J1501" s="309">
        <v>4</v>
      </c>
      <c r="K1501" s="312" t="s">
        <v>3244</v>
      </c>
      <c r="L1501" s="618" t="s">
        <v>4017</v>
      </c>
      <c r="M1501" s="589">
        <v>0</v>
      </c>
      <c r="N1501" s="589">
        <v>0</v>
      </c>
      <c r="O1501" s="589">
        <v>0</v>
      </c>
      <c r="P1501" s="589">
        <v>0</v>
      </c>
      <c r="Q1501" s="589">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7" t="s">
        <v>3970</v>
      </c>
      <c r="C1502" s="617"/>
      <c r="D1502" s="260" t="s">
        <v>3971</v>
      </c>
      <c r="E1502" s="309" t="s">
        <v>3809</v>
      </c>
      <c r="F1502" s="309" t="s">
        <v>3248</v>
      </c>
      <c r="G1502" s="309">
        <v>5</v>
      </c>
      <c r="H1502" s="309">
        <v>3</v>
      </c>
      <c r="I1502" s="309" t="s">
        <v>3387</v>
      </c>
      <c r="J1502" s="309">
        <v>4</v>
      </c>
      <c r="K1502" s="312" t="s">
        <v>3244</v>
      </c>
      <c r="L1502" s="618" t="s">
        <v>4017</v>
      </c>
      <c r="M1502" s="589">
        <v>0</v>
      </c>
      <c r="N1502" s="589">
        <v>0</v>
      </c>
      <c r="O1502" s="589">
        <v>0</v>
      </c>
      <c r="P1502" s="589">
        <v>0</v>
      </c>
      <c r="Q1502" s="589">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7" t="s">
        <v>3976</v>
      </c>
      <c r="C1503" s="617"/>
      <c r="D1503" s="260" t="s">
        <v>3977</v>
      </c>
      <c r="E1503" s="309"/>
      <c r="F1503" s="309" t="s">
        <v>3248</v>
      </c>
      <c r="G1503" s="309">
        <v>3</v>
      </c>
      <c r="H1503" s="309">
        <v>4</v>
      </c>
      <c r="I1503" s="309" t="s">
        <v>3387</v>
      </c>
      <c r="J1503" s="309">
        <v>5</v>
      </c>
      <c r="K1503" s="312" t="s">
        <v>3244</v>
      </c>
      <c r="L1503" s="618" t="s">
        <v>4017</v>
      </c>
      <c r="M1503" s="589">
        <v>0</v>
      </c>
      <c r="N1503" s="589">
        <v>0</v>
      </c>
      <c r="O1503" s="589">
        <v>0</v>
      </c>
      <c r="P1503" s="589">
        <v>0</v>
      </c>
      <c r="Q1503" s="589">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7" t="s">
        <v>3972</v>
      </c>
      <c r="C1504" s="617"/>
      <c r="D1504" s="260" t="s">
        <v>3973</v>
      </c>
      <c r="E1504" s="309"/>
      <c r="F1504" s="309" t="s">
        <v>3248</v>
      </c>
      <c r="G1504" s="309">
        <v>1</v>
      </c>
      <c r="H1504" s="309">
        <v>1</v>
      </c>
      <c r="I1504" s="309" t="s">
        <v>3387</v>
      </c>
      <c r="J1504" s="309">
        <v>5</v>
      </c>
      <c r="K1504" s="312" t="s">
        <v>3244</v>
      </c>
      <c r="L1504" s="618" t="s">
        <v>4021</v>
      </c>
      <c r="M1504" s="589">
        <v>0</v>
      </c>
      <c r="N1504" s="589">
        <v>0</v>
      </c>
      <c r="O1504" s="589">
        <v>0</v>
      </c>
      <c r="P1504" s="589">
        <v>0</v>
      </c>
      <c r="Q1504" s="589">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7" t="s">
        <v>3974</v>
      </c>
      <c r="C1505" s="617"/>
      <c r="D1505" s="260" t="s">
        <v>3975</v>
      </c>
      <c r="E1505" s="309"/>
      <c r="F1505" s="309" t="s">
        <v>3248</v>
      </c>
      <c r="G1505" s="309">
        <v>3</v>
      </c>
      <c r="H1505" s="309">
        <v>3</v>
      </c>
      <c r="I1505" s="309" t="s">
        <v>3387</v>
      </c>
      <c r="J1505" s="309">
        <v>5</v>
      </c>
      <c r="K1505" s="312" t="s">
        <v>3249</v>
      </c>
      <c r="L1505" s="618" t="s">
        <v>4017</v>
      </c>
      <c r="M1505" s="589">
        <v>0</v>
      </c>
      <c r="N1505" s="589">
        <v>0</v>
      </c>
      <c r="O1505" s="589">
        <v>0</v>
      </c>
      <c r="P1505" s="589">
        <v>0</v>
      </c>
      <c r="Q1505" s="589">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7" t="s">
        <v>3980</v>
      </c>
      <c r="C1506" s="617"/>
      <c r="D1506" s="260" t="s">
        <v>3981</v>
      </c>
      <c r="E1506" s="309" t="s">
        <v>3905</v>
      </c>
      <c r="F1506" s="309" t="s">
        <v>3764</v>
      </c>
      <c r="G1506" s="309">
        <v>5</v>
      </c>
      <c r="H1506" s="309">
        <v>6</v>
      </c>
      <c r="I1506" s="309" t="s">
        <v>3913</v>
      </c>
      <c r="J1506" s="309">
        <v>5</v>
      </c>
      <c r="K1506" s="312" t="s">
        <v>3766</v>
      </c>
      <c r="L1506" s="618" t="s">
        <v>4017</v>
      </c>
      <c r="M1506" s="589">
        <v>0</v>
      </c>
      <c r="N1506" s="589">
        <v>0</v>
      </c>
      <c r="O1506" s="589">
        <v>0</v>
      </c>
      <c r="P1506" s="589">
        <v>0</v>
      </c>
      <c r="Q1506" s="589">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7" t="s">
        <v>3986</v>
      </c>
      <c r="C1507" s="617"/>
      <c r="D1507" s="260" t="s">
        <v>3987</v>
      </c>
      <c r="E1507" s="309"/>
      <c r="F1507" s="309" t="s">
        <v>3764</v>
      </c>
      <c r="G1507" s="309">
        <v>2</v>
      </c>
      <c r="H1507" s="309">
        <v>7</v>
      </c>
      <c r="I1507" s="309" t="s">
        <v>3913</v>
      </c>
      <c r="J1507" s="309">
        <v>7</v>
      </c>
      <c r="K1507" s="312" t="s">
        <v>3766</v>
      </c>
      <c r="L1507" s="618" t="s">
        <v>4017</v>
      </c>
      <c r="M1507" s="589">
        <v>0</v>
      </c>
      <c r="N1507" s="589">
        <v>0</v>
      </c>
      <c r="O1507" s="589">
        <v>0</v>
      </c>
      <c r="P1507" s="589">
        <v>0</v>
      </c>
      <c r="Q1507" s="589">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7" t="s">
        <v>3988</v>
      </c>
      <c r="C1508" s="617"/>
      <c r="D1508" s="260" t="s">
        <v>3989</v>
      </c>
      <c r="E1508" s="309" t="s">
        <v>3765</v>
      </c>
      <c r="F1508" s="309" t="s">
        <v>3764</v>
      </c>
      <c r="G1508" s="309">
        <v>5</v>
      </c>
      <c r="H1508" s="309">
        <v>7</v>
      </c>
      <c r="I1508" s="309" t="s">
        <v>3913</v>
      </c>
      <c r="J1508" s="309">
        <v>7</v>
      </c>
      <c r="K1508" s="312" t="s">
        <v>3766</v>
      </c>
      <c r="L1508" s="618" t="s">
        <v>4017</v>
      </c>
      <c r="M1508" s="589">
        <v>0</v>
      </c>
      <c r="N1508" s="589">
        <v>0</v>
      </c>
      <c r="O1508" s="589">
        <v>0</v>
      </c>
      <c r="P1508" s="589">
        <v>0</v>
      </c>
      <c r="Q1508" s="589">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7" t="s">
        <v>3999</v>
      </c>
      <c r="C1509" s="617"/>
      <c r="D1509" s="260" t="s">
        <v>4000</v>
      </c>
      <c r="E1509" s="309"/>
      <c r="F1509" s="309" t="s">
        <v>3995</v>
      </c>
      <c r="G1509" s="309">
        <v>2</v>
      </c>
      <c r="H1509" s="309">
        <v>14</v>
      </c>
      <c r="I1509" s="309" t="s">
        <v>3994</v>
      </c>
      <c r="J1509" s="309">
        <v>8</v>
      </c>
      <c r="K1509" s="312" t="s">
        <v>4001</v>
      </c>
      <c r="L1509" s="618"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8" t="s">
        <v>2835</v>
      </c>
      <c r="B2" s="748"/>
      <c r="C2" s="748"/>
      <c r="D2" s="748"/>
      <c r="E2" s="748"/>
      <c r="F2" s="748"/>
      <c r="G2" s="748"/>
    </row>
    <row r="3" spans="1:15" ht="14.5" thickBot="1">
      <c r="A3" s="2" t="s">
        <v>2836</v>
      </c>
      <c r="B3" s="2" t="s">
        <v>2837</v>
      </c>
      <c r="C3" s="2" t="s">
        <v>2838</v>
      </c>
      <c r="D3" s="2" t="s">
        <v>2839</v>
      </c>
      <c r="E3" s="2" t="s">
        <v>2840</v>
      </c>
      <c r="F3" s="2" t="s">
        <v>2841</v>
      </c>
      <c r="G3" s="2" t="s">
        <v>2842</v>
      </c>
      <c r="I3" s="735">
        <v>202108</v>
      </c>
      <c r="J3" s="735">
        <v>7592</v>
      </c>
      <c r="K3" s="736">
        <v>0.59</v>
      </c>
      <c r="L3" s="735">
        <v>61</v>
      </c>
      <c r="M3" s="735" t="s">
        <v>7181</v>
      </c>
      <c r="N3" s="737" t="s">
        <v>2843</v>
      </c>
      <c r="O3" s="735" t="s">
        <v>2844</v>
      </c>
    </row>
    <row r="4" spans="1:15" ht="14.5" thickBot="1">
      <c r="A4" s="3">
        <v>201712</v>
      </c>
      <c r="B4" s="3">
        <v>6159</v>
      </c>
      <c r="C4" s="4">
        <v>0.56999999999999995</v>
      </c>
      <c r="D4" s="3">
        <v>77</v>
      </c>
      <c r="E4" s="3">
        <v>6</v>
      </c>
      <c r="F4" s="5" t="s">
        <v>2843</v>
      </c>
      <c r="G4" s="3" t="s">
        <v>2844</v>
      </c>
      <c r="I4" s="735">
        <v>202107</v>
      </c>
      <c r="J4" s="735">
        <v>8013</v>
      </c>
      <c r="K4" s="736">
        <v>0.68</v>
      </c>
      <c r="L4" s="735">
        <v>73</v>
      </c>
      <c r="M4" s="735" t="s">
        <v>7182</v>
      </c>
      <c r="N4" s="737" t="s">
        <v>2843</v>
      </c>
      <c r="O4" s="735" t="s">
        <v>2844</v>
      </c>
    </row>
    <row r="5" spans="1:15" ht="14.5" thickBot="1">
      <c r="A5" s="3">
        <v>201711</v>
      </c>
      <c r="B5" s="3">
        <v>6327</v>
      </c>
      <c r="C5" s="4">
        <v>0.6</v>
      </c>
      <c r="D5" s="3">
        <v>73</v>
      </c>
      <c r="E5" s="3">
        <v>5</v>
      </c>
      <c r="F5" s="6" t="s">
        <v>2843</v>
      </c>
      <c r="G5" s="3" t="s">
        <v>2844</v>
      </c>
      <c r="I5" s="735">
        <v>202106</v>
      </c>
      <c r="J5" s="735">
        <v>7256</v>
      </c>
      <c r="K5" s="736">
        <v>0.55000000000000004</v>
      </c>
      <c r="L5" s="735">
        <v>35</v>
      </c>
      <c r="M5" s="735" t="s">
        <v>7183</v>
      </c>
      <c r="N5" s="737" t="s">
        <v>2843</v>
      </c>
      <c r="O5" s="735" t="s">
        <v>2844</v>
      </c>
    </row>
    <row r="6" spans="1:15" ht="14.5" thickBot="1">
      <c r="A6" s="3">
        <v>201710</v>
      </c>
      <c r="B6" s="3">
        <v>6256</v>
      </c>
      <c r="C6" s="4">
        <v>0.56999999999999995</v>
      </c>
      <c r="D6" s="3">
        <v>71</v>
      </c>
      <c r="E6" s="3">
        <v>5</v>
      </c>
      <c r="F6" s="6" t="s">
        <v>2843</v>
      </c>
      <c r="G6" s="3" t="s">
        <v>2844</v>
      </c>
      <c r="I6" s="735">
        <v>202105</v>
      </c>
      <c r="J6" s="735">
        <v>7589</v>
      </c>
      <c r="K6" s="736">
        <v>0.6</v>
      </c>
      <c r="L6" s="735">
        <v>52</v>
      </c>
      <c r="M6" s="735" t="s">
        <v>7184</v>
      </c>
      <c r="N6" s="737" t="s">
        <v>2843</v>
      </c>
      <c r="O6" s="735" t="s">
        <v>2844</v>
      </c>
    </row>
    <row r="7" spans="1:15" ht="14.5" thickBot="1">
      <c r="A7" s="3">
        <v>201709</v>
      </c>
      <c r="B7" s="3">
        <v>6065</v>
      </c>
      <c r="C7" s="4">
        <v>0.54</v>
      </c>
      <c r="D7" s="3">
        <v>90</v>
      </c>
      <c r="E7" s="3">
        <v>6</v>
      </c>
      <c r="F7" s="6" t="s">
        <v>2843</v>
      </c>
      <c r="G7" s="3" t="s">
        <v>2844</v>
      </c>
      <c r="I7" s="735">
        <v>202104</v>
      </c>
      <c r="J7" s="735">
        <v>7360</v>
      </c>
      <c r="K7" s="736">
        <v>0.56999999999999995</v>
      </c>
      <c r="L7" s="735">
        <v>39</v>
      </c>
      <c r="M7" s="735" t="s">
        <v>7185</v>
      </c>
      <c r="N7" s="737" t="s">
        <v>2843</v>
      </c>
      <c r="O7" s="735" t="s">
        <v>2844</v>
      </c>
    </row>
    <row r="8" spans="1:15" ht="14.5" thickBot="1">
      <c r="A8" s="3">
        <v>201708</v>
      </c>
      <c r="B8" s="3">
        <v>3570</v>
      </c>
      <c r="C8" s="4">
        <v>0.46</v>
      </c>
      <c r="D8" s="3">
        <v>31</v>
      </c>
      <c r="E8" s="3">
        <v>12</v>
      </c>
      <c r="F8" s="7" t="s">
        <v>2843</v>
      </c>
      <c r="G8" s="3" t="s">
        <v>2844</v>
      </c>
      <c r="I8" s="735">
        <v>202103</v>
      </c>
      <c r="J8" s="735">
        <v>6336</v>
      </c>
      <c r="K8" s="736">
        <v>0.5</v>
      </c>
      <c r="L8" s="735">
        <v>13</v>
      </c>
      <c r="M8" s="735" t="s">
        <v>7186</v>
      </c>
      <c r="N8" s="737" t="s">
        <v>2843</v>
      </c>
      <c r="O8" s="735" t="s">
        <v>2844</v>
      </c>
    </row>
    <row r="9" spans="1:15" ht="14.5" thickBot="1">
      <c r="A9" s="3">
        <v>201707</v>
      </c>
      <c r="B9" s="3">
        <v>5196</v>
      </c>
      <c r="C9" s="4">
        <v>0.56000000000000005</v>
      </c>
      <c r="D9" s="3">
        <v>35</v>
      </c>
      <c r="E9" s="3">
        <v>8</v>
      </c>
      <c r="F9" s="7" t="s">
        <v>2843</v>
      </c>
      <c r="G9" s="3" t="s">
        <v>2844</v>
      </c>
      <c r="I9" s="735">
        <v>202102</v>
      </c>
      <c r="J9" s="735">
        <v>6757</v>
      </c>
      <c r="K9" s="736">
        <v>0.56000000000000005</v>
      </c>
      <c r="L9" s="735">
        <v>18</v>
      </c>
      <c r="M9" s="735" t="s">
        <v>7187</v>
      </c>
      <c r="N9" s="737" t="s">
        <v>2843</v>
      </c>
      <c r="O9" s="735" t="s">
        <v>2844</v>
      </c>
    </row>
    <row r="10" spans="1:15" ht="14.5" thickBot="1">
      <c r="A10" s="3">
        <v>201706</v>
      </c>
      <c r="B10" s="3">
        <v>5187</v>
      </c>
      <c r="C10" s="4">
        <v>0.56999999999999995</v>
      </c>
      <c r="D10" s="3">
        <v>55</v>
      </c>
      <c r="E10" s="3">
        <v>9</v>
      </c>
      <c r="F10" s="7" t="s">
        <v>2843</v>
      </c>
      <c r="G10" s="3" t="s">
        <v>2844</v>
      </c>
      <c r="I10" s="735">
        <v>202101</v>
      </c>
      <c r="J10" s="735">
        <v>7573</v>
      </c>
      <c r="K10" s="736">
        <v>0.62</v>
      </c>
      <c r="L10" s="735">
        <v>34</v>
      </c>
      <c r="M10" s="735" t="s">
        <v>7183</v>
      </c>
      <c r="N10" s="737" t="s">
        <v>2843</v>
      </c>
      <c r="O10" s="735" t="s">
        <v>2844</v>
      </c>
    </row>
    <row r="11" spans="1:15" ht="14.5" thickBot="1">
      <c r="A11" s="3">
        <v>201705</v>
      </c>
      <c r="B11" s="3">
        <v>6495</v>
      </c>
      <c r="C11" s="4">
        <v>0.63</v>
      </c>
      <c r="D11" s="3">
        <v>57</v>
      </c>
      <c r="E11" s="3">
        <v>5</v>
      </c>
      <c r="F11" s="7" t="s">
        <v>2843</v>
      </c>
      <c r="G11" s="3" t="s">
        <v>2844</v>
      </c>
      <c r="I11" s="735">
        <v>202012</v>
      </c>
      <c r="J11" s="735">
        <v>7175</v>
      </c>
      <c r="K11" s="736">
        <v>0.53</v>
      </c>
      <c r="L11" s="735">
        <v>31</v>
      </c>
      <c r="M11" s="735" t="s">
        <v>7188</v>
      </c>
      <c r="N11" s="737" t="s">
        <v>2843</v>
      </c>
      <c r="O11" s="735" t="s">
        <v>2844</v>
      </c>
    </row>
    <row r="12" spans="1:15" ht="14.5" thickBot="1">
      <c r="A12" s="3">
        <v>201704</v>
      </c>
      <c r="B12" s="3">
        <v>5132</v>
      </c>
      <c r="C12" s="4">
        <v>0.63</v>
      </c>
      <c r="D12" s="3">
        <v>40</v>
      </c>
      <c r="E12" s="3">
        <v>9</v>
      </c>
      <c r="F12" s="7" t="s">
        <v>2843</v>
      </c>
      <c r="G12" s="3" t="s">
        <v>2844</v>
      </c>
      <c r="I12" s="735">
        <v>202011</v>
      </c>
      <c r="J12" s="735">
        <v>6950</v>
      </c>
      <c r="K12" s="736">
        <v>0.56000000000000005</v>
      </c>
      <c r="L12" s="735">
        <v>22</v>
      </c>
      <c r="M12" s="735" t="s">
        <v>7187</v>
      </c>
      <c r="N12" s="737" t="s">
        <v>2843</v>
      </c>
      <c r="O12" s="735"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7" t="s">
        <v>3708</v>
      </c>
    </row>
    <row r="186" spans="1:7">
      <c r="A186" t="s">
        <v>2934</v>
      </c>
    </row>
    <row r="187" spans="1:7">
      <c r="A187" t="s">
        <v>2935</v>
      </c>
    </row>
    <row r="188" spans="1:7">
      <c r="A188" t="s">
        <v>2936</v>
      </c>
    </row>
    <row r="189" spans="1:7">
      <c r="A189" t="s">
        <v>2932</v>
      </c>
    </row>
    <row r="190" spans="1:7">
      <c r="A190" s="517"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7" t="s">
        <v>3707</v>
      </c>
      <c r="B4">
        <v>1</v>
      </c>
    </row>
    <row r="5" spans="1:2">
      <c r="A5" s="517" t="s">
        <v>7191</v>
      </c>
      <c r="B5">
        <v>1</v>
      </c>
    </row>
    <row r="6" spans="1:2">
      <c r="A6" s="517" t="s">
        <v>7192</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0"/>
  <sheetViews>
    <sheetView workbookViewId="0">
      <selection activeCell="C49" sqref="C49"/>
    </sheetView>
  </sheetViews>
  <sheetFormatPr defaultRowHeight="14"/>
  <cols>
    <col min="1" max="1" width="22.1796875" bestFit="1" customWidth="1"/>
    <col min="2" max="2" width="8.7265625" style="723"/>
    <col min="7" max="7" width="20" bestFit="1" customWidth="1"/>
  </cols>
  <sheetData>
    <row r="1" spans="1:7">
      <c r="A1" s="480" t="s">
        <v>7067</v>
      </c>
      <c r="B1" s="724" t="s">
        <v>7068</v>
      </c>
      <c r="C1" s="480" t="s">
        <v>7069</v>
      </c>
      <c r="D1" s="480" t="s">
        <v>7070</v>
      </c>
      <c r="E1" s="480" t="s">
        <v>7071</v>
      </c>
      <c r="F1" s="480" t="s">
        <v>7249</v>
      </c>
      <c r="G1" s="480" t="s">
        <v>7250</v>
      </c>
    </row>
    <row r="2" spans="1:7">
      <c r="A2" s="258" t="s">
        <v>7064</v>
      </c>
      <c r="B2" s="258" t="s">
        <v>6012</v>
      </c>
      <c r="C2" s="258" t="s">
        <v>7193</v>
      </c>
    </row>
    <row r="3" spans="1:7">
      <c r="A3" s="258" t="s">
        <v>6453</v>
      </c>
      <c r="B3" s="740" t="s">
        <v>6009</v>
      </c>
      <c r="C3" s="258" t="s">
        <v>7265</v>
      </c>
    </row>
    <row r="4" spans="1:7">
      <c r="A4" s="480" t="s">
        <v>6014</v>
      </c>
      <c r="B4" s="724" t="s">
        <v>6012</v>
      </c>
      <c r="C4" s="480" t="s">
        <v>6466</v>
      </c>
    </row>
    <row r="5" spans="1:7">
      <c r="A5" s="258" t="s">
        <v>7263</v>
      </c>
      <c r="B5" s="740" t="s">
        <v>6009</v>
      </c>
      <c r="C5" s="258" t="s">
        <v>7264</v>
      </c>
    </row>
    <row r="6" spans="1:7">
      <c r="A6" s="480" t="s">
        <v>7014</v>
      </c>
      <c r="B6" s="724" t="s">
        <v>6012</v>
      </c>
      <c r="C6" s="480" t="s">
        <v>7015</v>
      </c>
    </row>
    <row r="7" spans="1:7">
      <c r="A7" s="480" t="s">
        <v>7012</v>
      </c>
      <c r="B7" s="724" t="s">
        <v>6012</v>
      </c>
      <c r="C7" s="480" t="s">
        <v>7013</v>
      </c>
      <c r="D7" s="480" t="s">
        <v>7057</v>
      </c>
      <c r="E7" s="724" t="s">
        <v>6009</v>
      </c>
    </row>
    <row r="8" spans="1:7">
      <c r="A8" s="258" t="s">
        <v>6026</v>
      </c>
      <c r="B8" s="740" t="s">
        <v>6009</v>
      </c>
      <c r="C8" s="740" t="s">
        <v>6029</v>
      </c>
    </row>
    <row r="9" spans="1:7">
      <c r="A9" s="480" t="s">
        <v>2927</v>
      </c>
      <c r="B9" s="724" t="s">
        <v>6012</v>
      </c>
      <c r="C9" s="480" t="s">
        <v>6452</v>
      </c>
      <c r="G9" s="480" t="s">
        <v>7252</v>
      </c>
    </row>
    <row r="10" spans="1:7">
      <c r="A10" s="258" t="s">
        <v>6008</v>
      </c>
      <c r="B10" s="740" t="s">
        <v>6009</v>
      </c>
      <c r="C10" s="258" t="s">
        <v>6030</v>
      </c>
    </row>
    <row r="11" spans="1:7">
      <c r="A11" s="480" t="s">
        <v>6020</v>
      </c>
      <c r="B11" s="724" t="s">
        <v>6012</v>
      </c>
      <c r="C11" s="480" t="s">
        <v>6479</v>
      </c>
    </row>
    <row r="12" spans="1:7">
      <c r="A12" s="258" t="s">
        <v>6022</v>
      </c>
      <c r="B12" s="740" t="s">
        <v>6009</v>
      </c>
      <c r="C12" s="258" t="s">
        <v>6463</v>
      </c>
    </row>
    <row r="13" spans="1:7">
      <c r="A13" s="258" t="s">
        <v>6989</v>
      </c>
      <c r="B13" s="740" t="s">
        <v>6009</v>
      </c>
      <c r="C13" s="258" t="s">
        <v>6990</v>
      </c>
    </row>
    <row r="14" spans="1:7">
      <c r="A14" s="480" t="s">
        <v>7194</v>
      </c>
      <c r="B14" s="724" t="s">
        <v>6012</v>
      </c>
      <c r="C14" s="480" t="s">
        <v>6468</v>
      </c>
      <c r="D14" s="480" t="s">
        <v>7058</v>
      </c>
      <c r="E14" s="480" t="s">
        <v>7062</v>
      </c>
    </row>
    <row r="15" spans="1:7">
      <c r="A15" s="480" t="s">
        <v>6011</v>
      </c>
      <c r="B15" s="724" t="s">
        <v>6012</v>
      </c>
      <c r="C15" s="480" t="s">
        <v>6446</v>
      </c>
    </row>
    <row r="16" spans="1:7">
      <c r="A16" s="258" t="s">
        <v>6489</v>
      </c>
      <c r="B16" s="740" t="s">
        <v>6009</v>
      </c>
      <c r="C16" s="258" t="s">
        <v>6490</v>
      </c>
    </row>
    <row r="17" spans="1:5">
      <c r="A17" s="480" t="s">
        <v>6023</v>
      </c>
      <c r="B17" s="724" t="s">
        <v>6012</v>
      </c>
      <c r="C17" s="480" t="s">
        <v>6482</v>
      </c>
      <c r="D17" s="480" t="s">
        <v>7063</v>
      </c>
      <c r="E17" s="480" t="s">
        <v>6009</v>
      </c>
    </row>
    <row r="18" spans="1:5">
      <c r="A18" s="258" t="s">
        <v>6441</v>
      </c>
      <c r="B18" s="740" t="s">
        <v>6009</v>
      </c>
      <c r="C18" s="258" t="s">
        <v>6462</v>
      </c>
    </row>
    <row r="19" spans="1:5">
      <c r="A19" s="258" t="s">
        <v>6448</v>
      </c>
      <c r="B19" s="740" t="s">
        <v>6009</v>
      </c>
      <c r="C19" s="258" t="s">
        <v>6449</v>
      </c>
    </row>
    <row r="20" spans="1:5">
      <c r="A20" s="480" t="s">
        <v>6017</v>
      </c>
      <c r="B20" s="724" t="s">
        <v>6012</v>
      </c>
      <c r="C20" s="480" t="s">
        <v>6474</v>
      </c>
      <c r="D20" s="480" t="s">
        <v>7061</v>
      </c>
      <c r="E20" s="480" t="s">
        <v>7062</v>
      </c>
    </row>
    <row r="21" spans="1:5">
      <c r="A21" s="480" t="s">
        <v>6027</v>
      </c>
      <c r="B21" s="724" t="s">
        <v>6012</v>
      </c>
      <c r="C21" s="480" t="s">
        <v>6476</v>
      </c>
    </row>
    <row r="22" spans="1:5">
      <c r="A22" s="258" t="s">
        <v>6501</v>
      </c>
      <c r="B22" s="740" t="s">
        <v>6009</v>
      </c>
      <c r="C22" s="258" t="s">
        <v>6500</v>
      </c>
    </row>
    <row r="23" spans="1:5">
      <c r="A23" s="480" t="s">
        <v>6993</v>
      </c>
      <c r="B23" s="724" t="s">
        <v>6012</v>
      </c>
      <c r="C23" s="480" t="s">
        <v>6994</v>
      </c>
    </row>
    <row r="24" spans="1:5">
      <c r="A24" s="258" t="s">
        <v>7016</v>
      </c>
      <c r="B24" s="740" t="s">
        <v>6009</v>
      </c>
      <c r="C24" s="258" t="s">
        <v>7021</v>
      </c>
    </row>
    <row r="25" spans="1:5">
      <c r="A25" s="258" t="s">
        <v>7247</v>
      </c>
      <c r="B25" s="740" t="s">
        <v>6009</v>
      </c>
      <c r="C25" s="258" t="s">
        <v>7248</v>
      </c>
    </row>
    <row r="26" spans="1:5">
      <c r="A26" s="480" t="s">
        <v>7131</v>
      </c>
      <c r="B26" s="724" t="s">
        <v>7027</v>
      </c>
      <c r="C26" s="480" t="s">
        <v>7132</v>
      </c>
    </row>
    <row r="27" spans="1:5">
      <c r="A27" s="480" t="s">
        <v>6025</v>
      </c>
      <c r="B27" s="724" t="s">
        <v>6012</v>
      </c>
      <c r="C27" s="480" t="s">
        <v>6447</v>
      </c>
    </row>
    <row r="28" spans="1:5">
      <c r="A28" s="258" t="s">
        <v>6443</v>
      </c>
      <c r="B28" s="740" t="s">
        <v>6009</v>
      </c>
      <c r="C28" s="258" t="s">
        <v>6465</v>
      </c>
    </row>
    <row r="29" spans="1:5">
      <c r="A29" s="258" t="s">
        <v>6456</v>
      </c>
      <c r="B29" s="740" t="s">
        <v>6009</v>
      </c>
      <c r="C29" s="258" t="s">
        <v>6457</v>
      </c>
    </row>
    <row r="30" spans="1:5">
      <c r="A30" s="480" t="s">
        <v>7190</v>
      </c>
      <c r="B30" s="724" t="s">
        <v>6012</v>
      </c>
      <c r="C30" s="480" t="s">
        <v>7028</v>
      </c>
    </row>
    <row r="31" spans="1:5">
      <c r="A31" s="480" t="s">
        <v>6024</v>
      </c>
      <c r="B31" s="724" t="s">
        <v>6012</v>
      </c>
      <c r="C31" s="480" t="s">
        <v>6467</v>
      </c>
    </row>
    <row r="32" spans="1:5">
      <c r="A32" s="480" t="s">
        <v>7023</v>
      </c>
      <c r="B32" s="724" t="s">
        <v>6012</v>
      </c>
      <c r="C32" s="480" t="s">
        <v>7024</v>
      </c>
    </row>
    <row r="33" spans="1:8">
      <c r="A33" s="480" t="s">
        <v>7022</v>
      </c>
      <c r="B33" s="724" t="s">
        <v>6012</v>
      </c>
      <c r="C33" s="480" t="s">
        <v>6477</v>
      </c>
    </row>
    <row r="34" spans="1:8">
      <c r="A34" s="480" t="s">
        <v>7019</v>
      </c>
      <c r="B34" s="724" t="s">
        <v>6012</v>
      </c>
      <c r="C34" s="480" t="s">
        <v>7020</v>
      </c>
    </row>
    <row r="35" spans="1:8">
      <c r="A35" s="258" t="s">
        <v>2970</v>
      </c>
      <c r="B35" s="740" t="s">
        <v>6009</v>
      </c>
      <c r="C35" s="258" t="s">
        <v>6458</v>
      </c>
    </row>
    <row r="36" spans="1:8">
      <c r="A36" s="258" t="s">
        <v>7195</v>
      </c>
      <c r="B36" s="740" t="s">
        <v>6009</v>
      </c>
      <c r="C36" s="258" t="s">
        <v>7196</v>
      </c>
    </row>
    <row r="37" spans="1:8">
      <c r="A37" s="480" t="s">
        <v>7001</v>
      </c>
      <c r="B37" s="724" t="s">
        <v>6012</v>
      </c>
      <c r="C37" s="480" t="s">
        <v>7002</v>
      </c>
    </row>
    <row r="38" spans="1:8">
      <c r="A38" s="258" t="s">
        <v>6494</v>
      </c>
      <c r="B38" s="740" t="s">
        <v>6009</v>
      </c>
      <c r="C38" s="258" t="s">
        <v>6495</v>
      </c>
      <c r="F38" s="258"/>
      <c r="G38" s="740"/>
      <c r="H38" s="258"/>
    </row>
    <row r="39" spans="1:8">
      <c r="A39" s="480" t="s">
        <v>6019</v>
      </c>
      <c r="B39" s="724" t="s">
        <v>6012</v>
      </c>
      <c r="C39" s="480" t="s">
        <v>6478</v>
      </c>
    </row>
    <row r="40" spans="1:8">
      <c r="A40" s="480" t="s">
        <v>7029</v>
      </c>
      <c r="B40" s="724" t="s">
        <v>6012</v>
      </c>
      <c r="C40" s="480" t="s">
        <v>7030</v>
      </c>
    </row>
    <row r="41" spans="1:8">
      <c r="A41" s="480" t="s">
        <v>7129</v>
      </c>
      <c r="B41" s="724" t="s">
        <v>6012</v>
      </c>
      <c r="C41" s="480" t="s">
        <v>7130</v>
      </c>
    </row>
    <row r="42" spans="1:8">
      <c r="A42" s="258" t="s">
        <v>7133</v>
      </c>
      <c r="B42" s="740" t="s">
        <v>6009</v>
      </c>
      <c r="C42" s="258" t="s">
        <v>7130</v>
      </c>
    </row>
    <row r="43" spans="1:8">
      <c r="A43" s="258" t="s">
        <v>3227</v>
      </c>
      <c r="B43" s="740" t="s">
        <v>6009</v>
      </c>
      <c r="C43" s="258" t="s">
        <v>6480</v>
      </c>
    </row>
    <row r="44" spans="1:8">
      <c r="A44" s="480" t="s">
        <v>7025</v>
      </c>
      <c r="B44" s="724" t="s">
        <v>7027</v>
      </c>
      <c r="C44" s="480" t="s">
        <v>7026</v>
      </c>
    </row>
    <row r="45" spans="1:8">
      <c r="A45" s="258" t="s">
        <v>6010</v>
      </c>
      <c r="B45" s="740" t="s">
        <v>6009</v>
      </c>
      <c r="C45" s="258" t="s">
        <v>6459</v>
      </c>
    </row>
    <row r="46" spans="1:8">
      <c r="A46" s="258" t="s">
        <v>6016</v>
      </c>
      <c r="B46" s="740" t="s">
        <v>6009</v>
      </c>
      <c r="C46" s="258" t="s">
        <v>6472</v>
      </c>
      <c r="D46" s="740"/>
      <c r="E46" s="258"/>
    </row>
    <row r="47" spans="1:8">
      <c r="A47" s="740" t="s">
        <v>6454</v>
      </c>
      <c r="B47" s="740" t="s">
        <v>6009</v>
      </c>
      <c r="C47" s="740" t="s">
        <v>6455</v>
      </c>
      <c r="D47" s="480" t="s">
        <v>7059</v>
      </c>
      <c r="E47" s="480" t="s">
        <v>7056</v>
      </c>
      <c r="G47" s="480" t="s">
        <v>7251</v>
      </c>
    </row>
    <row r="48" spans="1:8">
      <c r="A48" s="480" t="s">
        <v>7008</v>
      </c>
      <c r="B48" s="724" t="s">
        <v>6012</v>
      </c>
      <c r="C48" s="480" t="s">
        <v>7009</v>
      </c>
      <c r="D48" s="480" t="s">
        <v>7055</v>
      </c>
      <c r="E48" s="480" t="s">
        <v>7056</v>
      </c>
    </row>
    <row r="49" spans="1:6">
      <c r="A49" s="480" t="s">
        <v>6991</v>
      </c>
      <c r="B49" s="724" t="s">
        <v>6012</v>
      </c>
      <c r="C49" s="480" t="s">
        <v>6992</v>
      </c>
    </row>
    <row r="50" spans="1:6">
      <c r="A50" s="480" t="s">
        <v>7006</v>
      </c>
      <c r="B50" s="724" t="s">
        <v>6012</v>
      </c>
      <c r="C50" s="480" t="s">
        <v>7007</v>
      </c>
      <c r="D50" s="480" t="s">
        <v>7052</v>
      </c>
      <c r="E50" s="480" t="s">
        <v>7054</v>
      </c>
      <c r="F50" s="480" t="s">
        <v>7053</v>
      </c>
    </row>
    <row r="51" spans="1:6">
      <c r="A51" s="480" t="s">
        <v>7017</v>
      </c>
      <c r="B51" s="724" t="s">
        <v>6012</v>
      </c>
      <c r="C51" s="480" t="s">
        <v>7018</v>
      </c>
    </row>
    <row r="52" spans="1:6">
      <c r="A52" s="480" t="s">
        <v>6997</v>
      </c>
      <c r="B52" s="724" t="s">
        <v>6012</v>
      </c>
      <c r="C52" s="480" t="s">
        <v>6998</v>
      </c>
    </row>
    <row r="53" spans="1:6">
      <c r="A53" s="480" t="s">
        <v>7255</v>
      </c>
      <c r="B53" s="480"/>
      <c r="C53" s="480" t="s">
        <v>7256</v>
      </c>
    </row>
    <row r="54" spans="1:6">
      <c r="A54" s="258" t="s">
        <v>6028</v>
      </c>
      <c r="B54" s="740" t="s">
        <v>6009</v>
      </c>
      <c r="C54" s="258" t="s">
        <v>6460</v>
      </c>
    </row>
    <row r="55" spans="1:6">
      <c r="A55" s="480" t="s">
        <v>6986</v>
      </c>
      <c r="B55" s="724" t="s">
        <v>6988</v>
      </c>
      <c r="C55" s="480" t="s">
        <v>6987</v>
      </c>
    </row>
    <row r="56" spans="1:6">
      <c r="A56" s="258" t="s">
        <v>6015</v>
      </c>
      <c r="B56" s="740" t="s">
        <v>6009</v>
      </c>
      <c r="C56" s="258" t="s">
        <v>6471</v>
      </c>
      <c r="D56" s="480" t="s">
        <v>7060</v>
      </c>
      <c r="E56" s="480" t="s">
        <v>7054</v>
      </c>
    </row>
    <row r="57" spans="1:6">
      <c r="A57" s="480" t="s">
        <v>6021</v>
      </c>
      <c r="B57" s="724" t="s">
        <v>6012</v>
      </c>
      <c r="C57" s="480" t="s">
        <v>6481</v>
      </c>
    </row>
    <row r="58" spans="1:6">
      <c r="A58" s="480" t="s">
        <v>6444</v>
      </c>
      <c r="B58" s="724" t="s">
        <v>6012</v>
      </c>
      <c r="C58" s="480" t="s">
        <v>6445</v>
      </c>
    </row>
    <row r="59" spans="1:6">
      <c r="A59" s="480" t="s">
        <v>7010</v>
      </c>
      <c r="B59" s="724" t="s">
        <v>6012</v>
      </c>
      <c r="C59" s="480" t="s">
        <v>7011</v>
      </c>
    </row>
    <row r="60" spans="1:6">
      <c r="A60" s="258" t="s">
        <v>6442</v>
      </c>
      <c r="B60" s="740" t="s">
        <v>6009</v>
      </c>
      <c r="C60" s="258" t="s">
        <v>6464</v>
      </c>
    </row>
    <row r="61" spans="1:6">
      <c r="A61" s="480" t="s">
        <v>6018</v>
      </c>
      <c r="B61" s="724" t="s">
        <v>6012</v>
      </c>
      <c r="C61" s="480" t="s">
        <v>6475</v>
      </c>
    </row>
    <row r="62" spans="1:6">
      <c r="A62" s="258" t="s">
        <v>6995</v>
      </c>
      <c r="B62" s="740" t="s">
        <v>6009</v>
      </c>
      <c r="C62" s="258" t="s">
        <v>6996</v>
      </c>
    </row>
    <row r="63" spans="1:6">
      <c r="A63" s="480" t="s">
        <v>6491</v>
      </c>
      <c r="B63" s="724" t="s">
        <v>6012</v>
      </c>
      <c r="C63" s="480" t="s">
        <v>7005</v>
      </c>
    </row>
    <row r="64" spans="1:6">
      <c r="A64" s="258" t="s">
        <v>6486</v>
      </c>
      <c r="B64" s="740" t="s">
        <v>6009</v>
      </c>
      <c r="C64" s="258" t="s">
        <v>6473</v>
      </c>
    </row>
    <row r="65" spans="1:3">
      <c r="A65" s="258" t="s">
        <v>6450</v>
      </c>
      <c r="B65" s="740" t="s">
        <v>6009</v>
      </c>
      <c r="C65" s="258" t="s">
        <v>6451</v>
      </c>
    </row>
    <row r="66" spans="1:3">
      <c r="A66" s="480" t="s">
        <v>7003</v>
      </c>
      <c r="B66" s="724" t="s">
        <v>6012</v>
      </c>
      <c r="C66" s="480" t="s">
        <v>7004</v>
      </c>
    </row>
    <row r="67" spans="1:3">
      <c r="A67" s="258" t="s">
        <v>6487</v>
      </c>
      <c r="B67" s="740" t="s">
        <v>6009</v>
      </c>
      <c r="C67" s="258" t="s">
        <v>6488</v>
      </c>
    </row>
    <row r="68" spans="1:3">
      <c r="A68" s="258" t="s">
        <v>6013</v>
      </c>
      <c r="B68" s="740" t="s">
        <v>6009</v>
      </c>
      <c r="C68" s="258" t="s">
        <v>6461</v>
      </c>
    </row>
    <row r="69" spans="1:3">
      <c r="A69" s="258" t="s">
        <v>6999</v>
      </c>
      <c r="B69" s="740" t="s">
        <v>6009</v>
      </c>
      <c r="C69" s="258" t="s">
        <v>7000</v>
      </c>
    </row>
    <row r="70" spans="1:3">
      <c r="A70" s="258" t="s">
        <v>6470</v>
      </c>
      <c r="B70" s="740" t="s">
        <v>6009</v>
      </c>
      <c r="C70" s="258" t="s">
        <v>6469</v>
      </c>
    </row>
  </sheetData>
  <sortState ref="A2:H70">
    <sortCondition ref="C2:C70"/>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0" t="s">
        <v>7087</v>
      </c>
      <c r="B1" t="s">
        <v>7085</v>
      </c>
      <c r="C1">
        <v>900</v>
      </c>
    </row>
    <row r="2" spans="1:3">
      <c r="A2" s="480" t="s">
        <v>7088</v>
      </c>
      <c r="B2" t="s">
        <v>7086</v>
      </c>
      <c r="C2">
        <v>900</v>
      </c>
    </row>
    <row r="4" spans="1:3">
      <c r="A4" s="480" t="s">
        <v>7090</v>
      </c>
      <c r="B4" t="s">
        <v>7089</v>
      </c>
      <c r="C4">
        <v>900</v>
      </c>
    </row>
    <row r="5" spans="1:3">
      <c r="A5" s="480"/>
    </row>
    <row r="6" spans="1:3">
      <c r="A6" s="480" t="s">
        <v>7092</v>
      </c>
      <c r="B6" t="s">
        <v>7091</v>
      </c>
      <c r="C6">
        <v>900</v>
      </c>
    </row>
    <row r="7" spans="1:3">
      <c r="A7" s="480"/>
    </row>
    <row r="8" spans="1:3">
      <c r="A8" s="480"/>
    </row>
    <row r="9" spans="1:3">
      <c r="A9" s="480"/>
    </row>
    <row r="10" spans="1:3">
      <c r="A10" s="480"/>
    </row>
    <row r="11" spans="1:3">
      <c r="A11" s="480" t="s">
        <v>6484</v>
      </c>
      <c r="B11" t="s">
        <v>6509</v>
      </c>
    </row>
    <row r="14" spans="1:3">
      <c r="A14" s="730" t="s">
        <v>6498</v>
      </c>
      <c r="B14" s="729" t="s">
        <v>6497</v>
      </c>
    </row>
    <row r="15" spans="1:3">
      <c r="B15" t="s">
        <v>6506</v>
      </c>
    </row>
    <row r="17" spans="1:4">
      <c r="A17" s="480" t="s">
        <v>6503</v>
      </c>
      <c r="B17" t="s">
        <v>6502</v>
      </c>
    </row>
    <row r="18" spans="1:4">
      <c r="B18" t="s">
        <v>6504</v>
      </c>
    </row>
    <row r="19" spans="1:4">
      <c r="B19" t="s">
        <v>6505</v>
      </c>
    </row>
    <row r="20" spans="1:4">
      <c r="B20" s="732" t="s">
        <v>6522</v>
      </c>
      <c r="C20" s="480" t="s">
        <v>6523</v>
      </c>
      <c r="D20">
        <v>210523</v>
      </c>
    </row>
    <row r="22" spans="1:4">
      <c r="A22" s="480" t="s">
        <v>6508</v>
      </c>
      <c r="B22" t="s">
        <v>6507</v>
      </c>
    </row>
    <row r="25" spans="1:4">
      <c r="A25" s="480" t="s">
        <v>6510</v>
      </c>
      <c r="B25" t="s">
        <v>6511</v>
      </c>
    </row>
    <row r="28" spans="1:4">
      <c r="A28" s="480" t="s">
        <v>6521</v>
      </c>
      <c r="B28" s="732" t="s">
        <v>6520</v>
      </c>
      <c r="C28">
        <v>210523</v>
      </c>
    </row>
    <row r="30" spans="1:4">
      <c r="A30" s="480" t="s">
        <v>7094</v>
      </c>
      <c r="B30" t="s">
        <v>7093</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4" t="s">
        <v>7072</v>
      </c>
      <c r="B1" s="730" t="s">
        <v>7073</v>
      </c>
      <c r="C1" s="729" t="s">
        <v>7074</v>
      </c>
      <c r="D1" s="729" t="s">
        <v>7075</v>
      </c>
      <c r="E1" s="729" t="s">
        <v>7076</v>
      </c>
      <c r="F1" s="729" t="s">
        <v>6773</v>
      </c>
      <c r="G1" s="729" t="s">
        <v>6329</v>
      </c>
      <c r="H1" s="729" t="s">
        <v>6714</v>
      </c>
      <c r="I1" s="729" t="s">
        <v>7077</v>
      </c>
      <c r="J1" s="729" t="s">
        <v>5434</v>
      </c>
    </row>
    <row r="6" spans="1:10">
      <c r="A6" s="724" t="s">
        <v>6605</v>
      </c>
      <c r="B6" s="724" t="s">
        <v>6606</v>
      </c>
      <c r="C6" s="733" t="s">
        <v>6607</v>
      </c>
    </row>
    <row r="7" spans="1:10">
      <c r="A7" s="724"/>
      <c r="B7" s="724"/>
      <c r="C7" s="733" t="s">
        <v>6608</v>
      </c>
    </row>
    <row r="8" spans="1:10">
      <c r="A8" s="724"/>
      <c r="B8" s="724"/>
      <c r="C8" s="733" t="s">
        <v>5106</v>
      </c>
    </row>
    <row r="9" spans="1:10">
      <c r="A9" s="724" t="s">
        <v>6526</v>
      </c>
      <c r="B9" s="724"/>
    </row>
    <row r="10" spans="1:10">
      <c r="C10" s="729" t="s">
        <v>6529</v>
      </c>
    </row>
    <row r="12" spans="1:10">
      <c r="A12" s="724" t="s">
        <v>6526</v>
      </c>
      <c r="B12" s="724"/>
    </row>
    <row r="13" spans="1:10">
      <c r="C13" t="s">
        <v>5127</v>
      </c>
    </row>
    <row r="14" spans="1:10">
      <c r="C14" t="s">
        <v>5993</v>
      </c>
    </row>
    <row r="16" spans="1:10">
      <c r="A16" s="724" t="s">
        <v>6528</v>
      </c>
      <c r="B16" s="724"/>
    </row>
    <row r="17" spans="1:4">
      <c r="C17" s="731" t="s">
        <v>6517</v>
      </c>
    </row>
    <row r="18" spans="1:4">
      <c r="C18" t="s">
        <v>5127</v>
      </c>
    </row>
    <row r="19" spans="1:4">
      <c r="C19" s="729" t="s">
        <v>6512</v>
      </c>
    </row>
    <row r="20" spans="1:4">
      <c r="C20" s="729" t="s">
        <v>6513</v>
      </c>
    </row>
    <row r="22" spans="1:4">
      <c r="A22" s="724" t="s">
        <v>7124</v>
      </c>
      <c r="B22" s="730">
        <v>21.2</v>
      </c>
      <c r="C22" s="730" t="s">
        <v>6529</v>
      </c>
      <c r="D22" s="730"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80" t="s">
        <v>6558</v>
      </c>
      <c r="B1" s="480" t="s">
        <v>6544</v>
      </c>
      <c r="C1" s="480" t="s">
        <v>6545</v>
      </c>
      <c r="D1" s="480" t="s">
        <v>6546</v>
      </c>
      <c r="E1" s="480" t="s">
        <v>6564</v>
      </c>
    </row>
    <row r="2" spans="1:7">
      <c r="B2" s="480" t="s">
        <v>6534</v>
      </c>
      <c r="C2" s="480">
        <v>0</v>
      </c>
      <c r="D2" s="480" t="s">
        <v>6549</v>
      </c>
      <c r="E2">
        <v>2</v>
      </c>
    </row>
    <row r="3" spans="1:7">
      <c r="B3" s="480" t="s">
        <v>6542</v>
      </c>
      <c r="C3">
        <v>0</v>
      </c>
      <c r="D3" s="480" t="s">
        <v>6549</v>
      </c>
      <c r="E3">
        <v>3</v>
      </c>
    </row>
    <row r="4" spans="1:7">
      <c r="B4" s="480" t="s">
        <v>6550</v>
      </c>
      <c r="C4">
        <v>0</v>
      </c>
      <c r="D4" s="480" t="s">
        <v>6549</v>
      </c>
      <c r="E4">
        <v>3</v>
      </c>
    </row>
    <row r="5" spans="1:7">
      <c r="B5" s="480" t="s">
        <v>6541</v>
      </c>
      <c r="C5">
        <v>0</v>
      </c>
      <c r="D5" s="480" t="s">
        <v>6547</v>
      </c>
      <c r="E5" s="480">
        <v>3</v>
      </c>
      <c r="G5" s="480"/>
    </row>
    <row r="6" spans="1:7">
      <c r="B6" s="480" t="s">
        <v>6561</v>
      </c>
      <c r="C6">
        <v>0</v>
      </c>
      <c r="D6" s="480" t="s">
        <v>6549</v>
      </c>
      <c r="E6" s="480">
        <v>3</v>
      </c>
    </row>
    <row r="7" spans="1:7">
      <c r="B7" s="480" t="s">
        <v>6584</v>
      </c>
      <c r="C7">
        <v>0</v>
      </c>
      <c r="D7" s="480" t="s">
        <v>6551</v>
      </c>
      <c r="E7" s="480">
        <v>3</v>
      </c>
    </row>
    <row r="8" spans="1:7">
      <c r="B8" s="480" t="s">
        <v>6530</v>
      </c>
      <c r="C8">
        <v>90</v>
      </c>
      <c r="D8" s="480" t="s">
        <v>6551</v>
      </c>
      <c r="E8" s="480">
        <v>2</v>
      </c>
    </row>
    <row r="9" spans="1:7">
      <c r="B9" s="480" t="s">
        <v>6537</v>
      </c>
      <c r="C9" s="480">
        <v>90</v>
      </c>
      <c r="D9" s="480" t="s">
        <v>6551</v>
      </c>
      <c r="E9">
        <v>2</v>
      </c>
    </row>
    <row r="10" spans="1:7">
      <c r="B10" s="480" t="s">
        <v>6538</v>
      </c>
      <c r="C10" s="480">
        <v>90</v>
      </c>
      <c r="D10" s="480" t="s">
        <v>6551</v>
      </c>
      <c r="E10">
        <v>3</v>
      </c>
    </row>
    <row r="11" spans="1:7">
      <c r="B11" s="480" t="s">
        <v>6535</v>
      </c>
      <c r="C11" s="480">
        <v>90</v>
      </c>
      <c r="D11" s="480" t="s">
        <v>6549</v>
      </c>
      <c r="E11">
        <v>2</v>
      </c>
    </row>
    <row r="12" spans="1:7">
      <c r="B12" s="480" t="s">
        <v>6543</v>
      </c>
      <c r="C12">
        <v>90</v>
      </c>
      <c r="D12" s="480" t="s">
        <v>6549</v>
      </c>
      <c r="E12">
        <v>2</v>
      </c>
    </row>
    <row r="13" spans="1:7">
      <c r="B13" s="480" t="s">
        <v>6563</v>
      </c>
      <c r="C13">
        <v>90</v>
      </c>
      <c r="D13" s="480" t="s">
        <v>6549</v>
      </c>
      <c r="E13">
        <v>3</v>
      </c>
    </row>
    <row r="14" spans="1:7">
      <c r="B14" s="480" t="s">
        <v>6531</v>
      </c>
      <c r="C14">
        <v>100</v>
      </c>
      <c r="D14" s="480" t="s">
        <v>6551</v>
      </c>
      <c r="E14">
        <v>1</v>
      </c>
    </row>
    <row r="15" spans="1:7">
      <c r="B15" s="480" t="s">
        <v>6540</v>
      </c>
      <c r="C15" s="480">
        <v>100</v>
      </c>
      <c r="D15" s="480" t="s">
        <v>6551</v>
      </c>
      <c r="E15">
        <v>3</v>
      </c>
    </row>
    <row r="16" spans="1:7">
      <c r="B16" s="480" t="s">
        <v>6532</v>
      </c>
      <c r="C16">
        <v>100</v>
      </c>
      <c r="D16" s="480" t="s">
        <v>6552</v>
      </c>
      <c r="E16">
        <v>3</v>
      </c>
    </row>
    <row r="17" spans="2:5">
      <c r="B17" s="480" t="s">
        <v>6533</v>
      </c>
      <c r="C17">
        <v>100</v>
      </c>
      <c r="D17" s="480" t="s">
        <v>6549</v>
      </c>
      <c r="E17">
        <v>3</v>
      </c>
    </row>
    <row r="18" spans="2:5">
      <c r="B18" s="480" t="s">
        <v>6536</v>
      </c>
      <c r="C18" s="480">
        <v>100</v>
      </c>
      <c r="D18" s="480" t="s">
        <v>6549</v>
      </c>
      <c r="E18">
        <v>3</v>
      </c>
    </row>
    <row r="19" spans="2:5">
      <c r="B19" s="480" t="s">
        <v>6539</v>
      </c>
      <c r="C19" s="480">
        <v>105</v>
      </c>
      <c r="D19" s="480" t="s">
        <v>6551</v>
      </c>
      <c r="E19">
        <v>2</v>
      </c>
    </row>
    <row r="20" spans="2:5">
      <c r="B20" s="480" t="s">
        <v>6548</v>
      </c>
      <c r="C20">
        <v>105</v>
      </c>
      <c r="D20" s="480" t="s">
        <v>6549</v>
      </c>
      <c r="E20">
        <v>3</v>
      </c>
    </row>
    <row r="21" spans="2:5">
      <c r="B21" s="480" t="s">
        <v>6573</v>
      </c>
      <c r="C21">
        <v>110</v>
      </c>
      <c r="D21" s="480" t="s">
        <v>6552</v>
      </c>
      <c r="E21" s="480">
        <v>1</v>
      </c>
    </row>
    <row r="22" spans="2:5">
      <c r="B22" s="480" t="s">
        <v>6578</v>
      </c>
      <c r="C22">
        <v>110</v>
      </c>
      <c r="D22" s="480" t="s">
        <v>6551</v>
      </c>
      <c r="E22" s="480">
        <v>1</v>
      </c>
    </row>
    <row r="23" spans="2:5">
      <c r="B23" s="480" t="s">
        <v>6562</v>
      </c>
      <c r="C23">
        <v>115</v>
      </c>
      <c r="D23" s="480" t="s">
        <v>6549</v>
      </c>
      <c r="E23" s="480">
        <v>1</v>
      </c>
    </row>
    <row r="24" spans="2:5">
      <c r="B24" s="480" t="s">
        <v>6554</v>
      </c>
      <c r="C24">
        <v>120</v>
      </c>
      <c r="D24" s="480" t="s">
        <v>6553</v>
      </c>
      <c r="E24" s="480">
        <v>1</v>
      </c>
    </row>
    <row r="25" spans="2:5">
      <c r="B25" s="480" t="s">
        <v>6556</v>
      </c>
      <c r="C25">
        <v>120</v>
      </c>
      <c r="D25" s="480" t="s">
        <v>6553</v>
      </c>
      <c r="E25" s="480">
        <v>1</v>
      </c>
    </row>
    <row r="26" spans="2:5">
      <c r="B26" s="480" t="s">
        <v>6559</v>
      </c>
      <c r="C26">
        <v>120</v>
      </c>
      <c r="D26" s="480" t="s">
        <v>6549</v>
      </c>
      <c r="E26" s="480">
        <v>1</v>
      </c>
    </row>
    <row r="27" spans="2:5">
      <c r="B27" s="480" t="s">
        <v>6569</v>
      </c>
      <c r="C27">
        <v>120</v>
      </c>
      <c r="D27" s="480" t="s">
        <v>6565</v>
      </c>
      <c r="E27" s="480">
        <v>1</v>
      </c>
    </row>
    <row r="28" spans="2:5">
      <c r="B28" s="480" t="s">
        <v>6570</v>
      </c>
      <c r="C28">
        <v>120</v>
      </c>
      <c r="D28" s="480" t="s">
        <v>6565</v>
      </c>
      <c r="E28" s="480">
        <v>1</v>
      </c>
    </row>
    <row r="29" spans="2:5">
      <c r="B29" s="480" t="s">
        <v>6579</v>
      </c>
      <c r="C29">
        <v>120</v>
      </c>
      <c r="D29" s="480" t="s">
        <v>6551</v>
      </c>
      <c r="E29" s="480">
        <v>1</v>
      </c>
    </row>
    <row r="30" spans="2:5">
      <c r="B30" s="480" t="s">
        <v>6581</v>
      </c>
      <c r="C30">
        <v>120</v>
      </c>
      <c r="D30" s="480" t="s">
        <v>6551</v>
      </c>
      <c r="E30" s="480">
        <v>1</v>
      </c>
    </row>
    <row r="31" spans="2:5">
      <c r="B31" s="480" t="s">
        <v>6582</v>
      </c>
      <c r="C31">
        <v>120</v>
      </c>
      <c r="D31" s="480" t="s">
        <v>6551</v>
      </c>
      <c r="E31" s="480">
        <v>1</v>
      </c>
    </row>
    <row r="32" spans="2:5">
      <c r="B32" s="480" t="s">
        <v>6580</v>
      </c>
      <c r="C32">
        <v>122</v>
      </c>
      <c r="D32" s="480" t="s">
        <v>6551</v>
      </c>
      <c r="E32" s="480">
        <v>1</v>
      </c>
    </row>
    <row r="33" spans="2:5">
      <c r="B33" s="480" t="s">
        <v>6555</v>
      </c>
      <c r="C33">
        <v>130</v>
      </c>
      <c r="D33" s="480" t="s">
        <v>6553</v>
      </c>
      <c r="E33" s="480" t="s">
        <v>6585</v>
      </c>
    </row>
    <row r="34" spans="2:5">
      <c r="B34" s="480" t="s">
        <v>6566</v>
      </c>
      <c r="C34">
        <v>130</v>
      </c>
      <c r="D34" s="480" t="s">
        <v>6565</v>
      </c>
      <c r="E34" s="480">
        <v>1</v>
      </c>
    </row>
    <row r="35" spans="2:5">
      <c r="B35" s="480" t="s">
        <v>6567</v>
      </c>
      <c r="C35">
        <v>132</v>
      </c>
      <c r="D35" s="480" t="s">
        <v>6565</v>
      </c>
      <c r="E35" s="480">
        <v>1</v>
      </c>
    </row>
    <row r="36" spans="2:5">
      <c r="B36" s="480" t="s">
        <v>6568</v>
      </c>
      <c r="C36">
        <v>132</v>
      </c>
      <c r="D36" s="480" t="s">
        <v>6565</v>
      </c>
      <c r="E36" s="480">
        <v>1</v>
      </c>
    </row>
    <row r="37" spans="2:5">
      <c r="B37" s="480" t="s">
        <v>6571</v>
      </c>
      <c r="C37">
        <v>132</v>
      </c>
      <c r="D37" s="480" t="s">
        <v>6565</v>
      </c>
      <c r="E37" s="480">
        <v>1</v>
      </c>
    </row>
    <row r="38" spans="2:5">
      <c r="B38" s="480" t="s">
        <v>6575</v>
      </c>
      <c r="C38">
        <v>132</v>
      </c>
      <c r="D38" s="480" t="s">
        <v>6547</v>
      </c>
      <c r="E38" s="480">
        <v>1</v>
      </c>
    </row>
    <row r="39" spans="2:5">
      <c r="B39" s="480" t="s">
        <v>6583</v>
      </c>
      <c r="C39">
        <v>137</v>
      </c>
      <c r="D39" s="480" t="s">
        <v>6551</v>
      </c>
      <c r="E39" s="480">
        <v>1</v>
      </c>
    </row>
    <row r="40" spans="2:5">
      <c r="B40" s="480" t="s">
        <v>6557</v>
      </c>
      <c r="C40">
        <v>140</v>
      </c>
      <c r="D40" s="480" t="s">
        <v>6553</v>
      </c>
      <c r="E40" s="480">
        <v>1</v>
      </c>
    </row>
    <row r="41" spans="2:5">
      <c r="B41" s="480" t="s">
        <v>6560</v>
      </c>
      <c r="C41">
        <v>140</v>
      </c>
      <c r="D41" s="480" t="s">
        <v>6549</v>
      </c>
      <c r="E41" s="480">
        <v>1</v>
      </c>
    </row>
    <row r="42" spans="2:5">
      <c r="B42" s="480" t="s">
        <v>6572</v>
      </c>
      <c r="C42">
        <v>140</v>
      </c>
      <c r="D42" s="480" t="s">
        <v>6565</v>
      </c>
      <c r="E42" s="480">
        <v>1</v>
      </c>
    </row>
    <row r="43" spans="2:5">
      <c r="B43" s="480" t="s">
        <v>6574</v>
      </c>
      <c r="C43">
        <v>140</v>
      </c>
      <c r="D43" s="480" t="s">
        <v>6552</v>
      </c>
      <c r="E43" s="480">
        <v>1</v>
      </c>
    </row>
    <row r="44" spans="2:5">
      <c r="B44" s="480" t="s">
        <v>6577</v>
      </c>
      <c r="C44">
        <v>140</v>
      </c>
      <c r="D44" s="480" t="s">
        <v>6551</v>
      </c>
      <c r="E44" s="480" t="s">
        <v>6585</v>
      </c>
    </row>
    <row r="45" spans="2:5">
      <c r="B45" s="480" t="s">
        <v>6576</v>
      </c>
      <c r="C45">
        <v>145</v>
      </c>
      <c r="D45" s="480" t="s">
        <v>6547</v>
      </c>
      <c r="E45" s="480" t="s">
        <v>6585</v>
      </c>
    </row>
  </sheetData>
  <sortState ref="A2:G45">
    <sortCondition ref="C2:C45"/>
  </sortState>
  <phoneticPr fontId="139"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E57"/>
  <sheetViews>
    <sheetView workbookViewId="0">
      <selection activeCell="O58" sqref="O58"/>
    </sheetView>
  </sheetViews>
  <sheetFormatPr defaultRowHeight="14"/>
  <cols>
    <col min="1" max="1" width="20" bestFit="1" customWidth="1"/>
    <col min="2" max="2" width="9" style="723" customWidth="1"/>
    <col min="3" max="9" width="4.26953125" style="723" bestFit="1" customWidth="1"/>
    <col min="10" max="10" width="4.26953125" bestFit="1" customWidth="1"/>
    <col min="11" max="11" width="8.1796875" customWidth="1"/>
    <col min="12" max="16" width="4.26953125" bestFit="1" customWidth="1"/>
    <col min="17" max="17" width="8.26953125" style="724" customWidth="1"/>
    <col min="18" max="22" width="4.26953125" style="724" bestFit="1" customWidth="1"/>
    <col min="23" max="23" width="9.453125" style="724" customWidth="1"/>
    <col min="24" max="29" width="4.26953125" style="724" bestFit="1" customWidth="1"/>
    <col min="30" max="31" width="4.26953125" bestFit="1" customWidth="1"/>
  </cols>
  <sheetData>
    <row r="1" spans="1:31">
      <c r="A1" s="480" t="s">
        <v>7290</v>
      </c>
      <c r="B1" s="749" t="s">
        <v>7294</v>
      </c>
      <c r="C1" s="749"/>
      <c r="D1" s="749"/>
      <c r="E1" s="749"/>
      <c r="F1" s="749"/>
      <c r="G1" s="749"/>
      <c r="H1" s="749"/>
      <c r="I1" s="749"/>
      <c r="J1" s="749"/>
      <c r="K1" s="750" t="s">
        <v>7313</v>
      </c>
      <c r="L1" s="750"/>
      <c r="M1" s="750"/>
      <c r="N1" s="750"/>
      <c r="O1" s="750"/>
      <c r="P1" s="750"/>
      <c r="Q1" s="749" t="s">
        <v>7330</v>
      </c>
      <c r="R1" s="749"/>
      <c r="S1" s="749"/>
      <c r="T1" s="749"/>
      <c r="U1" s="749"/>
      <c r="V1" s="749"/>
      <c r="W1" s="749" t="s">
        <v>7348</v>
      </c>
      <c r="X1" s="749"/>
      <c r="Y1" s="749"/>
      <c r="Z1" s="749"/>
      <c r="AA1" s="749"/>
      <c r="AB1" s="749"/>
      <c r="AC1" s="749"/>
      <c r="AD1" s="749"/>
      <c r="AE1" s="749"/>
    </row>
    <row r="2" spans="1:31" s="745" customFormat="1">
      <c r="A2" s="742" t="s">
        <v>7291</v>
      </c>
      <c r="B2" s="743"/>
      <c r="C2" s="743"/>
      <c r="D2" s="743"/>
      <c r="E2" s="744" t="s">
        <v>7292</v>
      </c>
      <c r="F2" s="743"/>
      <c r="G2" s="743"/>
      <c r="H2" s="743"/>
      <c r="I2" s="743"/>
      <c r="J2" s="744" t="s">
        <v>7293</v>
      </c>
      <c r="Q2" s="744"/>
      <c r="R2" s="744"/>
      <c r="S2" s="744"/>
      <c r="T2" s="744"/>
      <c r="U2" s="744"/>
      <c r="V2" s="744"/>
      <c r="W2" s="744"/>
      <c r="X2" s="744"/>
      <c r="Y2" s="744" t="s">
        <v>7358</v>
      </c>
      <c r="Z2" s="744"/>
      <c r="AA2" s="744"/>
      <c r="AB2" s="744"/>
      <c r="AC2" s="744"/>
    </row>
    <row r="3" spans="1:31">
      <c r="A3" s="480" t="s">
        <v>7022</v>
      </c>
      <c r="B3" s="724" t="s">
        <v>7295</v>
      </c>
      <c r="F3" s="724" t="s">
        <v>7303</v>
      </c>
      <c r="S3" s="724" t="s">
        <v>7338</v>
      </c>
    </row>
    <row r="4" spans="1:31" s="745" customFormat="1">
      <c r="A4" s="742" t="s">
        <v>6999</v>
      </c>
      <c r="B4" s="744" t="s">
        <v>7295</v>
      </c>
      <c r="C4" s="743"/>
      <c r="D4" s="744" t="s">
        <v>7299</v>
      </c>
      <c r="E4" s="743"/>
      <c r="F4" s="743"/>
      <c r="G4" s="744" t="s">
        <v>7304</v>
      </c>
      <c r="H4" s="743"/>
      <c r="I4" s="743"/>
      <c r="Q4" s="744"/>
      <c r="R4" s="744"/>
      <c r="S4" s="744"/>
      <c r="T4" s="744"/>
      <c r="U4" s="744"/>
      <c r="V4" s="744"/>
      <c r="W4" s="744"/>
      <c r="X4" s="744"/>
      <c r="Y4" s="744"/>
      <c r="Z4" s="744"/>
      <c r="AA4" s="744" t="s">
        <v>7363</v>
      </c>
      <c r="AB4" s="744"/>
      <c r="AC4" s="744"/>
    </row>
    <row r="5" spans="1:31">
      <c r="A5" s="480" t="s">
        <v>7311</v>
      </c>
      <c r="B5" s="724" t="s">
        <v>7295</v>
      </c>
      <c r="C5" s="724" t="s">
        <v>7296</v>
      </c>
      <c r="J5" s="724" t="s">
        <v>7293</v>
      </c>
    </row>
    <row r="6" spans="1:31">
      <c r="A6" s="480" t="s">
        <v>7297</v>
      </c>
      <c r="C6" s="724" t="s">
        <v>7296</v>
      </c>
      <c r="F6" s="724" t="s">
        <v>7303</v>
      </c>
      <c r="U6" s="724" t="s">
        <v>7344</v>
      </c>
    </row>
    <row r="7" spans="1:31" s="745" customFormat="1">
      <c r="A7" s="742" t="s">
        <v>7131</v>
      </c>
      <c r="B7" s="743"/>
      <c r="C7" s="744" t="s">
        <v>7296</v>
      </c>
      <c r="D7" s="743"/>
      <c r="E7" s="743"/>
      <c r="F7" s="744" t="s">
        <v>7303</v>
      </c>
      <c r="G7" s="744" t="s">
        <v>7304</v>
      </c>
      <c r="H7" s="743"/>
      <c r="I7" s="743"/>
      <c r="Q7" s="744" t="s">
        <v>7332</v>
      </c>
      <c r="R7" s="744"/>
      <c r="S7" s="744"/>
      <c r="T7" s="744"/>
      <c r="U7" s="744"/>
      <c r="V7" s="744"/>
      <c r="W7" s="744"/>
      <c r="X7" s="744"/>
      <c r="Y7" s="744"/>
      <c r="Z7" s="744"/>
      <c r="AA7" s="744"/>
      <c r="AB7" s="744"/>
      <c r="AC7" s="744"/>
    </row>
    <row r="8" spans="1:31">
      <c r="A8" s="480" t="s">
        <v>7298</v>
      </c>
      <c r="D8" s="724" t="s">
        <v>7299</v>
      </c>
      <c r="T8" s="724" t="s">
        <v>7341</v>
      </c>
    </row>
    <row r="9" spans="1:31">
      <c r="A9" s="480" t="s">
        <v>7300</v>
      </c>
      <c r="D9" s="724" t="s">
        <v>7299</v>
      </c>
      <c r="G9" s="724" t="s">
        <v>7304</v>
      </c>
      <c r="Z9" s="724" t="s">
        <v>7361</v>
      </c>
    </row>
    <row r="10" spans="1:31">
      <c r="A10" s="480" t="s">
        <v>7301</v>
      </c>
      <c r="E10" s="724" t="s">
        <v>7292</v>
      </c>
      <c r="P10" s="724" t="s">
        <v>7329</v>
      </c>
    </row>
    <row r="11" spans="1:31">
      <c r="A11" s="480" t="s">
        <v>7302</v>
      </c>
      <c r="E11" s="724" t="s">
        <v>7292</v>
      </c>
      <c r="N11" s="724" t="s">
        <v>7324</v>
      </c>
    </row>
    <row r="12" spans="1:31">
      <c r="A12" s="480" t="s">
        <v>7305</v>
      </c>
      <c r="H12" s="724" t="s">
        <v>7308</v>
      </c>
      <c r="O12" s="724" t="s">
        <v>7327</v>
      </c>
    </row>
    <row r="13" spans="1:31">
      <c r="A13" s="480" t="s">
        <v>7306</v>
      </c>
      <c r="H13" s="724" t="s">
        <v>7308</v>
      </c>
      <c r="AB13" s="724" t="s">
        <v>7364</v>
      </c>
    </row>
    <row r="14" spans="1:31">
      <c r="A14" s="480" t="s">
        <v>7307</v>
      </c>
      <c r="H14" s="724" t="s">
        <v>7308</v>
      </c>
      <c r="W14" s="724" t="s">
        <v>7351</v>
      </c>
    </row>
    <row r="15" spans="1:31">
      <c r="A15" s="480" t="s">
        <v>7317</v>
      </c>
      <c r="I15" s="724" t="s">
        <v>7310</v>
      </c>
      <c r="K15" s="724" t="s">
        <v>7315</v>
      </c>
    </row>
    <row r="16" spans="1:31">
      <c r="A16" s="480" t="s">
        <v>7309</v>
      </c>
      <c r="I16" s="724" t="s">
        <v>7310</v>
      </c>
      <c r="M16" s="724" t="s">
        <v>7321</v>
      </c>
    </row>
    <row r="17" spans="1:30">
      <c r="A17" s="480" t="s">
        <v>7160</v>
      </c>
      <c r="I17" s="724" t="s">
        <v>7310</v>
      </c>
      <c r="L17" s="724" t="s">
        <v>7318</v>
      </c>
      <c r="V17" s="724" t="s">
        <v>7347</v>
      </c>
    </row>
    <row r="18" spans="1:30">
      <c r="A18" s="480" t="s">
        <v>7312</v>
      </c>
      <c r="J18" s="724" t="s">
        <v>7293</v>
      </c>
      <c r="R18" s="724" t="s">
        <v>7334</v>
      </c>
    </row>
    <row r="19" spans="1:30">
      <c r="A19" s="480" t="s">
        <v>7314</v>
      </c>
      <c r="K19" s="724" t="s">
        <v>7315</v>
      </c>
      <c r="L19" s="724" t="s">
        <v>7318</v>
      </c>
      <c r="AB19" s="724" t="s">
        <v>7364</v>
      </c>
    </row>
    <row r="20" spans="1:30">
      <c r="A20" s="480" t="s">
        <v>7316</v>
      </c>
      <c r="K20" s="724" t="s">
        <v>7315</v>
      </c>
      <c r="N20" s="724" t="s">
        <v>7324</v>
      </c>
    </row>
    <row r="21" spans="1:30">
      <c r="A21" s="480" t="s">
        <v>7319</v>
      </c>
      <c r="L21" s="724" t="s">
        <v>7318</v>
      </c>
      <c r="AD21" s="724" t="s">
        <v>7367</v>
      </c>
    </row>
    <row r="22" spans="1:30">
      <c r="A22" s="480" t="s">
        <v>7320</v>
      </c>
      <c r="M22" s="724" t="s">
        <v>7321</v>
      </c>
      <c r="AC22" s="724" t="s">
        <v>7365</v>
      </c>
    </row>
    <row r="23" spans="1:30">
      <c r="A23" s="480" t="s">
        <v>7322</v>
      </c>
      <c r="M23" s="724" t="s">
        <v>7321</v>
      </c>
    </row>
    <row r="24" spans="1:30">
      <c r="A24" s="480" t="s">
        <v>7323</v>
      </c>
      <c r="N24" s="724" t="s">
        <v>7324</v>
      </c>
    </row>
    <row r="25" spans="1:30">
      <c r="A25" s="480" t="s">
        <v>7325</v>
      </c>
      <c r="O25" s="724" t="s">
        <v>7327</v>
      </c>
    </row>
    <row r="26" spans="1:30">
      <c r="A26" s="480" t="s">
        <v>7326</v>
      </c>
      <c r="O26" s="724" t="s">
        <v>7327</v>
      </c>
    </row>
    <row r="27" spans="1:30">
      <c r="A27" s="480" t="s">
        <v>7328</v>
      </c>
      <c r="P27" s="724" t="s">
        <v>7329</v>
      </c>
    </row>
    <row r="28" spans="1:30">
      <c r="A28" s="480" t="s">
        <v>3232</v>
      </c>
      <c r="P28" s="724" t="s">
        <v>7329</v>
      </c>
    </row>
    <row r="29" spans="1:30">
      <c r="A29" s="480" t="s">
        <v>7331</v>
      </c>
      <c r="Q29" s="724" t="s">
        <v>7332</v>
      </c>
    </row>
    <row r="30" spans="1:30">
      <c r="A30" s="480" t="s">
        <v>6997</v>
      </c>
      <c r="Q30" s="724" t="s">
        <v>7332</v>
      </c>
    </row>
    <row r="31" spans="1:30">
      <c r="A31" s="480" t="s">
        <v>7333</v>
      </c>
      <c r="R31" s="724" t="s">
        <v>7334</v>
      </c>
    </row>
    <row r="32" spans="1:30">
      <c r="A32" s="480" t="s">
        <v>7335</v>
      </c>
      <c r="R32" s="724" t="s">
        <v>7334</v>
      </c>
    </row>
    <row r="33" spans="1:30">
      <c r="A33" s="480" t="s">
        <v>7336</v>
      </c>
      <c r="S33" s="724" t="s">
        <v>7338</v>
      </c>
    </row>
    <row r="34" spans="1:30">
      <c r="A34" s="480" t="s">
        <v>7337</v>
      </c>
      <c r="S34" s="724" t="s">
        <v>7338</v>
      </c>
    </row>
    <row r="35" spans="1:30">
      <c r="A35" s="480" t="s">
        <v>7339</v>
      </c>
      <c r="T35" s="724" t="s">
        <v>7341</v>
      </c>
    </row>
    <row r="36" spans="1:30">
      <c r="A36" s="480" t="s">
        <v>7340</v>
      </c>
      <c r="T36" s="724" t="s">
        <v>7341</v>
      </c>
    </row>
    <row r="37" spans="1:30">
      <c r="A37" s="480" t="s">
        <v>7342</v>
      </c>
      <c r="U37" s="724" t="s">
        <v>7344</v>
      </c>
    </row>
    <row r="38" spans="1:30">
      <c r="A38" s="480" t="s">
        <v>7343</v>
      </c>
      <c r="U38" s="724" t="s">
        <v>7344</v>
      </c>
    </row>
    <row r="39" spans="1:30">
      <c r="A39" s="480" t="s">
        <v>7345</v>
      </c>
      <c r="V39" s="724" t="s">
        <v>7347</v>
      </c>
    </row>
    <row r="40" spans="1:30">
      <c r="A40" s="480" t="s">
        <v>7346</v>
      </c>
      <c r="V40" s="724" t="s">
        <v>7347</v>
      </c>
    </row>
    <row r="41" spans="1:30">
      <c r="A41" s="480" t="s">
        <v>7349</v>
      </c>
      <c r="W41" s="724" t="s">
        <v>7351</v>
      </c>
    </row>
    <row r="42" spans="1:30">
      <c r="A42" s="480" t="s">
        <v>7350</v>
      </c>
      <c r="W42" s="724" t="s">
        <v>7351</v>
      </c>
    </row>
    <row r="43" spans="1:30">
      <c r="A43" s="480" t="s">
        <v>7352</v>
      </c>
      <c r="X43" s="724" t="s">
        <v>7355</v>
      </c>
    </row>
    <row r="44" spans="1:30">
      <c r="A44" s="480" t="s">
        <v>7353</v>
      </c>
      <c r="X44" s="724" t="s">
        <v>7355</v>
      </c>
    </row>
    <row r="45" spans="1:30">
      <c r="A45" s="480" t="s">
        <v>7354</v>
      </c>
      <c r="X45" s="724" t="s">
        <v>7355</v>
      </c>
      <c r="AC45" s="724" t="s">
        <v>7365</v>
      </c>
    </row>
    <row r="46" spans="1:30">
      <c r="A46" s="480" t="s">
        <v>7356</v>
      </c>
      <c r="Y46" s="724" t="s">
        <v>7358</v>
      </c>
      <c r="AD46" s="724" t="s">
        <v>7367</v>
      </c>
    </row>
    <row r="47" spans="1:30">
      <c r="A47" s="480" t="s">
        <v>7357</v>
      </c>
      <c r="Y47" s="724" t="s">
        <v>7358</v>
      </c>
    </row>
    <row r="48" spans="1:30">
      <c r="A48" s="480" t="s">
        <v>7359</v>
      </c>
      <c r="Z48" s="724" t="s">
        <v>7361</v>
      </c>
    </row>
    <row r="49" spans="1:31">
      <c r="A49" s="480" t="s">
        <v>7360</v>
      </c>
      <c r="Z49" s="724" t="s">
        <v>7361</v>
      </c>
    </row>
    <row r="50" spans="1:31">
      <c r="A50" s="480" t="s">
        <v>6491</v>
      </c>
      <c r="AA50" s="724" t="s">
        <v>7363</v>
      </c>
    </row>
    <row r="51" spans="1:31">
      <c r="A51" s="480" t="s">
        <v>7362</v>
      </c>
      <c r="AA51" s="724" t="s">
        <v>7363</v>
      </c>
    </row>
    <row r="52" spans="1:31">
      <c r="A52" s="480" t="s">
        <v>6028</v>
      </c>
      <c r="AB52" s="724" t="s">
        <v>7364</v>
      </c>
    </row>
    <row r="53" spans="1:31">
      <c r="A53" s="480" t="s">
        <v>7366</v>
      </c>
      <c r="AC53" s="724" t="s">
        <v>7365</v>
      </c>
    </row>
    <row r="54" spans="1:31">
      <c r="A54" s="480" t="s">
        <v>7368</v>
      </c>
      <c r="AD54" s="724" t="s">
        <v>7367</v>
      </c>
    </row>
    <row r="55" spans="1:31">
      <c r="A55" s="480" t="s">
        <v>7369</v>
      </c>
      <c r="AE55" s="724" t="s">
        <v>7370</v>
      </c>
    </row>
    <row r="56" spans="1:31">
      <c r="A56" s="480" t="s">
        <v>7371</v>
      </c>
      <c r="AE56" s="724" t="s">
        <v>7370</v>
      </c>
    </row>
    <row r="57" spans="1:31">
      <c r="A57" s="480" t="s">
        <v>7372</v>
      </c>
      <c r="AE57" s="724" t="s">
        <v>7370</v>
      </c>
    </row>
  </sheetData>
  <mergeCells count="4">
    <mergeCell ref="B1:J1"/>
    <mergeCell ref="K1:P1"/>
    <mergeCell ref="Q1:V1"/>
    <mergeCell ref="W1:AE1"/>
  </mergeCells>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F32"/>
  <sheetViews>
    <sheetView workbookViewId="0">
      <pane ySplit="1" topLeftCell="A2" activePane="bottomLeft" state="frozen"/>
      <selection pane="bottomLeft" activeCell="N34" sqref="N34"/>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N2" s="741" t="s">
        <v>7286</v>
      </c>
      <c r="AC2" s="429"/>
      <c r="AF2" s="410"/>
    </row>
    <row r="3" spans="1:32" ht="42">
      <c r="B3" s="503">
        <f>SUM(B4:B26)</f>
        <v>0</v>
      </c>
      <c r="C3" s="503">
        <f t="shared" ref="C3:F3" si="0">SUM(C4:C26)</f>
        <v>0</v>
      </c>
      <c r="D3" s="503">
        <f t="shared" si="0"/>
        <v>0</v>
      </c>
      <c r="E3" s="503">
        <f t="shared" si="0"/>
        <v>0</v>
      </c>
      <c r="F3" s="503">
        <f t="shared" si="0"/>
        <v>0</v>
      </c>
      <c r="M3" s="747" t="s">
        <v>7526</v>
      </c>
      <c r="N3" s="741" t="s">
        <v>7287</v>
      </c>
      <c r="AC3" s="429"/>
      <c r="AD3" s="430"/>
      <c r="AE3" s="430"/>
      <c r="AF3" s="410"/>
    </row>
    <row r="4" spans="1:32" ht="12" customHeight="1">
      <c r="M4" s="410" t="s">
        <v>241</v>
      </c>
      <c r="N4" s="410" t="s">
        <v>241</v>
      </c>
      <c r="AC4" s="429"/>
      <c r="AD4" s="430"/>
      <c r="AE4" s="430"/>
      <c r="AF4" s="410"/>
    </row>
    <row r="5" spans="1:32" ht="12" customHeight="1">
      <c r="M5" s="410" t="s">
        <v>3</v>
      </c>
      <c r="N5" s="410" t="s">
        <v>3</v>
      </c>
      <c r="AC5" s="429"/>
      <c r="AD5" s="430"/>
      <c r="AE5" s="430"/>
      <c r="AF5" s="410"/>
    </row>
    <row r="6" spans="1:32" ht="12" customHeight="1">
      <c r="M6" s="410" t="s">
        <v>6588</v>
      </c>
      <c r="N6" s="410" t="s">
        <v>6588</v>
      </c>
      <c r="AC6" s="429"/>
      <c r="AD6" s="430"/>
      <c r="AE6" s="430"/>
      <c r="AF6" s="410"/>
    </row>
    <row r="7" spans="1:32" ht="12" customHeight="1">
      <c r="M7" s="410" t="s">
        <v>0</v>
      </c>
      <c r="N7" s="410" t="s">
        <v>0</v>
      </c>
      <c r="AC7" s="429"/>
      <c r="AD7" s="430"/>
      <c r="AE7" s="430"/>
      <c r="AF7" s="410"/>
    </row>
    <row r="8" spans="1:32" ht="12" customHeight="1">
      <c r="A8" s="410" t="s">
        <v>6326</v>
      </c>
      <c r="B8" s="687">
        <f>SUMIFS(标准!M:M,标准!B:B,#REF!)</f>
        <v>0</v>
      </c>
      <c r="C8" s="687">
        <f>SUMIFS(标准!N:N,标准!B:B,#REF!)</f>
        <v>0</v>
      </c>
      <c r="D8" s="687">
        <f>SUMIFS(标准!O:O,标准!B:B,#REF!)</f>
        <v>0</v>
      </c>
      <c r="E8" s="687">
        <f>SUMIFS(标准!P:P,标准!B:B,#REF!)</f>
        <v>0</v>
      </c>
      <c r="F8" s="687">
        <f>SUMIFS(标准!Q:Q,标准!B:B,#REF!)</f>
        <v>0</v>
      </c>
      <c r="M8" s="410" t="s">
        <v>7105</v>
      </c>
      <c r="N8" s="410" t="s">
        <v>7105</v>
      </c>
      <c r="AC8" s="429"/>
      <c r="AF8" s="410"/>
    </row>
    <row r="9" spans="1:32" ht="12" customHeight="1">
      <c r="A9" s="410" t="s">
        <v>6612</v>
      </c>
      <c r="B9" s="687">
        <f>SUMIFS(标准!M:M,标准!B:B,#REF!)</f>
        <v>0</v>
      </c>
      <c r="C9" s="687">
        <f>SUMIFS(标准!N:N,标准!B:B,#REF!)</f>
        <v>0</v>
      </c>
      <c r="D9" s="687">
        <f>SUMIFS(标准!O:O,标准!B:B,#REF!)</f>
        <v>0</v>
      </c>
      <c r="E9" s="687">
        <f>SUMIFS(标准!P:P,标准!B:B,#REF!)</f>
        <v>0</v>
      </c>
      <c r="F9" s="687">
        <f>SUMIFS(标准!Q:Q,标准!B:B,#REF!)</f>
        <v>0</v>
      </c>
      <c r="M9" s="410" t="s">
        <v>7524</v>
      </c>
      <c r="N9" s="410" t="s">
        <v>7283</v>
      </c>
      <c r="AC9" s="429"/>
      <c r="AF9" s="410"/>
    </row>
    <row r="10" spans="1:32" ht="12" customHeight="1">
      <c r="A10" s="410" t="s">
        <v>5141</v>
      </c>
      <c r="B10" s="687">
        <f>SUMIFS(标准!M:M,标准!B:B,#REF!)</f>
        <v>0</v>
      </c>
      <c r="C10" s="687">
        <f>SUMIFS(标准!N:N,标准!B:B,#REF!)</f>
        <v>0</v>
      </c>
      <c r="D10" s="687">
        <f>SUMIFS(标准!O:O,标准!B:B,#REF!)</f>
        <v>0</v>
      </c>
      <c r="E10" s="687">
        <f>SUMIFS(标准!P:P,标准!B:B,#REF!)</f>
        <v>0</v>
      </c>
      <c r="F10" s="687">
        <f>SUMIFS(标准!Q:Q,标准!B:B,#REF!)</f>
        <v>0</v>
      </c>
      <c r="M10" s="410" t="s">
        <v>7106</v>
      </c>
      <c r="N10" s="410" t="s">
        <v>7106</v>
      </c>
      <c r="AC10" s="429"/>
      <c r="AF10" s="410"/>
    </row>
    <row r="11" spans="1:32" ht="12" customHeight="1">
      <c r="A11" s="410" t="s">
        <v>6694</v>
      </c>
      <c r="B11" s="687">
        <f>SUMIFS(标准!M:M,标准!B:B,#REF!)</f>
        <v>0</v>
      </c>
      <c r="C11" s="687">
        <f>SUMIFS(标准!N:N,标准!B:B,#REF!)</f>
        <v>0</v>
      </c>
      <c r="D11" s="687">
        <f>SUMIFS(标准!O:O,标准!B:B,#REF!)</f>
        <v>0</v>
      </c>
      <c r="E11" s="687">
        <f>SUMIFS(标准!P:P,标准!B:B,#REF!)</f>
        <v>0</v>
      </c>
      <c r="F11" s="687">
        <f>SUMIFS(标准!Q:Q,标准!B:B,#REF!)</f>
        <v>0</v>
      </c>
      <c r="M11" s="410" t="s">
        <v>7107</v>
      </c>
      <c r="N11" s="410" t="s">
        <v>7107</v>
      </c>
      <c r="AC11" s="431"/>
      <c r="AF11" s="410"/>
    </row>
    <row r="12" spans="1:32" ht="12" customHeight="1">
      <c r="A12" s="410" t="s">
        <v>5145</v>
      </c>
      <c r="B12" s="687">
        <f>SUMIFS(标准!M:M,标准!B:B,#REF!)</f>
        <v>0</v>
      </c>
      <c r="C12" s="687">
        <f>SUMIFS(标准!N:N,标准!B:B,#REF!)</f>
        <v>0</v>
      </c>
      <c r="D12" s="687">
        <f>SUMIFS(标准!O:O,标准!B:B,#REF!)</f>
        <v>0</v>
      </c>
      <c r="E12" s="687">
        <f>SUMIFS(标准!P:P,标准!B:B,#REF!)</f>
        <v>0</v>
      </c>
      <c r="F12" s="687">
        <f>SUMIFS(标准!Q:Q,标准!B:B,#REF!)</f>
        <v>0</v>
      </c>
      <c r="M12" s="410" t="s">
        <v>7108</v>
      </c>
      <c r="N12" s="410" t="s">
        <v>7108</v>
      </c>
    </row>
    <row r="13" spans="1:32" ht="12" customHeight="1">
      <c r="A13" s="410" t="s">
        <v>6967</v>
      </c>
      <c r="B13" s="687">
        <f>SUMIFS(标准!M:M,标准!B:B,#REF!)</f>
        <v>0</v>
      </c>
      <c r="C13" s="448">
        <f>SUMIFS(标准!N:N,标准!B:B,#REF!)</f>
        <v>0</v>
      </c>
      <c r="D13" s="687">
        <f>SUMIFS(标准!O:O,标准!B:B,#REF!)</f>
        <v>0</v>
      </c>
      <c r="E13" s="687">
        <f>SUMIFS(标准!P:P,标准!B:B,#REF!)</f>
        <v>0</v>
      </c>
      <c r="F13" s="687">
        <f>SUMIFS(标准!Q:Q,标准!B:B,#REF!)</f>
        <v>0</v>
      </c>
      <c r="M13" s="255" t="s">
        <v>7109</v>
      </c>
      <c r="N13" s="255" t="s">
        <v>7109</v>
      </c>
      <c r="AC13" s="411"/>
      <c r="AD13" s="411"/>
      <c r="AE13" s="411"/>
      <c r="AF13" s="410"/>
    </row>
    <row r="14" spans="1:32" ht="12" customHeight="1">
      <c r="A14" s="410" t="s">
        <v>7289</v>
      </c>
      <c r="B14" s="687">
        <f>SUMIFS(标准!M:M,标准!B:B,#REF!)</f>
        <v>0</v>
      </c>
      <c r="C14" s="448">
        <f>SUMIFS(标准!N:N,标准!B:B,#REF!)</f>
        <v>0</v>
      </c>
      <c r="D14" s="448">
        <f>SUMIFS(标准!O:O,标准!B:B,#REF!)</f>
        <v>0</v>
      </c>
      <c r="E14" s="448">
        <f>SUMIFS(标准!P:P,标准!B:B,#REF!)</f>
        <v>0</v>
      </c>
      <c r="F14" s="687">
        <f>SUMIFS(标准!Q:Q,标准!B:B,#REF!)</f>
        <v>0</v>
      </c>
      <c r="M14" s="255" t="s">
        <v>7110</v>
      </c>
      <c r="N14" s="255" t="s">
        <v>7110</v>
      </c>
    </row>
    <row r="15" spans="1:32" ht="12" customHeight="1">
      <c r="A15" s="410" t="s">
        <v>6124</v>
      </c>
      <c r="B15" s="687">
        <f>SUMIFS(标准!M:M,标准!B:B,#REF!)</f>
        <v>0</v>
      </c>
      <c r="C15" s="687">
        <f>SUMIFS(标准!N:N,标准!B:B,#REF!)</f>
        <v>0</v>
      </c>
      <c r="D15" s="687">
        <f>SUMIFS(标准!O:O,标准!B:B,#REF!)</f>
        <v>0</v>
      </c>
      <c r="E15" s="687">
        <f>SUMIFS(标准!P:P,标准!B:B,#REF!)</f>
        <v>0</v>
      </c>
      <c r="F15" s="687">
        <f>SUMIFS(标准!Q:Q,标准!B:B,#REF!)</f>
        <v>0</v>
      </c>
      <c r="M15" s="255" t="s">
        <v>7111</v>
      </c>
      <c r="N15" s="255" t="s">
        <v>7111</v>
      </c>
    </row>
    <row r="16" spans="1:32" ht="12" customHeight="1">
      <c r="A16" s="410" t="s">
        <v>5227</v>
      </c>
      <c r="B16" s="687">
        <f>SUMIFS(标准!M:M,标准!B:B,#REF!)</f>
        <v>0</v>
      </c>
      <c r="C16" s="687">
        <f>SUMIFS(标准!N:N,标准!B:B,#REF!)</f>
        <v>0</v>
      </c>
      <c r="D16" s="687">
        <f>SUMIFS(标准!O:O,标准!B:B,#REF!)</f>
        <v>0</v>
      </c>
      <c r="E16" s="687">
        <f>SUMIFS(标准!P:P,标准!B:B,#REF!)</f>
        <v>0</v>
      </c>
      <c r="F16" s="687">
        <f>SUMIFS(标准!Q:Q,标准!B:B,#REF!)</f>
        <v>0</v>
      </c>
      <c r="M16" s="255" t="s">
        <v>7112</v>
      </c>
      <c r="N16" s="255" t="s">
        <v>7112</v>
      </c>
    </row>
    <row r="17" spans="1:26" ht="12" customHeight="1">
      <c r="A17" s="410" t="s">
        <v>7074</v>
      </c>
      <c r="B17" s="687">
        <f>SUMIFS(标准!M:M,标准!B:B,#REF!)</f>
        <v>0</v>
      </c>
      <c r="C17" s="687">
        <f>SUMIFS(标准!N:N,标准!B:B,#REF!)</f>
        <v>0</v>
      </c>
      <c r="D17" s="687">
        <f>SUMIFS(标准!O:O,标准!B:B,#REF!)</f>
        <v>0</v>
      </c>
      <c r="E17" s="687">
        <f>SUMIFS(标准!P:P,标准!B:B,#REF!)</f>
        <v>0</v>
      </c>
      <c r="F17" s="687">
        <f>SUMIFS(标准!Q:Q,标准!B:B,#REF!)</f>
        <v>0</v>
      </c>
      <c r="M17" s="255" t="s">
        <v>7113</v>
      </c>
      <c r="N17" s="255" t="s">
        <v>7113</v>
      </c>
    </row>
    <row r="18" spans="1:26" ht="12" customHeight="1">
      <c r="A18" s="410" t="s">
        <v>284</v>
      </c>
      <c r="B18" s="687">
        <f>SUMIFS(标准!M:M,标准!B:B,#REF!)</f>
        <v>0</v>
      </c>
      <c r="C18" s="687">
        <f>SUMIFS(标准!N:N,标准!B:B,#REF!)</f>
        <v>0</v>
      </c>
      <c r="D18" s="687">
        <f>SUMIFS(标准!O:O,标准!B:B,#REF!)</f>
        <v>0</v>
      </c>
      <c r="E18" s="687">
        <f>SUMIFS(标准!P:P,标准!B:B,#REF!)</f>
        <v>0</v>
      </c>
      <c r="F18" s="687">
        <f>SUMIFS(标准!Q:Q,标准!B:B,#REF!)</f>
        <v>0</v>
      </c>
      <c r="M18" s="255" t="s">
        <v>7114</v>
      </c>
      <c r="N18" s="255" t="s">
        <v>7114</v>
      </c>
    </row>
    <row r="19" spans="1:26" ht="12" customHeight="1">
      <c r="A19" s="410" t="s">
        <v>507</v>
      </c>
      <c r="B19" s="687">
        <f>SUMIFS(标准!M:M,标准!B:B,#REF!)</f>
        <v>0</v>
      </c>
      <c r="C19" s="687">
        <f>SUMIFS(标准!N:N,标准!B:B,#REF!)</f>
        <v>0</v>
      </c>
      <c r="D19" s="687">
        <f>SUMIFS(标准!O:O,标准!B:B,#REF!)</f>
        <v>0</v>
      </c>
      <c r="E19" s="687">
        <f>SUMIFS(标准!P:P,标准!B:B,#REF!)</f>
        <v>0</v>
      </c>
      <c r="F19" s="687">
        <f>SUMIFS(标准!Q:Q,标准!B:B,#REF!)</f>
        <v>0</v>
      </c>
      <c r="M19" s="255" t="s">
        <v>7115</v>
      </c>
      <c r="N19" s="255" t="s">
        <v>7115</v>
      </c>
    </row>
    <row r="20" spans="1:26" ht="12" customHeight="1">
      <c r="A20" s="746" t="s">
        <v>7528</v>
      </c>
      <c r="B20" s="687">
        <f>SUMIFS(标准!M:M,标准!B:B,#REF!)</f>
        <v>0</v>
      </c>
      <c r="C20" s="687">
        <f>SUMIFS(标准!N:N,标准!B:B,#REF!)</f>
        <v>0</v>
      </c>
      <c r="D20" s="687">
        <f>SUMIFS(标准!O:O,标准!B:B,#REF!)</f>
        <v>0</v>
      </c>
      <c r="E20" s="687">
        <f>SUMIFS(标准!P:P,标准!B:B,#REF!)</f>
        <v>0</v>
      </c>
      <c r="F20" s="687">
        <f>SUMIFS(标准!Q:Q,标准!B:B,#REF!)</f>
        <v>0</v>
      </c>
      <c r="M20" s="747" t="s">
        <v>7527</v>
      </c>
      <c r="N20" s="255"/>
    </row>
    <row r="21" spans="1:26" ht="12" customHeight="1">
      <c r="A21" s="410" t="s">
        <v>6972</v>
      </c>
      <c r="B21" s="687">
        <f>SUMIFS(标准!M:M,标准!B:B,#REF!)</f>
        <v>0</v>
      </c>
      <c r="C21" s="687">
        <f>SUMIFS(标准!N:N,标准!B:B,#REF!)</f>
        <v>0</v>
      </c>
      <c r="D21" s="687">
        <f>SUMIFS(标准!O:O,标准!B:B,#REF!)</f>
        <v>0</v>
      </c>
      <c r="E21" s="687">
        <f>SUMIFS(标准!P:P,标准!B:B,#REF!)</f>
        <v>0</v>
      </c>
      <c r="F21" s="687">
        <f>SUMIFS(标准!Q:Q,标准!B:B,#REF!)</f>
        <v>0</v>
      </c>
      <c r="M21" s="255" t="s">
        <v>7116</v>
      </c>
      <c r="N21" s="255" t="s">
        <v>7116</v>
      </c>
    </row>
    <row r="22" spans="1:26" ht="12" customHeight="1">
      <c r="A22" s="410" t="s">
        <v>290</v>
      </c>
      <c r="B22" s="687">
        <f>SUMIFS(标准!M:M,标准!B:B,#REF!)</f>
        <v>0</v>
      </c>
      <c r="C22" s="687">
        <f>SUMIFS(标准!N:N,标准!B:B,#REF!)</f>
        <v>0</v>
      </c>
      <c r="D22" s="687">
        <f>SUMIFS(标准!O:O,标准!B:B,#REF!)</f>
        <v>0</v>
      </c>
      <c r="E22" s="687">
        <f>SUMIFS(标准!P:P,标准!B:B,#REF!)</f>
        <v>0</v>
      </c>
      <c r="F22" s="687">
        <f>SUMIFS(标准!Q:Q,标准!B:B,#REF!)</f>
        <v>0</v>
      </c>
      <c r="M22" s="255" t="s">
        <v>7117</v>
      </c>
      <c r="N22" s="255" t="s">
        <v>7117</v>
      </c>
    </row>
    <row r="23" spans="1:26" ht="12" customHeight="1">
      <c r="A23" s="410" t="s">
        <v>6121</v>
      </c>
      <c r="B23" s="687">
        <f>SUMIFS(标准!M:M,标准!B:B,#REF!)</f>
        <v>0</v>
      </c>
      <c r="C23" s="687">
        <f>SUMIFS(标准!N:N,标准!B:B,#REF!)</f>
        <v>0</v>
      </c>
      <c r="D23" s="687">
        <f>SUMIFS(标准!O:O,标准!B:B,#REF!)</f>
        <v>0</v>
      </c>
      <c r="E23" s="687">
        <f>SUMIFS(标准!P:P,标准!B:B,#REF!)</f>
        <v>0</v>
      </c>
      <c r="F23" s="687">
        <f>SUMIFS(标准!Q:Q,标准!B:B,#REF!)</f>
        <v>0</v>
      </c>
      <c r="M23" s="255" t="s">
        <v>7118</v>
      </c>
      <c r="N23" s="255" t="s">
        <v>7118</v>
      </c>
    </row>
    <row r="24" spans="1:26" ht="12" customHeight="1">
      <c r="B24" s="687"/>
      <c r="C24" s="687"/>
      <c r="D24" s="687"/>
      <c r="E24" s="687"/>
      <c r="F24" s="687"/>
      <c r="M24" s="255"/>
      <c r="N24" s="255"/>
    </row>
    <row r="25" spans="1:26" ht="12" customHeight="1">
      <c r="A25" s="410" t="s">
        <v>7288</v>
      </c>
      <c r="B25" s="687">
        <f>SUMIFS(标准!M:M,标准!B:B,#REF!)</f>
        <v>0</v>
      </c>
      <c r="C25" s="687">
        <f>SUMIFS(标准!N:N,标准!B:B,#REF!)</f>
        <v>0</v>
      </c>
      <c r="D25" s="687">
        <f>SUMIFS(标准!O:O,标准!B:B,#REF!)</f>
        <v>0</v>
      </c>
      <c r="E25" s="687">
        <f>SUMIFS(标准!P:P,标准!B:B,#REF!)</f>
        <v>0</v>
      </c>
      <c r="F25" s="687">
        <f>SUMIFS(标准!Q:Q,标准!B:B,#REF!)</f>
        <v>0</v>
      </c>
      <c r="N25" s="255" t="s">
        <v>7284</v>
      </c>
    </row>
    <row r="26" spans="1:26" ht="12" customHeight="1">
      <c r="B26" s="687"/>
      <c r="C26" s="687"/>
      <c r="D26" s="687"/>
      <c r="E26" s="448"/>
      <c r="F26" s="687"/>
      <c r="M26" s="410" t="s">
        <v>6601</v>
      </c>
      <c r="N26" s="255" t="s">
        <v>6601</v>
      </c>
    </row>
    <row r="27" spans="1:26" ht="12" customHeight="1">
      <c r="B27" s="687"/>
      <c r="C27" s="687"/>
      <c r="D27" s="687"/>
      <c r="E27" s="687"/>
      <c r="F27" s="687"/>
      <c r="M27" s="410" t="s">
        <v>7525</v>
      </c>
      <c r="N27" s="255" t="s">
        <v>7285</v>
      </c>
    </row>
    <row r="28" spans="1:26" ht="12" customHeight="1">
      <c r="B28" s="687"/>
      <c r="C28" s="687"/>
      <c r="D28" s="687"/>
      <c r="E28" s="687"/>
      <c r="F28" s="687"/>
      <c r="M28" s="410" t="s">
        <v>6601</v>
      </c>
      <c r="N28" s="255" t="s">
        <v>6601</v>
      </c>
    </row>
    <row r="29" spans="1:26" ht="12" customHeight="1">
      <c r="B29" s="448"/>
      <c r="C29" s="448"/>
      <c r="D29" s="448"/>
      <c r="E29" s="448"/>
      <c r="F29" s="448"/>
      <c r="M29" s="410" t="s">
        <v>6602</v>
      </c>
      <c r="N29" s="255" t="s">
        <v>6602</v>
      </c>
    </row>
    <row r="30" spans="1:26" s="413" customFormat="1" ht="12" customHeight="1">
      <c r="A30" s="420"/>
      <c r="B30" s="418"/>
      <c r="C30" s="418"/>
      <c r="D30" s="418"/>
      <c r="E30" s="418"/>
      <c r="F30" s="418"/>
      <c r="G30" s="418"/>
      <c r="H30" s="418"/>
      <c r="I30" s="418"/>
      <c r="J30" s="418"/>
      <c r="K30" s="418"/>
      <c r="L30" s="418"/>
      <c r="N30" s="424"/>
      <c r="O30" s="424"/>
      <c r="P30" s="424"/>
      <c r="R30" s="424"/>
      <c r="S30" s="427"/>
      <c r="T30" s="424"/>
      <c r="U30" s="424"/>
      <c r="V30" s="424"/>
      <c r="W30" s="424"/>
      <c r="X30" s="424"/>
      <c r="Y30" s="428"/>
      <c r="Z30" s="428"/>
    </row>
    <row r="31" spans="1:26" s="413" customFormat="1" ht="12" customHeight="1">
      <c r="A31" s="420"/>
      <c r="B31" s="419"/>
      <c r="C31" s="421"/>
      <c r="D31" s="421"/>
      <c r="E31" s="421"/>
      <c r="F31" s="421"/>
      <c r="L31" s="421"/>
      <c r="M31" s="417"/>
      <c r="N31" s="424"/>
      <c r="O31" s="424"/>
      <c r="P31" s="424"/>
      <c r="R31" s="424"/>
      <c r="S31" s="427"/>
      <c r="T31" s="424"/>
      <c r="U31" s="424"/>
      <c r="V31" s="424"/>
      <c r="W31" s="424"/>
      <c r="X31" s="424"/>
      <c r="Y31" s="428"/>
      <c r="Z31" s="428"/>
    </row>
    <row r="32" spans="1:26" s="413" customFormat="1" ht="12" customHeight="1">
      <c r="A32" s="420"/>
      <c r="B32" s="418"/>
      <c r="C32" s="418"/>
      <c r="D32" s="418"/>
      <c r="E32" s="418"/>
      <c r="F32" s="418"/>
      <c r="G32" s="418" t="s">
        <v>214</v>
      </c>
      <c r="H32" s="418" t="s">
        <v>214</v>
      </c>
      <c r="I32" s="418" t="s">
        <v>214</v>
      </c>
      <c r="J32" s="418" t="s">
        <v>214</v>
      </c>
      <c r="K32" s="418" t="s">
        <v>214</v>
      </c>
      <c r="L32" s="418"/>
      <c r="N32" s="424"/>
      <c r="O32" s="424"/>
      <c r="P32" s="424"/>
      <c r="R32" s="424"/>
      <c r="S32" s="427"/>
      <c r="T32" s="424"/>
      <c r="U32" s="424"/>
      <c r="V32" s="424"/>
      <c r="W32" s="424"/>
      <c r="X32" s="424"/>
      <c r="Y32" s="428"/>
      <c r="Z32" s="428"/>
    </row>
  </sheetData>
  <phoneticPr fontId="139" type="noConversion"/>
  <hyperlinks>
    <hyperlink ref="N2" r:id="rId1" display="https://www.vicioussyndicate.com/decks/?user=19"/>
    <hyperlink ref="N3" r:id="rId2" display="https://www.vicioussyndicate.com/decks/?search=&amp;class=&amp;tags=DRR%23209"/>
  </hyperlinks>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dimension ref="A1:AK136"/>
  <sheetViews>
    <sheetView topLeftCell="A118" workbookViewId="0">
      <selection activeCell="A2" sqref="A2:XFD136"/>
    </sheetView>
  </sheetViews>
  <sheetFormatPr defaultRowHeight="14"/>
  <cols>
    <col min="2" max="2" width="20" bestFit="1" customWidth="1"/>
    <col min="12" max="12" width="10.26953125" bestFit="1" customWidth="1"/>
  </cols>
  <sheetData>
    <row r="1" spans="1:37" s="260" customFormat="1" ht="15" customHeight="1">
      <c r="A1" s="30"/>
      <c r="B1" s="31" t="s">
        <v>243</v>
      </c>
      <c r="C1" s="169" t="s">
        <v>3447</v>
      </c>
      <c r="D1" s="688" t="s">
        <v>244</v>
      </c>
      <c r="E1" s="275" t="s">
        <v>245</v>
      </c>
      <c r="F1" s="276" t="s">
        <v>246</v>
      </c>
      <c r="G1" s="275" t="s">
        <v>3212</v>
      </c>
      <c r="H1" s="277" t="s">
        <v>247</v>
      </c>
      <c r="I1" s="721"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37">
      <c r="B2" t="s">
        <v>7717</v>
      </c>
      <c r="C2" t="s">
        <v>7718</v>
      </c>
      <c r="D2" t="s">
        <v>7719</v>
      </c>
      <c r="E2" t="s">
        <v>5197</v>
      </c>
      <c r="F2" t="s">
        <v>272</v>
      </c>
      <c r="G2">
        <v>2</v>
      </c>
      <c r="H2">
        <v>3</v>
      </c>
      <c r="I2" t="s">
        <v>254</v>
      </c>
      <c r="J2">
        <v>2</v>
      </c>
      <c r="K2" t="s">
        <v>457</v>
      </c>
      <c r="L2" t="s">
        <v>7946</v>
      </c>
    </row>
    <row r="3" spans="1:37">
      <c r="B3" t="s">
        <v>7844</v>
      </c>
      <c r="C3" t="s">
        <v>7845</v>
      </c>
      <c r="D3" t="s">
        <v>7846</v>
      </c>
      <c r="F3" t="s">
        <v>253</v>
      </c>
      <c r="I3" t="s">
        <v>254</v>
      </c>
      <c r="J3">
        <v>2</v>
      </c>
      <c r="K3" t="s">
        <v>493</v>
      </c>
      <c r="L3" t="s">
        <v>7946</v>
      </c>
    </row>
    <row r="4" spans="1:37">
      <c r="B4" t="s">
        <v>7564</v>
      </c>
      <c r="C4" t="s">
        <v>7565</v>
      </c>
      <c r="D4" t="s">
        <v>7566</v>
      </c>
      <c r="F4" t="s">
        <v>272</v>
      </c>
      <c r="G4">
        <v>2</v>
      </c>
      <c r="H4">
        <v>4</v>
      </c>
      <c r="I4" t="s">
        <v>254</v>
      </c>
      <c r="J4">
        <v>3</v>
      </c>
      <c r="K4" t="s">
        <v>476</v>
      </c>
      <c r="L4" t="s">
        <v>7946</v>
      </c>
    </row>
    <row r="5" spans="1:37">
      <c r="B5" t="s">
        <v>7582</v>
      </c>
      <c r="C5" t="s">
        <v>7583</v>
      </c>
      <c r="D5" t="s">
        <v>7584</v>
      </c>
      <c r="F5" t="s">
        <v>253</v>
      </c>
      <c r="I5" t="s">
        <v>254</v>
      </c>
      <c r="J5">
        <v>3</v>
      </c>
      <c r="K5" t="s">
        <v>457</v>
      </c>
      <c r="L5" t="s">
        <v>7946</v>
      </c>
    </row>
    <row r="6" spans="1:37">
      <c r="B6" t="s">
        <v>7754</v>
      </c>
      <c r="C6" t="s">
        <v>7755</v>
      </c>
      <c r="D6" t="s">
        <v>7756</v>
      </c>
      <c r="F6" t="s">
        <v>272</v>
      </c>
      <c r="G6">
        <v>3</v>
      </c>
      <c r="H6">
        <v>4</v>
      </c>
      <c r="I6" t="s">
        <v>254</v>
      </c>
      <c r="J6">
        <v>3</v>
      </c>
      <c r="K6" t="s">
        <v>476</v>
      </c>
      <c r="L6" t="s">
        <v>7946</v>
      </c>
    </row>
    <row r="7" spans="1:37">
      <c r="B7" t="s">
        <v>7838</v>
      </c>
      <c r="C7" t="s">
        <v>7839</v>
      </c>
      <c r="D7" t="s">
        <v>7840</v>
      </c>
      <c r="F7" t="s">
        <v>253</v>
      </c>
      <c r="I7" t="s">
        <v>254</v>
      </c>
      <c r="J7">
        <v>3</v>
      </c>
      <c r="K7" t="s">
        <v>476</v>
      </c>
      <c r="L7" t="s">
        <v>7946</v>
      </c>
    </row>
    <row r="8" spans="1:37">
      <c r="B8" t="s">
        <v>7708</v>
      </c>
      <c r="C8" t="s">
        <v>7709</v>
      </c>
      <c r="D8" t="s">
        <v>7710</v>
      </c>
      <c r="F8" t="s">
        <v>272</v>
      </c>
      <c r="G8">
        <v>2</v>
      </c>
      <c r="H8">
        <v>5</v>
      </c>
      <c r="I8" t="s">
        <v>254</v>
      </c>
      <c r="J8">
        <v>4</v>
      </c>
      <c r="K8" t="s">
        <v>499</v>
      </c>
      <c r="L8" t="s">
        <v>7946</v>
      </c>
    </row>
    <row r="9" spans="1:37">
      <c r="B9" t="s">
        <v>7862</v>
      </c>
      <c r="C9" t="s">
        <v>7863</v>
      </c>
      <c r="D9" t="s">
        <v>7864</v>
      </c>
      <c r="E9" t="s">
        <v>5197</v>
      </c>
      <c r="F9" t="s">
        <v>272</v>
      </c>
      <c r="G9">
        <v>4</v>
      </c>
      <c r="H9">
        <v>4</v>
      </c>
      <c r="I9" t="s">
        <v>254</v>
      </c>
      <c r="J9">
        <v>4</v>
      </c>
      <c r="K9" t="s">
        <v>457</v>
      </c>
      <c r="L9" t="s">
        <v>7946</v>
      </c>
    </row>
    <row r="10" spans="1:37">
      <c r="B10" t="s">
        <v>7940</v>
      </c>
      <c r="C10" t="s">
        <v>7941</v>
      </c>
      <c r="D10" t="s">
        <v>7942</v>
      </c>
      <c r="F10" t="s">
        <v>7750</v>
      </c>
      <c r="H10">
        <v>30</v>
      </c>
      <c r="I10" t="s">
        <v>254</v>
      </c>
      <c r="J10">
        <v>5</v>
      </c>
      <c r="K10" t="s">
        <v>499</v>
      </c>
      <c r="L10" t="s">
        <v>7946</v>
      </c>
    </row>
    <row r="11" spans="1:37">
      <c r="B11" t="s">
        <v>7847</v>
      </c>
      <c r="C11" t="s">
        <v>7848</v>
      </c>
      <c r="D11" t="s">
        <v>7849</v>
      </c>
      <c r="E11" t="s">
        <v>5197</v>
      </c>
      <c r="F11" t="s">
        <v>272</v>
      </c>
      <c r="G11">
        <v>4</v>
      </c>
      <c r="H11">
        <v>5</v>
      </c>
      <c r="I11" t="s">
        <v>254</v>
      </c>
      <c r="J11">
        <v>7</v>
      </c>
      <c r="K11" t="s">
        <v>493</v>
      </c>
      <c r="L11" t="s">
        <v>7946</v>
      </c>
    </row>
    <row r="12" spans="1:37">
      <c r="B12" t="s">
        <v>7835</v>
      </c>
      <c r="C12" t="s">
        <v>7836</v>
      </c>
      <c r="D12" t="s">
        <v>7837</v>
      </c>
      <c r="F12" t="s">
        <v>5153</v>
      </c>
      <c r="G12">
        <v>1</v>
      </c>
      <c r="I12" t="s">
        <v>5080</v>
      </c>
      <c r="J12">
        <v>1</v>
      </c>
      <c r="K12" t="s">
        <v>457</v>
      </c>
      <c r="L12" t="s">
        <v>7946</v>
      </c>
    </row>
    <row r="13" spans="1:37">
      <c r="B13" t="s">
        <v>7735</v>
      </c>
      <c r="C13" t="s">
        <v>7736</v>
      </c>
      <c r="D13" t="s">
        <v>7737</v>
      </c>
      <c r="F13" t="s">
        <v>272</v>
      </c>
      <c r="G13">
        <v>2</v>
      </c>
      <c r="H13">
        <v>2</v>
      </c>
      <c r="I13" t="s">
        <v>5080</v>
      </c>
      <c r="J13">
        <v>2</v>
      </c>
      <c r="K13" t="s">
        <v>457</v>
      </c>
      <c r="L13" t="s">
        <v>7946</v>
      </c>
    </row>
    <row r="14" spans="1:37">
      <c r="B14" t="s">
        <v>7841</v>
      </c>
      <c r="C14" t="s">
        <v>7842</v>
      </c>
      <c r="D14" t="s">
        <v>7843</v>
      </c>
      <c r="F14" t="s">
        <v>253</v>
      </c>
      <c r="I14" t="s">
        <v>5080</v>
      </c>
      <c r="J14">
        <v>2</v>
      </c>
      <c r="K14" t="s">
        <v>476</v>
      </c>
      <c r="L14" t="s">
        <v>7946</v>
      </c>
    </row>
    <row r="15" spans="1:37">
      <c r="B15" t="s">
        <v>7904</v>
      </c>
      <c r="C15" t="s">
        <v>7905</v>
      </c>
      <c r="D15" t="s">
        <v>7906</v>
      </c>
      <c r="F15" t="s">
        <v>272</v>
      </c>
      <c r="G15">
        <v>1</v>
      </c>
      <c r="H15">
        <v>6</v>
      </c>
      <c r="I15" t="s">
        <v>5080</v>
      </c>
      <c r="J15">
        <v>3</v>
      </c>
      <c r="K15" t="s">
        <v>457</v>
      </c>
      <c r="L15" t="s">
        <v>7946</v>
      </c>
    </row>
    <row r="16" spans="1:37">
      <c r="B16" t="s">
        <v>7714</v>
      </c>
      <c r="C16" t="s">
        <v>7715</v>
      </c>
      <c r="D16" t="s">
        <v>7716</v>
      </c>
      <c r="F16" t="s">
        <v>253</v>
      </c>
      <c r="I16" t="s">
        <v>5080</v>
      </c>
      <c r="J16">
        <v>4</v>
      </c>
      <c r="K16" t="s">
        <v>476</v>
      </c>
      <c r="L16" t="s">
        <v>7946</v>
      </c>
    </row>
    <row r="17" spans="2:12">
      <c r="B17" t="s">
        <v>7877</v>
      </c>
      <c r="C17" t="s">
        <v>7878</v>
      </c>
      <c r="D17" t="s">
        <v>7879</v>
      </c>
      <c r="F17" t="s">
        <v>272</v>
      </c>
      <c r="G17">
        <v>2</v>
      </c>
      <c r="H17">
        <v>6</v>
      </c>
      <c r="I17" t="s">
        <v>5080</v>
      </c>
      <c r="J17">
        <v>4</v>
      </c>
      <c r="K17" t="s">
        <v>476</v>
      </c>
      <c r="L17" t="s">
        <v>7946</v>
      </c>
    </row>
    <row r="18" spans="2:12">
      <c r="B18" t="s">
        <v>7778</v>
      </c>
      <c r="C18" t="s">
        <v>7779</v>
      </c>
      <c r="D18" t="s">
        <v>7780</v>
      </c>
      <c r="F18" t="s">
        <v>253</v>
      </c>
      <c r="I18" t="s">
        <v>5080</v>
      </c>
      <c r="J18">
        <v>5</v>
      </c>
      <c r="K18" t="s">
        <v>493</v>
      </c>
      <c r="L18" t="s">
        <v>7946</v>
      </c>
    </row>
    <row r="19" spans="2:12">
      <c r="B19" t="s">
        <v>7747</v>
      </c>
      <c r="C19" t="s">
        <v>7748</v>
      </c>
      <c r="D19" t="s">
        <v>7749</v>
      </c>
      <c r="F19" t="s">
        <v>7750</v>
      </c>
      <c r="H19">
        <v>30</v>
      </c>
      <c r="I19" t="s">
        <v>5080</v>
      </c>
      <c r="J19">
        <v>6</v>
      </c>
      <c r="K19" t="s">
        <v>499</v>
      </c>
      <c r="L19" t="s">
        <v>7946</v>
      </c>
    </row>
    <row r="20" spans="2:12">
      <c r="B20" t="s">
        <v>7874</v>
      </c>
      <c r="C20" t="s">
        <v>7875</v>
      </c>
      <c r="D20" t="s">
        <v>7876</v>
      </c>
      <c r="F20" t="s">
        <v>272</v>
      </c>
      <c r="G20">
        <v>6</v>
      </c>
      <c r="H20">
        <v>6</v>
      </c>
      <c r="I20" t="s">
        <v>5080</v>
      </c>
      <c r="J20">
        <v>6</v>
      </c>
      <c r="K20" t="s">
        <v>499</v>
      </c>
      <c r="L20" t="s">
        <v>7946</v>
      </c>
    </row>
    <row r="21" spans="2:12">
      <c r="B21" t="s">
        <v>7811</v>
      </c>
      <c r="C21" t="s">
        <v>7812</v>
      </c>
      <c r="D21" t="s">
        <v>7813</v>
      </c>
      <c r="E21" t="s">
        <v>5132</v>
      </c>
      <c r="F21" t="s">
        <v>272</v>
      </c>
      <c r="G21">
        <v>8</v>
      </c>
      <c r="H21">
        <v>8</v>
      </c>
      <c r="I21" t="s">
        <v>5080</v>
      </c>
      <c r="J21">
        <v>13</v>
      </c>
      <c r="K21" t="s">
        <v>493</v>
      </c>
      <c r="L21" t="s">
        <v>7946</v>
      </c>
    </row>
    <row r="22" spans="2:12">
      <c r="B22" t="s">
        <v>7663</v>
      </c>
      <c r="C22" t="s">
        <v>7664</v>
      </c>
      <c r="D22" t="s">
        <v>7665</v>
      </c>
      <c r="F22" t="s">
        <v>272</v>
      </c>
      <c r="G22">
        <v>2</v>
      </c>
      <c r="H22">
        <v>2</v>
      </c>
      <c r="I22" t="s">
        <v>275</v>
      </c>
      <c r="J22">
        <v>1</v>
      </c>
      <c r="K22" t="s">
        <v>457</v>
      </c>
      <c r="L22" t="s">
        <v>7946</v>
      </c>
    </row>
    <row r="23" spans="2:12">
      <c r="B23" t="s">
        <v>7741</v>
      </c>
      <c r="C23" t="s">
        <v>7742</v>
      </c>
      <c r="D23" t="s">
        <v>7743</v>
      </c>
      <c r="E23" t="s">
        <v>5327</v>
      </c>
      <c r="F23" t="s">
        <v>272</v>
      </c>
      <c r="G23">
        <v>2</v>
      </c>
      <c r="H23">
        <v>3</v>
      </c>
      <c r="I23" t="s">
        <v>275</v>
      </c>
      <c r="J23">
        <v>2</v>
      </c>
      <c r="K23" t="s">
        <v>457</v>
      </c>
      <c r="L23" t="s">
        <v>7946</v>
      </c>
    </row>
    <row r="24" spans="2:12">
      <c r="B24" t="s">
        <v>7934</v>
      </c>
      <c r="C24" t="s">
        <v>7935</v>
      </c>
      <c r="D24" t="s">
        <v>7936</v>
      </c>
      <c r="F24" t="s">
        <v>253</v>
      </c>
      <c r="I24" t="s">
        <v>275</v>
      </c>
      <c r="J24">
        <v>2</v>
      </c>
      <c r="K24" t="s">
        <v>457</v>
      </c>
      <c r="L24" t="s">
        <v>7946</v>
      </c>
    </row>
    <row r="25" spans="2:12">
      <c r="B25" t="s">
        <v>7850</v>
      </c>
      <c r="C25" t="s">
        <v>7851</v>
      </c>
      <c r="D25" t="s">
        <v>7852</v>
      </c>
      <c r="F25" t="s">
        <v>253</v>
      </c>
      <c r="I25" t="s">
        <v>275</v>
      </c>
      <c r="J25">
        <v>3</v>
      </c>
      <c r="K25" t="s">
        <v>476</v>
      </c>
      <c r="L25" t="s">
        <v>7946</v>
      </c>
    </row>
    <row r="26" spans="2:12">
      <c r="B26" t="s">
        <v>7660</v>
      </c>
      <c r="C26" t="s">
        <v>7661</v>
      </c>
      <c r="D26" t="s">
        <v>7662</v>
      </c>
      <c r="F26" t="s">
        <v>253</v>
      </c>
      <c r="I26" t="s">
        <v>275</v>
      </c>
      <c r="J26">
        <v>4</v>
      </c>
      <c r="K26" t="s">
        <v>476</v>
      </c>
      <c r="L26" t="s">
        <v>7946</v>
      </c>
    </row>
    <row r="27" spans="2:12">
      <c r="B27" t="s">
        <v>7790</v>
      </c>
      <c r="C27" t="s">
        <v>7791</v>
      </c>
      <c r="D27" t="s">
        <v>7792</v>
      </c>
      <c r="F27" t="s">
        <v>272</v>
      </c>
      <c r="G27">
        <v>5</v>
      </c>
      <c r="H27">
        <v>5</v>
      </c>
      <c r="I27" t="s">
        <v>275</v>
      </c>
      <c r="J27">
        <v>6</v>
      </c>
      <c r="K27" t="s">
        <v>499</v>
      </c>
      <c r="L27" t="s">
        <v>7946</v>
      </c>
    </row>
    <row r="28" spans="2:12">
      <c r="B28" t="s">
        <v>7766</v>
      </c>
      <c r="C28" t="s">
        <v>7767</v>
      </c>
      <c r="D28" t="s">
        <v>7768</v>
      </c>
      <c r="F28" t="s">
        <v>253</v>
      </c>
      <c r="I28" t="s">
        <v>275</v>
      </c>
      <c r="J28">
        <v>7</v>
      </c>
      <c r="K28" t="s">
        <v>493</v>
      </c>
      <c r="L28" t="s">
        <v>7946</v>
      </c>
    </row>
    <row r="29" spans="2:12">
      <c r="B29" t="s">
        <v>7769</v>
      </c>
      <c r="C29" t="s">
        <v>7770</v>
      </c>
      <c r="D29" t="s">
        <v>7771</v>
      </c>
      <c r="F29" t="s">
        <v>7750</v>
      </c>
      <c r="H29">
        <v>30</v>
      </c>
      <c r="I29" t="s">
        <v>275</v>
      </c>
      <c r="J29">
        <v>8</v>
      </c>
      <c r="K29" t="s">
        <v>499</v>
      </c>
      <c r="L29" t="s">
        <v>7946</v>
      </c>
    </row>
    <row r="30" spans="2:12">
      <c r="B30" t="s">
        <v>7763</v>
      </c>
      <c r="C30" t="s">
        <v>7764</v>
      </c>
      <c r="D30" t="s">
        <v>7765</v>
      </c>
      <c r="F30" t="s">
        <v>253</v>
      </c>
      <c r="I30" t="s">
        <v>275</v>
      </c>
      <c r="J30">
        <v>9</v>
      </c>
      <c r="K30" t="s">
        <v>493</v>
      </c>
      <c r="L30" t="s">
        <v>7946</v>
      </c>
    </row>
    <row r="31" spans="2:12">
      <c r="B31" t="s">
        <v>7787</v>
      </c>
      <c r="C31" t="s">
        <v>7788</v>
      </c>
      <c r="D31" t="s">
        <v>7789</v>
      </c>
      <c r="F31" t="s">
        <v>253</v>
      </c>
      <c r="I31" t="s">
        <v>275</v>
      </c>
      <c r="J31">
        <v>10</v>
      </c>
      <c r="K31" t="s">
        <v>476</v>
      </c>
      <c r="L31" t="s">
        <v>7946</v>
      </c>
    </row>
    <row r="32" spans="2:12">
      <c r="B32" t="s">
        <v>7687</v>
      </c>
      <c r="C32" t="s">
        <v>7688</v>
      </c>
      <c r="D32" t="s">
        <v>7689</v>
      </c>
      <c r="F32" t="s">
        <v>253</v>
      </c>
      <c r="I32" t="s">
        <v>296</v>
      </c>
      <c r="J32">
        <v>2</v>
      </c>
      <c r="K32" t="s">
        <v>493</v>
      </c>
      <c r="L32" t="s">
        <v>7946</v>
      </c>
    </row>
    <row r="33" spans="2:12">
      <c r="B33" t="s">
        <v>7907</v>
      </c>
      <c r="C33" t="s">
        <v>7908</v>
      </c>
      <c r="D33" t="s">
        <v>7909</v>
      </c>
      <c r="F33" t="s">
        <v>253</v>
      </c>
      <c r="I33" t="s">
        <v>296</v>
      </c>
      <c r="J33">
        <v>2</v>
      </c>
      <c r="K33" t="s">
        <v>476</v>
      </c>
      <c r="L33" t="s">
        <v>7946</v>
      </c>
    </row>
    <row r="34" spans="2:12">
      <c r="B34" t="s">
        <v>7928</v>
      </c>
      <c r="C34" t="s">
        <v>7929</v>
      </c>
      <c r="D34" t="s">
        <v>7930</v>
      </c>
      <c r="F34" t="s">
        <v>5153</v>
      </c>
      <c r="G34">
        <v>2</v>
      </c>
      <c r="I34" t="s">
        <v>296</v>
      </c>
      <c r="J34">
        <v>2</v>
      </c>
      <c r="K34" t="s">
        <v>457</v>
      </c>
      <c r="L34" t="s">
        <v>7946</v>
      </c>
    </row>
    <row r="35" spans="2:12">
      <c r="B35" t="s">
        <v>7898</v>
      </c>
      <c r="C35" t="s">
        <v>7899</v>
      </c>
      <c r="D35" t="s">
        <v>7900</v>
      </c>
      <c r="F35" t="s">
        <v>272</v>
      </c>
      <c r="G35">
        <v>4</v>
      </c>
      <c r="H35">
        <v>3</v>
      </c>
      <c r="I35" t="s">
        <v>296</v>
      </c>
      <c r="J35">
        <v>3</v>
      </c>
      <c r="K35" t="s">
        <v>457</v>
      </c>
      <c r="L35" t="s">
        <v>7946</v>
      </c>
    </row>
    <row r="36" spans="2:12">
      <c r="B36" t="s">
        <v>7901</v>
      </c>
      <c r="C36" t="s">
        <v>7902</v>
      </c>
      <c r="D36" t="s">
        <v>7903</v>
      </c>
      <c r="F36" t="s">
        <v>253</v>
      </c>
      <c r="I36" t="s">
        <v>296</v>
      </c>
      <c r="J36">
        <v>3</v>
      </c>
      <c r="K36" t="s">
        <v>476</v>
      </c>
      <c r="L36" t="s">
        <v>7946</v>
      </c>
    </row>
    <row r="37" spans="2:12">
      <c r="B37" t="s">
        <v>7630</v>
      </c>
      <c r="C37" t="s">
        <v>7631</v>
      </c>
      <c r="D37" t="s">
        <v>7632</v>
      </c>
      <c r="E37" t="s">
        <v>5197</v>
      </c>
      <c r="F37" t="s">
        <v>272</v>
      </c>
      <c r="G37">
        <v>4</v>
      </c>
      <c r="H37">
        <v>3</v>
      </c>
      <c r="I37" t="s">
        <v>296</v>
      </c>
      <c r="J37">
        <v>4</v>
      </c>
      <c r="K37" t="s">
        <v>476</v>
      </c>
      <c r="L37" t="s">
        <v>7946</v>
      </c>
    </row>
    <row r="38" spans="2:12">
      <c r="B38" t="s">
        <v>7799</v>
      </c>
      <c r="C38" t="s">
        <v>7800</v>
      </c>
      <c r="D38" t="s">
        <v>7801</v>
      </c>
      <c r="F38" t="s">
        <v>253</v>
      </c>
      <c r="I38" t="s">
        <v>296</v>
      </c>
      <c r="J38">
        <v>4</v>
      </c>
      <c r="K38" t="s">
        <v>493</v>
      </c>
      <c r="L38" t="s">
        <v>7946</v>
      </c>
    </row>
    <row r="39" spans="2:12">
      <c r="B39" t="s">
        <v>7757</v>
      </c>
      <c r="C39" t="s">
        <v>7758</v>
      </c>
      <c r="D39" t="s">
        <v>7759</v>
      </c>
      <c r="F39" t="s">
        <v>7750</v>
      </c>
      <c r="H39">
        <v>30</v>
      </c>
      <c r="I39" t="s">
        <v>296</v>
      </c>
      <c r="J39">
        <v>6</v>
      </c>
      <c r="K39" t="s">
        <v>499</v>
      </c>
      <c r="L39" t="s">
        <v>7946</v>
      </c>
    </row>
    <row r="40" spans="2:12">
      <c r="B40" t="s">
        <v>7720</v>
      </c>
      <c r="C40" t="s">
        <v>7721</v>
      </c>
      <c r="D40" t="s">
        <v>7722</v>
      </c>
      <c r="E40" t="s">
        <v>5197</v>
      </c>
      <c r="F40" t="s">
        <v>272</v>
      </c>
      <c r="G40">
        <v>5</v>
      </c>
      <c r="H40">
        <v>6</v>
      </c>
      <c r="I40" t="s">
        <v>296</v>
      </c>
      <c r="J40">
        <v>7</v>
      </c>
      <c r="K40" t="s">
        <v>457</v>
      </c>
      <c r="L40" t="s">
        <v>7946</v>
      </c>
    </row>
    <row r="41" spans="2:12">
      <c r="B41" t="s">
        <v>7913</v>
      </c>
      <c r="C41" t="s">
        <v>7914</v>
      </c>
      <c r="D41" t="s">
        <v>7915</v>
      </c>
      <c r="F41" t="s">
        <v>272</v>
      </c>
      <c r="G41">
        <v>5</v>
      </c>
      <c r="H41">
        <v>4</v>
      </c>
      <c r="I41" t="s">
        <v>296</v>
      </c>
      <c r="J41">
        <v>9</v>
      </c>
      <c r="K41" t="s">
        <v>499</v>
      </c>
      <c r="L41" t="s">
        <v>7946</v>
      </c>
    </row>
    <row r="42" spans="2:12">
      <c r="B42" t="s">
        <v>7633</v>
      </c>
      <c r="C42" t="s">
        <v>7634</v>
      </c>
      <c r="D42" t="s">
        <v>7635</v>
      </c>
      <c r="F42" t="s">
        <v>253</v>
      </c>
      <c r="I42" t="s">
        <v>311</v>
      </c>
      <c r="J42">
        <v>1</v>
      </c>
      <c r="K42" t="s">
        <v>493</v>
      </c>
      <c r="L42" t="s">
        <v>7946</v>
      </c>
    </row>
    <row r="43" spans="2:12">
      <c r="B43" t="s">
        <v>7829</v>
      </c>
      <c r="C43" t="s">
        <v>7830</v>
      </c>
      <c r="D43" t="s">
        <v>7831</v>
      </c>
      <c r="F43" t="s">
        <v>253</v>
      </c>
      <c r="I43" t="s">
        <v>311</v>
      </c>
      <c r="J43">
        <v>1</v>
      </c>
      <c r="K43" t="s">
        <v>493</v>
      </c>
      <c r="L43" t="s">
        <v>7946</v>
      </c>
    </row>
    <row r="44" spans="2:12">
      <c r="B44" t="s">
        <v>7636</v>
      </c>
      <c r="C44" t="s">
        <v>7637</v>
      </c>
      <c r="D44" t="s">
        <v>7638</v>
      </c>
      <c r="F44" t="s">
        <v>253</v>
      </c>
      <c r="I44" t="s">
        <v>311</v>
      </c>
      <c r="J44">
        <v>2</v>
      </c>
      <c r="K44" t="s">
        <v>476</v>
      </c>
      <c r="L44" t="s">
        <v>7946</v>
      </c>
    </row>
    <row r="45" spans="2:12">
      <c r="B45" t="s">
        <v>7639</v>
      </c>
      <c r="C45" t="s">
        <v>7640</v>
      </c>
      <c r="D45" t="s">
        <v>7641</v>
      </c>
      <c r="E45" t="s">
        <v>5327</v>
      </c>
      <c r="F45" t="s">
        <v>272</v>
      </c>
      <c r="G45">
        <v>1</v>
      </c>
      <c r="H45">
        <v>4</v>
      </c>
      <c r="I45" t="s">
        <v>311</v>
      </c>
      <c r="J45">
        <v>2</v>
      </c>
      <c r="K45" t="s">
        <v>457</v>
      </c>
      <c r="L45" t="s">
        <v>7946</v>
      </c>
    </row>
    <row r="46" spans="2:12">
      <c r="B46" t="s">
        <v>7546</v>
      </c>
      <c r="C46" t="s">
        <v>7547</v>
      </c>
      <c r="D46" t="s">
        <v>7548</v>
      </c>
      <c r="F46" t="s">
        <v>253</v>
      </c>
      <c r="I46" t="s">
        <v>311</v>
      </c>
      <c r="J46">
        <v>3</v>
      </c>
      <c r="K46" t="s">
        <v>476</v>
      </c>
      <c r="L46" t="s">
        <v>7946</v>
      </c>
    </row>
    <row r="47" spans="2:12">
      <c r="B47" t="s">
        <v>7744</v>
      </c>
      <c r="C47" t="s">
        <v>7745</v>
      </c>
      <c r="D47" t="s">
        <v>7746</v>
      </c>
      <c r="F47" t="s">
        <v>253</v>
      </c>
      <c r="I47" t="s">
        <v>311</v>
      </c>
      <c r="J47">
        <v>3</v>
      </c>
      <c r="K47" t="s">
        <v>457</v>
      </c>
      <c r="L47" t="s">
        <v>7946</v>
      </c>
    </row>
    <row r="48" spans="2:12">
      <c r="B48" t="s">
        <v>7793</v>
      </c>
      <c r="C48" t="s">
        <v>7794</v>
      </c>
      <c r="D48" t="s">
        <v>7795</v>
      </c>
      <c r="F48" t="s">
        <v>272</v>
      </c>
      <c r="G48">
        <v>1</v>
      </c>
      <c r="H48">
        <v>4</v>
      </c>
      <c r="I48" t="s">
        <v>311</v>
      </c>
      <c r="J48">
        <v>4</v>
      </c>
      <c r="K48" t="s">
        <v>499</v>
      </c>
      <c r="L48" t="s">
        <v>7946</v>
      </c>
    </row>
    <row r="49" spans="2:12">
      <c r="B49" t="s">
        <v>7732</v>
      </c>
      <c r="C49" t="s">
        <v>7733</v>
      </c>
      <c r="D49" t="s">
        <v>7734</v>
      </c>
      <c r="F49" t="s">
        <v>272</v>
      </c>
      <c r="G49">
        <v>5</v>
      </c>
      <c r="H49">
        <v>5</v>
      </c>
      <c r="I49" t="s">
        <v>311</v>
      </c>
      <c r="J49">
        <v>5</v>
      </c>
      <c r="K49" t="s">
        <v>457</v>
      </c>
      <c r="L49" t="s">
        <v>7946</v>
      </c>
    </row>
    <row r="50" spans="2:12">
      <c r="B50" t="s">
        <v>7808</v>
      </c>
      <c r="C50" t="s">
        <v>7809</v>
      </c>
      <c r="D50" t="s">
        <v>7810</v>
      </c>
      <c r="F50" t="s">
        <v>272</v>
      </c>
      <c r="G50">
        <v>3</v>
      </c>
      <c r="H50">
        <v>7</v>
      </c>
      <c r="I50" t="s">
        <v>311</v>
      </c>
      <c r="J50">
        <v>6</v>
      </c>
      <c r="K50" t="s">
        <v>476</v>
      </c>
      <c r="L50" t="s">
        <v>7946</v>
      </c>
    </row>
    <row r="51" spans="2:12">
      <c r="B51" t="s">
        <v>7802</v>
      </c>
      <c r="C51" t="s">
        <v>7803</v>
      </c>
      <c r="D51" t="s">
        <v>7804</v>
      </c>
      <c r="F51" t="s">
        <v>7750</v>
      </c>
      <c r="H51">
        <v>30</v>
      </c>
      <c r="I51" t="s">
        <v>311</v>
      </c>
      <c r="J51">
        <v>8</v>
      </c>
      <c r="K51" t="s">
        <v>499</v>
      </c>
      <c r="L51" t="s">
        <v>7946</v>
      </c>
    </row>
    <row r="52" spans="2:12">
      <c r="B52" t="s">
        <v>7729</v>
      </c>
      <c r="C52" t="s">
        <v>7730</v>
      </c>
      <c r="D52" t="s">
        <v>7731</v>
      </c>
      <c r="F52" t="s">
        <v>253</v>
      </c>
      <c r="I52" t="s">
        <v>327</v>
      </c>
      <c r="J52">
        <v>2</v>
      </c>
      <c r="K52" t="s">
        <v>457</v>
      </c>
      <c r="L52" t="s">
        <v>7946</v>
      </c>
    </row>
    <row r="53" spans="2:12">
      <c r="B53" t="s">
        <v>7781</v>
      </c>
      <c r="C53" t="s">
        <v>7782</v>
      </c>
      <c r="D53" t="s">
        <v>7783</v>
      </c>
      <c r="F53" t="s">
        <v>5153</v>
      </c>
      <c r="G53">
        <v>2</v>
      </c>
      <c r="I53" t="s">
        <v>327</v>
      </c>
      <c r="J53">
        <v>2</v>
      </c>
      <c r="K53" t="s">
        <v>493</v>
      </c>
      <c r="L53" t="s">
        <v>7946</v>
      </c>
    </row>
    <row r="54" spans="2:12">
      <c r="B54" t="s">
        <v>7823</v>
      </c>
      <c r="C54" t="s">
        <v>7824</v>
      </c>
      <c r="D54" t="s">
        <v>7825</v>
      </c>
      <c r="F54" t="s">
        <v>272</v>
      </c>
      <c r="G54">
        <v>2</v>
      </c>
      <c r="H54">
        <v>2</v>
      </c>
      <c r="I54" t="s">
        <v>327</v>
      </c>
      <c r="J54">
        <v>2</v>
      </c>
      <c r="K54" t="s">
        <v>493</v>
      </c>
      <c r="L54" t="s">
        <v>7946</v>
      </c>
    </row>
    <row r="55" spans="2:12">
      <c r="B55" t="s">
        <v>7621</v>
      </c>
      <c r="C55" t="s">
        <v>7622</v>
      </c>
      <c r="D55" t="s">
        <v>7623</v>
      </c>
      <c r="F55" t="s">
        <v>272</v>
      </c>
      <c r="G55">
        <v>3</v>
      </c>
      <c r="H55">
        <v>3</v>
      </c>
      <c r="I55" t="s">
        <v>327</v>
      </c>
      <c r="J55">
        <v>3</v>
      </c>
      <c r="K55" t="s">
        <v>457</v>
      </c>
      <c r="L55" t="s">
        <v>7946</v>
      </c>
    </row>
    <row r="56" spans="2:12">
      <c r="B56" t="s">
        <v>7751</v>
      </c>
      <c r="C56" t="s">
        <v>7752</v>
      </c>
      <c r="D56" t="s">
        <v>7753</v>
      </c>
      <c r="F56" t="s">
        <v>272</v>
      </c>
      <c r="G56">
        <v>1</v>
      </c>
      <c r="H56">
        <v>5</v>
      </c>
      <c r="I56" t="s">
        <v>327</v>
      </c>
      <c r="J56">
        <v>3</v>
      </c>
      <c r="K56" t="s">
        <v>457</v>
      </c>
      <c r="L56" t="s">
        <v>7946</v>
      </c>
    </row>
    <row r="57" spans="2:12">
      <c r="B57" t="s">
        <v>7919</v>
      </c>
      <c r="C57" t="s">
        <v>7920</v>
      </c>
      <c r="D57" t="s">
        <v>7921</v>
      </c>
      <c r="F57" t="s">
        <v>253</v>
      </c>
      <c r="I57" t="s">
        <v>327</v>
      </c>
      <c r="J57">
        <v>3</v>
      </c>
      <c r="K57" t="s">
        <v>476</v>
      </c>
      <c r="L57" t="s">
        <v>7946</v>
      </c>
    </row>
    <row r="58" spans="2:12">
      <c r="B58" t="s">
        <v>7555</v>
      </c>
      <c r="C58" t="s">
        <v>7556</v>
      </c>
      <c r="D58" t="s">
        <v>7557</v>
      </c>
      <c r="F58" t="s">
        <v>253</v>
      </c>
      <c r="I58" t="s">
        <v>327</v>
      </c>
      <c r="J58">
        <v>5</v>
      </c>
      <c r="K58" t="s">
        <v>476</v>
      </c>
      <c r="L58" t="s">
        <v>7946</v>
      </c>
    </row>
    <row r="59" spans="2:12">
      <c r="B59" t="s">
        <v>7561</v>
      </c>
      <c r="C59" t="s">
        <v>7562</v>
      </c>
      <c r="D59" t="s">
        <v>7563</v>
      </c>
      <c r="F59" t="s">
        <v>272</v>
      </c>
      <c r="G59">
        <v>4</v>
      </c>
      <c r="H59">
        <v>5</v>
      </c>
      <c r="I59" t="s">
        <v>327</v>
      </c>
      <c r="J59">
        <v>5</v>
      </c>
      <c r="K59" t="s">
        <v>476</v>
      </c>
      <c r="L59" t="s">
        <v>7946</v>
      </c>
    </row>
    <row r="60" spans="2:12">
      <c r="B60" t="s">
        <v>7805</v>
      </c>
      <c r="C60" t="s">
        <v>7806</v>
      </c>
      <c r="D60" t="s">
        <v>7807</v>
      </c>
      <c r="F60" t="s">
        <v>272</v>
      </c>
      <c r="G60">
        <v>5</v>
      </c>
      <c r="H60">
        <v>5</v>
      </c>
      <c r="I60" t="s">
        <v>327</v>
      </c>
      <c r="J60">
        <v>5</v>
      </c>
      <c r="K60" t="s">
        <v>499</v>
      </c>
      <c r="L60" t="s">
        <v>7946</v>
      </c>
    </row>
    <row r="61" spans="2:12">
      <c r="B61" t="s">
        <v>7865</v>
      </c>
      <c r="C61" t="s">
        <v>7866</v>
      </c>
      <c r="D61" t="s">
        <v>7867</v>
      </c>
      <c r="F61" t="s">
        <v>7750</v>
      </c>
      <c r="H61">
        <v>30</v>
      </c>
      <c r="I61" t="s">
        <v>327</v>
      </c>
      <c r="J61">
        <v>7</v>
      </c>
      <c r="K61" t="s">
        <v>499</v>
      </c>
      <c r="L61" t="s">
        <v>7946</v>
      </c>
    </row>
    <row r="62" spans="2:12">
      <c r="B62" t="s">
        <v>7654</v>
      </c>
      <c r="C62" t="s">
        <v>7655</v>
      </c>
      <c r="D62" t="s">
        <v>7656</v>
      </c>
      <c r="F62" t="s">
        <v>253</v>
      </c>
      <c r="I62" t="s">
        <v>344</v>
      </c>
      <c r="J62">
        <v>1</v>
      </c>
      <c r="K62" t="s">
        <v>457</v>
      </c>
      <c r="L62" t="s">
        <v>7946</v>
      </c>
    </row>
    <row r="63" spans="2:12">
      <c r="B63" t="s">
        <v>7666</v>
      </c>
      <c r="C63" t="s">
        <v>7667</v>
      </c>
      <c r="D63" t="s">
        <v>7668</v>
      </c>
      <c r="E63" t="s">
        <v>5327</v>
      </c>
      <c r="F63" t="s">
        <v>272</v>
      </c>
      <c r="G63">
        <v>3</v>
      </c>
      <c r="H63">
        <v>2</v>
      </c>
      <c r="I63" t="s">
        <v>344</v>
      </c>
      <c r="J63">
        <v>2</v>
      </c>
      <c r="K63" t="s">
        <v>476</v>
      </c>
      <c r="L63" t="s">
        <v>7946</v>
      </c>
    </row>
    <row r="64" spans="2:12">
      <c r="B64" t="s">
        <v>7669</v>
      </c>
      <c r="C64" t="s">
        <v>7670</v>
      </c>
      <c r="D64" t="s">
        <v>7671</v>
      </c>
      <c r="F64" t="s">
        <v>253</v>
      </c>
      <c r="I64" t="s">
        <v>344</v>
      </c>
      <c r="J64">
        <v>2</v>
      </c>
      <c r="K64" t="s">
        <v>457</v>
      </c>
      <c r="L64" t="s">
        <v>7946</v>
      </c>
    </row>
    <row r="65" spans="2:12">
      <c r="B65" t="s">
        <v>7796</v>
      </c>
      <c r="C65" t="s">
        <v>7797</v>
      </c>
      <c r="D65" t="s">
        <v>7798</v>
      </c>
      <c r="F65" t="s">
        <v>272</v>
      </c>
      <c r="G65">
        <v>3</v>
      </c>
      <c r="H65">
        <v>4</v>
      </c>
      <c r="I65" t="s">
        <v>344</v>
      </c>
      <c r="J65">
        <v>3</v>
      </c>
      <c r="K65" t="s">
        <v>493</v>
      </c>
      <c r="L65" t="s">
        <v>7946</v>
      </c>
    </row>
    <row r="66" spans="2:12">
      <c r="B66" t="s">
        <v>7859</v>
      </c>
      <c r="C66" t="s">
        <v>7860</v>
      </c>
      <c r="D66" t="s">
        <v>7861</v>
      </c>
      <c r="F66" t="s">
        <v>253</v>
      </c>
      <c r="I66" t="s">
        <v>344</v>
      </c>
      <c r="J66">
        <v>3</v>
      </c>
      <c r="K66" t="s">
        <v>493</v>
      </c>
      <c r="L66" t="s">
        <v>7946</v>
      </c>
    </row>
    <row r="67" spans="2:12">
      <c r="B67" t="s">
        <v>7651</v>
      </c>
      <c r="C67" t="s">
        <v>7652</v>
      </c>
      <c r="D67" t="s">
        <v>7653</v>
      </c>
      <c r="F67" t="s">
        <v>253</v>
      </c>
      <c r="I67" t="s">
        <v>344</v>
      </c>
      <c r="J67">
        <v>4</v>
      </c>
      <c r="K67" t="s">
        <v>476</v>
      </c>
      <c r="L67" t="s">
        <v>7946</v>
      </c>
    </row>
    <row r="68" spans="2:12">
      <c r="B68" t="s">
        <v>7675</v>
      </c>
      <c r="C68" t="s">
        <v>7676</v>
      </c>
      <c r="D68" t="s">
        <v>7677</v>
      </c>
      <c r="E68" t="s">
        <v>5327</v>
      </c>
      <c r="F68" t="s">
        <v>272</v>
      </c>
      <c r="G68">
        <v>3</v>
      </c>
      <c r="H68">
        <v>3</v>
      </c>
      <c r="I68" t="s">
        <v>344</v>
      </c>
      <c r="J68">
        <v>5</v>
      </c>
      <c r="K68" t="s">
        <v>457</v>
      </c>
      <c r="L68" t="s">
        <v>7946</v>
      </c>
    </row>
    <row r="69" spans="2:12">
      <c r="B69" t="s">
        <v>7702</v>
      </c>
      <c r="C69" t="s">
        <v>7703</v>
      </c>
      <c r="D69" t="s">
        <v>7704</v>
      </c>
      <c r="F69" t="s">
        <v>253</v>
      </c>
      <c r="I69" t="s">
        <v>344</v>
      </c>
      <c r="J69">
        <v>6</v>
      </c>
      <c r="K69" t="s">
        <v>476</v>
      </c>
      <c r="L69" t="s">
        <v>7946</v>
      </c>
    </row>
    <row r="70" spans="2:12">
      <c r="B70" t="s">
        <v>7880</v>
      </c>
      <c r="C70" t="s">
        <v>7881</v>
      </c>
      <c r="D70" t="s">
        <v>7882</v>
      </c>
      <c r="E70" t="s">
        <v>5327</v>
      </c>
      <c r="F70" t="s">
        <v>272</v>
      </c>
      <c r="G70">
        <v>6</v>
      </c>
      <c r="H70">
        <v>6</v>
      </c>
      <c r="I70" t="s">
        <v>344</v>
      </c>
      <c r="J70">
        <v>7</v>
      </c>
      <c r="K70" t="s">
        <v>499</v>
      </c>
      <c r="L70" t="s">
        <v>7946</v>
      </c>
    </row>
    <row r="71" spans="2:12">
      <c r="B71" t="s">
        <v>7814</v>
      </c>
      <c r="C71" t="s">
        <v>7815</v>
      </c>
      <c r="D71" t="s">
        <v>7816</v>
      </c>
      <c r="F71" t="s">
        <v>7750</v>
      </c>
      <c r="H71">
        <v>30</v>
      </c>
      <c r="I71" t="s">
        <v>344</v>
      </c>
      <c r="J71">
        <v>8</v>
      </c>
      <c r="K71" t="s">
        <v>499</v>
      </c>
      <c r="L71" t="s">
        <v>7946</v>
      </c>
    </row>
    <row r="72" spans="2:12">
      <c r="B72" t="s">
        <v>7696</v>
      </c>
      <c r="C72" t="s">
        <v>7697</v>
      </c>
      <c r="D72" t="s">
        <v>7698</v>
      </c>
      <c r="F72" t="s">
        <v>253</v>
      </c>
      <c r="I72" t="s">
        <v>363</v>
      </c>
      <c r="J72">
        <v>2</v>
      </c>
      <c r="K72" t="s">
        <v>457</v>
      </c>
      <c r="L72" t="s">
        <v>7946</v>
      </c>
    </row>
    <row r="73" spans="2:12">
      <c r="B73" t="s">
        <v>7567</v>
      </c>
      <c r="C73" t="s">
        <v>7568</v>
      </c>
      <c r="D73" t="s">
        <v>7569</v>
      </c>
      <c r="F73" t="s">
        <v>272</v>
      </c>
      <c r="G73">
        <v>3</v>
      </c>
      <c r="H73">
        <v>1</v>
      </c>
      <c r="I73" t="s">
        <v>363</v>
      </c>
      <c r="J73">
        <v>3</v>
      </c>
      <c r="K73" t="s">
        <v>493</v>
      </c>
      <c r="L73" t="s">
        <v>7946</v>
      </c>
    </row>
    <row r="74" spans="2:12">
      <c r="B74" t="s">
        <v>7576</v>
      </c>
      <c r="C74" t="s">
        <v>7577</v>
      </c>
      <c r="D74" t="s">
        <v>7578</v>
      </c>
      <c r="F74" t="s">
        <v>253</v>
      </c>
      <c r="I74" t="s">
        <v>363</v>
      </c>
      <c r="J74">
        <v>3</v>
      </c>
      <c r="K74" t="s">
        <v>457</v>
      </c>
      <c r="L74" t="s">
        <v>7946</v>
      </c>
    </row>
    <row r="75" spans="2:12">
      <c r="B75" t="s">
        <v>7826</v>
      </c>
      <c r="C75" t="s">
        <v>7827</v>
      </c>
      <c r="D75" t="s">
        <v>7828</v>
      </c>
      <c r="F75" t="s">
        <v>272</v>
      </c>
      <c r="G75">
        <v>2</v>
      </c>
      <c r="H75">
        <v>2</v>
      </c>
      <c r="I75" t="s">
        <v>363</v>
      </c>
      <c r="J75">
        <v>3</v>
      </c>
      <c r="K75" t="s">
        <v>499</v>
      </c>
      <c r="L75" t="s">
        <v>7946</v>
      </c>
    </row>
    <row r="76" spans="2:12">
      <c r="B76" t="s">
        <v>7916</v>
      </c>
      <c r="C76" t="s">
        <v>7917</v>
      </c>
      <c r="D76" t="s">
        <v>7918</v>
      </c>
      <c r="F76" t="s">
        <v>253</v>
      </c>
      <c r="I76" t="s">
        <v>363</v>
      </c>
      <c r="J76">
        <v>4</v>
      </c>
      <c r="K76" t="s">
        <v>476</v>
      </c>
      <c r="L76" t="s">
        <v>7946</v>
      </c>
    </row>
    <row r="77" spans="2:12">
      <c r="B77" t="s">
        <v>7570</v>
      </c>
      <c r="C77" t="s">
        <v>7571</v>
      </c>
      <c r="D77" t="s">
        <v>7572</v>
      </c>
      <c r="F77" t="s">
        <v>5153</v>
      </c>
      <c r="G77">
        <v>3</v>
      </c>
      <c r="I77" t="s">
        <v>363</v>
      </c>
      <c r="J77">
        <v>5</v>
      </c>
      <c r="K77" t="s">
        <v>457</v>
      </c>
      <c r="L77" t="s">
        <v>7946</v>
      </c>
    </row>
    <row r="78" spans="2:12">
      <c r="B78" t="s">
        <v>7573</v>
      </c>
      <c r="C78" t="s">
        <v>7574</v>
      </c>
      <c r="D78" t="s">
        <v>7575</v>
      </c>
      <c r="F78" t="s">
        <v>253</v>
      </c>
      <c r="I78" t="s">
        <v>363</v>
      </c>
      <c r="J78">
        <v>5</v>
      </c>
      <c r="K78" t="s">
        <v>476</v>
      </c>
      <c r="L78" t="s">
        <v>7946</v>
      </c>
    </row>
    <row r="79" spans="2:12">
      <c r="B79" t="s">
        <v>7937</v>
      </c>
      <c r="C79" t="s">
        <v>7938</v>
      </c>
      <c r="D79" t="s">
        <v>7939</v>
      </c>
      <c r="F79" t="s">
        <v>7750</v>
      </c>
      <c r="H79">
        <v>30</v>
      </c>
      <c r="I79" t="s">
        <v>363</v>
      </c>
      <c r="J79">
        <v>7</v>
      </c>
      <c r="K79" t="s">
        <v>499</v>
      </c>
      <c r="L79" t="s">
        <v>7946</v>
      </c>
    </row>
    <row r="80" spans="2:12">
      <c r="B80" t="s">
        <v>7760</v>
      </c>
      <c r="C80" t="s">
        <v>7761</v>
      </c>
      <c r="D80" t="s">
        <v>7762</v>
      </c>
      <c r="E80" t="s">
        <v>5343</v>
      </c>
      <c r="F80" t="s">
        <v>272</v>
      </c>
      <c r="G80">
        <v>9</v>
      </c>
      <c r="H80">
        <v>7</v>
      </c>
      <c r="I80" t="s">
        <v>363</v>
      </c>
      <c r="J80">
        <v>8</v>
      </c>
      <c r="K80" t="s">
        <v>493</v>
      </c>
      <c r="L80" t="s">
        <v>7946</v>
      </c>
    </row>
    <row r="81" spans="2:12">
      <c r="B81" t="s">
        <v>7910</v>
      </c>
      <c r="C81" t="s">
        <v>7911</v>
      </c>
      <c r="D81" t="s">
        <v>7912</v>
      </c>
      <c r="F81" t="s">
        <v>272</v>
      </c>
      <c r="G81">
        <v>8</v>
      </c>
      <c r="H81">
        <v>8</v>
      </c>
      <c r="I81" t="s">
        <v>363</v>
      </c>
      <c r="J81">
        <v>8</v>
      </c>
      <c r="K81" t="s">
        <v>476</v>
      </c>
      <c r="L81" t="s">
        <v>7946</v>
      </c>
    </row>
    <row r="82" spans="2:12">
      <c r="B82" t="s">
        <v>7672</v>
      </c>
      <c r="C82" t="s">
        <v>7673</v>
      </c>
      <c r="D82" t="s">
        <v>7674</v>
      </c>
      <c r="F82" t="s">
        <v>272</v>
      </c>
      <c r="G82">
        <v>2</v>
      </c>
      <c r="H82">
        <v>1</v>
      </c>
      <c r="I82" t="s">
        <v>381</v>
      </c>
      <c r="J82">
        <v>1</v>
      </c>
      <c r="K82" t="s">
        <v>457</v>
      </c>
      <c r="L82" t="s">
        <v>7946</v>
      </c>
    </row>
    <row r="83" spans="2:12">
      <c r="B83" t="s">
        <v>7645</v>
      </c>
      <c r="C83" t="s">
        <v>7646</v>
      </c>
      <c r="D83" t="s">
        <v>7647</v>
      </c>
      <c r="F83" t="s">
        <v>253</v>
      </c>
      <c r="I83" t="s">
        <v>381</v>
      </c>
      <c r="J83">
        <v>2</v>
      </c>
      <c r="K83" t="s">
        <v>476</v>
      </c>
      <c r="L83" t="s">
        <v>7946</v>
      </c>
    </row>
    <row r="84" spans="2:12">
      <c r="B84" t="s">
        <v>7552</v>
      </c>
      <c r="C84" t="s">
        <v>7553</v>
      </c>
      <c r="D84" t="s">
        <v>7554</v>
      </c>
      <c r="F84" t="s">
        <v>253</v>
      </c>
      <c r="I84" t="s">
        <v>381</v>
      </c>
      <c r="J84">
        <v>3</v>
      </c>
      <c r="K84" t="s">
        <v>476</v>
      </c>
      <c r="L84" t="s">
        <v>7946</v>
      </c>
    </row>
    <row r="85" spans="2:12">
      <c r="B85" t="s">
        <v>7627</v>
      </c>
      <c r="C85" t="s">
        <v>7628</v>
      </c>
      <c r="D85" t="s">
        <v>7629</v>
      </c>
      <c r="F85" t="s">
        <v>253</v>
      </c>
      <c r="I85" t="s">
        <v>381</v>
      </c>
      <c r="J85">
        <v>3</v>
      </c>
      <c r="K85" t="s">
        <v>476</v>
      </c>
      <c r="L85" t="s">
        <v>7946</v>
      </c>
    </row>
    <row r="86" spans="2:12">
      <c r="B86" t="s">
        <v>7832</v>
      </c>
      <c r="C86" t="s">
        <v>7833</v>
      </c>
      <c r="D86" t="s">
        <v>7834</v>
      </c>
      <c r="F86" t="s">
        <v>272</v>
      </c>
      <c r="G86">
        <v>3</v>
      </c>
      <c r="H86">
        <v>3</v>
      </c>
      <c r="I86" t="s">
        <v>381</v>
      </c>
      <c r="J86">
        <v>3</v>
      </c>
      <c r="K86" t="s">
        <v>493</v>
      </c>
      <c r="L86" t="s">
        <v>7946</v>
      </c>
    </row>
    <row r="87" spans="2:12">
      <c r="B87" t="s">
        <v>7853</v>
      </c>
      <c r="C87" t="s">
        <v>7854</v>
      </c>
      <c r="D87" t="s">
        <v>7855</v>
      </c>
      <c r="F87" t="s">
        <v>253</v>
      </c>
      <c r="I87" t="s">
        <v>381</v>
      </c>
      <c r="J87">
        <v>4</v>
      </c>
      <c r="K87" t="s">
        <v>499</v>
      </c>
      <c r="L87" t="s">
        <v>7946</v>
      </c>
    </row>
    <row r="88" spans="2:12">
      <c r="B88" t="s">
        <v>7711</v>
      </c>
      <c r="C88" t="s">
        <v>7712</v>
      </c>
      <c r="D88" t="s">
        <v>7713</v>
      </c>
      <c r="F88" t="s">
        <v>253</v>
      </c>
      <c r="I88" t="s">
        <v>381</v>
      </c>
      <c r="J88">
        <v>5</v>
      </c>
      <c r="K88" t="s">
        <v>493</v>
      </c>
      <c r="L88" t="s">
        <v>7946</v>
      </c>
    </row>
    <row r="89" spans="2:12">
      <c r="B89" t="s">
        <v>7883</v>
      </c>
      <c r="C89" t="s">
        <v>7884</v>
      </c>
      <c r="D89" t="s">
        <v>7885</v>
      </c>
      <c r="F89" t="s">
        <v>272</v>
      </c>
      <c r="G89">
        <v>2</v>
      </c>
      <c r="H89">
        <v>8</v>
      </c>
      <c r="I89" t="s">
        <v>381</v>
      </c>
      <c r="J89">
        <v>5</v>
      </c>
      <c r="K89" t="s">
        <v>457</v>
      </c>
      <c r="L89" t="s">
        <v>7946</v>
      </c>
    </row>
    <row r="90" spans="2:12">
      <c r="B90" t="s">
        <v>7624</v>
      </c>
      <c r="C90" t="s">
        <v>7625</v>
      </c>
      <c r="D90" t="s">
        <v>7626</v>
      </c>
      <c r="E90" t="s">
        <v>5132</v>
      </c>
      <c r="F90" t="s">
        <v>272</v>
      </c>
      <c r="G90">
        <v>3</v>
      </c>
      <c r="H90">
        <v>7</v>
      </c>
      <c r="I90" t="s">
        <v>381</v>
      </c>
      <c r="J90">
        <v>6</v>
      </c>
      <c r="K90" t="s">
        <v>457</v>
      </c>
      <c r="L90" t="s">
        <v>7946</v>
      </c>
    </row>
    <row r="91" spans="2:12">
      <c r="B91" t="s">
        <v>7856</v>
      </c>
      <c r="C91" t="s">
        <v>7857</v>
      </c>
      <c r="D91" t="s">
        <v>7858</v>
      </c>
      <c r="F91" t="s">
        <v>7750</v>
      </c>
      <c r="H91">
        <v>30</v>
      </c>
      <c r="I91" t="s">
        <v>381</v>
      </c>
      <c r="J91">
        <v>6</v>
      </c>
      <c r="K91" t="s">
        <v>499</v>
      </c>
      <c r="L91" t="s">
        <v>7946</v>
      </c>
    </row>
    <row r="92" spans="2:12">
      <c r="B92" t="s">
        <v>7549</v>
      </c>
      <c r="C92" t="s">
        <v>7550</v>
      </c>
      <c r="D92" t="s">
        <v>7551</v>
      </c>
      <c r="F92" t="s">
        <v>253</v>
      </c>
      <c r="I92" t="s">
        <v>398</v>
      </c>
      <c r="J92">
        <v>2</v>
      </c>
      <c r="K92" t="s">
        <v>476</v>
      </c>
      <c r="L92" t="s">
        <v>7946</v>
      </c>
    </row>
    <row r="93" spans="2:12">
      <c r="B93" t="s">
        <v>7642</v>
      </c>
      <c r="C93" t="s">
        <v>7643</v>
      </c>
      <c r="D93" t="s">
        <v>7644</v>
      </c>
      <c r="F93" t="s">
        <v>253</v>
      </c>
      <c r="I93" t="s">
        <v>398</v>
      </c>
      <c r="J93">
        <v>2</v>
      </c>
      <c r="K93" t="s">
        <v>476</v>
      </c>
      <c r="L93" t="s">
        <v>7946</v>
      </c>
    </row>
    <row r="94" spans="2:12">
      <c r="B94" t="s">
        <v>7817</v>
      </c>
      <c r="C94" t="s">
        <v>7818</v>
      </c>
      <c r="D94" t="s">
        <v>7819</v>
      </c>
      <c r="F94" t="s">
        <v>253</v>
      </c>
      <c r="I94" t="s">
        <v>398</v>
      </c>
      <c r="J94">
        <v>2</v>
      </c>
      <c r="K94" t="s">
        <v>493</v>
      </c>
      <c r="L94" t="s">
        <v>7946</v>
      </c>
    </row>
    <row r="95" spans="2:12">
      <c r="B95" t="s">
        <v>7648</v>
      </c>
      <c r="C95" t="s">
        <v>7649</v>
      </c>
      <c r="D95" t="s">
        <v>7650</v>
      </c>
      <c r="F95" t="s">
        <v>272</v>
      </c>
      <c r="G95">
        <v>4</v>
      </c>
      <c r="H95">
        <v>3</v>
      </c>
      <c r="I95" t="s">
        <v>398</v>
      </c>
      <c r="J95">
        <v>3</v>
      </c>
      <c r="K95" t="s">
        <v>457</v>
      </c>
      <c r="L95" t="s">
        <v>7946</v>
      </c>
    </row>
    <row r="96" spans="2:12">
      <c r="B96" t="s">
        <v>7738</v>
      </c>
      <c r="C96" t="s">
        <v>7739</v>
      </c>
      <c r="D96" t="s">
        <v>7740</v>
      </c>
      <c r="F96" t="s">
        <v>272</v>
      </c>
      <c r="G96">
        <v>2</v>
      </c>
      <c r="H96">
        <v>4</v>
      </c>
      <c r="I96" t="s">
        <v>398</v>
      </c>
      <c r="J96">
        <v>3</v>
      </c>
      <c r="K96" t="s">
        <v>457</v>
      </c>
      <c r="L96" t="s">
        <v>7946</v>
      </c>
    </row>
    <row r="97" spans="2:12">
      <c r="B97" t="s">
        <v>7889</v>
      </c>
      <c r="C97" t="s">
        <v>7890</v>
      </c>
      <c r="D97" t="s">
        <v>7891</v>
      </c>
      <c r="F97" t="s">
        <v>253</v>
      </c>
      <c r="I97" t="s">
        <v>398</v>
      </c>
      <c r="J97">
        <v>3</v>
      </c>
      <c r="K97" t="s">
        <v>493</v>
      </c>
      <c r="L97" t="s">
        <v>7946</v>
      </c>
    </row>
    <row r="98" spans="2:12">
      <c r="B98" t="s">
        <v>7543</v>
      </c>
      <c r="C98" t="s">
        <v>7544</v>
      </c>
      <c r="D98" t="s">
        <v>7545</v>
      </c>
      <c r="F98" t="s">
        <v>272</v>
      </c>
      <c r="G98">
        <v>3</v>
      </c>
      <c r="H98">
        <v>5</v>
      </c>
      <c r="I98" t="s">
        <v>398</v>
      </c>
      <c r="J98">
        <v>4</v>
      </c>
      <c r="K98" t="s">
        <v>457</v>
      </c>
      <c r="L98" t="s">
        <v>7946</v>
      </c>
    </row>
    <row r="99" spans="2:12">
      <c r="B99" t="s">
        <v>7784</v>
      </c>
      <c r="C99" t="s">
        <v>7785</v>
      </c>
      <c r="D99" t="s">
        <v>7786</v>
      </c>
      <c r="F99" t="s">
        <v>272</v>
      </c>
      <c r="G99">
        <v>6</v>
      </c>
      <c r="H99">
        <v>6</v>
      </c>
      <c r="I99" t="s">
        <v>398</v>
      </c>
      <c r="J99">
        <v>6</v>
      </c>
      <c r="K99" t="s">
        <v>499</v>
      </c>
      <c r="L99" t="s">
        <v>7946</v>
      </c>
    </row>
    <row r="100" spans="2:12">
      <c r="B100" t="s">
        <v>7775</v>
      </c>
      <c r="C100" t="s">
        <v>7776</v>
      </c>
      <c r="D100" t="s">
        <v>7777</v>
      </c>
      <c r="F100" t="s">
        <v>7750</v>
      </c>
      <c r="H100">
        <v>30</v>
      </c>
      <c r="I100" t="s">
        <v>398</v>
      </c>
      <c r="J100">
        <v>7</v>
      </c>
      <c r="K100" t="s">
        <v>499</v>
      </c>
      <c r="L100" t="s">
        <v>7946</v>
      </c>
    </row>
    <row r="101" spans="2:12">
      <c r="B101" t="s">
        <v>7699</v>
      </c>
      <c r="C101" t="s">
        <v>7700</v>
      </c>
      <c r="D101" t="s">
        <v>7701</v>
      </c>
      <c r="F101" t="s">
        <v>253</v>
      </c>
      <c r="I101" t="s">
        <v>398</v>
      </c>
      <c r="J101">
        <v>10</v>
      </c>
      <c r="K101" t="s">
        <v>476</v>
      </c>
      <c r="L101" t="s">
        <v>7946</v>
      </c>
    </row>
    <row r="102" spans="2:12">
      <c r="B102" t="s">
        <v>7585</v>
      </c>
      <c r="C102" t="s">
        <v>7586</v>
      </c>
      <c r="D102" t="s">
        <v>7587</v>
      </c>
      <c r="F102" t="s">
        <v>272</v>
      </c>
      <c r="G102">
        <v>1</v>
      </c>
      <c r="H102">
        <v>2</v>
      </c>
      <c r="I102" t="s">
        <v>410</v>
      </c>
      <c r="J102">
        <v>1</v>
      </c>
      <c r="K102" t="s">
        <v>476</v>
      </c>
      <c r="L102" t="s">
        <v>7946</v>
      </c>
    </row>
    <row r="103" spans="2:12">
      <c r="B103" t="s">
        <v>7892</v>
      </c>
      <c r="C103" t="s">
        <v>7893</v>
      </c>
      <c r="D103" t="s">
        <v>7894</v>
      </c>
      <c r="F103" t="s">
        <v>272</v>
      </c>
      <c r="G103">
        <v>1</v>
      </c>
      <c r="H103">
        <v>1</v>
      </c>
      <c r="I103" t="s">
        <v>410</v>
      </c>
      <c r="J103">
        <v>1</v>
      </c>
      <c r="K103" t="s">
        <v>499</v>
      </c>
      <c r="L103" t="s">
        <v>7946</v>
      </c>
    </row>
    <row r="104" spans="2:12">
      <c r="B104" t="s">
        <v>7925</v>
      </c>
      <c r="C104" t="s">
        <v>7926</v>
      </c>
      <c r="D104" t="s">
        <v>7927</v>
      </c>
      <c r="F104" t="s">
        <v>272</v>
      </c>
      <c r="G104">
        <v>1</v>
      </c>
      <c r="H104">
        <v>3</v>
      </c>
      <c r="I104" t="s">
        <v>410</v>
      </c>
      <c r="J104">
        <v>1</v>
      </c>
      <c r="K104" t="s">
        <v>457</v>
      </c>
      <c r="L104" t="s">
        <v>7946</v>
      </c>
    </row>
    <row r="105" spans="2:12">
      <c r="B105" t="s">
        <v>7558</v>
      </c>
      <c r="C105" t="s">
        <v>7559</v>
      </c>
      <c r="D105" t="s">
        <v>7560</v>
      </c>
      <c r="F105" t="s">
        <v>272</v>
      </c>
      <c r="G105">
        <v>2</v>
      </c>
      <c r="H105">
        <v>2</v>
      </c>
      <c r="I105" t="s">
        <v>410</v>
      </c>
      <c r="J105">
        <v>2</v>
      </c>
      <c r="K105" t="s">
        <v>457</v>
      </c>
      <c r="L105" t="s">
        <v>7946</v>
      </c>
    </row>
    <row r="106" spans="2:12">
      <c r="B106" t="s">
        <v>7681</v>
      </c>
      <c r="C106" t="s">
        <v>7682</v>
      </c>
      <c r="D106" t="s">
        <v>7683</v>
      </c>
      <c r="F106" t="s">
        <v>272</v>
      </c>
      <c r="G106">
        <v>4</v>
      </c>
      <c r="H106">
        <v>2</v>
      </c>
      <c r="I106" t="s">
        <v>410</v>
      </c>
      <c r="J106">
        <v>2</v>
      </c>
      <c r="K106" t="s">
        <v>457</v>
      </c>
      <c r="L106" t="s">
        <v>7946</v>
      </c>
    </row>
    <row r="107" spans="2:12">
      <c r="B107" t="s">
        <v>7690</v>
      </c>
      <c r="C107" t="s">
        <v>7691</v>
      </c>
      <c r="D107" t="s">
        <v>7692</v>
      </c>
      <c r="F107" t="s">
        <v>272</v>
      </c>
      <c r="G107">
        <v>2</v>
      </c>
      <c r="H107">
        <v>2</v>
      </c>
      <c r="I107" t="s">
        <v>410</v>
      </c>
      <c r="J107">
        <v>2</v>
      </c>
      <c r="K107" t="s">
        <v>457</v>
      </c>
      <c r="L107" t="s">
        <v>7946</v>
      </c>
    </row>
    <row r="108" spans="2:12">
      <c r="B108" t="s">
        <v>7723</v>
      </c>
      <c r="C108" t="s">
        <v>7724</v>
      </c>
      <c r="D108" t="s">
        <v>7725</v>
      </c>
      <c r="F108" t="s">
        <v>272</v>
      </c>
      <c r="G108">
        <v>3</v>
      </c>
      <c r="H108">
        <v>2</v>
      </c>
      <c r="I108" t="s">
        <v>410</v>
      </c>
      <c r="J108">
        <v>2</v>
      </c>
      <c r="K108" t="s">
        <v>457</v>
      </c>
      <c r="L108" t="s">
        <v>7946</v>
      </c>
    </row>
    <row r="109" spans="2:12">
      <c r="B109" t="s">
        <v>7726</v>
      </c>
      <c r="C109" t="s">
        <v>7727</v>
      </c>
      <c r="D109" t="s">
        <v>7728</v>
      </c>
      <c r="F109" t="s">
        <v>272</v>
      </c>
      <c r="G109">
        <v>2</v>
      </c>
      <c r="H109">
        <v>3</v>
      </c>
      <c r="I109" t="s">
        <v>410</v>
      </c>
      <c r="J109">
        <v>2</v>
      </c>
      <c r="K109" t="s">
        <v>457</v>
      </c>
      <c r="L109" t="s">
        <v>7946</v>
      </c>
    </row>
    <row r="110" spans="2:12">
      <c r="B110" t="s">
        <v>7540</v>
      </c>
      <c r="C110" t="s">
        <v>7541</v>
      </c>
      <c r="D110" t="s">
        <v>7542</v>
      </c>
      <c r="F110" t="s">
        <v>272</v>
      </c>
      <c r="G110">
        <v>2</v>
      </c>
      <c r="H110">
        <v>4</v>
      </c>
      <c r="I110" t="s">
        <v>410</v>
      </c>
      <c r="J110">
        <v>3</v>
      </c>
      <c r="K110" t="s">
        <v>457</v>
      </c>
      <c r="L110" t="s">
        <v>7946</v>
      </c>
    </row>
    <row r="111" spans="2:12">
      <c r="B111" t="s">
        <v>7588</v>
      </c>
      <c r="C111" t="s">
        <v>7589</v>
      </c>
      <c r="D111" t="s">
        <v>7590</v>
      </c>
      <c r="F111" t="s">
        <v>272</v>
      </c>
      <c r="G111">
        <v>2</v>
      </c>
      <c r="H111">
        <v>4</v>
      </c>
      <c r="I111" t="s">
        <v>410</v>
      </c>
      <c r="J111">
        <v>3</v>
      </c>
      <c r="K111" t="s">
        <v>476</v>
      </c>
      <c r="L111" t="s">
        <v>7946</v>
      </c>
    </row>
    <row r="112" spans="2:12">
      <c r="B112" t="s">
        <v>7612</v>
      </c>
      <c r="C112" t="s">
        <v>7613</v>
      </c>
      <c r="D112" t="s">
        <v>7614</v>
      </c>
      <c r="F112" t="s">
        <v>272</v>
      </c>
      <c r="G112">
        <v>2</v>
      </c>
      <c r="H112">
        <v>4</v>
      </c>
      <c r="I112" t="s">
        <v>410</v>
      </c>
      <c r="J112">
        <v>3</v>
      </c>
      <c r="K112" t="s">
        <v>457</v>
      </c>
      <c r="L112" t="s">
        <v>7946</v>
      </c>
    </row>
    <row r="113" spans="2:12">
      <c r="B113" t="s">
        <v>7618</v>
      </c>
      <c r="C113" t="s">
        <v>7619</v>
      </c>
      <c r="D113" t="s">
        <v>7620</v>
      </c>
      <c r="F113" t="s">
        <v>272</v>
      </c>
      <c r="G113">
        <v>2</v>
      </c>
      <c r="H113">
        <v>5</v>
      </c>
      <c r="I113" t="s">
        <v>410</v>
      </c>
      <c r="J113">
        <v>3</v>
      </c>
      <c r="K113" t="s">
        <v>457</v>
      </c>
      <c r="L113" t="s">
        <v>7946</v>
      </c>
    </row>
    <row r="114" spans="2:12">
      <c r="B114" t="s">
        <v>7678</v>
      </c>
      <c r="C114" t="s">
        <v>7679</v>
      </c>
      <c r="D114" t="s">
        <v>7680</v>
      </c>
      <c r="E114" t="s">
        <v>5132</v>
      </c>
      <c r="F114" t="s">
        <v>272</v>
      </c>
      <c r="G114">
        <v>4</v>
      </c>
      <c r="H114">
        <v>1</v>
      </c>
      <c r="I114" t="s">
        <v>410</v>
      </c>
      <c r="J114">
        <v>3</v>
      </c>
      <c r="K114" t="s">
        <v>457</v>
      </c>
      <c r="L114" t="s">
        <v>7946</v>
      </c>
    </row>
    <row r="115" spans="2:12">
      <c r="B115" t="s">
        <v>7684</v>
      </c>
      <c r="C115" t="s">
        <v>7685</v>
      </c>
      <c r="D115" t="s">
        <v>7686</v>
      </c>
      <c r="F115" t="s">
        <v>272</v>
      </c>
      <c r="G115">
        <v>3</v>
      </c>
      <c r="H115">
        <v>4</v>
      </c>
      <c r="I115" t="s">
        <v>410</v>
      </c>
      <c r="J115">
        <v>3</v>
      </c>
      <c r="K115" t="s">
        <v>476</v>
      </c>
      <c r="L115" t="s">
        <v>7946</v>
      </c>
    </row>
    <row r="116" spans="2:12">
      <c r="B116" t="s">
        <v>7820</v>
      </c>
      <c r="C116" t="s">
        <v>7821</v>
      </c>
      <c r="D116" t="s">
        <v>7822</v>
      </c>
      <c r="E116" t="s">
        <v>5610</v>
      </c>
      <c r="F116" t="s">
        <v>272</v>
      </c>
      <c r="G116">
        <v>3</v>
      </c>
      <c r="H116">
        <v>3</v>
      </c>
      <c r="I116" t="s">
        <v>410</v>
      </c>
      <c r="J116">
        <v>3</v>
      </c>
      <c r="K116" t="s">
        <v>493</v>
      </c>
      <c r="L116" t="s">
        <v>7946</v>
      </c>
    </row>
    <row r="117" spans="2:12">
      <c r="B117" t="s">
        <v>7871</v>
      </c>
      <c r="C117" t="s">
        <v>7872</v>
      </c>
      <c r="D117" t="s">
        <v>7873</v>
      </c>
      <c r="F117" t="s">
        <v>272</v>
      </c>
      <c r="G117">
        <v>4</v>
      </c>
      <c r="H117">
        <v>2</v>
      </c>
      <c r="I117" t="s">
        <v>410</v>
      </c>
      <c r="J117">
        <v>3</v>
      </c>
      <c r="K117" t="s">
        <v>493</v>
      </c>
      <c r="L117" t="s">
        <v>7946</v>
      </c>
    </row>
    <row r="118" spans="2:12">
      <c r="B118" t="s">
        <v>7579</v>
      </c>
      <c r="C118" t="s">
        <v>7580</v>
      </c>
      <c r="D118" t="s">
        <v>7581</v>
      </c>
      <c r="F118" t="s">
        <v>272</v>
      </c>
      <c r="G118">
        <v>3</v>
      </c>
      <c r="H118">
        <v>5</v>
      </c>
      <c r="I118" t="s">
        <v>410</v>
      </c>
      <c r="J118">
        <v>4</v>
      </c>
      <c r="K118" t="s">
        <v>499</v>
      </c>
      <c r="L118" t="s">
        <v>7946</v>
      </c>
    </row>
    <row r="119" spans="2:12">
      <c r="B119" t="s">
        <v>7591</v>
      </c>
      <c r="C119" t="s">
        <v>7592</v>
      </c>
      <c r="D119" t="s">
        <v>7593</v>
      </c>
      <c r="F119" t="s">
        <v>272</v>
      </c>
      <c r="G119">
        <v>2</v>
      </c>
      <c r="H119">
        <v>6</v>
      </c>
      <c r="I119" t="s">
        <v>410</v>
      </c>
      <c r="J119">
        <v>4</v>
      </c>
      <c r="K119" t="s">
        <v>476</v>
      </c>
      <c r="L119" t="s">
        <v>7946</v>
      </c>
    </row>
    <row r="120" spans="2:12">
      <c r="B120" t="s">
        <v>7594</v>
      </c>
      <c r="C120" t="s">
        <v>7595</v>
      </c>
      <c r="D120" t="s">
        <v>7596</v>
      </c>
      <c r="F120" t="s">
        <v>272</v>
      </c>
      <c r="G120">
        <v>3</v>
      </c>
      <c r="H120">
        <v>3</v>
      </c>
      <c r="I120" t="s">
        <v>410</v>
      </c>
      <c r="J120">
        <v>4</v>
      </c>
      <c r="K120" t="s">
        <v>476</v>
      </c>
      <c r="L120" t="s">
        <v>7946</v>
      </c>
    </row>
    <row r="121" spans="2:12">
      <c r="B121" t="s">
        <v>7609</v>
      </c>
      <c r="C121" t="s">
        <v>7610</v>
      </c>
      <c r="D121" t="s">
        <v>7611</v>
      </c>
      <c r="E121" t="s">
        <v>5327</v>
      </c>
      <c r="F121" t="s">
        <v>272</v>
      </c>
      <c r="G121">
        <v>4</v>
      </c>
      <c r="H121">
        <v>5</v>
      </c>
      <c r="I121" t="s">
        <v>410</v>
      </c>
      <c r="J121">
        <v>4</v>
      </c>
      <c r="K121" t="s">
        <v>457</v>
      </c>
      <c r="L121" t="s">
        <v>7946</v>
      </c>
    </row>
    <row r="122" spans="2:12">
      <c r="B122" t="s">
        <v>7615</v>
      </c>
      <c r="C122" t="s">
        <v>7616</v>
      </c>
      <c r="D122" t="s">
        <v>7617</v>
      </c>
      <c r="F122" t="s">
        <v>272</v>
      </c>
      <c r="G122">
        <v>4</v>
      </c>
      <c r="H122">
        <v>4</v>
      </c>
      <c r="I122" t="s">
        <v>410</v>
      </c>
      <c r="J122">
        <v>4</v>
      </c>
      <c r="K122" t="s">
        <v>457</v>
      </c>
      <c r="L122" t="s">
        <v>7946</v>
      </c>
    </row>
    <row r="123" spans="2:12">
      <c r="B123" t="s">
        <v>7705</v>
      </c>
      <c r="C123" t="s">
        <v>7706</v>
      </c>
      <c r="D123" t="s">
        <v>7707</v>
      </c>
      <c r="F123" t="s">
        <v>272</v>
      </c>
      <c r="G123">
        <v>3</v>
      </c>
      <c r="H123">
        <v>5</v>
      </c>
      <c r="I123" t="s">
        <v>410</v>
      </c>
      <c r="J123">
        <v>4</v>
      </c>
      <c r="K123" t="s">
        <v>457</v>
      </c>
      <c r="L123" t="s">
        <v>7946</v>
      </c>
    </row>
    <row r="124" spans="2:12">
      <c r="B124" t="s">
        <v>7772</v>
      </c>
      <c r="C124" t="s">
        <v>7773</v>
      </c>
      <c r="D124" t="s">
        <v>7774</v>
      </c>
      <c r="E124" t="s">
        <v>5197</v>
      </c>
      <c r="F124" t="s">
        <v>272</v>
      </c>
      <c r="G124">
        <v>6</v>
      </c>
      <c r="H124">
        <v>7</v>
      </c>
      <c r="I124" t="s">
        <v>410</v>
      </c>
      <c r="J124">
        <v>4</v>
      </c>
      <c r="K124" t="s">
        <v>493</v>
      </c>
      <c r="L124" t="s">
        <v>7946</v>
      </c>
    </row>
    <row r="125" spans="2:12">
      <c r="B125" t="s">
        <v>7931</v>
      </c>
      <c r="C125" t="s">
        <v>7932</v>
      </c>
      <c r="D125" t="s">
        <v>7933</v>
      </c>
      <c r="F125" t="s">
        <v>272</v>
      </c>
      <c r="G125">
        <v>4</v>
      </c>
      <c r="H125">
        <v>4</v>
      </c>
      <c r="I125" t="s">
        <v>410</v>
      </c>
      <c r="J125">
        <v>4</v>
      </c>
      <c r="K125" t="s">
        <v>499</v>
      </c>
      <c r="L125" t="s">
        <v>7946</v>
      </c>
    </row>
    <row r="126" spans="2:12">
      <c r="B126" t="s">
        <v>7943</v>
      </c>
      <c r="C126" t="s">
        <v>7944</v>
      </c>
      <c r="D126" t="s">
        <v>7945</v>
      </c>
      <c r="F126" t="s">
        <v>272</v>
      </c>
      <c r="G126">
        <v>4</v>
      </c>
      <c r="H126">
        <v>4</v>
      </c>
      <c r="I126" t="s">
        <v>410</v>
      </c>
      <c r="J126">
        <v>4</v>
      </c>
      <c r="K126" t="s">
        <v>499</v>
      </c>
      <c r="L126" t="s">
        <v>7946</v>
      </c>
    </row>
    <row r="127" spans="2:12">
      <c r="B127" t="s">
        <v>7606</v>
      </c>
      <c r="C127" t="s">
        <v>7607</v>
      </c>
      <c r="D127" t="s">
        <v>7608</v>
      </c>
      <c r="F127" t="s">
        <v>272</v>
      </c>
      <c r="G127">
        <v>4</v>
      </c>
      <c r="H127">
        <v>7</v>
      </c>
      <c r="I127" t="s">
        <v>410</v>
      </c>
      <c r="J127">
        <v>5</v>
      </c>
      <c r="K127" t="s">
        <v>457</v>
      </c>
      <c r="L127" t="s">
        <v>7946</v>
      </c>
    </row>
    <row r="128" spans="2:12">
      <c r="B128" t="s">
        <v>7693</v>
      </c>
      <c r="C128" t="s">
        <v>7694</v>
      </c>
      <c r="D128" t="s">
        <v>7695</v>
      </c>
      <c r="E128" t="s">
        <v>5197</v>
      </c>
      <c r="F128" t="s">
        <v>272</v>
      </c>
      <c r="G128">
        <v>3</v>
      </c>
      <c r="H128">
        <v>7</v>
      </c>
      <c r="I128" t="s">
        <v>410</v>
      </c>
      <c r="J128">
        <v>5</v>
      </c>
      <c r="K128" t="s">
        <v>457</v>
      </c>
      <c r="L128" t="s">
        <v>7946</v>
      </c>
    </row>
    <row r="129" spans="2:12">
      <c r="B129" t="s">
        <v>7886</v>
      </c>
      <c r="C129" t="s">
        <v>7887</v>
      </c>
      <c r="D129" t="s">
        <v>7888</v>
      </c>
      <c r="F129" t="s">
        <v>272</v>
      </c>
      <c r="G129">
        <v>3</v>
      </c>
      <c r="H129">
        <v>4</v>
      </c>
      <c r="I129" t="s">
        <v>410</v>
      </c>
      <c r="J129">
        <v>5</v>
      </c>
      <c r="K129" t="s">
        <v>493</v>
      </c>
      <c r="L129" t="s">
        <v>7946</v>
      </c>
    </row>
    <row r="130" spans="2:12">
      <c r="B130" t="s">
        <v>7922</v>
      </c>
      <c r="C130" t="s">
        <v>7923</v>
      </c>
      <c r="D130" t="s">
        <v>7924</v>
      </c>
      <c r="F130" t="s">
        <v>272</v>
      </c>
      <c r="G130">
        <v>3</v>
      </c>
      <c r="H130">
        <v>3</v>
      </c>
      <c r="I130" t="s">
        <v>410</v>
      </c>
      <c r="J130">
        <v>5</v>
      </c>
      <c r="K130" t="s">
        <v>457</v>
      </c>
      <c r="L130" t="s">
        <v>7946</v>
      </c>
    </row>
    <row r="131" spans="2:12">
      <c r="B131" t="s">
        <v>7597</v>
      </c>
      <c r="C131" t="s">
        <v>7598</v>
      </c>
      <c r="D131" t="s">
        <v>7599</v>
      </c>
      <c r="F131" t="s">
        <v>272</v>
      </c>
      <c r="G131">
        <v>2</v>
      </c>
      <c r="H131">
        <v>10</v>
      </c>
      <c r="I131" t="s">
        <v>410</v>
      </c>
      <c r="J131">
        <v>6</v>
      </c>
      <c r="K131" t="s">
        <v>457</v>
      </c>
      <c r="L131" t="s">
        <v>7946</v>
      </c>
    </row>
    <row r="132" spans="2:12">
      <c r="B132" t="s">
        <v>7603</v>
      </c>
      <c r="C132" t="s">
        <v>7604</v>
      </c>
      <c r="D132" t="s">
        <v>7605</v>
      </c>
      <c r="F132" t="s">
        <v>272</v>
      </c>
      <c r="G132">
        <v>9</v>
      </c>
      <c r="H132">
        <v>3</v>
      </c>
      <c r="I132" t="s">
        <v>410</v>
      </c>
      <c r="J132">
        <v>6</v>
      </c>
      <c r="K132" t="s">
        <v>457</v>
      </c>
      <c r="L132" t="s">
        <v>7946</v>
      </c>
    </row>
    <row r="133" spans="2:12">
      <c r="B133" t="s">
        <v>7657</v>
      </c>
      <c r="C133" t="s">
        <v>7658</v>
      </c>
      <c r="D133" t="s">
        <v>7659</v>
      </c>
      <c r="E133" t="s">
        <v>5197</v>
      </c>
      <c r="F133" t="s">
        <v>272</v>
      </c>
      <c r="G133">
        <v>8</v>
      </c>
      <c r="H133">
        <v>4</v>
      </c>
      <c r="I133" t="s">
        <v>410</v>
      </c>
      <c r="J133">
        <v>7</v>
      </c>
      <c r="K133" t="s">
        <v>457</v>
      </c>
      <c r="L133" t="s">
        <v>7946</v>
      </c>
    </row>
    <row r="134" spans="2:12">
      <c r="B134" t="s">
        <v>7600</v>
      </c>
      <c r="C134" t="s">
        <v>7601</v>
      </c>
      <c r="D134" t="s">
        <v>7602</v>
      </c>
      <c r="F134" t="s">
        <v>272</v>
      </c>
      <c r="G134">
        <v>8</v>
      </c>
      <c r="H134">
        <v>8</v>
      </c>
      <c r="I134" t="s">
        <v>410</v>
      </c>
      <c r="J134">
        <v>8</v>
      </c>
      <c r="K134" t="s">
        <v>457</v>
      </c>
      <c r="L134" t="s">
        <v>7946</v>
      </c>
    </row>
    <row r="135" spans="2:12">
      <c r="B135" t="s">
        <v>7895</v>
      </c>
      <c r="C135" t="s">
        <v>7896</v>
      </c>
      <c r="D135" t="s">
        <v>7897</v>
      </c>
      <c r="F135" t="s">
        <v>272</v>
      </c>
      <c r="G135">
        <v>3</v>
      </c>
      <c r="H135">
        <v>5</v>
      </c>
      <c r="I135" t="s">
        <v>410</v>
      </c>
      <c r="J135">
        <v>8</v>
      </c>
      <c r="K135" t="s">
        <v>493</v>
      </c>
      <c r="L135" t="s">
        <v>7946</v>
      </c>
    </row>
    <row r="136" spans="2:12">
      <c r="B136" t="s">
        <v>7868</v>
      </c>
      <c r="C136" t="s">
        <v>7869</v>
      </c>
      <c r="D136" t="s">
        <v>7870</v>
      </c>
      <c r="E136" t="s">
        <v>5327</v>
      </c>
      <c r="F136" t="s">
        <v>272</v>
      </c>
      <c r="G136">
        <v>8</v>
      </c>
      <c r="H136">
        <v>8</v>
      </c>
      <c r="I136" t="s">
        <v>410</v>
      </c>
      <c r="J136">
        <v>10</v>
      </c>
      <c r="K136" t="s">
        <v>499</v>
      </c>
      <c r="L136" t="s">
        <v>7946</v>
      </c>
    </row>
  </sheetData>
  <sortState ref="A2:AK136">
    <sortCondition ref="I2:I136"/>
    <sortCondition ref="J2:J136"/>
  </sortState>
  <phoneticPr fontId="13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6" t="s">
        <v>2</v>
      </c>
      <c r="C1" s="456">
        <v>314</v>
      </c>
      <c r="D1" s="456">
        <v>444</v>
      </c>
      <c r="E1" s="456">
        <v>315</v>
      </c>
      <c r="F1" s="456">
        <v>201</v>
      </c>
      <c r="G1" s="456"/>
      <c r="H1" s="456"/>
      <c r="I1" s="456"/>
      <c r="J1" s="456"/>
      <c r="K1" s="456"/>
      <c r="L1" s="456"/>
      <c r="M1" s="424"/>
      <c r="N1" s="424"/>
      <c r="O1" s="424"/>
      <c r="P1" s="424"/>
      <c r="Q1" s="424"/>
      <c r="R1" s="424"/>
      <c r="S1" s="456"/>
      <c r="T1" s="424"/>
      <c r="U1" s="424"/>
      <c r="V1" s="424"/>
      <c r="W1" s="424"/>
      <c r="X1" s="424"/>
      <c r="Y1" s="424"/>
      <c r="Z1" s="424"/>
      <c r="AA1" s="424"/>
      <c r="AB1" s="424"/>
      <c r="AC1" s="424"/>
      <c r="AD1" s="424"/>
      <c r="AE1" s="424"/>
      <c r="AF1" s="461"/>
      <c r="AG1" s="461"/>
      <c r="AH1" s="461"/>
      <c r="AI1" s="461"/>
    </row>
    <row r="2" spans="1:35" s="455" customFormat="1" ht="12.75" customHeight="1">
      <c r="A2" s="457"/>
      <c r="B2" s="422"/>
      <c r="C2" s="422"/>
      <c r="D2" s="422"/>
      <c r="E2" s="422"/>
      <c r="F2" s="422"/>
      <c r="G2" s="422"/>
      <c r="H2" s="422"/>
      <c r="I2" s="422"/>
      <c r="J2" s="422"/>
      <c r="K2" s="422"/>
      <c r="L2" s="458"/>
      <c r="M2" s="517" t="s">
        <v>7119</v>
      </c>
      <c r="N2" s="457"/>
      <c r="Q2" s="457"/>
      <c r="R2" s="457"/>
      <c r="S2" s="460"/>
      <c r="T2" s="457"/>
      <c r="U2" s="459"/>
      <c r="V2" s="459" t="s">
        <v>182</v>
      </c>
    </row>
    <row r="3" spans="1:35" ht="12.75" customHeight="1">
      <c r="M3" s="473" t="s">
        <v>7095</v>
      </c>
      <c r="N3" s="473"/>
      <c r="O3" s="473"/>
      <c r="R3" s="255"/>
      <c r="U3" s="255"/>
      <c r="V3" s="255"/>
    </row>
    <row r="4" spans="1:35" ht="12.75" customHeight="1">
      <c r="B4" s="503">
        <f>SUM(B5:B25)</f>
        <v>0</v>
      </c>
      <c r="C4" s="503">
        <f t="shared" ref="C4:K4" si="0">SUM(C5:C25)</f>
        <v>3</v>
      </c>
      <c r="D4" s="503">
        <f t="shared" si="0"/>
        <v>3</v>
      </c>
      <c r="E4" s="503">
        <f t="shared" si="0"/>
        <v>2</v>
      </c>
      <c r="F4" s="503">
        <f t="shared" si="0"/>
        <v>3</v>
      </c>
      <c r="G4" s="503">
        <f t="shared" si="0"/>
        <v>0</v>
      </c>
      <c r="H4" s="503">
        <f t="shared" si="0"/>
        <v>0</v>
      </c>
      <c r="I4" s="503">
        <f t="shared" si="0"/>
        <v>0</v>
      </c>
      <c r="J4" s="503">
        <f t="shared" si="0"/>
        <v>0</v>
      </c>
      <c r="K4" s="503">
        <f t="shared" si="0"/>
        <v>0</v>
      </c>
      <c r="M4" s="607" t="s">
        <v>6587</v>
      </c>
      <c r="N4" s="601"/>
      <c r="O4" s="596"/>
      <c r="R4" s="255"/>
      <c r="U4" s="255"/>
    </row>
    <row r="5" spans="1:35" ht="12.75" customHeight="1">
      <c r="M5" s="608" t="s">
        <v>3</v>
      </c>
      <c r="N5" s="599"/>
      <c r="O5" s="597"/>
      <c r="R5" s="255"/>
      <c r="U5" s="255"/>
    </row>
    <row r="6" spans="1:35" ht="12.75" customHeight="1">
      <c r="M6" s="609" t="s">
        <v>6588</v>
      </c>
      <c r="N6" s="600"/>
      <c r="O6" s="598"/>
      <c r="R6" s="255"/>
      <c r="U6" s="255"/>
    </row>
    <row r="7" spans="1:35" ht="12.75" customHeight="1">
      <c r="M7" s="480" t="s">
        <v>0</v>
      </c>
      <c r="N7" s="593"/>
    </row>
    <row r="8" spans="1:35" ht="12.75" customHeight="1">
      <c r="A8" t="s">
        <v>7099</v>
      </c>
      <c r="B8" s="687">
        <f>SUMIFS(标准!M:M,标准!B:B,A8)</f>
        <v>0</v>
      </c>
      <c r="C8" s="687">
        <f>SUMIFS(标准!N:N,标准!B:B,A8)</f>
        <v>0</v>
      </c>
      <c r="D8" s="687">
        <f>SUMIFS(标准!O:O,标准!B:B,A8)</f>
        <v>0</v>
      </c>
      <c r="E8" s="687">
        <f>SUMIFS(标准!P:P,标准!B:B,A8)</f>
        <v>0</v>
      </c>
      <c r="F8" s="687">
        <f>SUMIFS(标准!Q:Q,标准!B:B,A8)</f>
        <v>0</v>
      </c>
      <c r="M8" t="s">
        <v>6589</v>
      </c>
    </row>
    <row r="9" spans="1:35" ht="12.75" customHeight="1">
      <c r="A9" t="s">
        <v>6061</v>
      </c>
      <c r="B9" s="687">
        <f>SUMIFS(标准!M:M,标准!B:B,A9)</f>
        <v>0</v>
      </c>
      <c r="C9" s="687">
        <f>SUMIFS(标准!N:N,标准!B:B,A9)</f>
        <v>0</v>
      </c>
      <c r="D9" s="687">
        <f>SUMIFS(标准!O:O,标准!B:B,A9)</f>
        <v>0</v>
      </c>
      <c r="E9" s="687">
        <f>SUMIFS(标准!P:P,标准!B:B,A9)</f>
        <v>0</v>
      </c>
      <c r="F9" s="687">
        <f>SUMIFS(标准!Q:Q,标准!B:B,A9)</f>
        <v>0</v>
      </c>
      <c r="M9" t="s">
        <v>6590</v>
      </c>
    </row>
    <row r="10" spans="1:35" ht="12.75" customHeight="1">
      <c r="A10" t="s">
        <v>610</v>
      </c>
      <c r="B10" s="687">
        <f>SUMIFS(标准!M:M,标准!B:B,A10)</f>
        <v>0</v>
      </c>
      <c r="C10" s="687">
        <f>SUMIFS(标准!N:N,标准!B:B,A10)</f>
        <v>0</v>
      </c>
      <c r="D10" s="687">
        <f>SUMIFS(标准!O:O,标准!B:B,A10)</f>
        <v>0</v>
      </c>
      <c r="E10" s="687">
        <f>SUMIFS(标准!P:P,标准!B:B,A10)</f>
        <v>0</v>
      </c>
      <c r="F10" s="687">
        <f>SUMIFS(标准!Q:Q,标准!B:B,A10)</f>
        <v>0</v>
      </c>
      <c r="M10" t="s">
        <v>6591</v>
      </c>
    </row>
    <row r="11" spans="1:35" ht="12.75" customHeight="1">
      <c r="A11" t="s">
        <v>7100</v>
      </c>
      <c r="B11" s="687">
        <f>SUMIFS(标准!M:M,标准!B:B,A11)</f>
        <v>0</v>
      </c>
      <c r="C11" s="687">
        <f>SUMIFS(标准!N:N,标准!B:B,A11)</f>
        <v>0</v>
      </c>
      <c r="D11" s="687">
        <f>SUMIFS(标准!O:O,标准!B:B,A11)</f>
        <v>0</v>
      </c>
      <c r="E11" s="687">
        <f>SUMIFS(标准!P:P,标准!B:B,A11)</f>
        <v>0</v>
      </c>
      <c r="F11" s="687">
        <f>SUMIFS(标准!Q:Q,标准!B:B,A11)</f>
        <v>0</v>
      </c>
      <c r="M11" t="s">
        <v>6592</v>
      </c>
    </row>
    <row r="12" spans="1:35" ht="12.75" customHeight="1">
      <c r="A12" t="s">
        <v>5747</v>
      </c>
      <c r="B12" s="687">
        <f>SUMIFS(标准!M:M,标准!B:B,A12)</f>
        <v>0</v>
      </c>
      <c r="C12" s="687">
        <f>SUMIFS(标准!N:N,标准!B:B,A12)</f>
        <v>0</v>
      </c>
      <c r="D12" s="687">
        <f>SUMIFS(标准!O:O,标准!B:B,A12)</f>
        <v>0</v>
      </c>
      <c r="E12" s="687">
        <f>SUMIFS(标准!P:P,标准!B:B,A12)</f>
        <v>0</v>
      </c>
      <c r="F12" s="687">
        <f>SUMIFS(标准!Q:Q,标准!B:B,A12)</f>
        <v>0</v>
      </c>
      <c r="M12" t="s">
        <v>6593</v>
      </c>
    </row>
    <row r="13" spans="1:35" ht="12.75" customHeight="1">
      <c r="A13" t="s">
        <v>7101</v>
      </c>
      <c r="B13" s="687">
        <f>SUMIFS(标准!M:M,标准!B:B,A13)</f>
        <v>0</v>
      </c>
      <c r="C13" s="687">
        <f>SUMIFS(标准!N:N,标准!B:B,A13)</f>
        <v>0</v>
      </c>
      <c r="D13" s="687">
        <f>SUMIFS(标准!O:O,标准!B:B,A13)</f>
        <v>0</v>
      </c>
      <c r="E13" s="687">
        <f>SUMIFS(标准!P:P,标准!B:B,A13)</f>
        <v>0</v>
      </c>
      <c r="F13" s="687">
        <f>SUMIFS(标准!Q:Q,标准!B:B,A13)</f>
        <v>0</v>
      </c>
      <c r="M13" t="s">
        <v>6594</v>
      </c>
    </row>
    <row r="14" spans="1:35" ht="12.75" customHeight="1">
      <c r="A14" t="s">
        <v>7102</v>
      </c>
      <c r="B14" s="687">
        <f>SUMIFS(标准!M:M,标准!B:B,A14)</f>
        <v>0</v>
      </c>
      <c r="C14" s="448">
        <f>SUMIFS(标准!N:N,标准!B:B,A14)</f>
        <v>1</v>
      </c>
      <c r="D14" s="448">
        <f>SUMIFS(标准!O:O,标准!B:B,A14)</f>
        <v>1</v>
      </c>
      <c r="E14" s="687">
        <f>SUMIFS(标准!P:P,标准!B:B,A14)</f>
        <v>0</v>
      </c>
      <c r="F14" s="448">
        <f>SUMIFS(标准!Q:Q,标准!B:B,A14)</f>
        <v>1</v>
      </c>
      <c r="M14" t="s">
        <v>6595</v>
      </c>
    </row>
    <row r="15" spans="1:35" ht="12.75" customHeight="1">
      <c r="A15" t="s">
        <v>5744</v>
      </c>
      <c r="B15" s="687">
        <f>SUMIFS(标准!M:M,标准!B:B,A15)</f>
        <v>0</v>
      </c>
      <c r="C15" s="687">
        <f>SUMIFS(标准!N:N,标准!B:B,A15)</f>
        <v>0</v>
      </c>
      <c r="D15" s="687">
        <f>SUMIFS(标准!O:O,标准!B:B,A15)</f>
        <v>0</v>
      </c>
      <c r="E15" s="687">
        <f>SUMIFS(标准!P:P,标准!B:B,A15)</f>
        <v>0</v>
      </c>
      <c r="F15" s="687">
        <f>SUMIFS(标准!Q:Q,标准!B:B,A15)</f>
        <v>0</v>
      </c>
      <c r="M15" t="s">
        <v>6596</v>
      </c>
    </row>
    <row r="16" spans="1:35" ht="12.75" customHeight="1">
      <c r="A16" t="s">
        <v>5617</v>
      </c>
      <c r="B16" s="687">
        <f>SUMIFS(标准!M:M,标准!B:B,A16)</f>
        <v>0</v>
      </c>
      <c r="C16" s="687">
        <f>SUMIFS(标准!N:N,标准!B:B,A16)</f>
        <v>0</v>
      </c>
      <c r="D16" s="687">
        <f>SUMIFS(标准!O:O,标准!B:B,A16)</f>
        <v>0</v>
      </c>
      <c r="E16" s="687">
        <f>SUMIFS(标准!P:P,标准!B:B,A16)</f>
        <v>0</v>
      </c>
      <c r="F16" s="687">
        <f>SUMIFS(标准!Q:Q,标准!B:B,A16)</f>
        <v>0</v>
      </c>
      <c r="M16" t="s">
        <v>6597</v>
      </c>
    </row>
    <row r="17" spans="1:15" ht="12.75" customHeight="1">
      <c r="A17" t="s">
        <v>6109</v>
      </c>
      <c r="B17" s="687">
        <f>SUMIFS(标准!M:M,标准!B:B,A17)</f>
        <v>0</v>
      </c>
      <c r="C17" s="687">
        <f>SUMIFS(标准!N:N,标准!B:B,A17)</f>
        <v>0</v>
      </c>
      <c r="D17" s="687">
        <f>SUMIFS(标准!O:O,标准!B:B,A17)</f>
        <v>0</v>
      </c>
      <c r="E17" s="687">
        <f>SUMIFS(标准!P:P,标准!B:B,A17)</f>
        <v>0</v>
      </c>
      <c r="F17" s="687">
        <f>SUMIFS(标准!Q:Q,标准!B:B,A17)</f>
        <v>0</v>
      </c>
      <c r="M17" t="s">
        <v>6598</v>
      </c>
    </row>
    <row r="18" spans="1:15" ht="12.75" customHeight="1">
      <c r="A18" t="s">
        <v>7103</v>
      </c>
      <c r="B18" s="687">
        <f>SUMIFS(标准!M:M,标准!B:B,A18)</f>
        <v>0</v>
      </c>
      <c r="C18" s="687">
        <f>SUMIFS(标准!N:N,标准!B:B,A18)</f>
        <v>0</v>
      </c>
      <c r="D18" s="687">
        <f>SUMIFS(标准!O:O,标准!B:B,A18)</f>
        <v>0</v>
      </c>
      <c r="E18" s="687">
        <f>SUMIFS(标准!P:P,标准!B:B,A18)</f>
        <v>0</v>
      </c>
      <c r="F18" s="687">
        <f>SUMIFS(标准!Q:Q,标准!B:B,A18)</f>
        <v>0</v>
      </c>
      <c r="M18" t="s">
        <v>5561</v>
      </c>
    </row>
    <row r="19" spans="1:15" ht="12.75" customHeight="1">
      <c r="A19" t="s">
        <v>6714</v>
      </c>
      <c r="B19" s="687">
        <f>SUMIFS(标准!M:M,标准!B:B,A19)</f>
        <v>0</v>
      </c>
      <c r="C19" s="687">
        <f>SUMIFS(标准!N:N,标准!B:B,A19)</f>
        <v>0</v>
      </c>
      <c r="D19" s="687">
        <f>SUMIFS(标准!O:O,标准!B:B,A19)</f>
        <v>0</v>
      </c>
      <c r="E19" s="687">
        <f>SUMIFS(标准!P:P,标准!B:B,A19)</f>
        <v>0</v>
      </c>
      <c r="F19" s="687">
        <f>SUMIFS(标准!Q:Q,标准!B:B,A19)</f>
        <v>0</v>
      </c>
      <c r="M19" t="s">
        <v>7096</v>
      </c>
    </row>
    <row r="20" spans="1:15" ht="12.75" customHeight="1">
      <c r="A20" t="s">
        <v>6820</v>
      </c>
      <c r="B20" s="687">
        <f>SUMIFS(标准!M:M,标准!B:B,A20)</f>
        <v>0</v>
      </c>
      <c r="C20" s="687">
        <f>SUMIFS(标准!N:N,标准!B:B,A20)</f>
        <v>0</v>
      </c>
      <c r="D20" s="687">
        <f>SUMIFS(标准!O:O,标准!B:B,A20)</f>
        <v>0</v>
      </c>
      <c r="E20" s="687">
        <f>SUMIFS(标准!P:P,标准!B:B,A20)</f>
        <v>0</v>
      </c>
      <c r="F20" s="687">
        <f>SUMIFS(标准!Q:Q,标准!B:B,A20)</f>
        <v>0</v>
      </c>
      <c r="M20" t="s">
        <v>7097</v>
      </c>
    </row>
    <row r="21" spans="1:15" ht="12.75" customHeight="1">
      <c r="A21" t="s">
        <v>7104</v>
      </c>
      <c r="B21" s="687">
        <f>SUMIFS(标准!M:M,标准!B:B,A21)</f>
        <v>0</v>
      </c>
      <c r="C21" s="448">
        <f>SUMIFS(标准!N:N,标准!B:B,A21)</f>
        <v>2</v>
      </c>
      <c r="D21" s="448">
        <f>SUMIFS(标准!O:O,标准!B:B,A21)</f>
        <v>2</v>
      </c>
      <c r="E21" s="448">
        <f>SUMIFS(标准!P:P,标准!B:B,A21)</f>
        <v>2</v>
      </c>
      <c r="F21" s="448">
        <f>SUMIFS(标准!Q:Q,标准!B:B,A21)</f>
        <v>2</v>
      </c>
      <c r="G21" s="474"/>
      <c r="M21" t="s">
        <v>6599</v>
      </c>
    </row>
    <row r="22" spans="1:15" ht="12.75" customHeight="1">
      <c r="A22" t="s">
        <v>359</v>
      </c>
      <c r="B22" s="687">
        <f>SUMIFS(标准!M:M,标准!B:B,A22)</f>
        <v>0</v>
      </c>
      <c r="C22" s="687">
        <f>SUMIFS(标准!N:N,标准!B:B,A22)</f>
        <v>0</v>
      </c>
      <c r="D22" s="687">
        <f>SUMIFS(标准!O:O,标准!B:B,A22)</f>
        <v>0</v>
      </c>
      <c r="E22" s="687">
        <f>SUMIFS(标准!P:P,标准!B:B,A22)</f>
        <v>0</v>
      </c>
      <c r="F22" s="687">
        <f>SUMIFS(标准!Q:Q,标准!B:B,A22)</f>
        <v>0</v>
      </c>
      <c r="M22" t="s">
        <v>6600</v>
      </c>
    </row>
    <row r="23" spans="1:15" ht="12.75" customHeight="1">
      <c r="A23" t="s">
        <v>630</v>
      </c>
      <c r="B23" s="687">
        <f>SUMIFS(标准!M:M,标准!B:B,A23)</f>
        <v>0</v>
      </c>
      <c r="C23" s="687">
        <f>SUMIFS(标准!N:N,标准!B:B,A23)</f>
        <v>0</v>
      </c>
      <c r="D23" s="687">
        <f>SUMIFS(标准!O:O,标准!B:B,A23)</f>
        <v>0</v>
      </c>
      <c r="E23" s="687">
        <f>SUMIFS(标准!P:P,标准!B:B,A23)</f>
        <v>0</v>
      </c>
      <c r="F23" s="687">
        <f>SUMIFS(标准!Q:Q,标准!B:B,A23)</f>
        <v>0</v>
      </c>
      <c r="M23" t="s">
        <v>7098</v>
      </c>
    </row>
    <row r="24" spans="1:15" ht="12.75" customHeight="1">
      <c r="B24" s="687"/>
      <c r="C24" s="474"/>
      <c r="D24" s="687"/>
      <c r="E24" s="687"/>
      <c r="F24" s="687"/>
      <c r="M24" t="s">
        <v>6601</v>
      </c>
    </row>
    <row r="25" spans="1:15" ht="12.75" customHeight="1">
      <c r="B25" s="687"/>
      <c r="C25" s="687"/>
      <c r="D25" s="687"/>
      <c r="E25" s="687"/>
      <c r="F25" s="687"/>
      <c r="M25" t="s">
        <v>7085</v>
      </c>
    </row>
    <row r="26" spans="1:15" ht="12.75" customHeight="1">
      <c r="B26" s="474"/>
      <c r="C26" s="474"/>
      <c r="D26" s="474"/>
      <c r="E26" s="474"/>
      <c r="F26" s="474"/>
      <c r="M26" t="s">
        <v>6601</v>
      </c>
    </row>
    <row r="27" spans="1:15" ht="12.75" customHeight="1">
      <c r="B27" s="687"/>
      <c r="C27" s="687"/>
      <c r="D27" s="687"/>
      <c r="E27" s="687"/>
      <c r="F27" s="687"/>
      <c r="M27" t="s">
        <v>6602</v>
      </c>
    </row>
    <row r="28" spans="1:15" ht="12.75" customHeight="1">
      <c r="B28" s="687"/>
      <c r="C28" s="687"/>
      <c r="D28" s="687"/>
      <c r="E28" s="687"/>
      <c r="F28" s="687"/>
    </row>
    <row r="29" spans="1:15" ht="12.75" customHeight="1">
      <c r="B29" s="687"/>
      <c r="C29" s="687"/>
      <c r="D29" s="687"/>
      <c r="E29" s="687"/>
      <c r="F29" s="474"/>
    </row>
    <row r="30" spans="1:15" ht="12.75" customHeight="1">
      <c r="O30" s="480"/>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9" customWidth="1"/>
    <col min="2" max="2" width="3.6328125" style="452" customWidth="1"/>
    <col min="3" max="3" width="4.08984375" style="452" customWidth="1"/>
    <col min="4" max="4" width="3.08984375" style="452" customWidth="1"/>
    <col min="5" max="5" width="4.453125" style="452" customWidth="1"/>
    <col min="6" max="6" width="4.26953125" style="452" customWidth="1"/>
    <col min="7" max="7" width="20.26953125" style="449" customWidth="1"/>
    <col min="8" max="8" width="25.26953125" style="449" customWidth="1"/>
    <col min="9" max="9" width="20.08984375" style="449" customWidth="1"/>
    <col min="10" max="10" width="21.36328125" style="449" customWidth="1"/>
    <col min="11" max="11" width="2.7265625" style="449" customWidth="1"/>
    <col min="12" max="12" width="23" style="449" customWidth="1"/>
    <col min="13" max="13" width="16.36328125" style="449" customWidth="1"/>
    <col min="14" max="14" width="13" style="449" customWidth="1"/>
    <col min="15" max="15" width="2.36328125" style="449" customWidth="1"/>
    <col min="16" max="17" width="13" style="449" customWidth="1"/>
    <col min="18" max="18" width="26" style="449" customWidth="1"/>
    <col min="19" max="19" width="25.6328125" style="449" customWidth="1"/>
    <col min="20" max="26" width="13" style="449" customWidth="1"/>
    <col min="27" max="27" width="14.453125" style="449" customWidth="1"/>
    <col min="28" max="28" width="13.6328125" style="449" customWidth="1"/>
    <col min="29" max="29" width="15.26953125" style="449" customWidth="1"/>
    <col min="30" max="30" width="3.7265625" style="449" customWidth="1"/>
    <col min="31" max="33" width="16.453125" style="426" customWidth="1"/>
    <col min="34" max="16384" width="9" style="449"/>
  </cols>
  <sheetData>
    <row r="1" spans="1:34" ht="12" customHeight="1">
      <c r="A1" s="449" t="s">
        <v>1</v>
      </c>
      <c r="B1" s="454" t="s">
        <v>2</v>
      </c>
      <c r="C1" s="454">
        <v>314</v>
      </c>
      <c r="D1" s="454">
        <v>444</v>
      </c>
      <c r="E1" s="454">
        <v>315</v>
      </c>
      <c r="F1" s="454">
        <v>201</v>
      </c>
      <c r="G1" s="464"/>
      <c r="H1" s="464"/>
      <c r="I1" s="464"/>
      <c r="J1" s="464"/>
      <c r="K1" s="465"/>
      <c r="L1" s="464"/>
      <c r="M1" s="464"/>
      <c r="N1" s="464"/>
      <c r="O1" s="466"/>
      <c r="P1" s="467"/>
      <c r="Q1" s="467"/>
      <c r="R1" s="465"/>
      <c r="S1" s="465"/>
      <c r="T1" s="465"/>
      <c r="AD1" s="462"/>
      <c r="AE1" s="462"/>
      <c r="AF1" s="462"/>
      <c r="AG1" s="462"/>
    </row>
    <row r="2" spans="1:34" s="457" customFormat="1" ht="12" customHeight="1">
      <c r="A2" s="463"/>
      <c r="B2" s="422"/>
      <c r="C2" s="422"/>
      <c r="D2" s="422"/>
      <c r="E2" s="422"/>
      <c r="F2" s="422"/>
      <c r="G2" s="463"/>
      <c r="H2" s="463"/>
      <c r="K2" s="463"/>
      <c r="L2" s="463"/>
      <c r="M2" s="463" t="s">
        <v>0</v>
      </c>
      <c r="N2" s="463"/>
      <c r="O2" s="463"/>
      <c r="P2" s="463"/>
      <c r="Q2" s="463"/>
      <c r="R2" s="468"/>
      <c r="S2" s="468"/>
      <c r="T2" s="463"/>
      <c r="U2" s="463"/>
      <c r="V2" s="463"/>
      <c r="W2" s="463"/>
      <c r="X2" s="463"/>
      <c r="Y2" s="463"/>
      <c r="Z2" s="463"/>
      <c r="AA2" s="463"/>
      <c r="AB2" s="458"/>
      <c r="AC2" s="458"/>
      <c r="AD2" s="469"/>
      <c r="AE2" s="469"/>
      <c r="AF2" s="469"/>
      <c r="AG2" s="425"/>
      <c r="AH2" s="458"/>
    </row>
    <row r="3" spans="1:34" ht="12" customHeight="1">
      <c r="G3" s="449" t="s">
        <v>7163</v>
      </c>
    </row>
    <row r="4" spans="1:34" ht="12" customHeight="1">
      <c r="G4" s="449" t="s">
        <v>136</v>
      </c>
    </row>
    <row r="5" spans="1:34" ht="12" customHeight="1">
      <c r="G5" s="449" t="s">
        <v>3</v>
      </c>
    </row>
    <row r="6" spans="1:34" ht="12" customHeight="1">
      <c r="G6" s="449" t="s">
        <v>6588</v>
      </c>
    </row>
    <row r="7" spans="1:34" ht="12" customHeight="1">
      <c r="G7" s="449" t="s">
        <v>0</v>
      </c>
    </row>
    <row r="8" spans="1:34" ht="12" customHeight="1">
      <c r="G8" s="449" t="s">
        <v>5562</v>
      </c>
    </row>
    <row r="9" spans="1:34" ht="12" customHeight="1">
      <c r="G9" s="449" t="s">
        <v>5553</v>
      </c>
    </row>
    <row r="10" spans="1:34" ht="12" customHeight="1">
      <c r="G10" s="449" t="s">
        <v>7164</v>
      </c>
    </row>
    <row r="11" spans="1:34" ht="12" customHeight="1">
      <c r="G11" s="449" t="s">
        <v>7165</v>
      </c>
    </row>
    <row r="12" spans="1:34" ht="12" customHeight="1">
      <c r="B12" s="687"/>
      <c r="C12" s="687"/>
      <c r="D12" s="687"/>
      <c r="E12" s="448"/>
      <c r="F12" s="687"/>
      <c r="G12" s="449" t="s">
        <v>7166</v>
      </c>
    </row>
    <row r="13" spans="1:34" ht="12" customHeight="1">
      <c r="B13" s="687"/>
      <c r="C13" s="687"/>
      <c r="D13" s="687"/>
      <c r="E13" s="448"/>
      <c r="F13" s="687"/>
      <c r="G13" s="449" t="s">
        <v>7167</v>
      </c>
    </row>
    <row r="14" spans="1:34" ht="12" customHeight="1">
      <c r="B14" s="687"/>
      <c r="C14" s="687"/>
      <c r="D14" s="687"/>
      <c r="E14" s="687"/>
      <c r="F14" s="687"/>
      <c r="G14" s="449" t="s">
        <v>5538</v>
      </c>
    </row>
    <row r="15" spans="1:34" ht="12" customHeight="1">
      <c r="B15" s="687"/>
      <c r="C15" s="687"/>
      <c r="D15" s="687"/>
      <c r="E15" s="687"/>
      <c r="F15" s="687"/>
      <c r="G15" s="449" t="s">
        <v>7168</v>
      </c>
    </row>
    <row r="16" spans="1:34" ht="12" customHeight="1">
      <c r="B16" s="687"/>
      <c r="C16" s="687"/>
      <c r="D16" s="687"/>
      <c r="E16" s="687"/>
      <c r="F16" s="687"/>
      <c r="G16" s="449" t="s">
        <v>7169</v>
      </c>
    </row>
    <row r="17" spans="1:7" ht="12" customHeight="1">
      <c r="B17" s="687"/>
      <c r="C17" s="687"/>
      <c r="D17" s="687"/>
      <c r="E17" s="687"/>
      <c r="F17" s="687"/>
      <c r="G17" s="449" t="s">
        <v>7170</v>
      </c>
    </row>
    <row r="18" spans="1:7" ht="12" customHeight="1">
      <c r="B18" s="687"/>
      <c r="C18" s="687"/>
      <c r="D18" s="687"/>
      <c r="E18" s="687"/>
      <c r="F18" s="687"/>
      <c r="G18" s="449" t="s">
        <v>7171</v>
      </c>
    </row>
    <row r="19" spans="1:7" ht="12" customHeight="1">
      <c r="B19" s="687"/>
      <c r="C19" s="687"/>
      <c r="D19" s="687"/>
      <c r="E19" s="687"/>
      <c r="F19" s="687"/>
      <c r="G19" s="449" t="s">
        <v>7172</v>
      </c>
    </row>
    <row r="20" spans="1:7" ht="12" customHeight="1">
      <c r="B20" s="687"/>
      <c r="C20" s="687"/>
      <c r="D20" s="687"/>
      <c r="E20" s="687"/>
      <c r="F20" s="687"/>
      <c r="G20" s="449" t="s">
        <v>7173</v>
      </c>
    </row>
    <row r="21" spans="1:7" ht="12" customHeight="1">
      <c r="B21" s="687"/>
      <c r="C21" s="687"/>
      <c r="D21" s="687"/>
      <c r="E21" s="687"/>
      <c r="F21" s="687"/>
      <c r="G21" s="623" t="s">
        <v>7179</v>
      </c>
    </row>
    <row r="22" spans="1:7" ht="12" customHeight="1">
      <c r="B22" s="687"/>
      <c r="C22" s="687"/>
      <c r="D22" s="687"/>
      <c r="E22" s="687"/>
      <c r="F22" s="687"/>
      <c r="G22" s="449" t="s">
        <v>7174</v>
      </c>
    </row>
    <row r="23" spans="1:7" ht="12" customHeight="1">
      <c r="B23" s="687"/>
      <c r="C23" s="687"/>
      <c r="D23" s="687"/>
      <c r="E23" s="687"/>
      <c r="F23" s="687"/>
      <c r="G23" s="449" t="s">
        <v>7175</v>
      </c>
    </row>
    <row r="24" spans="1:7" ht="12" customHeight="1">
      <c r="B24" s="448"/>
      <c r="C24" s="448"/>
      <c r="D24" s="448"/>
      <c r="E24" s="687"/>
      <c r="F24" s="448"/>
      <c r="G24" s="449" t="s">
        <v>7176</v>
      </c>
    </row>
    <row r="25" spans="1:7" ht="12" customHeight="1">
      <c r="B25" s="687"/>
      <c r="C25" s="687"/>
      <c r="D25" s="687"/>
      <c r="E25" s="687"/>
      <c r="F25" s="687"/>
      <c r="G25" s="449" t="s">
        <v>6601</v>
      </c>
    </row>
    <row r="26" spans="1:7" ht="12" customHeight="1">
      <c r="B26" s="687"/>
      <c r="C26" s="687"/>
      <c r="D26" s="687"/>
      <c r="E26" s="687"/>
      <c r="F26" s="687"/>
      <c r="G26" s="449" t="s">
        <v>7177</v>
      </c>
    </row>
    <row r="27" spans="1:7" ht="12" customHeight="1">
      <c r="B27" s="687"/>
      <c r="C27" s="687"/>
      <c r="D27" s="687"/>
      <c r="E27" s="687"/>
      <c r="F27" s="687"/>
      <c r="G27" s="449" t="s">
        <v>6601</v>
      </c>
    </row>
    <row r="28" spans="1:7" ht="12" customHeight="1">
      <c r="B28" s="687"/>
      <c r="C28" s="687"/>
      <c r="D28" s="687"/>
      <c r="E28" s="687"/>
      <c r="F28" s="687"/>
      <c r="G28" s="449" t="s">
        <v>6602</v>
      </c>
    </row>
    <row r="29" spans="1:7" ht="12" customHeight="1">
      <c r="A29" s="623"/>
      <c r="B29" s="448"/>
      <c r="C29" s="448"/>
      <c r="D29" s="448"/>
      <c r="E29" s="448"/>
      <c r="F29" s="448"/>
    </row>
    <row r="30" spans="1:7" ht="12" customHeight="1">
      <c r="B30" s="687"/>
      <c r="C30" s="687"/>
      <c r="D30" s="687"/>
      <c r="E30" s="687"/>
      <c r="F30" s="687"/>
    </row>
    <row r="31" spans="1:7" ht="12" customHeight="1">
      <c r="B31" s="448"/>
      <c r="C31" s="687"/>
      <c r="D31" s="687"/>
      <c r="E31" s="687"/>
      <c r="F31" s="448"/>
    </row>
    <row r="36" spans="30:33" ht="12" customHeight="1">
      <c r="AD36" s="462"/>
    </row>
    <row r="37" spans="30:33" ht="12" customHeight="1">
      <c r="AE37" s="462"/>
    </row>
    <row r="38" spans="30:33" ht="12" customHeight="1">
      <c r="AE38" s="462"/>
    </row>
    <row r="39" spans="30:33" ht="12" customHeight="1">
      <c r="AE39" s="462"/>
      <c r="AF39" s="470"/>
      <c r="AG39" s="470"/>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2"/>
  <sheetViews>
    <sheetView workbookViewId="0">
      <selection activeCell="M33" sqref="M3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2" customWidth="1"/>
    <col min="15" max="15" width="18.26953125" style="433" customWidth="1"/>
    <col min="16" max="16" width="23.08984375" style="442" customWidth="1"/>
    <col min="17" max="17" width="21.26953125" style="442" customWidth="1"/>
    <col min="18" max="18" width="19.453125" style="442" customWidth="1"/>
    <col min="19" max="19" width="3.7265625" style="442" customWidth="1"/>
    <col min="20" max="20" width="19.08984375" style="442" customWidth="1"/>
    <col min="21" max="21" width="22.6328125" style="442" customWidth="1"/>
    <col min="22" max="22" width="25.26953125" style="442" customWidth="1"/>
    <col min="23" max="23" width="3.453125" style="442" customWidth="1"/>
    <col min="24" max="25" width="5.26953125" style="433" customWidth="1"/>
    <col min="26" max="26" width="15.453125" style="433" customWidth="1"/>
    <col min="27" max="28" width="16.6328125" style="442" customWidth="1"/>
    <col min="29" max="29" width="9" style="433"/>
    <col min="30" max="30" width="10.453125" style="433" customWidth="1"/>
    <col min="31" max="16384" width="9" style="433"/>
  </cols>
  <sheetData>
    <row r="1" spans="1:14" ht="14">
      <c r="B1" s="451" t="s">
        <v>2</v>
      </c>
      <c r="C1" s="451">
        <v>314</v>
      </c>
      <c r="D1" s="451">
        <v>444</v>
      </c>
      <c r="E1" s="451">
        <v>315</v>
      </c>
      <c r="F1" s="451">
        <v>201</v>
      </c>
      <c r="M1" s="442" t="s">
        <v>7278</v>
      </c>
      <c r="N1" s="442" t="s">
        <v>6586</v>
      </c>
    </row>
    <row r="2" spans="1:14" ht="14">
      <c r="B2" s="409">
        <f>SUM(B7:B26)</f>
        <v>0</v>
      </c>
      <c r="C2" s="409">
        <f>SUM(C7:C26)</f>
        <v>3</v>
      </c>
      <c r="D2" s="409">
        <f>SUM(D7:D26)</f>
        <v>3</v>
      </c>
      <c r="E2" s="409">
        <f>SUM(E7:E26)</f>
        <v>6</v>
      </c>
      <c r="F2" s="409">
        <f>SUM(F7:F26)</f>
        <v>3</v>
      </c>
      <c r="M2" t="s">
        <v>7266</v>
      </c>
    </row>
    <row r="3" spans="1:14" ht="14">
      <c r="M3" t="s">
        <v>63</v>
      </c>
    </row>
    <row r="4" spans="1:14" ht="14">
      <c r="M4" t="s">
        <v>3</v>
      </c>
    </row>
    <row r="5" spans="1:14" ht="14">
      <c r="M5" t="s">
        <v>6588</v>
      </c>
    </row>
    <row r="6" spans="1:14" ht="14">
      <c r="M6" t="s">
        <v>0</v>
      </c>
    </row>
    <row r="7" spans="1:14" ht="14">
      <c r="A7" s="442" t="s">
        <v>6145</v>
      </c>
      <c r="B7" s="687">
        <f>SUMIFS(标准!M:M,标准!B:B,A7)</f>
        <v>0</v>
      </c>
      <c r="C7" s="687">
        <f>SUMIFS(标准!N:N,标准!B:B,A7)</f>
        <v>0</v>
      </c>
      <c r="D7" s="687">
        <f>SUMIFS(标准!O:O,标准!B:B,A7)</f>
        <v>0</v>
      </c>
      <c r="E7" s="687">
        <f>SUMIFS(标准!P:P,标准!B:B,A7)</f>
        <v>0</v>
      </c>
      <c r="F7" s="687">
        <f>SUMIFS(标准!Q:Q,标准!B:B,A7)</f>
        <v>0</v>
      </c>
      <c r="M7" t="s">
        <v>7267</v>
      </c>
      <c r="N7"/>
    </row>
    <row r="8" spans="1:14" ht="14">
      <c r="A8" s="442" t="s">
        <v>5992</v>
      </c>
      <c r="B8" s="687">
        <f>SUMIFS(标准!M:M,标准!B:B,A8)</f>
        <v>0</v>
      </c>
      <c r="C8" s="687">
        <f>SUMIFS(标准!N:N,标准!B:B,A8)</f>
        <v>0</v>
      </c>
      <c r="D8" s="687">
        <f>SUMIFS(标准!O:O,标准!B:B,A8)</f>
        <v>0</v>
      </c>
      <c r="E8" s="687">
        <f>SUMIFS(标准!P:P,标准!B:B,A8)</f>
        <v>0</v>
      </c>
      <c r="F8" s="687">
        <f>SUMIFS(标准!Q:Q,标准!B:B,A8)</f>
        <v>0</v>
      </c>
      <c r="M8" t="s">
        <v>5500</v>
      </c>
      <c r="N8"/>
    </row>
    <row r="9" spans="1:14" ht="14">
      <c r="A9" s="442" t="s">
        <v>5167</v>
      </c>
      <c r="B9" s="687">
        <f>SUMIFS(标准!M:M,标准!B:B,A9)</f>
        <v>0</v>
      </c>
      <c r="C9" s="687">
        <f>SUMIFS(标准!N:N,标准!B:B,A9)</f>
        <v>0</v>
      </c>
      <c r="D9" s="687">
        <f>SUMIFS(标准!O:O,标准!B:B,A9)</f>
        <v>0</v>
      </c>
      <c r="E9" s="687">
        <f>SUMIFS(标准!P:P,标准!B:B,A9)</f>
        <v>0</v>
      </c>
      <c r="F9" s="687">
        <f>SUMIFS(标准!Q:Q,标准!B:B,A9)</f>
        <v>0</v>
      </c>
      <c r="M9" t="s">
        <v>7268</v>
      </c>
      <c r="N9"/>
    </row>
    <row r="10" spans="1:14" ht="14">
      <c r="A10" s="442" t="s">
        <v>6681</v>
      </c>
      <c r="B10" s="687">
        <f>SUMIFS(标准!M:M,标准!B:B,A10)</f>
        <v>0</v>
      </c>
      <c r="C10" s="687">
        <f>SUMIFS(标准!N:N,标准!B:B,A10)</f>
        <v>0</v>
      </c>
      <c r="D10" s="687">
        <f>SUMIFS(标准!O:O,标准!B:B,A10)</f>
        <v>0</v>
      </c>
      <c r="E10" s="687">
        <f>SUMIFS(标准!P:P,标准!B:B,A10)</f>
        <v>0</v>
      </c>
      <c r="F10" s="687">
        <f>SUMIFS(标准!Q:Q,标准!B:B,A10)</f>
        <v>0</v>
      </c>
      <c r="M10" t="s">
        <v>7269</v>
      </c>
      <c r="N10"/>
    </row>
    <row r="11" spans="1:14" ht="14">
      <c r="A11" s="442" t="s">
        <v>5995</v>
      </c>
      <c r="B11" s="687">
        <f>SUMIFS(标准!M:M,标准!B:B,A11)</f>
        <v>0</v>
      </c>
      <c r="C11" s="687">
        <f>SUMIFS(标准!N:N,标准!B:B,A11)</f>
        <v>0</v>
      </c>
      <c r="D11" s="687">
        <f>SUMIFS(标准!O:O,标准!B:B,A11)</f>
        <v>0</v>
      </c>
      <c r="E11" s="687">
        <f>SUMIFS(标准!P:P,标准!B:B,A11)</f>
        <v>0</v>
      </c>
      <c r="F11" s="687">
        <f>SUMIFS(标准!Q:Q,标准!B:B,A11)</f>
        <v>0</v>
      </c>
      <c r="M11" t="s">
        <v>5502</v>
      </c>
      <c r="N11"/>
    </row>
    <row r="12" spans="1:14" ht="14">
      <c r="A12" s="442" t="s">
        <v>6785</v>
      </c>
      <c r="B12" s="687">
        <f>SUMIFS(标准!M:M,标准!B:B,A12)</f>
        <v>0</v>
      </c>
      <c r="C12" s="687">
        <f>SUMIFS(标准!N:N,标准!B:B,A12)</f>
        <v>0</v>
      </c>
      <c r="D12" s="687">
        <f>SUMIFS(标准!O:O,标准!B:B,A12)</f>
        <v>0</v>
      </c>
      <c r="E12" s="687">
        <f>SUMIFS(标准!P:P,标准!B:B,A12)</f>
        <v>0</v>
      </c>
      <c r="F12" s="687">
        <f>SUMIFS(标准!Q:Q,标准!B:B,A12)</f>
        <v>0</v>
      </c>
      <c r="M12" t="s">
        <v>7270</v>
      </c>
      <c r="N12"/>
    </row>
    <row r="13" spans="1:14" ht="14">
      <c r="A13" s="442" t="s">
        <v>5994</v>
      </c>
      <c r="B13" s="687">
        <f>SUMIFS(标准!M:M,标准!B:B,A13)</f>
        <v>0</v>
      </c>
      <c r="C13" s="687">
        <f>SUMIFS(标准!N:N,标准!B:B,A13)</f>
        <v>0</v>
      </c>
      <c r="D13" s="687">
        <f>SUMIFS(标准!O:O,标准!B:B,A13)</f>
        <v>0</v>
      </c>
      <c r="E13" s="687">
        <f>SUMIFS(标准!P:P,标准!B:B,A13)</f>
        <v>0</v>
      </c>
      <c r="F13" s="448">
        <f>SUMIFS(标准!Q:Q,标准!B:B,A13)</f>
        <v>1</v>
      </c>
      <c r="M13" t="s">
        <v>5576</v>
      </c>
      <c r="N13"/>
    </row>
    <row r="14" spans="1:14" ht="14">
      <c r="A14" s="442" t="s">
        <v>5993</v>
      </c>
      <c r="B14" s="687">
        <f>SUMIFS(标准!M:M,标准!B:B,A14)</f>
        <v>0</v>
      </c>
      <c r="C14" s="687">
        <f>SUMIFS(标准!N:N,标准!B:B,A14)</f>
        <v>0</v>
      </c>
      <c r="D14" s="687">
        <f>SUMIFS(标准!O:O,标准!B:B,A14)</f>
        <v>0</v>
      </c>
      <c r="E14" s="687">
        <f>SUMIFS(标准!P:P,标准!B:B,A14)</f>
        <v>0</v>
      </c>
      <c r="F14" s="687">
        <f>SUMIFS(标准!Q:Q,标准!B:B,A14)</f>
        <v>0</v>
      </c>
      <c r="M14" t="s">
        <v>5501</v>
      </c>
      <c r="N14"/>
    </row>
    <row r="15" spans="1:14" ht="14">
      <c r="A15" s="442" t="s">
        <v>5262</v>
      </c>
      <c r="B15" s="687">
        <f>SUMIFS(标准!M:M,标准!B:B,A15)</f>
        <v>0</v>
      </c>
      <c r="C15" s="448">
        <f>SUMIFS(标准!N:N,标准!B:B,A15)</f>
        <v>1</v>
      </c>
      <c r="D15" s="448">
        <f>SUMIFS(标准!O:O,标准!B:B,A15)</f>
        <v>1</v>
      </c>
      <c r="E15" s="448">
        <f>SUMIFS(标准!P:P,标准!B:B,A15)</f>
        <v>1</v>
      </c>
      <c r="F15" s="448">
        <f>SUMIFS(标准!Q:Q,标准!B:B,A15)</f>
        <v>1</v>
      </c>
      <c r="M15" t="s">
        <v>7228</v>
      </c>
      <c r="N15"/>
    </row>
    <row r="16" spans="1:14" ht="14">
      <c r="A16" s="442" t="s">
        <v>6817</v>
      </c>
      <c r="B16" s="687">
        <f>SUMIFS(标准!M:M,标准!B:B,A16)</f>
        <v>0</v>
      </c>
      <c r="C16" s="687">
        <f>SUMIFS(标准!N:N,标准!B:B,A16)</f>
        <v>0</v>
      </c>
      <c r="D16" s="687">
        <f>SUMIFS(标准!O:O,标准!B:B,A16)</f>
        <v>0</v>
      </c>
      <c r="E16" s="687">
        <f>SUMIFS(标准!P:P,标准!B:B,A16)</f>
        <v>0</v>
      </c>
      <c r="F16" s="687">
        <f>SUMIFS(标准!Q:Q,标准!B:B,A16)</f>
        <v>0</v>
      </c>
      <c r="M16" t="s">
        <v>7271</v>
      </c>
      <c r="N16"/>
    </row>
    <row r="17" spans="1:22" ht="14">
      <c r="A17" s="442" t="s">
        <v>7279</v>
      </c>
      <c r="B17" s="687">
        <f>SUMIFS(标准!M:M,标准!B:B,A17)</f>
        <v>0</v>
      </c>
      <c r="C17" s="448">
        <f>SUMIFS(标准!N:N,标准!B:B,A17)</f>
        <v>1</v>
      </c>
      <c r="D17" s="448">
        <f>SUMIFS(标准!O:O,标准!B:B,A17)</f>
        <v>1</v>
      </c>
      <c r="E17" s="448">
        <f>SUMIFS(标准!P:P,标准!B:B,A17)</f>
        <v>1</v>
      </c>
      <c r="F17" s="687">
        <f>SUMIFS(标准!Q:Q,标准!B:B,A17)</f>
        <v>0</v>
      </c>
      <c r="M17" t="s">
        <v>7272</v>
      </c>
      <c r="N17"/>
    </row>
    <row r="18" spans="1:22" ht="14">
      <c r="A18" s="442" t="s">
        <v>7280</v>
      </c>
      <c r="B18" s="687">
        <f>SUMIFS(标准!M:M,标准!B:B,A18)</f>
        <v>0</v>
      </c>
      <c r="C18" s="687">
        <f>SUMIFS(标准!N:N,标准!B:B,A18)</f>
        <v>0</v>
      </c>
      <c r="D18" s="448">
        <f>SUMIFS(标准!O:O,标准!B:B,A18)</f>
        <v>1</v>
      </c>
      <c r="E18" s="687">
        <f>SUMIFS(标准!P:P,标准!B:B,A18)</f>
        <v>0</v>
      </c>
      <c r="F18" s="687">
        <f>SUMIFS(标准!Q:Q,标准!B:B,A18)</f>
        <v>0</v>
      </c>
      <c r="M18" t="s">
        <v>7273</v>
      </c>
      <c r="N18"/>
    </row>
    <row r="19" spans="1:22" ht="14">
      <c r="A19" s="442" t="s">
        <v>5997</v>
      </c>
      <c r="B19" s="687">
        <f>SUMIFS(标准!M:M,标准!B:B,A19)</f>
        <v>0</v>
      </c>
      <c r="C19" s="687">
        <f>SUMIFS(标准!N:N,标准!B:B,A19)</f>
        <v>0</v>
      </c>
      <c r="D19" s="687">
        <f>SUMIFS(标准!O:O,标准!B:B,A19)</f>
        <v>0</v>
      </c>
      <c r="E19" s="687">
        <f>SUMIFS(标准!P:P,标准!B:B,A19)</f>
        <v>0</v>
      </c>
      <c r="F19" s="687">
        <f>SUMIFS(标准!Q:Q,标准!B:B,A19)</f>
        <v>0</v>
      </c>
      <c r="M19" t="s">
        <v>5504</v>
      </c>
      <c r="N19"/>
    </row>
    <row r="20" spans="1:22" ht="14">
      <c r="A20" s="442" t="s">
        <v>5996</v>
      </c>
      <c r="B20" s="687">
        <f>SUMIFS(标准!M:M,标准!B:B,A20)</f>
        <v>0</v>
      </c>
      <c r="C20" s="687">
        <f>SUMIFS(标准!N:N,标准!B:B,A20)</f>
        <v>0</v>
      </c>
      <c r="D20" s="687">
        <f>SUMIFS(标准!O:O,标准!B:B,A20)</f>
        <v>0</v>
      </c>
      <c r="E20" s="687">
        <f>SUMIFS(标准!P:P,标准!B:B,A20)</f>
        <v>0</v>
      </c>
      <c r="F20" s="687">
        <f>SUMIFS(标准!Q:Q,标准!B:B,A20)</f>
        <v>0</v>
      </c>
      <c r="M20" t="s">
        <v>5503</v>
      </c>
      <c r="N20"/>
    </row>
    <row r="21" spans="1:22" ht="14">
      <c r="A21" s="442" t="s">
        <v>5998</v>
      </c>
      <c r="B21" s="687">
        <f>SUMIFS(标准!M:M,标准!B:B,A21)</f>
        <v>0</v>
      </c>
      <c r="C21" s="687">
        <f>SUMIFS(标准!N:N,标准!B:B,A21)</f>
        <v>0</v>
      </c>
      <c r="D21" s="687">
        <f>SUMIFS(标准!O:O,标准!B:B,A21)</f>
        <v>0</v>
      </c>
      <c r="E21" s="448">
        <f>SUMIFS(标准!P:P,标准!B:B,A21)</f>
        <v>1</v>
      </c>
      <c r="F21" s="687">
        <f>SUMIFS(标准!Q:Q,标准!B:B,A21)</f>
        <v>0</v>
      </c>
      <c r="M21" t="s">
        <v>5505</v>
      </c>
      <c r="N21"/>
    </row>
    <row r="22" spans="1:22" ht="14">
      <c r="A22" s="442" t="s">
        <v>5999</v>
      </c>
      <c r="B22" s="687">
        <f>SUMIFS(标准!M:M,标准!B:B,A22)</f>
        <v>0</v>
      </c>
      <c r="C22" s="687">
        <f>SUMIFS(标准!N:N,标准!B:B,A22)</f>
        <v>0</v>
      </c>
      <c r="D22" s="687">
        <f>SUMIFS(标准!O:O,标准!B:B,A22)</f>
        <v>0</v>
      </c>
      <c r="E22" s="448">
        <f>SUMIFS(标准!P:P,标准!B:B,A22)</f>
        <v>1</v>
      </c>
      <c r="F22" s="687">
        <f>SUMIFS(标准!Q:Q,标准!B:B,A22)</f>
        <v>0</v>
      </c>
      <c r="M22" t="s">
        <v>5506</v>
      </c>
      <c r="N22"/>
    </row>
    <row r="23" spans="1:22" ht="14">
      <c r="A23" s="442" t="s">
        <v>7281</v>
      </c>
      <c r="B23" s="687">
        <f>SUMIFS(标准!M:M,标准!B:B,A23)</f>
        <v>0</v>
      </c>
      <c r="C23" s="687">
        <f>SUMIFS(标准!N:N,标准!B:B,A23)</f>
        <v>0</v>
      </c>
      <c r="D23" s="687">
        <f>SUMIFS(标准!O:O,标准!B:B,A23)</f>
        <v>0</v>
      </c>
      <c r="E23" s="687">
        <f>SUMIFS(标准!P:P,标准!B:B,A23)</f>
        <v>0</v>
      </c>
      <c r="F23" s="687">
        <f>SUMIFS(标准!Q:Q,标准!B:B,A23)</f>
        <v>0</v>
      </c>
      <c r="M23" t="s">
        <v>7274</v>
      </c>
      <c r="N23"/>
    </row>
    <row r="24" spans="1:22" ht="14">
      <c r="A24" s="442" t="s">
        <v>7282</v>
      </c>
      <c r="B24" s="687">
        <f>SUMIFS(标准!M:M,标准!B:B,A24)</f>
        <v>0</v>
      </c>
      <c r="C24" s="448">
        <f>SUMIFS(标准!N:N,标准!B:B,A24)</f>
        <v>1</v>
      </c>
      <c r="D24" s="687">
        <f>SUMIFS(标准!O:O,标准!B:B,A24)</f>
        <v>0</v>
      </c>
      <c r="E24" s="687">
        <f>SUMIFS(标准!P:P,标准!B:B,A24)</f>
        <v>0</v>
      </c>
      <c r="F24" s="448">
        <f>SUMIFS(标准!Q:Q,标准!B:B,A24)</f>
        <v>1</v>
      </c>
      <c r="M24" t="s">
        <v>7275</v>
      </c>
      <c r="N24"/>
    </row>
    <row r="25" spans="1:22" ht="14">
      <c r="A25" s="442" t="s">
        <v>6000</v>
      </c>
      <c r="B25" s="687">
        <f>SUMIFS(标准!M:M,标准!B:B,A25)</f>
        <v>0</v>
      </c>
      <c r="C25" s="687">
        <f>SUMIFS(标准!N:N,标准!B:B,A25)</f>
        <v>0</v>
      </c>
      <c r="D25" s="687">
        <f>SUMIFS(标准!O:O,标准!B:B,A25)</f>
        <v>0</v>
      </c>
      <c r="E25" s="448">
        <f>SUMIFS(标准!P:P,标准!B:B,A25)</f>
        <v>2</v>
      </c>
      <c r="F25" s="687">
        <f>SUMIFS(标准!Q:Q,标准!B:B,A25)</f>
        <v>0</v>
      </c>
      <c r="M25" t="s">
        <v>5507</v>
      </c>
      <c r="N25"/>
    </row>
    <row r="26" spans="1:22" ht="14">
      <c r="M26" t="s">
        <v>6601</v>
      </c>
    </row>
    <row r="27" spans="1:22" ht="14">
      <c r="M27" t="s">
        <v>7276</v>
      </c>
    </row>
    <row r="28" spans="1:22" ht="14">
      <c r="M28" s="481" t="s">
        <v>6601</v>
      </c>
      <c r="U28" s="433"/>
      <c r="V28" s="433"/>
    </row>
    <row r="29" spans="1:22" ht="64.5">
      <c r="M29" s="488" t="s">
        <v>7277</v>
      </c>
    </row>
    <row r="30" spans="1:22" ht="21.5">
      <c r="M30" s="486"/>
    </row>
    <row r="31" spans="1:22" ht="22" customHeight="1">
      <c r="M31" s="487"/>
    </row>
    <row r="32" spans="1:22" ht="21.5">
      <c r="M32" s="453"/>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0"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1" t="s">
        <v>2</v>
      </c>
      <c r="C1" s="451">
        <v>314</v>
      </c>
      <c r="D1" s="451">
        <v>444</v>
      </c>
      <c r="E1" s="451">
        <v>315</v>
      </c>
      <c r="F1" s="451">
        <v>201</v>
      </c>
      <c r="G1" s="451"/>
      <c r="H1" s="451"/>
      <c r="I1" s="451"/>
      <c r="J1" s="451"/>
      <c r="K1" s="451"/>
      <c r="L1" s="413">
        <v>3080</v>
      </c>
      <c r="M1" s="716" t="s">
        <v>5586</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7">
        <f>SUMIFS(标准!M:M,标准!B:B,A7)</f>
        <v>0</v>
      </c>
      <c r="C7" s="687">
        <f>SUMIFS(标准!N:N,标准!B:B,A7)</f>
        <v>0</v>
      </c>
      <c r="D7" s="687">
        <f>SUMIFS(标准!O:O,标准!B:B,A7)</f>
        <v>0</v>
      </c>
      <c r="E7" s="687">
        <f>SUMIFS(标准!P:P,标准!B:B,A7)</f>
        <v>0</v>
      </c>
      <c r="F7" s="687">
        <f>SUMIFS(标准!Q:Q,标准!B:B,A7)</f>
        <v>0</v>
      </c>
      <c r="L7" s="413" t="s">
        <v>5552</v>
      </c>
      <c r="M7" s="413" t="s">
        <v>5552</v>
      </c>
    </row>
    <row r="8" spans="1:13" ht="11.25" customHeight="1">
      <c r="A8" s="413" t="s">
        <v>5112</v>
      </c>
      <c r="B8" s="687">
        <f>SUMIFS(标准!M:M,标准!B:B,A8)</f>
        <v>0</v>
      </c>
      <c r="C8" s="687">
        <f>SUMIFS(标准!N:N,标准!B:B,A8)</f>
        <v>0</v>
      </c>
      <c r="D8" s="687">
        <f>SUMIFS(标准!O:O,标准!B:B,A8)</f>
        <v>0</v>
      </c>
      <c r="E8" s="687">
        <f>SUMIFS(标准!P:P,标准!B:B,A8)</f>
        <v>0</v>
      </c>
      <c r="F8" s="687">
        <f>SUMIFS(标准!Q:Q,标准!B:B,A8)</f>
        <v>0</v>
      </c>
      <c r="L8" s="413" t="s">
        <v>5497</v>
      </c>
      <c r="M8" s="413" t="s">
        <v>5497</v>
      </c>
    </row>
    <row r="9" spans="1:13" ht="11.25" customHeight="1">
      <c r="A9" s="413" t="s">
        <v>4683</v>
      </c>
      <c r="B9" s="687">
        <f>SUMIFS(标准!M:M,标准!B:B,A9)</f>
        <v>0</v>
      </c>
      <c r="C9" s="687">
        <f>SUMIFS(标准!N:N,标准!B:B,A9)</f>
        <v>0</v>
      </c>
      <c r="D9" s="687">
        <f>SUMIFS(标准!O:O,标准!B:B,A9)</f>
        <v>0</v>
      </c>
      <c r="E9" s="687">
        <f>SUMIFS(标准!P:P,标准!B:B,A9)</f>
        <v>0</v>
      </c>
      <c r="F9" s="687">
        <f>SUMIFS(标准!Q:Q,标准!B:B,A9)</f>
        <v>0</v>
      </c>
      <c r="L9" s="413" t="s">
        <v>4768</v>
      </c>
      <c r="M9" s="413" t="s">
        <v>4768</v>
      </c>
    </row>
    <row r="10" spans="1:13" ht="11.25" customHeight="1">
      <c r="A10" s="413" t="s">
        <v>5164</v>
      </c>
      <c r="B10" s="687">
        <f>SUMIFS(标准!M:M,标准!B:B,A10)</f>
        <v>0</v>
      </c>
      <c r="C10" s="687">
        <f>SUMIFS(标准!N:N,标准!B:B,A10)</f>
        <v>0</v>
      </c>
      <c r="D10" s="687">
        <f>SUMIFS(标准!O:O,标准!B:B,A10)</f>
        <v>0</v>
      </c>
      <c r="E10" s="687">
        <f>SUMIFS(标准!P:P,标准!B:B,A10)</f>
        <v>0</v>
      </c>
      <c r="F10" s="687">
        <f>SUMIFS(标准!Q:Q,标准!B:B,A10)</f>
        <v>0</v>
      </c>
      <c r="L10" s="413" t="s">
        <v>5498</v>
      </c>
      <c r="M10" s="413" t="s">
        <v>5498</v>
      </c>
    </row>
    <row r="11" spans="1:13" ht="11.25" customHeight="1">
      <c r="A11" s="413" t="s">
        <v>5149</v>
      </c>
      <c r="B11" s="687">
        <f>SUMIFS(标准!M:M,标准!B:B,A11)</f>
        <v>0</v>
      </c>
      <c r="C11" s="687">
        <f>SUMIFS(标准!N:N,标准!B:B,A11)</f>
        <v>0</v>
      </c>
      <c r="D11" s="687">
        <f>SUMIFS(标准!O:O,标准!B:B,A11)</f>
        <v>0</v>
      </c>
      <c r="E11" s="687">
        <f>SUMIFS(标准!P:P,标准!B:B,A11)</f>
        <v>0</v>
      </c>
      <c r="F11" s="687">
        <f>SUMIFS(标准!Q:Q,标准!B:B,A11)</f>
        <v>0</v>
      </c>
      <c r="L11" s="413" t="s">
        <v>5553</v>
      </c>
      <c r="M11" s="413" t="s">
        <v>5541</v>
      </c>
    </row>
    <row r="12" spans="1:13" ht="11.25" customHeight="1">
      <c r="A12" s="413" t="s">
        <v>5232</v>
      </c>
      <c r="B12" s="687">
        <f>SUMIFS(标准!M:M,标准!B:B,A12)</f>
        <v>0</v>
      </c>
      <c r="C12" s="687">
        <f>SUMIFS(标准!N:N,标准!B:B,A12)</f>
        <v>0</v>
      </c>
      <c r="D12" s="687">
        <f>SUMIFS(标准!O:O,标准!B:B,A12)</f>
        <v>0</v>
      </c>
      <c r="E12" s="687">
        <f>SUMIFS(标准!P:P,标准!B:B,A12)</f>
        <v>0</v>
      </c>
      <c r="F12" s="687">
        <f>SUMIFS(标准!Q:Q,标准!B:B,A12)</f>
        <v>0</v>
      </c>
      <c r="L12" s="413" t="s">
        <v>5499</v>
      </c>
      <c r="M12" s="413" t="s">
        <v>5553</v>
      </c>
    </row>
    <row r="13" spans="1:13" ht="11.25" customHeight="1">
      <c r="A13" s="413" t="s">
        <v>4719</v>
      </c>
      <c r="B13" s="687">
        <f>SUMIFS(标准!M:M,标准!B:B,A13)</f>
        <v>0</v>
      </c>
      <c r="C13" s="687">
        <f>SUMIFS(标准!N:N,标准!B:B,A13)</f>
        <v>0</v>
      </c>
      <c r="D13" s="687">
        <f>SUMIFS(标准!O:O,标准!B:B,A13)</f>
        <v>0</v>
      </c>
      <c r="E13" s="687">
        <f>SUMIFS(标准!P:P,标准!B:B,A13)</f>
        <v>0</v>
      </c>
      <c r="F13" s="687">
        <f>SUMIFS(标准!Q:Q,标准!B:B,A13)</f>
        <v>0</v>
      </c>
      <c r="L13" s="413" t="s">
        <v>4769</v>
      </c>
      <c r="M13" s="413" t="s">
        <v>5580</v>
      </c>
    </row>
    <row r="14" spans="1:13" ht="11.25" customHeight="1">
      <c r="A14" s="413" t="s">
        <v>5573</v>
      </c>
      <c r="B14" s="687">
        <f>SUMIFS(标准!M:M,标准!B:B,A14)</f>
        <v>0</v>
      </c>
      <c r="C14" s="687">
        <f>SUMIFS(标准!N:N,标准!B:B,A14)</f>
        <v>0</v>
      </c>
      <c r="D14" s="687">
        <f>SUMIFS(标准!O:O,标准!B:B,A14)</f>
        <v>0</v>
      </c>
      <c r="E14" s="687">
        <f>SUMIFS(标准!P:P,标准!B:B,A14)</f>
        <v>0</v>
      </c>
      <c r="F14" s="687">
        <f>SUMIFS(标准!Q:Q,标准!B:B,A14)</f>
        <v>0</v>
      </c>
      <c r="L14" s="413" t="s">
        <v>5554</v>
      </c>
      <c r="M14" s="413" t="s">
        <v>5499</v>
      </c>
    </row>
    <row r="15" spans="1:13" ht="11.25" customHeight="1">
      <c r="A15" s="413" t="s">
        <v>4380</v>
      </c>
      <c r="B15" s="687">
        <f>SUMIFS(标准!M:M,标准!B:B,A15)</f>
        <v>0</v>
      </c>
      <c r="C15" s="687">
        <f>SUMIFS(标准!N:N,标准!B:B,A15)</f>
        <v>0</v>
      </c>
      <c r="D15" s="687">
        <f>SUMIFS(标准!O:O,标准!B:B,A15)</f>
        <v>0</v>
      </c>
      <c r="E15" s="687">
        <f>SUMIFS(标准!P:P,标准!B:B,A15)</f>
        <v>0</v>
      </c>
      <c r="F15" s="687">
        <f>SUMIFS(标准!Q:Q,标准!B:B,A15)</f>
        <v>0</v>
      </c>
      <c r="L15" s="413" t="s">
        <v>5555</v>
      </c>
      <c r="M15" s="413" t="s">
        <v>5581</v>
      </c>
    </row>
    <row r="16" spans="1:13" ht="11.25" customHeight="1">
      <c r="A16" s="413" t="s">
        <v>525</v>
      </c>
      <c r="B16" s="687">
        <f>SUMIFS(标准!M:M,标准!B:B,A16)</f>
        <v>0</v>
      </c>
      <c r="C16" s="687">
        <f>SUMIFS(标准!N:N,标准!B:B,A16)</f>
        <v>0</v>
      </c>
      <c r="D16" s="687">
        <f>SUMIFS(标准!O:O,标准!B:B,A16)</f>
        <v>0</v>
      </c>
      <c r="E16" s="687">
        <f>SUMIFS(标准!P:P,标准!B:B,A16)</f>
        <v>0</v>
      </c>
      <c r="F16" s="687">
        <f>SUMIFS(标准!Q:Q,标准!B:B,A16)</f>
        <v>0</v>
      </c>
      <c r="L16" s="413" t="s">
        <v>4770</v>
      </c>
      <c r="M16" s="413" t="s">
        <v>4769</v>
      </c>
    </row>
    <row r="17" spans="1:13" ht="11.25" customHeight="1">
      <c r="A17" s="413" t="s">
        <v>196</v>
      </c>
      <c r="B17" s="687">
        <f>SUMIFS(标准!M:M,标准!B:B,A17)</f>
        <v>0</v>
      </c>
      <c r="C17" s="687">
        <f>SUMIFS(标准!N:N,标准!B:B,A17)</f>
        <v>0</v>
      </c>
      <c r="D17" s="687">
        <f>SUMIFS(标准!O:O,标准!B:B,A17)</f>
        <v>0</v>
      </c>
      <c r="E17" s="687">
        <f>SUMIFS(标准!P:P,标准!B:B,A17)</f>
        <v>0</v>
      </c>
      <c r="F17" s="687">
        <f>SUMIFS(标准!Q:Q,标准!B:B,A17)</f>
        <v>0</v>
      </c>
      <c r="L17" s="413" t="s">
        <v>4773</v>
      </c>
      <c r="M17" s="413" t="s">
        <v>5554</v>
      </c>
    </row>
    <row r="18" spans="1:13" ht="11.25" customHeight="1">
      <c r="A18" s="413" t="s">
        <v>192</v>
      </c>
      <c r="B18" s="687">
        <f>SUMIFS(标准!M:M,标准!B:B,A18)</f>
        <v>0</v>
      </c>
      <c r="C18" s="687">
        <f>SUMIFS(标准!N:N,标准!B:B,A18)</f>
        <v>0</v>
      </c>
      <c r="D18" s="687">
        <f>SUMIFS(标准!O:O,标准!B:B,A18)</f>
        <v>0</v>
      </c>
      <c r="E18" s="687">
        <f>SUMIFS(标准!P:P,标准!B:B,A18)</f>
        <v>0</v>
      </c>
      <c r="F18" s="687">
        <f>SUMIFS(标准!Q:Q,标准!B:B,A18)</f>
        <v>0</v>
      </c>
      <c r="L18" s="413" t="s">
        <v>4772</v>
      </c>
      <c r="M18" s="413" t="s">
        <v>5582</v>
      </c>
    </row>
    <row r="19" spans="1:13" ht="11.25" customHeight="1">
      <c r="A19" s="413" t="s">
        <v>191</v>
      </c>
      <c r="B19" s="687">
        <f>SUMIFS(标准!M:M,标准!B:B,A19)</f>
        <v>0</v>
      </c>
      <c r="C19" s="687">
        <f>SUMIFS(标准!N:N,标准!B:B,A19)</f>
        <v>0</v>
      </c>
      <c r="D19" s="687">
        <f>SUMIFS(标准!O:O,标准!B:B,A19)</f>
        <v>0</v>
      </c>
      <c r="E19" s="687">
        <f>SUMIFS(标准!P:P,标准!B:B,A19)</f>
        <v>0</v>
      </c>
      <c r="F19" s="687">
        <f>SUMIFS(标准!Q:Q,标准!B:B,A19)</f>
        <v>0</v>
      </c>
      <c r="L19" s="413" t="s">
        <v>4771</v>
      </c>
      <c r="M19" s="413" t="s">
        <v>4770</v>
      </c>
    </row>
    <row r="20" spans="1:13" ht="11.25" customHeight="1">
      <c r="A20" s="413" t="s">
        <v>190</v>
      </c>
      <c r="B20" s="687">
        <f>SUMIFS(标准!M:M,标准!B:B,A20)</f>
        <v>0</v>
      </c>
      <c r="C20" s="687">
        <f>SUMIFS(标准!N:N,标准!B:B,A20)</f>
        <v>0</v>
      </c>
      <c r="D20" s="687">
        <f>SUMIFS(标准!O:O,标准!B:B,A20)</f>
        <v>0</v>
      </c>
      <c r="E20" s="687">
        <f>SUMIFS(标准!P:P,标准!B:B,A20)</f>
        <v>0</v>
      </c>
      <c r="F20" s="687">
        <f>SUMIFS(标准!Q:Q,标准!B:B,A20)</f>
        <v>0</v>
      </c>
      <c r="L20" s="413" t="s">
        <v>5556</v>
      </c>
      <c r="M20" s="413" t="s">
        <v>4773</v>
      </c>
    </row>
    <row r="21" spans="1:13" ht="11.25" customHeight="1">
      <c r="A21" s="413" t="s">
        <v>5574</v>
      </c>
      <c r="B21" s="687">
        <f>SUMIFS(标准!M:M,标准!B:B,A21)</f>
        <v>0</v>
      </c>
      <c r="C21" s="687">
        <f>SUMIFS(标准!N:N,标准!B:B,A21)</f>
        <v>0</v>
      </c>
      <c r="D21" s="448">
        <f>SUMIFS(标准!O:O,标准!B:B,A21)</f>
        <v>1</v>
      </c>
      <c r="E21" s="448">
        <f>SUMIFS(标准!P:P,标准!B:B,A21)</f>
        <v>1</v>
      </c>
      <c r="F21" s="448">
        <f>SUMIFS(标准!Q:Q,标准!B:B,A21)</f>
        <v>0</v>
      </c>
      <c r="L21" s="413" t="s">
        <v>5557</v>
      </c>
      <c r="M21" s="413" t="s">
        <v>4772</v>
      </c>
    </row>
    <row r="22" spans="1:13" ht="11.25" customHeight="1">
      <c r="A22" s="413" t="s">
        <v>5575</v>
      </c>
      <c r="B22" s="687">
        <f>SUMIFS(标准!M:M,标准!B:B,A22)</f>
        <v>0</v>
      </c>
      <c r="C22" s="687">
        <f>SUMIFS(标准!N:N,标准!B:B,A22)</f>
        <v>0</v>
      </c>
      <c r="D22" s="687">
        <f>SUMIFS(标准!O:O,标准!B:B,A22)</f>
        <v>0</v>
      </c>
      <c r="E22" s="687">
        <f>SUMIFS(标准!P:P,标准!B:B,A22)</f>
        <v>0</v>
      </c>
      <c r="F22" s="687">
        <f>SUMIFS(标准!Q:Q,标准!B:B,A22)</f>
        <v>0</v>
      </c>
      <c r="L22" s="413" t="s">
        <v>5558</v>
      </c>
      <c r="M22" s="413" t="s">
        <v>5557</v>
      </c>
    </row>
    <row r="23" spans="1:13" ht="11.25" customHeight="1">
      <c r="B23" s="687"/>
      <c r="C23" s="687"/>
      <c r="D23" s="687"/>
      <c r="E23" s="687"/>
      <c r="F23" s="687"/>
      <c r="L23" s="413" t="s">
        <v>0</v>
      </c>
      <c r="M23" s="413" t="s">
        <v>5583</v>
      </c>
    </row>
    <row r="24" spans="1:13" ht="11.25" customHeight="1">
      <c r="B24" s="687"/>
      <c r="C24" s="687"/>
      <c r="D24" s="687"/>
      <c r="E24" s="687"/>
      <c r="F24" s="687"/>
      <c r="L24" s="413" t="s">
        <v>5559</v>
      </c>
      <c r="M24" s="413" t="s">
        <v>0</v>
      </c>
    </row>
    <row r="25" spans="1:13" ht="11.25" customHeight="1">
      <c r="B25" s="687"/>
      <c r="C25" s="687"/>
      <c r="D25" s="687"/>
      <c r="E25" s="474"/>
      <c r="F25" s="474"/>
      <c r="L25" s="413" t="s">
        <v>3687</v>
      </c>
      <c r="M25" s="413" t="s">
        <v>5584</v>
      </c>
    </row>
    <row r="26" spans="1:13" ht="11.25" customHeight="1">
      <c r="B26" s="687"/>
      <c r="C26" s="687"/>
      <c r="D26" s="687"/>
      <c r="E26" s="687"/>
      <c r="F26" s="687"/>
      <c r="L26" s="413" t="s">
        <v>5560</v>
      </c>
      <c r="M26" s="413" t="s">
        <v>3687</v>
      </c>
    </row>
    <row r="27" spans="1:13" ht="11.25" customHeight="1">
      <c r="M27" s="413" t="s">
        <v>5585</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6">
        <v>2680</v>
      </c>
    </row>
    <row r="2" spans="2:4">
      <c r="B2" t="s">
        <v>5536</v>
      </c>
      <c r="C2" t="s">
        <v>5536</v>
      </c>
      <c r="D2" t="s">
        <v>5536</v>
      </c>
    </row>
    <row r="3" spans="2:4">
      <c r="B3" t="s">
        <v>5537</v>
      </c>
      <c r="C3" t="s">
        <v>5537</v>
      </c>
      <c r="D3" t="s">
        <v>5537</v>
      </c>
    </row>
    <row r="4" spans="2:4">
      <c r="B4" t="s">
        <v>3</v>
      </c>
      <c r="C4" t="s">
        <v>3</v>
      </c>
      <c r="D4" t="s">
        <v>3</v>
      </c>
    </row>
    <row r="5" spans="2:4">
      <c r="B5" t="s">
        <v>5496</v>
      </c>
      <c r="C5" t="s">
        <v>5496</v>
      </c>
      <c r="D5" t="s">
        <v>5496</v>
      </c>
    </row>
    <row r="6" spans="2:4">
      <c r="B6" t="s">
        <v>0</v>
      </c>
      <c r="C6" t="s">
        <v>0</v>
      </c>
      <c r="D6" t="s">
        <v>0</v>
      </c>
    </row>
    <row r="7" spans="2:4">
      <c r="B7" t="s">
        <v>5538</v>
      </c>
      <c r="C7" t="s">
        <v>5538</v>
      </c>
      <c r="D7" t="s">
        <v>5538</v>
      </c>
    </row>
    <row r="8" spans="2:4">
      <c r="B8" t="s">
        <v>4787</v>
      </c>
      <c r="C8" t="s">
        <v>4787</v>
      </c>
      <c r="D8" t="s">
        <v>4787</v>
      </c>
    </row>
    <row r="9" spans="2:4">
      <c r="B9" t="s">
        <v>5539</v>
      </c>
      <c r="C9" t="s">
        <v>5539</v>
      </c>
      <c r="D9" t="s">
        <v>5539</v>
      </c>
    </row>
    <row r="10" spans="2:4">
      <c r="B10" t="s">
        <v>4625</v>
      </c>
      <c r="C10" t="s">
        <v>4625</v>
      </c>
      <c r="D10" t="s">
        <v>4625</v>
      </c>
    </row>
    <row r="11" spans="2:4">
      <c r="B11" t="s">
        <v>5498</v>
      </c>
      <c r="C11" t="s">
        <v>5498</v>
      </c>
      <c r="D11" t="s">
        <v>5498</v>
      </c>
    </row>
    <row r="12" spans="2:4">
      <c r="B12" t="s">
        <v>5540</v>
      </c>
      <c r="C12" t="s">
        <v>5540</v>
      </c>
      <c r="D12" t="s">
        <v>5540</v>
      </c>
    </row>
    <row r="13" spans="2:4">
      <c r="B13" t="s">
        <v>5541</v>
      </c>
      <c r="C13" t="s">
        <v>5541</v>
      </c>
      <c r="D13" t="s">
        <v>5541</v>
      </c>
    </row>
    <row r="14" spans="2:4">
      <c r="B14" t="s">
        <v>5542</v>
      </c>
      <c r="C14" t="s">
        <v>5542</v>
      </c>
      <c r="D14" t="s">
        <v>5542</v>
      </c>
    </row>
    <row r="15" spans="2:4">
      <c r="B15" t="s">
        <v>5499</v>
      </c>
      <c r="C15" t="s">
        <v>5499</v>
      </c>
      <c r="D15" t="s">
        <v>5499</v>
      </c>
    </row>
    <row r="16" spans="2:4">
      <c r="B16" t="s">
        <v>5543</v>
      </c>
      <c r="C16" t="s">
        <v>5543</v>
      </c>
      <c r="D16" t="s">
        <v>5543</v>
      </c>
    </row>
    <row r="17" spans="2:4">
      <c r="B17" t="s">
        <v>5544</v>
      </c>
      <c r="C17" t="s">
        <v>5544</v>
      </c>
      <c r="D17" t="s">
        <v>5544</v>
      </c>
    </row>
    <row r="18" spans="2:4">
      <c r="B18" t="s">
        <v>5545</v>
      </c>
      <c r="C18" t="s">
        <v>5545</v>
      </c>
      <c r="D18" t="s">
        <v>5545</v>
      </c>
    </row>
    <row r="19" spans="2:4">
      <c r="B19" t="s">
        <v>5546</v>
      </c>
      <c r="C19" t="s">
        <v>5546</v>
      </c>
      <c r="D19" t="s">
        <v>5546</v>
      </c>
    </row>
    <row r="20" spans="2:4">
      <c r="B20" t="s">
        <v>5547</v>
      </c>
      <c r="C20" t="s">
        <v>5547</v>
      </c>
      <c r="D20" t="s">
        <v>5547</v>
      </c>
    </row>
    <row r="21" spans="2:4">
      <c r="B21" t="s">
        <v>5548</v>
      </c>
      <c r="C21" t="s">
        <v>5548</v>
      </c>
      <c r="D21" t="s">
        <v>5548</v>
      </c>
    </row>
    <row r="22" spans="2:4">
      <c r="B22" t="s">
        <v>5549</v>
      </c>
      <c r="C22" t="s">
        <v>5549</v>
      </c>
      <c r="D22" t="s">
        <v>5549</v>
      </c>
    </row>
    <row r="23" spans="2:4">
      <c r="B23" t="s">
        <v>0</v>
      </c>
      <c r="C23" t="s">
        <v>0</v>
      </c>
      <c r="D23" t="s">
        <v>0</v>
      </c>
    </row>
    <row r="24" spans="2:4">
      <c r="B24" t="s">
        <v>5550</v>
      </c>
      <c r="C24" t="s">
        <v>5550</v>
      </c>
      <c r="D24" t="s">
        <v>5550</v>
      </c>
    </row>
    <row r="25" spans="2:4">
      <c r="B25" t="s">
        <v>3687</v>
      </c>
      <c r="C25" t="s">
        <v>3687</v>
      </c>
      <c r="D25" t="s">
        <v>3687</v>
      </c>
    </row>
    <row r="26" spans="2:4">
      <c r="B26" t="s">
        <v>5551</v>
      </c>
      <c r="C26" t="s">
        <v>5551</v>
      </c>
      <c r="D26" t="s">
        <v>5551</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O40" sqref="O4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2" customWidth="1"/>
    <col min="14" max="22" width="9" style="472"/>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2" t="s">
        <v>7134</v>
      </c>
    </row>
    <row r="3" spans="1:13" ht="12" customHeight="1">
      <c r="B3" s="503">
        <f>SUM(B4:B24)</f>
        <v>1</v>
      </c>
      <c r="C3" s="503">
        <f t="shared" ref="C3:F3" si="0">SUM(C4:C24)</f>
        <v>2</v>
      </c>
      <c r="D3" s="503">
        <f t="shared" si="0"/>
        <v>4</v>
      </c>
      <c r="E3" s="503">
        <f t="shared" si="0"/>
        <v>6</v>
      </c>
      <c r="F3" s="503">
        <f t="shared" si="0"/>
        <v>4</v>
      </c>
      <c r="M3" s="472" t="s">
        <v>7135</v>
      </c>
    </row>
    <row r="4" spans="1:13" ht="12" customHeight="1">
      <c r="M4" s="472" t="s">
        <v>3</v>
      </c>
    </row>
    <row r="5" spans="1:13" ht="12" customHeight="1">
      <c r="M5" s="472" t="s">
        <v>6588</v>
      </c>
    </row>
    <row r="6" spans="1:13" ht="12" customHeight="1">
      <c r="M6" s="472" t="s">
        <v>0</v>
      </c>
    </row>
    <row r="7" spans="1:13" ht="12" customHeight="1">
      <c r="A7" s="472" t="s">
        <v>51</v>
      </c>
      <c r="M7" s="472" t="s">
        <v>7136</v>
      </c>
    </row>
    <row r="8" spans="1:13" ht="12" customHeight="1">
      <c r="A8" s="472" t="s">
        <v>5100</v>
      </c>
      <c r="B8" s="687">
        <f>SUMIFS(标准!M:M,标准!B:B,A8)</f>
        <v>0</v>
      </c>
      <c r="C8" s="687">
        <f>SUMIFS(标准!N:N,标准!B:B,A8)</f>
        <v>0</v>
      </c>
      <c r="D8" s="687">
        <f>SUMIFS(标准!O:O,标准!B:B,A8)</f>
        <v>0</v>
      </c>
      <c r="E8" s="687">
        <f>SUMIFS(标准!P:P,标准!B:B,A8)</f>
        <v>0</v>
      </c>
      <c r="F8" s="687">
        <f>SUMIFS(标准!Q:Q,标准!B:B,A8)</f>
        <v>0</v>
      </c>
      <c r="M8" s="472" t="s">
        <v>7137</v>
      </c>
    </row>
    <row r="9" spans="1:13" ht="12" customHeight="1">
      <c r="A9" s="472" t="s">
        <v>5109</v>
      </c>
      <c r="B9" s="687">
        <f>SUMIFS(标准!M:M,标准!B:B,A9)</f>
        <v>0</v>
      </c>
      <c r="C9" s="687">
        <f>SUMIFS(标准!N:N,标准!B:B,A9)</f>
        <v>0</v>
      </c>
      <c r="D9" s="687">
        <f>SUMIFS(标准!O:O,标准!B:B,A9)</f>
        <v>0</v>
      </c>
      <c r="E9" s="687">
        <f>SUMIFS(标准!P:P,标准!B:B,A9)</f>
        <v>0</v>
      </c>
      <c r="F9" s="687">
        <f>SUMIFS(标准!Q:Q,标准!B:B,A9)</f>
        <v>0</v>
      </c>
      <c r="M9" s="472" t="s">
        <v>7138</v>
      </c>
    </row>
    <row r="10" spans="1:13" ht="12" customHeight="1">
      <c r="A10" s="472" t="s">
        <v>5957</v>
      </c>
      <c r="B10" s="687">
        <f>SUMIFS(标准!M:M,标准!B:B,A10)</f>
        <v>0</v>
      </c>
      <c r="C10" s="687">
        <f>SUMIFS(标准!N:N,标准!B:B,A10)</f>
        <v>0</v>
      </c>
      <c r="D10" s="687">
        <f>SUMIFS(标准!O:O,标准!B:B,A10)</f>
        <v>0</v>
      </c>
      <c r="E10" s="687">
        <f>SUMIFS(标准!P:P,标准!B:B,A10)</f>
        <v>0</v>
      </c>
      <c r="F10" s="687">
        <f>SUMIFS(标准!Q:Q,标准!B:B,A10)</f>
        <v>0</v>
      </c>
      <c r="M10" s="472" t="s">
        <v>7139</v>
      </c>
    </row>
    <row r="11" spans="1:13" ht="12" customHeight="1">
      <c r="A11" s="472" t="s">
        <v>5960</v>
      </c>
      <c r="B11" s="687">
        <f>SUMIFS(标准!M:M,标准!B:B,A11)</f>
        <v>0</v>
      </c>
      <c r="C11" s="687">
        <f>SUMIFS(标准!N:N,标准!B:B,A11)</f>
        <v>0</v>
      </c>
      <c r="D11" s="687">
        <f>SUMIFS(标准!O:O,标准!B:B,A11)</f>
        <v>0</v>
      </c>
      <c r="E11" s="687">
        <f>SUMIFS(标准!P:P,标准!B:B,A11)</f>
        <v>0</v>
      </c>
      <c r="F11" s="687">
        <f>SUMIFS(标准!Q:Q,标准!B:B,A11)</f>
        <v>0</v>
      </c>
      <c r="M11" s="472" t="s">
        <v>7140</v>
      </c>
    </row>
    <row r="12" spans="1:13" ht="12" customHeight="1">
      <c r="A12" s="472" t="s">
        <v>7153</v>
      </c>
      <c r="B12" s="448">
        <f>SUMIFS(标准!M:M,标准!B:B,A12)</f>
        <v>1</v>
      </c>
      <c r="C12" s="448">
        <f>SUMIFS(标准!N:N,标准!B:B,A12)</f>
        <v>1</v>
      </c>
      <c r="D12" s="448">
        <f>SUMIFS(标准!O:O,标准!B:B,A12)</f>
        <v>2</v>
      </c>
      <c r="E12" s="448">
        <f>SUMIFS(标准!P:P,标准!B:B,A12)</f>
        <v>2</v>
      </c>
      <c r="F12" s="448">
        <f>SUMIFS(标准!Q:Q,标准!B:B,A12)</f>
        <v>2</v>
      </c>
      <c r="M12" s="472" t="s">
        <v>7141</v>
      </c>
    </row>
    <row r="13" spans="1:13" ht="12" customHeight="1">
      <c r="A13" s="472" t="s">
        <v>7154</v>
      </c>
      <c r="B13" s="687">
        <f>SUMIFS(标准!M:M,标准!B:B,A13)</f>
        <v>0</v>
      </c>
      <c r="C13" s="448">
        <f>SUMIFS(标准!N:N,标准!B:B,A13)</f>
        <v>0</v>
      </c>
      <c r="D13" s="687">
        <f>SUMIFS(标准!O:O,标准!B:B,A13)</f>
        <v>0</v>
      </c>
      <c r="E13" s="687">
        <f>SUMIFS(标准!P:P,标准!B:B,A13)</f>
        <v>0</v>
      </c>
      <c r="F13" s="687">
        <f>SUMIFS(标准!Q:Q,标准!B:B,A13)</f>
        <v>0</v>
      </c>
      <c r="M13" s="472" t="s">
        <v>7142</v>
      </c>
    </row>
    <row r="14" spans="1:13" ht="12" customHeight="1">
      <c r="A14" s="472" t="s">
        <v>7155</v>
      </c>
      <c r="B14" s="687">
        <f>SUMIFS(标准!M:M,标准!B:B,A14)</f>
        <v>0</v>
      </c>
      <c r="C14" s="687">
        <f>SUMIFS(标准!N:N,标准!B:B,A14)</f>
        <v>0</v>
      </c>
      <c r="D14" s="687">
        <f>SUMIFS(标准!O:O,标准!B:B,A14)</f>
        <v>0</v>
      </c>
      <c r="E14" s="687">
        <f>SUMIFS(标准!P:P,标准!B:B,A14)</f>
        <v>0</v>
      </c>
      <c r="F14" s="687">
        <f>SUMIFS(标准!Q:Q,标准!B:B,A14)</f>
        <v>0</v>
      </c>
      <c r="M14" s="472" t="s">
        <v>7143</v>
      </c>
    </row>
    <row r="15" spans="1:13" ht="12" customHeight="1">
      <c r="A15" s="472" t="s">
        <v>7156</v>
      </c>
      <c r="B15" s="687">
        <f>SUMIFS(标准!M:M,标准!B:B,A15)</f>
        <v>0</v>
      </c>
      <c r="C15" s="448">
        <f>SUMIFS(标准!N:N,标准!B:B,A15)</f>
        <v>0</v>
      </c>
      <c r="D15" s="448">
        <f>SUMIFS(标准!O:O,标准!B:B,A15)</f>
        <v>0</v>
      </c>
      <c r="E15" s="448">
        <f>SUMIFS(标准!P:P,标准!B:B,A15)</f>
        <v>0</v>
      </c>
      <c r="F15" s="687">
        <f>SUMIFS(标准!Q:Q,标准!B:B,A15)</f>
        <v>0</v>
      </c>
      <c r="M15" s="472" t="s">
        <v>7144</v>
      </c>
    </row>
    <row r="16" spans="1:13" ht="12" customHeight="1">
      <c r="A16" s="472" t="s">
        <v>7157</v>
      </c>
      <c r="B16" s="687">
        <f>SUMIFS(标准!M:M,标准!B:B,A16)</f>
        <v>0</v>
      </c>
      <c r="C16" s="687">
        <f>SUMIFS(标准!N:N,标准!B:B,A16)</f>
        <v>0</v>
      </c>
      <c r="D16" s="687">
        <f>SUMIFS(标准!O:O,标准!B:B,A16)</f>
        <v>0</v>
      </c>
      <c r="E16" s="687">
        <f>SUMIFS(标准!P:P,标准!B:B,A16)</f>
        <v>0</v>
      </c>
      <c r="F16" s="687">
        <f>SUMIFS(标准!Q:Q,标准!B:B,A16)</f>
        <v>0</v>
      </c>
      <c r="M16" s="472" t="s">
        <v>7145</v>
      </c>
    </row>
    <row r="17" spans="1:13" ht="12" customHeight="1">
      <c r="A17" s="472" t="s">
        <v>7158</v>
      </c>
      <c r="B17" s="687">
        <f>SUMIFS(标准!M:M,标准!B:B,A17)</f>
        <v>0</v>
      </c>
      <c r="C17" s="687">
        <f>SUMIFS(标准!N:N,标准!B:B,A17)</f>
        <v>0</v>
      </c>
      <c r="D17" s="687">
        <f>SUMIFS(标准!O:O,标准!B:B,A17)</f>
        <v>0</v>
      </c>
      <c r="E17" s="687">
        <f>SUMIFS(标准!P:P,标准!B:B,A17)</f>
        <v>0</v>
      </c>
      <c r="F17" s="687">
        <f>SUMIFS(标准!Q:Q,标准!B:B,A17)</f>
        <v>0</v>
      </c>
      <c r="M17" s="472" t="s">
        <v>7146</v>
      </c>
    </row>
    <row r="18" spans="1:13" ht="12" customHeight="1">
      <c r="A18" s="472" t="s">
        <v>7159</v>
      </c>
      <c r="B18" s="687">
        <f>SUMIFS(标准!M:M,标准!B:B,A18)</f>
        <v>0</v>
      </c>
      <c r="C18" s="687">
        <f>SUMIFS(标准!N:N,标准!B:B,A18)</f>
        <v>0</v>
      </c>
      <c r="D18" s="687">
        <f>SUMIFS(标准!O:O,标准!B:B,A18)</f>
        <v>0</v>
      </c>
      <c r="E18" s="448">
        <f>SUMIFS(标准!P:P,标准!B:B,A18)</f>
        <v>2</v>
      </c>
      <c r="F18" s="687">
        <f>SUMIFS(标准!Q:Q,标准!B:B,A18)</f>
        <v>0</v>
      </c>
      <c r="M18" s="472" t="s">
        <v>7147</v>
      </c>
    </row>
    <row r="19" spans="1:13" ht="12" customHeight="1">
      <c r="A19" s="734" t="s">
        <v>7160</v>
      </c>
      <c r="B19" s="687">
        <f>SUMIFS(标准!M:M,标准!B:B,A19)</f>
        <v>0</v>
      </c>
      <c r="C19" s="687">
        <f>SUMIFS(标准!N:N,标准!B:B,A19)</f>
        <v>0</v>
      </c>
      <c r="D19" s="687">
        <f>SUMIFS(标准!O:O,标准!B:B,A19)</f>
        <v>0</v>
      </c>
      <c r="E19" s="687">
        <f>SUMIFS(标准!P:P,标准!B:B,A19)</f>
        <v>0</v>
      </c>
      <c r="F19" s="687">
        <f>SUMIFS(标准!Q:Q,标准!B:B,A19)</f>
        <v>0</v>
      </c>
      <c r="M19" s="472" t="s">
        <v>7148</v>
      </c>
    </row>
    <row r="20" spans="1:13" ht="12" customHeight="1">
      <c r="A20" s="472" t="s">
        <v>57</v>
      </c>
      <c r="B20" s="687">
        <f>SUMIFS(标准!M:M,标准!B:B,A20)</f>
        <v>0</v>
      </c>
      <c r="C20" s="687">
        <f>SUMIFS(标准!N:N,标准!B:B,A20)</f>
        <v>0</v>
      </c>
      <c r="D20" s="687">
        <f>SUMIFS(标准!O:O,标准!B:B,A20)</f>
        <v>0</v>
      </c>
      <c r="E20" s="687">
        <f>SUMIFS(标准!P:P,标准!B:B,A20)</f>
        <v>0</v>
      </c>
      <c r="F20" s="687">
        <f>SUMIFS(标准!Q:Q,标准!B:B,A20)</f>
        <v>0</v>
      </c>
      <c r="M20" s="472" t="s">
        <v>7149</v>
      </c>
    </row>
    <row r="21" spans="1:13" ht="12" customHeight="1">
      <c r="A21" s="472" t="s">
        <v>6910</v>
      </c>
      <c r="B21" s="687">
        <f>SUMIFS(标准!M:M,标准!B:B,A21)</f>
        <v>0</v>
      </c>
      <c r="C21" s="687">
        <f>SUMIFS(标准!N:N,标准!B:B,A21)</f>
        <v>0</v>
      </c>
      <c r="D21" s="687">
        <f>SUMIFS(标准!O:O,标准!B:B,A21)</f>
        <v>0</v>
      </c>
      <c r="E21" s="687">
        <f>SUMIFS(标准!P:P,标准!B:B,A21)</f>
        <v>0</v>
      </c>
      <c r="F21" s="687">
        <f>SUMIFS(标准!Q:Q,标准!B:B,A21)</f>
        <v>0</v>
      </c>
      <c r="M21" s="472" t="s">
        <v>7150</v>
      </c>
    </row>
    <row r="22" spans="1:13" ht="12" customHeight="1">
      <c r="A22" s="472" t="s">
        <v>5850</v>
      </c>
      <c r="B22" s="687">
        <f>SUMIFS(标准!M:M,标准!B:B,A22)</f>
        <v>0</v>
      </c>
      <c r="C22" s="448">
        <f>SUMIFS(标准!N:N,标准!B:B,A22)</f>
        <v>1</v>
      </c>
      <c r="D22" s="448">
        <f>SUMIFS(标准!O:O,标准!B:B,A22)</f>
        <v>2</v>
      </c>
      <c r="E22" s="448">
        <f>SUMIFS(标准!P:P,标准!B:B,A22)</f>
        <v>2</v>
      </c>
      <c r="F22" s="448">
        <f>SUMIFS(标准!Q:Q,标准!B:B,A22)</f>
        <v>2</v>
      </c>
      <c r="M22" s="472" t="s">
        <v>7151</v>
      </c>
    </row>
    <row r="23" spans="1:13" ht="12" customHeight="1">
      <c r="B23" s="687">
        <f>SUMIFS(标准!M:M,标准!B:B,A23)</f>
        <v>0</v>
      </c>
      <c r="C23" s="687">
        <f>SUMIFS(标准!N:N,标准!B:B,A23)</f>
        <v>0</v>
      </c>
      <c r="D23" s="687">
        <f>SUMIFS(标准!O:O,标准!B:B,A23)</f>
        <v>0</v>
      </c>
      <c r="E23" s="687">
        <f>SUMIFS(标准!P:P,标准!B:B,A23)</f>
        <v>0</v>
      </c>
      <c r="F23" s="687">
        <f>SUMIFS(标准!Q:Q,标准!B:B,A23)</f>
        <v>0</v>
      </c>
      <c r="M23" s="472" t="s">
        <v>6601</v>
      </c>
    </row>
    <row r="24" spans="1:13" ht="12" customHeight="1">
      <c r="B24" s="687"/>
      <c r="C24" s="687"/>
      <c r="D24" s="687"/>
      <c r="E24" s="448"/>
      <c r="F24" s="687"/>
      <c r="M24" s="472" t="s">
        <v>7152</v>
      </c>
    </row>
    <row r="25" spans="1:13" ht="12" customHeight="1">
      <c r="B25" s="687"/>
      <c r="C25" s="687"/>
      <c r="D25" s="687"/>
      <c r="E25" s="687"/>
      <c r="F25" s="687"/>
      <c r="M25" s="472" t="s">
        <v>6601</v>
      </c>
    </row>
    <row r="26" spans="1:13" ht="12" customHeight="1">
      <c r="B26" s="687"/>
      <c r="C26" s="687"/>
      <c r="D26" s="687"/>
      <c r="E26" s="687"/>
      <c r="F26" s="687"/>
      <c r="M26" s="472" t="s">
        <v>6602</v>
      </c>
    </row>
    <row r="27" spans="1:13" ht="12" customHeight="1">
      <c r="B27" s="448"/>
      <c r="C27" s="448"/>
      <c r="D27" s="448"/>
      <c r="E27" s="448"/>
      <c r="F27" s="448"/>
    </row>
    <row r="28" spans="1:13" ht="12" customHeight="1">
      <c r="B28" s="418"/>
      <c r="C28" s="418"/>
      <c r="D28" s="418"/>
      <c r="E28" s="418"/>
      <c r="F28" s="418"/>
      <c r="G28" s="418"/>
      <c r="H28" s="418"/>
      <c r="I28" s="418"/>
      <c r="J28" s="418"/>
      <c r="K28" s="418"/>
      <c r="L28" s="418"/>
    </row>
    <row r="29" spans="1:13" ht="12" customHeight="1">
      <c r="B29" s="503">
        <f t="shared" ref="B29:E29" si="1">SUM(B30:B55)</f>
        <v>0</v>
      </c>
      <c r="C29" s="503">
        <f t="shared" si="1"/>
        <v>2</v>
      </c>
      <c r="D29" s="503">
        <f t="shared" si="1"/>
        <v>4</v>
      </c>
      <c r="E29" s="503">
        <f t="shared" si="1"/>
        <v>4</v>
      </c>
      <c r="F29" s="503">
        <f>SUM(F30:F55)</f>
        <v>3</v>
      </c>
      <c r="G29" s="413"/>
      <c r="H29" s="413"/>
      <c r="I29" s="413"/>
      <c r="J29" s="413"/>
      <c r="K29" s="413"/>
      <c r="L29" s="421"/>
      <c r="M29" s="738">
        <v>44466</v>
      </c>
    </row>
    <row r="30" spans="1:13" ht="12" customHeight="1">
      <c r="B30" s="418"/>
      <c r="C30" s="418"/>
      <c r="D30" s="418"/>
      <c r="E30" s="418"/>
      <c r="F30" s="418"/>
      <c r="G30" s="418" t="s">
        <v>214</v>
      </c>
      <c r="H30" s="418" t="s">
        <v>214</v>
      </c>
      <c r="I30" s="418" t="s">
        <v>214</v>
      </c>
      <c r="J30" s="418" t="s">
        <v>214</v>
      </c>
      <c r="K30" s="418" t="s">
        <v>214</v>
      </c>
      <c r="L30" s="418"/>
      <c r="M30" s="472" t="s">
        <v>7198</v>
      </c>
    </row>
    <row r="31" spans="1:13" ht="12" customHeight="1">
      <c r="M31" s="472" t="s">
        <v>7135</v>
      </c>
    </row>
    <row r="32" spans="1:13" ht="12" customHeight="1">
      <c r="M32" s="472" t="s">
        <v>3</v>
      </c>
    </row>
    <row r="33" spans="1:13" ht="12" customHeight="1">
      <c r="M33" s="472" t="s">
        <v>6588</v>
      </c>
    </row>
    <row r="34" spans="1:13" ht="12" customHeight="1">
      <c r="M34" s="472" t="s">
        <v>0</v>
      </c>
    </row>
    <row r="35" spans="1:13" ht="12" customHeight="1">
      <c r="A35" s="472" t="s">
        <v>51</v>
      </c>
      <c r="B35" s="687">
        <f>SUMIFS(标准!M:M,标准!B:B,A35)</f>
        <v>0</v>
      </c>
      <c r="C35" s="687">
        <f>SUMIFS(标准!N:N,标准!B:B,A35)</f>
        <v>0</v>
      </c>
      <c r="D35" s="687">
        <f>SUMIFS(标准!O:O,标准!B:B,A35)</f>
        <v>0</v>
      </c>
      <c r="E35" s="687">
        <f>SUMIFS(标准!P:P,标准!B:B,A35)</f>
        <v>0</v>
      </c>
      <c r="F35" s="687">
        <f>SUMIFS(标准!Q:Q,标准!B:B,A35)</f>
        <v>0</v>
      </c>
      <c r="M35" s="472" t="s">
        <v>7136</v>
      </c>
    </row>
    <row r="36" spans="1:13" ht="12" customHeight="1">
      <c r="A36" s="472" t="s">
        <v>5100</v>
      </c>
      <c r="B36" s="687">
        <f>SUMIFS(标准!M:M,标准!B:B,A36)</f>
        <v>0</v>
      </c>
      <c r="C36" s="687">
        <f>SUMIFS(标准!N:N,标准!B:B,A36)</f>
        <v>0</v>
      </c>
      <c r="D36" s="687">
        <f>SUMIFS(标准!O:O,标准!B:B,A36)</f>
        <v>0</v>
      </c>
      <c r="E36" s="687">
        <f>SUMIFS(标准!P:P,标准!B:B,A36)</f>
        <v>0</v>
      </c>
      <c r="F36" s="687">
        <f>SUMIFS(标准!Q:Q,标准!B:B,A36)</f>
        <v>0</v>
      </c>
      <c r="M36" s="472" t="s">
        <v>7137</v>
      </c>
    </row>
    <row r="37" spans="1:13" ht="12" customHeight="1">
      <c r="A37" s="472" t="s">
        <v>5109</v>
      </c>
      <c r="B37" s="687">
        <f>SUMIFS(标准!M:M,标准!B:B,A37)</f>
        <v>0</v>
      </c>
      <c r="C37" s="687">
        <f>SUMIFS(标准!N:N,标准!B:B,A37)</f>
        <v>0</v>
      </c>
      <c r="D37" s="687">
        <f>SUMIFS(标准!O:O,标准!B:B,A37)</f>
        <v>0</v>
      </c>
      <c r="E37" s="687">
        <f>SUMIFS(标准!P:P,标准!B:B,A37)</f>
        <v>0</v>
      </c>
      <c r="F37" s="687">
        <f>SUMIFS(标准!Q:Q,标准!B:B,A37)</f>
        <v>0</v>
      </c>
      <c r="M37" s="472" t="s">
        <v>7138</v>
      </c>
    </row>
    <row r="38" spans="1:13" ht="12" customHeight="1">
      <c r="A38" s="472" t="s">
        <v>5957</v>
      </c>
      <c r="B38" s="687">
        <f>SUMIFS(标准!M:M,标准!B:B,A38)</f>
        <v>0</v>
      </c>
      <c r="C38" s="687">
        <f>SUMIFS(标准!N:N,标准!B:B,A38)</f>
        <v>0</v>
      </c>
      <c r="D38" s="687">
        <f>SUMIFS(标准!O:O,标准!B:B,A38)</f>
        <v>0</v>
      </c>
      <c r="E38" s="687">
        <f>SUMIFS(标准!P:P,标准!B:B,A38)</f>
        <v>0</v>
      </c>
      <c r="F38" s="687">
        <f>SUMIFS(标准!Q:Q,标准!B:B,A38)</f>
        <v>0</v>
      </c>
      <c r="M38" s="472" t="s">
        <v>7139</v>
      </c>
    </row>
    <row r="39" spans="1:13" ht="12" customHeight="1">
      <c r="A39" s="472" t="s">
        <v>5960</v>
      </c>
      <c r="B39" s="687">
        <f>SUMIFS(标准!M:M,标准!B:B,A39)</f>
        <v>0</v>
      </c>
      <c r="C39" s="687">
        <f>SUMIFS(标准!N:N,标准!B:B,A39)</f>
        <v>0</v>
      </c>
      <c r="D39" s="687">
        <f>SUMIFS(标准!O:O,标准!B:B,A39)</f>
        <v>0</v>
      </c>
      <c r="E39" s="687">
        <f>SUMIFS(标准!P:P,标准!B:B,A39)</f>
        <v>0</v>
      </c>
      <c r="F39" s="687">
        <f>SUMIFS(标准!Q:Q,标准!B:B,A39)</f>
        <v>0</v>
      </c>
      <c r="M39" s="472" t="s">
        <v>7140</v>
      </c>
    </row>
    <row r="40" spans="1:13" ht="12" customHeight="1">
      <c r="A40" s="472" t="s">
        <v>7154</v>
      </c>
      <c r="B40" s="687">
        <f>SUMIFS(标准!M:M,标准!B:B,A40)</f>
        <v>0</v>
      </c>
      <c r="C40" s="687">
        <f>SUMIFS(标准!N:N,标准!B:B,A40)</f>
        <v>0</v>
      </c>
      <c r="D40" s="687">
        <f>SUMIFS(标准!O:O,标准!B:B,A40)</f>
        <v>0</v>
      </c>
      <c r="E40" s="687">
        <f>SUMIFS(标准!P:P,标准!B:B,A40)</f>
        <v>0</v>
      </c>
      <c r="F40" s="687">
        <f>SUMIFS(标准!Q:Q,标准!B:B,A40)</f>
        <v>0</v>
      </c>
      <c r="M40" s="472" t="s">
        <v>7142</v>
      </c>
    </row>
    <row r="41" spans="1:13" ht="12" customHeight="1">
      <c r="A41" s="472" t="s">
        <v>2275</v>
      </c>
      <c r="B41" s="687">
        <f>SUMIFS(标准!M:M,标准!B:B,A41)</f>
        <v>0</v>
      </c>
      <c r="C41" s="687">
        <f>SUMIFS(标准!N:N,标准!B:B,A41)</f>
        <v>0</v>
      </c>
      <c r="D41" s="687">
        <f>SUMIFS(标准!O:O,标准!B:B,A41)</f>
        <v>0</v>
      </c>
      <c r="E41" s="687">
        <f>SUMIFS(标准!P:P,标准!B:B,A41)</f>
        <v>0</v>
      </c>
      <c r="F41" s="687">
        <f>SUMIFS(标准!Q:Q,标准!B:B,A41)</f>
        <v>0</v>
      </c>
      <c r="M41" s="472" t="s">
        <v>7199</v>
      </c>
    </row>
    <row r="42" spans="1:13" ht="12" customHeight="1">
      <c r="A42" s="472" t="s">
        <v>54</v>
      </c>
      <c r="B42" s="687">
        <f>SUMIFS(标准!M:M,标准!B:B,A42)</f>
        <v>0</v>
      </c>
      <c r="C42" s="687">
        <f>SUMIFS(标准!N:N,标准!B:B,A42)</f>
        <v>0</v>
      </c>
      <c r="D42" s="687">
        <f>SUMIFS(标准!O:O,标准!B:B,A42)</f>
        <v>0</v>
      </c>
      <c r="E42" s="687">
        <f>SUMIFS(标准!P:P,标准!B:B,A42)</f>
        <v>0</v>
      </c>
      <c r="F42" s="687">
        <f>SUMIFS(标准!Q:Q,标准!B:B,A42)</f>
        <v>0</v>
      </c>
      <c r="M42" s="472" t="s">
        <v>7200</v>
      </c>
    </row>
    <row r="43" spans="1:13" ht="12" customHeight="1">
      <c r="A43" s="472" t="s">
        <v>7157</v>
      </c>
      <c r="B43" s="687">
        <f>SUMIFS(标准!M:M,标准!B:B,A43)</f>
        <v>0</v>
      </c>
      <c r="C43" s="687">
        <f>SUMIFS(标准!N:N,标准!B:B,A43)</f>
        <v>0</v>
      </c>
      <c r="D43" s="687">
        <f>SUMIFS(标准!O:O,标准!B:B,A43)</f>
        <v>0</v>
      </c>
      <c r="E43" s="687">
        <f>SUMIFS(标准!P:P,标准!B:B,A43)</f>
        <v>0</v>
      </c>
      <c r="F43" s="687">
        <f>SUMIFS(标准!Q:Q,标准!B:B,A43)</f>
        <v>0</v>
      </c>
      <c r="M43" s="472" t="s">
        <v>7145</v>
      </c>
    </row>
    <row r="44" spans="1:13" ht="12" customHeight="1">
      <c r="A44" s="472" t="s">
        <v>832</v>
      </c>
      <c r="B44" s="687">
        <f>SUMIFS(标准!M:M,标准!B:B,A44)</f>
        <v>0</v>
      </c>
      <c r="C44" s="687">
        <f>SUMIFS(标准!N:N,标准!B:B,A44)</f>
        <v>0</v>
      </c>
      <c r="D44" s="687">
        <f>SUMIFS(标准!O:O,标准!B:B,A44)</f>
        <v>0</v>
      </c>
      <c r="E44" s="687">
        <f>SUMIFS(标准!P:P,标准!B:B,A44)</f>
        <v>0</v>
      </c>
      <c r="F44" s="687">
        <f>SUMIFS(标准!Q:Q,标准!B:B,A44)</f>
        <v>0</v>
      </c>
      <c r="M44" s="472" t="s">
        <v>7201</v>
      </c>
    </row>
    <row r="45" spans="1:13" ht="12" customHeight="1">
      <c r="A45" s="472" t="s">
        <v>7206</v>
      </c>
      <c r="B45" s="687">
        <f>SUMIFS(标准!M:M,标准!B:B,A45)</f>
        <v>0</v>
      </c>
      <c r="C45" s="687">
        <f>SUMIFS(标准!N:N,标准!B:B,A45)</f>
        <v>0</v>
      </c>
      <c r="D45" s="687">
        <f>SUMIFS(标准!O:O,标准!B:B,A45)</f>
        <v>0</v>
      </c>
      <c r="E45" s="687">
        <f>SUMIFS(标准!P:P,标准!B:B,A45)</f>
        <v>0</v>
      </c>
      <c r="F45" s="687">
        <f>SUMIFS(标准!Q:Q,标准!B:B,A45)</f>
        <v>0</v>
      </c>
      <c r="M45" s="472" t="s">
        <v>7148</v>
      </c>
    </row>
    <row r="46" spans="1:13" ht="12" customHeight="1">
      <c r="A46" s="472" t="s">
        <v>57</v>
      </c>
      <c r="B46" s="687">
        <f>SUMIFS(标准!M:M,标准!B:B,A46)</f>
        <v>0</v>
      </c>
      <c r="C46" s="687">
        <f>SUMIFS(标准!N:N,标准!B:B,A46)</f>
        <v>0</v>
      </c>
      <c r="D46" s="687">
        <f>SUMIFS(标准!O:O,标准!B:B,A46)</f>
        <v>0</v>
      </c>
      <c r="E46" s="687">
        <f>SUMIFS(标准!P:P,标准!B:B,A46)</f>
        <v>0</v>
      </c>
      <c r="F46" s="687">
        <f>SUMIFS(标准!Q:Q,标准!B:B,A46)</f>
        <v>0</v>
      </c>
      <c r="M46" s="472" t="s">
        <v>7149</v>
      </c>
    </row>
    <row r="47" spans="1:13" ht="12" customHeight="1">
      <c r="A47" s="472" t="s">
        <v>6910</v>
      </c>
      <c r="B47" s="687">
        <f>SUMIFS(标准!M:M,标准!B:B,A47)</f>
        <v>0</v>
      </c>
      <c r="C47" s="687">
        <f>SUMIFS(标准!N:N,标准!B:B,A47)</f>
        <v>0</v>
      </c>
      <c r="D47" s="687">
        <f>SUMIFS(标准!O:O,标准!B:B,A47)</f>
        <v>0</v>
      </c>
      <c r="E47" s="687">
        <f>SUMIFS(标准!P:P,标准!B:B,A47)</f>
        <v>0</v>
      </c>
      <c r="F47" s="687">
        <f>SUMIFS(标准!Q:Q,标准!B:B,A47)</f>
        <v>0</v>
      </c>
      <c r="M47" s="472" t="s">
        <v>7150</v>
      </c>
    </row>
    <row r="48" spans="1:13" ht="12" customHeight="1">
      <c r="A48" s="472" t="s">
        <v>6127</v>
      </c>
      <c r="B48" s="687">
        <f>SUMIFS(标准!M:M,标准!B:B,A48)</f>
        <v>0</v>
      </c>
      <c r="C48" s="448">
        <f>SUMIFS(标准!N:N,标准!B:B,A48)</f>
        <v>1</v>
      </c>
      <c r="D48" s="448">
        <f>SUMIFS(标准!O:O,标准!B:B,A48)</f>
        <v>1</v>
      </c>
      <c r="E48" s="448">
        <f>SUMIFS(标准!P:P,标准!B:B,A48)</f>
        <v>1</v>
      </c>
      <c r="F48" s="448">
        <f>SUMIFS(标准!Q:Q,标准!B:B,A48)</f>
        <v>1</v>
      </c>
      <c r="M48" s="472" t="s">
        <v>7202</v>
      </c>
    </row>
    <row r="49" spans="1:13" ht="12" customHeight="1">
      <c r="A49" s="472" t="s">
        <v>5850</v>
      </c>
      <c r="B49" s="687">
        <f>SUMIFS(标准!M:M,标准!B:B,A49)</f>
        <v>0</v>
      </c>
      <c r="C49" s="448">
        <f>SUMIFS(标准!N:N,标准!B:B,A49)</f>
        <v>1</v>
      </c>
      <c r="D49" s="448">
        <f>SUMIFS(标准!O:O,标准!B:B,A49)</f>
        <v>2</v>
      </c>
      <c r="E49" s="448">
        <f>SUMIFS(标准!P:P,标准!B:B,A49)</f>
        <v>2</v>
      </c>
      <c r="F49" s="448">
        <f>SUMIFS(标准!Q:Q,标准!B:B,A49)</f>
        <v>2</v>
      </c>
      <c r="M49" s="472" t="s">
        <v>7151</v>
      </c>
    </row>
    <row r="50" spans="1:13" ht="12" customHeight="1">
      <c r="A50" s="472" t="s">
        <v>7207</v>
      </c>
      <c r="B50" s="687">
        <f>SUMIFS(标准!M:M,标准!B:B,A50)</f>
        <v>0</v>
      </c>
      <c r="C50" s="687">
        <f>SUMIFS(标准!N:N,标准!B:B,A50)</f>
        <v>0</v>
      </c>
      <c r="D50" s="687">
        <f>SUMIFS(标准!O:O,标准!B:B,A50)</f>
        <v>0</v>
      </c>
      <c r="E50" s="687">
        <f>SUMIFS(标准!P:P,标准!B:B,A50)</f>
        <v>0</v>
      </c>
      <c r="F50" s="448">
        <f>SUMIFS(标准!Q:Q,标准!B:B,A50)</f>
        <v>0</v>
      </c>
      <c r="M50" s="472" t="s">
        <v>7203</v>
      </c>
    </row>
    <row r="51" spans="1:13" ht="12" customHeight="1">
      <c r="A51" s="472" t="s">
        <v>7208</v>
      </c>
      <c r="B51" s="687">
        <f>SUMIFS(标准!M:M,标准!B:B,A51)</f>
        <v>0</v>
      </c>
      <c r="C51" s="687">
        <f>SUMIFS(标准!N:N,标准!B:B,A51)</f>
        <v>0</v>
      </c>
      <c r="D51" s="448">
        <f>SUMIFS(标准!O:O,标准!B:B,A51)</f>
        <v>1</v>
      </c>
      <c r="E51" s="448">
        <f>SUMIFS(标准!P:P,标准!B:B,A51)</f>
        <v>1</v>
      </c>
      <c r="F51" s="687">
        <f>SUMIFS(标准!Q:Q,标准!B:B,A51)</f>
        <v>0</v>
      </c>
      <c r="M51" s="472" t="s">
        <v>7204</v>
      </c>
    </row>
    <row r="52" spans="1:13" ht="12" customHeight="1">
      <c r="M52" s="472" t="s">
        <v>6601</v>
      </c>
    </row>
    <row r="53" spans="1:13" ht="12" customHeight="1">
      <c r="M53" s="472" t="s">
        <v>7205</v>
      </c>
    </row>
    <row r="54" spans="1:13" ht="12" customHeight="1">
      <c r="M54" s="472" t="s">
        <v>6601</v>
      </c>
    </row>
    <row r="55" spans="1:13" ht="12" customHeight="1">
      <c r="M55" s="472" t="s">
        <v>6602</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6" customWidth="1"/>
    <col min="2" max="5" width="2.90625" style="507" customWidth="1"/>
    <col min="6" max="6" width="4.36328125" style="507" customWidth="1"/>
    <col min="7" max="10" width="3.453125" style="507" hidden="1" customWidth="1"/>
    <col min="11" max="11" width="4.26953125" style="507" hidden="1" customWidth="1"/>
    <col min="12" max="12" width="21.90625" style="498" customWidth="1"/>
    <col min="13" max="13" width="20" style="498" customWidth="1"/>
    <col min="14" max="14" width="18.453125" style="498" customWidth="1"/>
    <col min="15" max="15" width="19.26953125" style="498" customWidth="1"/>
    <col min="16" max="16" width="20.36328125" style="498" customWidth="1"/>
    <col min="17" max="17" width="18" style="498" customWidth="1"/>
    <col min="18" max="18" width="15.36328125" style="498" customWidth="1"/>
    <col min="19" max="19" width="3.08984375" style="498" customWidth="1"/>
    <col min="20" max="20" width="18.08984375" style="498" customWidth="1"/>
    <col min="21" max="21" width="18.7265625" style="498" customWidth="1"/>
    <col min="22" max="22" width="17.7265625" style="498" customWidth="1"/>
    <col min="23" max="23" width="15.36328125" style="498" customWidth="1"/>
    <col min="24" max="24" width="3.36328125" style="498" customWidth="1"/>
    <col min="25" max="28" width="13.26953125" style="498" customWidth="1"/>
    <col min="29" max="29" width="15.7265625" style="498" customWidth="1"/>
    <col min="30" max="37" width="15.36328125" style="498" customWidth="1"/>
    <col min="38" max="38" width="18.26953125" style="498" customWidth="1"/>
    <col min="39" max="39" width="16.36328125" style="498" customWidth="1"/>
    <col min="40" max="40" width="15.26953125" style="498" customWidth="1"/>
    <col min="41" max="41" width="14.6328125" style="498" customWidth="1"/>
    <col min="42" max="42" width="2.36328125" style="498" customWidth="1"/>
    <col min="43" max="43" width="16.453125" style="497" customWidth="1"/>
    <col min="44" max="45" width="16.453125" style="497" hidden="1" customWidth="1"/>
    <col min="46" max="46" width="16.453125" style="497" customWidth="1"/>
    <col min="47" max="16384" width="9" style="498"/>
  </cols>
  <sheetData>
    <row r="1" spans="1:46" ht="11.15" customHeight="1">
      <c r="B1" s="505" t="s">
        <v>2</v>
      </c>
      <c r="C1" s="505">
        <v>314</v>
      </c>
      <c r="D1" s="506">
        <v>444</v>
      </c>
      <c r="E1" s="506">
        <v>315</v>
      </c>
      <c r="F1" s="506">
        <v>201</v>
      </c>
      <c r="G1" s="506"/>
      <c r="H1" s="506"/>
      <c r="I1" s="506"/>
      <c r="J1" s="506"/>
      <c r="K1" s="506"/>
    </row>
    <row r="2" spans="1:46" ht="11.15" customHeight="1">
      <c r="L2" s="595"/>
      <c r="M2" s="595"/>
    </row>
    <row r="3" spans="1:46" ht="11.15" customHeight="1">
      <c r="L3" s="498" t="s">
        <v>5508</v>
      </c>
    </row>
    <row r="4" spans="1:46" ht="11.15" customHeight="1">
      <c r="B4" s="441"/>
      <c r="C4" s="441"/>
      <c r="D4" s="441"/>
      <c r="E4" s="441"/>
      <c r="F4" s="441"/>
      <c r="L4" s="498" t="s">
        <v>93</v>
      </c>
    </row>
    <row r="5" spans="1:46" ht="11.15" customHeight="1">
      <c r="B5" s="441"/>
      <c r="C5" s="441"/>
      <c r="D5" s="441"/>
      <c r="E5" s="441"/>
      <c r="F5" s="441"/>
      <c r="L5" s="498" t="s">
        <v>3</v>
      </c>
    </row>
    <row r="6" spans="1:46" ht="11.15" customHeight="1">
      <c r="B6" s="523"/>
      <c r="C6" s="523"/>
      <c r="D6" s="523"/>
      <c r="E6" s="523"/>
      <c r="F6" s="523"/>
      <c r="L6" s="498" t="s">
        <v>5496</v>
      </c>
    </row>
    <row r="7" spans="1:46" ht="11.15" customHeight="1">
      <c r="L7" s="498" t="s">
        <v>0</v>
      </c>
    </row>
    <row r="8" spans="1:46" ht="11.15" customHeight="1">
      <c r="A8" s="498" t="s">
        <v>109</v>
      </c>
      <c r="B8" s="687">
        <f>SUMIFS(标准!M:M,标准!B:B,A8)</f>
        <v>0</v>
      </c>
      <c r="C8" s="687">
        <f>SUMIFS(标准!N:N,标准!B:B,A8)</f>
        <v>0</v>
      </c>
      <c r="D8" s="687">
        <f>SUMIFS(标准!O:O,标准!B:B,A8)</f>
        <v>0</v>
      </c>
      <c r="E8" s="687">
        <f>SUMIFS(标准!P:P,标准!B:B,A8)</f>
        <v>0</v>
      </c>
      <c r="F8" s="687">
        <f>SUMIFS(标准!Q:Q,标准!B:B,A8)</f>
        <v>0</v>
      </c>
      <c r="L8" s="498" t="s">
        <v>4276</v>
      </c>
    </row>
    <row r="9" spans="1:46" ht="11.15" customHeight="1">
      <c r="A9" s="498" t="s">
        <v>5563</v>
      </c>
      <c r="B9" s="687">
        <f>SUMIFS(标准!M:M,标准!B:B,A9)</f>
        <v>0</v>
      </c>
      <c r="C9" s="687">
        <f>SUMIFS(标准!N:N,标准!B:B,A9)</f>
        <v>0</v>
      </c>
      <c r="D9" s="687">
        <f>SUMIFS(标准!O:O,标准!B:B,A9)</f>
        <v>0</v>
      </c>
      <c r="E9" s="687">
        <f>SUMIFS(标准!P:P,标准!B:B,A9)</f>
        <v>0</v>
      </c>
      <c r="F9" s="687">
        <f>SUMIFS(标准!Q:Q,标准!B:B,A9)</f>
        <v>0</v>
      </c>
      <c r="L9" s="498" t="s">
        <v>5509</v>
      </c>
    </row>
    <row r="10" spans="1:46" ht="11.15" customHeight="1">
      <c r="A10" s="498" t="s">
        <v>5564</v>
      </c>
      <c r="B10" s="448">
        <f>SUMIFS(标准!M:M,标准!B:B,A10)</f>
        <v>1</v>
      </c>
      <c r="C10" s="448">
        <f>SUMIFS(标准!N:N,标准!B:B,A10)</f>
        <v>1</v>
      </c>
      <c r="D10" s="448">
        <f>SUMIFS(标准!O:O,标准!B:B,A10)</f>
        <v>1</v>
      </c>
      <c r="E10" s="448">
        <f>SUMIFS(标准!P:P,标准!B:B,A10)</f>
        <v>1</v>
      </c>
      <c r="F10" s="687">
        <f>SUMIFS(标准!Q:Q,标准!B:B,A10)</f>
        <v>0</v>
      </c>
      <c r="L10" s="610" t="s">
        <v>5510</v>
      </c>
      <c r="M10" s="610"/>
    </row>
    <row r="11" spans="1:46" ht="11.15" customHeight="1">
      <c r="A11" s="498" t="s">
        <v>4416</v>
      </c>
      <c r="B11" s="687">
        <f>SUMIFS(标准!M:M,标准!B:B,A11)</f>
        <v>0</v>
      </c>
      <c r="C11" s="687">
        <f>SUMIFS(标准!N:N,标准!B:B,A11)</f>
        <v>0</v>
      </c>
      <c r="D11" s="687">
        <f>SUMIFS(标准!O:O,标准!B:B,A11)</f>
        <v>0</v>
      </c>
      <c r="E11" s="687">
        <f>SUMIFS(标准!P:P,标准!B:B,A11)</f>
        <v>0</v>
      </c>
      <c r="F11" s="687">
        <f>SUMIFS(标准!Q:Q,标准!B:B,A11)</f>
        <v>0</v>
      </c>
      <c r="L11" s="498" t="s">
        <v>5511</v>
      </c>
      <c r="N11" s="610"/>
    </row>
    <row r="12" spans="1:46" ht="11.15" customHeight="1">
      <c r="A12" s="498" t="s">
        <v>715</v>
      </c>
      <c r="B12" s="687">
        <f>SUMIFS(标准!M:M,标准!B:B,A12)</f>
        <v>0</v>
      </c>
      <c r="C12" s="687">
        <f>SUMIFS(标准!N:N,标准!B:B,A12)</f>
        <v>0</v>
      </c>
      <c r="D12" s="687">
        <f>SUMIFS(标准!O:O,标准!B:B,A12)</f>
        <v>0</v>
      </c>
      <c r="E12" s="687">
        <f>SUMIFS(标准!P:P,标准!B:B,A12)</f>
        <v>0</v>
      </c>
      <c r="F12" s="687">
        <f>SUMIFS(标准!Q:Q,标准!B:B,A12)</f>
        <v>0</v>
      </c>
      <c r="L12" s="498" t="s">
        <v>5512</v>
      </c>
    </row>
    <row r="13" spans="1:46" ht="11.15" customHeight="1">
      <c r="A13" s="498" t="s">
        <v>104</v>
      </c>
      <c r="B13" s="687">
        <f>SUMIFS(标准!M:M,标准!B:B,A13)</f>
        <v>0</v>
      </c>
      <c r="C13" s="687">
        <f>SUMIFS(标准!N:N,标准!B:B,A13)</f>
        <v>0</v>
      </c>
      <c r="D13" s="687">
        <f>SUMIFS(标准!O:O,标准!B:B,A13)</f>
        <v>0</v>
      </c>
      <c r="E13" s="687">
        <f>SUMIFS(标准!P:P,标准!B:B,A13)</f>
        <v>0</v>
      </c>
      <c r="F13" s="687">
        <f>SUMIFS(标准!Q:Q,标准!B:B,A13)</f>
        <v>0</v>
      </c>
      <c r="L13" s="498" t="s">
        <v>5513</v>
      </c>
    </row>
    <row r="14" spans="1:46" ht="11.15" customHeight="1">
      <c r="A14" s="498" t="s">
        <v>331</v>
      </c>
      <c r="B14" s="687">
        <f>SUMIFS(标准!M:M,标准!B:B,A14)</f>
        <v>0</v>
      </c>
      <c r="C14" s="687">
        <f>SUMIFS(标准!N:N,标准!B:B,A14)</f>
        <v>0</v>
      </c>
      <c r="D14" s="687">
        <f>SUMIFS(标准!O:O,标准!B:B,A14)</f>
        <v>0</v>
      </c>
      <c r="E14" s="687">
        <f>SUMIFS(标准!P:P,标准!B:B,A14)</f>
        <v>0</v>
      </c>
      <c r="F14" s="687">
        <f>SUMIFS(标准!Q:Q,标准!B:B,A14)</f>
        <v>0</v>
      </c>
      <c r="L14" s="498" t="s">
        <v>4331</v>
      </c>
      <c r="AQ14" s="504"/>
      <c r="AR14" s="504"/>
      <c r="AS14" s="504"/>
      <c r="AT14" s="504"/>
    </row>
    <row r="15" spans="1:46" ht="11.15" customHeight="1">
      <c r="A15" s="498" t="s">
        <v>5565</v>
      </c>
      <c r="B15" s="687">
        <f>SUMIFS(标准!M:M,标准!B:B,A15)</f>
        <v>0</v>
      </c>
      <c r="C15" s="687">
        <f>SUMIFS(标准!N:N,标准!B:B,A15)</f>
        <v>0</v>
      </c>
      <c r="D15" s="687">
        <f>SUMIFS(标准!O:O,标准!B:B,A15)</f>
        <v>0</v>
      </c>
      <c r="E15" s="687">
        <f>SUMIFS(标准!P:P,标准!B:B,A15)</f>
        <v>0</v>
      </c>
      <c r="F15" s="687">
        <f>SUMIFS(标准!Q:Q,标准!B:B,A15)</f>
        <v>0</v>
      </c>
      <c r="L15" s="498" t="s">
        <v>5514</v>
      </c>
      <c r="AP15" s="504"/>
      <c r="AQ15" s="504"/>
      <c r="AR15" s="504"/>
      <c r="AS15" s="504"/>
      <c r="AT15" s="498"/>
    </row>
    <row r="16" spans="1:46" ht="11.15" customHeight="1">
      <c r="A16" s="498" t="s">
        <v>5204</v>
      </c>
      <c r="B16" s="687">
        <f>SUMIFS(标准!M:M,标准!B:B,A16)</f>
        <v>0</v>
      </c>
      <c r="C16" s="687">
        <f>SUMIFS(标准!N:N,标准!B:B,A16)</f>
        <v>0</v>
      </c>
      <c r="D16" s="687">
        <f>SUMIFS(标准!O:O,标准!B:B,A16)</f>
        <v>0</v>
      </c>
      <c r="E16" s="687">
        <f>SUMIFS(标准!P:P,标准!B:B,A16)</f>
        <v>0</v>
      </c>
      <c r="F16" s="687">
        <f>SUMIFS(标准!Q:Q,标准!B:B,A16)</f>
        <v>0</v>
      </c>
      <c r="L16" s="498" t="s">
        <v>5515</v>
      </c>
      <c r="AQ16" s="504"/>
      <c r="AR16" s="504"/>
      <c r="AS16" s="504"/>
      <c r="AT16" s="504"/>
    </row>
    <row r="17" spans="1:46" ht="11.15" customHeight="1">
      <c r="A17" s="498" t="s">
        <v>582</v>
      </c>
      <c r="B17" s="687">
        <f>SUMIFS(标准!M:M,标准!B:B,A17)</f>
        <v>0</v>
      </c>
      <c r="C17" s="687">
        <f>SUMIFS(标准!N:N,标准!B:B,A17)</f>
        <v>0</v>
      </c>
      <c r="D17" s="687">
        <f>SUMIFS(标准!O:O,标准!B:B,A17)</f>
        <v>0</v>
      </c>
      <c r="E17" s="687">
        <f>SUMIFS(标准!P:P,标准!B:B,A17)</f>
        <v>0</v>
      </c>
      <c r="F17" s="687">
        <f>SUMIFS(标准!Q:Q,标准!B:B,A17)</f>
        <v>0</v>
      </c>
      <c r="L17" s="498" t="s">
        <v>5516</v>
      </c>
      <c r="AQ17" s="504"/>
      <c r="AR17" s="504"/>
      <c r="AS17" s="504"/>
      <c r="AT17" s="504"/>
    </row>
    <row r="18" spans="1:46" ht="11.15" customHeight="1">
      <c r="A18" s="498" t="s">
        <v>94</v>
      </c>
      <c r="B18" s="687">
        <f>SUMIFS(标准!M:M,标准!B:B,A18)</f>
        <v>0</v>
      </c>
      <c r="C18" s="687">
        <f>SUMIFS(标准!N:N,标准!B:B,A18)</f>
        <v>0</v>
      </c>
      <c r="D18" s="687">
        <f>SUMIFS(标准!O:O,标准!B:B,A18)</f>
        <v>0</v>
      </c>
      <c r="E18" s="687">
        <f>SUMIFS(标准!P:P,标准!B:B,A18)</f>
        <v>0</v>
      </c>
      <c r="F18" s="687">
        <f>SUMIFS(标准!Q:Q,标准!B:B,A18)</f>
        <v>0</v>
      </c>
      <c r="L18" s="498" t="s">
        <v>5517</v>
      </c>
    </row>
    <row r="19" spans="1:46" ht="11.15" customHeight="1">
      <c r="A19" s="498" t="s">
        <v>5566</v>
      </c>
      <c r="B19" s="448">
        <f>SUMIFS(标准!M:M,标准!B:B,A19)</f>
        <v>0</v>
      </c>
      <c r="C19" s="448">
        <f>SUMIFS(标准!N:N,标准!B:B,A19)</f>
        <v>1</v>
      </c>
      <c r="D19" s="448">
        <f>SUMIFS(标准!O:O,标准!B:B,A19)</f>
        <v>1</v>
      </c>
      <c r="E19" s="448">
        <f>SUMIFS(标准!P:P,标准!B:B,A19)</f>
        <v>1</v>
      </c>
      <c r="F19" s="448">
        <f>SUMIFS(标准!Q:Q,标准!B:B,A19)</f>
        <v>1</v>
      </c>
      <c r="L19" s="498" t="s">
        <v>5518</v>
      </c>
    </row>
    <row r="20" spans="1:46" ht="11.15" customHeight="1">
      <c r="A20" s="498" t="s">
        <v>4421</v>
      </c>
      <c r="B20" s="687">
        <f>SUMIFS(标准!M:M,标准!B:B,A20)</f>
        <v>0</v>
      </c>
      <c r="C20" s="687">
        <f>SUMIFS(标准!N:N,标准!B:B,A20)</f>
        <v>0</v>
      </c>
      <c r="D20" s="687">
        <f>SUMIFS(标准!O:O,标准!B:B,A20)</f>
        <v>0</v>
      </c>
      <c r="E20" s="687">
        <f>SUMIFS(标准!P:P,标准!B:B,A20)</f>
        <v>0</v>
      </c>
      <c r="F20" s="687">
        <f>SUMIFS(标准!Q:Q,标准!B:B,A20)</f>
        <v>0</v>
      </c>
      <c r="L20" s="498" t="s">
        <v>5519</v>
      </c>
      <c r="AQ20" s="508"/>
      <c r="AR20" s="508"/>
      <c r="AS20" s="508"/>
      <c r="AT20" s="508"/>
    </row>
    <row r="21" spans="1:46" ht="11.15" customHeight="1">
      <c r="A21" s="498" t="s">
        <v>107</v>
      </c>
      <c r="B21" s="687">
        <f>SUMIFS(标准!M:M,标准!B:B,A21)</f>
        <v>0</v>
      </c>
      <c r="C21" s="687">
        <f>SUMIFS(标准!N:N,标准!B:B,A21)</f>
        <v>0</v>
      </c>
      <c r="D21" s="687">
        <f>SUMIFS(标准!O:O,标准!B:B,A21)</f>
        <v>0</v>
      </c>
      <c r="E21" s="687">
        <f>SUMIFS(标准!P:P,标准!B:B,A21)</f>
        <v>0</v>
      </c>
      <c r="F21" s="687">
        <f>SUMIFS(标准!Q:Q,标准!B:B,A21)</f>
        <v>0</v>
      </c>
      <c r="L21" s="498" t="s">
        <v>5520</v>
      </c>
      <c r="AQ21" s="504"/>
      <c r="AR21" s="504"/>
      <c r="AS21" s="504"/>
      <c r="AT21" s="504"/>
    </row>
    <row r="22" spans="1:46" ht="11.15" customHeight="1">
      <c r="A22" s="498" t="s">
        <v>5567</v>
      </c>
      <c r="B22" s="448">
        <f>SUMIFS(标准!M:M,标准!B:B,A22)</f>
        <v>2</v>
      </c>
      <c r="C22" s="448">
        <f>SUMIFS(标准!N:N,标准!B:B,A22)</f>
        <v>0</v>
      </c>
      <c r="D22" s="448">
        <f>SUMIFS(标准!O:O,标准!B:B,A22)</f>
        <v>0</v>
      </c>
      <c r="E22" s="448">
        <f>SUMIFS(标准!P:P,标准!B:B,A22)</f>
        <v>1</v>
      </c>
      <c r="F22" s="448">
        <f>SUMIFS(标准!Q:Q,标准!B:B,A22)</f>
        <v>1</v>
      </c>
      <c r="L22" s="498" t="s">
        <v>5521</v>
      </c>
      <c r="AQ22" s="504"/>
      <c r="AR22" s="504"/>
      <c r="AS22" s="504"/>
      <c r="AT22" s="504"/>
    </row>
    <row r="23" spans="1:46" ht="11.15" customHeight="1">
      <c r="A23" s="498" t="s">
        <v>5568</v>
      </c>
      <c r="B23" s="687">
        <f>SUMIFS(标准!M:M,标准!B:B,A23)</f>
        <v>0</v>
      </c>
      <c r="C23" s="687">
        <f>SUMIFS(标准!N:N,标准!B:B,A23)</f>
        <v>0</v>
      </c>
      <c r="D23" s="687">
        <f>SUMIFS(标准!O:O,标准!B:B,A23)</f>
        <v>0</v>
      </c>
      <c r="E23" s="687">
        <f>SUMIFS(标准!P:P,标准!B:B,A23)</f>
        <v>0</v>
      </c>
      <c r="F23" s="687">
        <f>SUMIFS(标准!Q:Q,标准!B:B,A23)</f>
        <v>0</v>
      </c>
      <c r="L23" s="498" t="s">
        <v>5522</v>
      </c>
      <c r="AQ23" s="504"/>
      <c r="AR23" s="504"/>
      <c r="AS23" s="504"/>
      <c r="AT23" s="504"/>
    </row>
    <row r="24" spans="1:46" ht="11.15" customHeight="1">
      <c r="A24" s="498"/>
      <c r="B24" s="687"/>
      <c r="C24" s="687"/>
      <c r="D24" s="474"/>
      <c r="E24" s="687"/>
      <c r="F24" s="687"/>
      <c r="L24" s="498" t="s">
        <v>0</v>
      </c>
      <c r="AQ24" s="504"/>
      <c r="AR24" s="504"/>
      <c r="AS24" s="504"/>
      <c r="AT24" s="504"/>
    </row>
    <row r="25" spans="1:46" ht="11.15" customHeight="1">
      <c r="A25" s="498"/>
      <c r="B25" s="687"/>
      <c r="C25" s="687"/>
      <c r="D25" s="687"/>
      <c r="E25" s="687"/>
      <c r="F25" s="687"/>
      <c r="L25" s="498" t="s">
        <v>5523</v>
      </c>
      <c r="AQ25" s="504"/>
      <c r="AR25" s="504"/>
      <c r="AS25" s="504"/>
      <c r="AT25" s="504"/>
    </row>
    <row r="26" spans="1:46" ht="12" customHeight="1">
      <c r="L26" s="498" t="s">
        <v>3687</v>
      </c>
      <c r="AQ26" s="504" t="s">
        <v>132</v>
      </c>
    </row>
    <row r="27" spans="1:46" ht="15.75" customHeight="1">
      <c r="L27" s="498" t="s">
        <v>5524</v>
      </c>
      <c r="AQ27" s="432"/>
      <c r="AR27" s="432"/>
      <c r="AS27" s="432"/>
    </row>
    <row r="28" spans="1:46" ht="11.15" customHeight="1">
      <c r="AQ28" s="504"/>
    </row>
    <row r="29" spans="1:46" ht="11.15" customHeight="1">
      <c r="L29" s="498" t="s">
        <v>5525</v>
      </c>
      <c r="AQ29" s="504" t="s">
        <v>134</v>
      </c>
    </row>
    <row r="30" spans="1:46" ht="11.15" customHeight="1">
      <c r="L30" s="498" t="s">
        <v>93</v>
      </c>
      <c r="AQ30" s="504" t="s">
        <v>135</v>
      </c>
    </row>
    <row r="31" spans="1:46" ht="11.15" customHeight="1">
      <c r="L31" s="498" t="s">
        <v>3</v>
      </c>
      <c r="AQ31" s="510"/>
    </row>
    <row r="32" spans="1:46" ht="11.15" customHeight="1">
      <c r="L32" s="498" t="s">
        <v>5496</v>
      </c>
    </row>
    <row r="33" spans="1:45" ht="11.15" customHeight="1">
      <c r="L33" s="498" t="s">
        <v>0</v>
      </c>
      <c r="AQ33" s="500"/>
      <c r="AR33" s="500"/>
      <c r="AS33" s="500"/>
    </row>
    <row r="34" spans="1:45" ht="11.15" customHeight="1">
      <c r="A34" s="498" t="s">
        <v>109</v>
      </c>
      <c r="B34" s="687">
        <f>SUMIFS(标准!M:M,标准!B:B,A34)</f>
        <v>0</v>
      </c>
      <c r="C34" s="687">
        <f>SUMIFS(标准!N:N,标准!B:B,A34)</f>
        <v>0</v>
      </c>
      <c r="D34" s="687">
        <f>SUMIFS(标准!O:O,标准!B:B,A34)</f>
        <v>0</v>
      </c>
      <c r="E34" s="687">
        <f>SUMIFS(标准!P:P,标准!B:B,A34)</f>
        <v>0</v>
      </c>
      <c r="F34" s="687">
        <f>SUMIFS(标准!Q:Q,标准!B:B,A34)</f>
        <v>0</v>
      </c>
      <c r="L34" s="498" t="s">
        <v>4276</v>
      </c>
    </row>
    <row r="35" spans="1:45" ht="11.15" customHeight="1">
      <c r="A35" s="498" t="s">
        <v>5563</v>
      </c>
      <c r="B35" s="687">
        <f>SUMIFS(标准!M:M,标准!B:B,A35)</f>
        <v>0</v>
      </c>
      <c r="C35" s="687">
        <f>SUMIFS(标准!N:N,标准!B:B,A35)</f>
        <v>0</v>
      </c>
      <c r="D35" s="687">
        <f>SUMIFS(标准!O:O,标准!B:B,A35)</f>
        <v>0</v>
      </c>
      <c r="E35" s="687">
        <f>SUMIFS(标准!P:P,标准!B:B,A35)</f>
        <v>0</v>
      </c>
      <c r="F35" s="687">
        <f>SUMIFS(标准!Q:Q,标准!B:B,A35)</f>
        <v>0</v>
      </c>
      <c r="L35" s="498" t="s">
        <v>5509</v>
      </c>
    </row>
    <row r="36" spans="1:45" ht="11.15" customHeight="1">
      <c r="A36" s="498" t="s">
        <v>105</v>
      </c>
      <c r="B36" s="687">
        <f>SUMIFS(标准!M:M,标准!B:B,A36)</f>
        <v>0</v>
      </c>
      <c r="C36" s="687">
        <f>SUMIFS(标准!N:N,标准!B:B,A36)</f>
        <v>0</v>
      </c>
      <c r="D36" s="687">
        <f>SUMIFS(标准!O:O,标准!B:B,A36)</f>
        <v>0</v>
      </c>
      <c r="E36" s="687">
        <f>SUMIFS(标准!P:P,标准!B:B,A36)</f>
        <v>0</v>
      </c>
      <c r="F36" s="687">
        <f>SUMIFS(标准!Q:Q,标准!B:B,A36)</f>
        <v>0</v>
      </c>
      <c r="L36" s="498" t="s">
        <v>5526</v>
      </c>
    </row>
    <row r="37" spans="1:45" ht="11.15" customHeight="1">
      <c r="A37" s="498" t="s">
        <v>5564</v>
      </c>
      <c r="B37" s="448">
        <f>SUMIFS(标准!M:M,标准!B:B,A37)</f>
        <v>1</v>
      </c>
      <c r="C37" s="448">
        <f>SUMIFS(标准!N:N,标准!B:B,A37)</f>
        <v>1</v>
      </c>
      <c r="D37" s="448">
        <f>SUMIFS(标准!O:O,标准!B:B,A37)</f>
        <v>1</v>
      </c>
      <c r="E37" s="448">
        <f>SUMIFS(标准!P:P,标准!B:B,A37)</f>
        <v>1</v>
      </c>
      <c r="F37" s="687">
        <f>SUMIFS(标准!Q:Q,标准!B:B,A37)</f>
        <v>0</v>
      </c>
      <c r="L37" s="498" t="s">
        <v>5510</v>
      </c>
    </row>
    <row r="38" spans="1:45" ht="11.15" customHeight="1">
      <c r="A38" s="498" t="s">
        <v>715</v>
      </c>
      <c r="B38" s="687">
        <f>SUMIFS(标准!M:M,标准!B:B,A38)</f>
        <v>0</v>
      </c>
      <c r="C38" s="687">
        <f>SUMIFS(标准!N:N,标准!B:B,A38)</f>
        <v>0</v>
      </c>
      <c r="D38" s="687">
        <f>SUMIFS(标准!O:O,标准!B:B,A38)</f>
        <v>0</v>
      </c>
      <c r="E38" s="687">
        <f>SUMIFS(标准!P:P,标准!B:B,A38)</f>
        <v>0</v>
      </c>
      <c r="F38" s="687">
        <f>SUMIFS(标准!Q:Q,标准!B:B,A38)</f>
        <v>0</v>
      </c>
      <c r="L38" s="498" t="s">
        <v>5512</v>
      </c>
    </row>
    <row r="39" spans="1:45" ht="11.15" customHeight="1">
      <c r="A39" s="498" t="s">
        <v>331</v>
      </c>
      <c r="B39" s="687">
        <f>SUMIFS(标准!M:M,标准!B:B,A39)</f>
        <v>0</v>
      </c>
      <c r="C39" s="687">
        <f>SUMIFS(标准!N:N,标准!B:B,A39)</f>
        <v>0</v>
      </c>
      <c r="D39" s="687">
        <f>SUMIFS(标准!O:O,标准!B:B,A39)</f>
        <v>0</v>
      </c>
      <c r="E39" s="687">
        <f>SUMIFS(标准!P:P,标准!B:B,A39)</f>
        <v>0</v>
      </c>
      <c r="F39" s="687">
        <f>SUMIFS(标准!Q:Q,标准!B:B,A39)</f>
        <v>0</v>
      </c>
      <c r="L39" s="498" t="s">
        <v>4784</v>
      </c>
    </row>
    <row r="40" spans="1:45" ht="11.15" customHeight="1">
      <c r="A40" s="498" t="s">
        <v>5204</v>
      </c>
      <c r="B40" s="687">
        <f>SUMIFS(标准!M:M,标准!B:B,A40)</f>
        <v>0</v>
      </c>
      <c r="C40" s="687">
        <f>SUMIFS(标准!N:N,标准!B:B,A40)</f>
        <v>0</v>
      </c>
      <c r="D40" s="687">
        <f>SUMIFS(标准!O:O,标准!B:B,A40)</f>
        <v>0</v>
      </c>
      <c r="E40" s="687">
        <f>SUMIFS(标准!P:P,标准!B:B,A40)</f>
        <v>0</v>
      </c>
      <c r="F40" s="687">
        <f>SUMIFS(标准!Q:Q,标准!B:B,A40)</f>
        <v>0</v>
      </c>
      <c r="L40" s="498" t="s">
        <v>5515</v>
      </c>
    </row>
    <row r="41" spans="1:45" ht="11.15" customHeight="1">
      <c r="A41" s="498" t="s">
        <v>582</v>
      </c>
      <c r="B41" s="687">
        <f>SUMIFS(标准!M:M,标准!B:B,A41)</f>
        <v>0</v>
      </c>
      <c r="C41" s="687">
        <f>SUMIFS(标准!N:N,标准!B:B,A41)</f>
        <v>0</v>
      </c>
      <c r="D41" s="687">
        <f>SUMIFS(标准!O:O,标准!B:B,A41)</f>
        <v>0</v>
      </c>
      <c r="E41" s="687">
        <f>SUMIFS(标准!P:P,标准!B:B,A41)</f>
        <v>0</v>
      </c>
      <c r="F41" s="687">
        <f>SUMIFS(标准!Q:Q,标准!B:B,A41)</f>
        <v>0</v>
      </c>
      <c r="L41" s="498" t="s">
        <v>5516</v>
      </c>
    </row>
    <row r="42" spans="1:45" ht="11.15" customHeight="1">
      <c r="A42" s="498" t="s">
        <v>100</v>
      </c>
      <c r="B42" s="687">
        <f>SUMIFS(标准!M:M,标准!B:B,A42)</f>
        <v>0</v>
      </c>
      <c r="C42" s="687">
        <f>SUMIFS(标准!N:N,标准!B:B,A42)</f>
        <v>0</v>
      </c>
      <c r="D42" s="687">
        <f>SUMIFS(标准!O:O,标准!B:B,A42)</f>
        <v>0</v>
      </c>
      <c r="E42" s="687">
        <f>SUMIFS(标准!P:P,标准!B:B,A42)</f>
        <v>0</v>
      </c>
      <c r="F42" s="687">
        <f>SUMIFS(标准!Q:Q,标准!B:B,A42)</f>
        <v>0</v>
      </c>
      <c r="L42" s="498" t="s">
        <v>3695</v>
      </c>
    </row>
    <row r="43" spans="1:45" ht="11.15" customHeight="1">
      <c r="A43" s="498" t="s">
        <v>5290</v>
      </c>
      <c r="B43" s="687">
        <f>SUMIFS(标准!M:M,标准!B:B,A43)</f>
        <v>0</v>
      </c>
      <c r="C43" s="687">
        <f>SUMIFS(标准!N:N,标准!B:B,A43)</f>
        <v>0</v>
      </c>
      <c r="D43" s="687">
        <f>SUMIFS(标准!O:O,标准!B:B,A43)</f>
        <v>0</v>
      </c>
      <c r="E43" s="687">
        <f>SUMIFS(标准!P:P,标准!B:B,A43)</f>
        <v>0</v>
      </c>
      <c r="F43" s="687">
        <f>SUMIFS(标准!Q:Q,标准!B:B,A43)</f>
        <v>0</v>
      </c>
      <c r="L43" s="498" t="s">
        <v>5527</v>
      </c>
    </row>
    <row r="44" spans="1:45" ht="11.15" customHeight="1">
      <c r="A44" s="498" t="s">
        <v>5284</v>
      </c>
      <c r="B44" s="687">
        <f>SUMIFS(标准!M:M,标准!B:B,A44)</f>
        <v>0</v>
      </c>
      <c r="C44" s="687">
        <f>SUMIFS(标准!N:N,标准!B:B,A44)</f>
        <v>0</v>
      </c>
      <c r="D44" s="687">
        <f>SUMIFS(标准!O:O,标准!B:B,A44)</f>
        <v>0</v>
      </c>
      <c r="E44" s="687">
        <f>SUMIFS(标准!P:P,标准!B:B,A44)</f>
        <v>0</v>
      </c>
      <c r="F44" s="687">
        <f>SUMIFS(标准!Q:Q,标准!B:B,A44)</f>
        <v>0</v>
      </c>
      <c r="L44" s="498" t="s">
        <v>5528</v>
      </c>
    </row>
    <row r="45" spans="1:45" ht="11.15" customHeight="1">
      <c r="A45" s="498" t="s">
        <v>5567</v>
      </c>
      <c r="B45" s="448">
        <f>SUMIFS(标准!M:M,标准!B:B,A45)</f>
        <v>2</v>
      </c>
      <c r="C45" s="448">
        <f>SUMIFS(标准!N:N,标准!B:B,A45)</f>
        <v>0</v>
      </c>
      <c r="D45" s="448">
        <f>SUMIFS(标准!O:O,标准!B:B,A45)</f>
        <v>0</v>
      </c>
      <c r="E45" s="448">
        <f>SUMIFS(标准!P:P,标准!B:B,A45)</f>
        <v>1</v>
      </c>
      <c r="F45" s="448">
        <f>SUMIFS(标准!Q:Q,标准!B:B,A45)</f>
        <v>1</v>
      </c>
      <c r="L45" s="498" t="s">
        <v>5521</v>
      </c>
    </row>
    <row r="46" spans="1:45" ht="11.15" customHeight="1">
      <c r="A46" s="498" t="s">
        <v>5569</v>
      </c>
      <c r="B46" s="687">
        <f>SUMIFS(标准!M:M,标准!B:B,A46)</f>
        <v>0</v>
      </c>
      <c r="C46" s="448">
        <f>SUMIFS(标准!N:N,标准!B:B,A46)</f>
        <v>1</v>
      </c>
      <c r="D46" s="448">
        <f>SUMIFS(标准!O:O,标准!B:B,A46)</f>
        <v>1</v>
      </c>
      <c r="E46" s="448">
        <f>SUMIFS(标准!P:P,标准!B:B,A46)</f>
        <v>1</v>
      </c>
      <c r="F46" s="448">
        <f>SUMIFS(标准!Q:Q,标准!B:B,A46)</f>
        <v>2</v>
      </c>
      <c r="L46" s="498" t="s">
        <v>5529</v>
      </c>
    </row>
    <row r="47" spans="1:45" ht="11.15" customHeight="1">
      <c r="A47" s="498" t="s">
        <v>211</v>
      </c>
      <c r="B47" s="687">
        <f>SUMIFS(标准!M:M,标准!B:B,A47)</f>
        <v>0</v>
      </c>
      <c r="C47" s="687">
        <f>SUMIFS(标准!N:N,标准!B:B,A47)</f>
        <v>0</v>
      </c>
      <c r="D47" s="687">
        <f>SUMIFS(标准!O:O,标准!B:B,A47)</f>
        <v>0</v>
      </c>
      <c r="E47" s="687">
        <f>SUMIFS(标准!P:P,标准!B:B,A47)</f>
        <v>0</v>
      </c>
      <c r="F47" s="687">
        <f>SUMIFS(标准!Q:Q,标准!B:B,A47)</f>
        <v>0</v>
      </c>
      <c r="L47" s="498" t="s">
        <v>4277</v>
      </c>
    </row>
    <row r="48" spans="1:45" ht="11.15" customHeight="1">
      <c r="A48" s="498" t="s">
        <v>5570</v>
      </c>
      <c r="B48" s="448">
        <f>SUMIFS(标准!M:M,标准!B:B,A48)</f>
        <v>0</v>
      </c>
      <c r="C48" s="448">
        <f>SUMIFS(标准!N:N,标准!B:B,A48)</f>
        <v>1</v>
      </c>
      <c r="D48" s="448">
        <f>SUMIFS(标准!O:O,标准!B:B,A48)</f>
        <v>0</v>
      </c>
      <c r="E48" s="448">
        <f>SUMIFS(标准!P:P,标准!B:B,A48)</f>
        <v>0</v>
      </c>
      <c r="F48" s="448">
        <f>SUMIFS(标准!Q:Q,标准!B:B,A48)</f>
        <v>1</v>
      </c>
      <c r="L48" s="498" t="s">
        <v>5530</v>
      </c>
    </row>
    <row r="49" spans="1:12" ht="11.15" customHeight="1">
      <c r="A49" s="498" t="s">
        <v>5358</v>
      </c>
      <c r="B49" s="448">
        <f>SUMIFS(标准!M:M,标准!B:B,A49)</f>
        <v>1</v>
      </c>
      <c r="C49" s="448">
        <f>SUMIFS(标准!N:N,标准!B:B,A49)</f>
        <v>1</v>
      </c>
      <c r="D49" s="448">
        <f>SUMIFS(标准!O:O,标准!B:B,A49)</f>
        <v>0</v>
      </c>
      <c r="E49" s="448">
        <f>SUMIFS(标准!P:P,标准!B:B,A49)</f>
        <v>1</v>
      </c>
      <c r="F49" s="448">
        <f>SUMIFS(标准!Q:Q,标准!B:B,A49)</f>
        <v>1</v>
      </c>
      <c r="L49" s="498" t="s">
        <v>5531</v>
      </c>
    </row>
    <row r="50" spans="1:12" ht="11.15" customHeight="1">
      <c r="A50" s="498" t="s">
        <v>5355</v>
      </c>
      <c r="B50" s="687">
        <f>SUMIFS(标准!M:M,标准!B:B,A50)</f>
        <v>0</v>
      </c>
      <c r="C50" s="687">
        <f>SUMIFS(标准!N:N,标准!B:B,A50)</f>
        <v>0</v>
      </c>
      <c r="D50" s="687">
        <f>SUMIFS(标准!O:O,标准!B:B,A50)</f>
        <v>0</v>
      </c>
      <c r="E50" s="687">
        <f>SUMIFS(标准!P:P,标准!B:B,A50)</f>
        <v>0</v>
      </c>
      <c r="F50" s="687">
        <f>SUMIFS(标准!Q:Q,标准!B:B,A50)</f>
        <v>0</v>
      </c>
      <c r="L50" s="498" t="s">
        <v>5532</v>
      </c>
    </row>
    <row r="51" spans="1:12" ht="11.15" customHeight="1">
      <c r="L51" s="498" t="s">
        <v>0</v>
      </c>
    </row>
    <row r="52" spans="1:12" ht="11.15" customHeight="1">
      <c r="L52" s="498" t="s">
        <v>5533</v>
      </c>
    </row>
    <row r="53" spans="1:12" ht="11.15" customHeight="1">
      <c r="L53" s="498" t="s">
        <v>3687</v>
      </c>
    </row>
    <row r="54" spans="1:12" ht="11.15" customHeight="1">
      <c r="L54" s="498" t="s">
        <v>5534</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ZS</vt:lpstr>
      <vt:lpstr>FS</vt:lpstr>
      <vt:lpstr>SM</vt:lpstr>
      <vt:lpstr>MS</vt:lpstr>
      <vt:lpstr>QS</vt:lpstr>
      <vt:lpstr>LR</vt:lpstr>
      <vt:lpstr>emls</vt:lpstr>
      <vt:lpstr>DLY</vt:lpstr>
      <vt:lpstr>DZ</vt:lpstr>
      <vt:lpstr>SS</vt:lpstr>
      <vt:lpstr>标准</vt:lpstr>
      <vt:lpstr>狂野</vt:lpstr>
      <vt:lpstr>历史战绩</vt:lpstr>
      <vt:lpstr>账号</vt:lpstr>
      <vt:lpstr>酒馆</vt:lpstr>
      <vt:lpstr>总和</vt:lpstr>
      <vt:lpstr>补丁</vt:lpstr>
      <vt:lpstr>欢乐谷</vt:lpstr>
      <vt:lpstr>佣兵战纪</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2021-12-09T09:41:43Z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