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2" sheetId="31" r:id="rId1"/>
    <sheet name="2101" sheetId="26" r:id="rId2"/>
    <sheet name="每月" sheetId="29" r:id="rId3"/>
    <sheet name="分红计算" sheetId="30" r:id="rId4"/>
  </sheets>
  <calcPr calcId="124519"/>
</workbook>
</file>

<file path=xl/calcChain.xml><?xml version="1.0" encoding="utf-8"?>
<calcChain xmlns="http://schemas.openxmlformats.org/spreadsheetml/2006/main">
  <c r="I29" i="31"/>
  <c r="D31"/>
  <c r="I31" s="1"/>
  <c r="C31"/>
  <c r="B31"/>
  <c r="H31"/>
  <c r="G31"/>
  <c r="G34" s="1"/>
  <c r="F34" s="1"/>
  <c r="F31"/>
  <c r="I28"/>
  <c r="I27"/>
  <c r="I26"/>
  <c r="C34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34" i="31" l="1"/>
  <c r="I23"/>
  <c r="G34" i="26"/>
  <c r="I34" s="1"/>
</calcChain>
</file>

<file path=xl/sharedStrings.xml><?xml version="1.0" encoding="utf-8"?>
<sst xmlns="http://schemas.openxmlformats.org/spreadsheetml/2006/main" count="26" uniqueCount="21">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</sst>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>
      <selection activeCell="I29" sqref="I29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29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</row>
    <row r="31" spans="1:9">
      <c r="A31" s="6"/>
      <c r="B31">
        <f>SUM(B26:B30)/3</f>
        <v>319581.39666666667</v>
      </c>
      <c r="C31">
        <f>SUM(C26:C30)/3</f>
        <v>209934.64333333334</v>
      </c>
      <c r="D31">
        <f>SUM(D26:D30)/3</f>
        <v>226846.06333333332</v>
      </c>
      <c r="F31">
        <f>SUM(F26:F30)</f>
        <v>0</v>
      </c>
      <c r="G31">
        <f>SUM(G26:G30)</f>
        <v>-10808.5</v>
      </c>
      <c r="H31">
        <f>SUM(H26:H30)</f>
        <v>0</v>
      </c>
      <c r="I31" s="5">
        <f t="shared" ref="I31" si="4">G31/D31*100</f>
        <v>-4.7646848445051999</v>
      </c>
    </row>
    <row r="32" spans="1:9">
      <c r="A32" s="6">
        <v>44254</v>
      </c>
    </row>
    <row r="33" spans="1:9">
      <c r="A33" s="6">
        <v>44255</v>
      </c>
    </row>
    <row r="34" spans="1:9">
      <c r="C34" s="2">
        <f>SUM(C2,C3,C4,C5,C6,C10,C11,C12,C21,C22)/10</f>
        <v>180939.86000000002</v>
      </c>
      <c r="F34" s="1">
        <f t="shared" ref="F34" si="5">G34+H34</f>
        <v>166.38499999999976</v>
      </c>
      <c r="G34">
        <f>SUM(G7,G13,G23,G31)/4</f>
        <v>166.38499999999976</v>
      </c>
      <c r="H34">
        <f>SUM(H6,H14,H22,H30)</f>
        <v>0</v>
      </c>
      <c r="I34" s="5">
        <f>G34/C34*100</f>
        <v>9.1955968132173715E-2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2102</vt:lpstr>
      <vt:lpstr>2101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2021-02-25T17:29:42Z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