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dat" ContentType="text/plain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cb3d496b02f24a84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9200" windowHeight="7010"/>
  </bookViews>
  <sheets>
    <sheet name="sql计算" sheetId="26" r:id="rId1"/>
    <sheet name="Sheet2" sheetId="27" r:id="rId2"/>
    <sheet name="Sheet3" sheetId="28" r:id="rId3"/>
    <sheet name="每月" sheetId="29" r:id="rId4"/>
  </sheets>
  <calcPr calcId="125725"/>
</workbook>
</file>

<file path=xl/calcChain.xml><?xml version="1.0" encoding="utf-8"?>
<calcChain xmlns="http://schemas.openxmlformats.org/spreadsheetml/2006/main">
  <c r="A7" i="26"/>
  <c r="F7"/>
  <c r="B7"/>
  <c r="E7"/>
  <c r="F6"/>
  <c r="F3"/>
  <c r="F4"/>
  <c r="F5"/>
  <c r="F2"/>
  <c r="N2" i="29"/>
  <c r="N7"/>
  <c r="N6"/>
  <c r="P12"/>
  <c r="B6"/>
  <c r="C6"/>
  <c r="D6"/>
  <c r="E6"/>
  <c r="F6"/>
  <c r="G6"/>
  <c r="H6"/>
  <c r="I6"/>
  <c r="J6"/>
  <c r="K6"/>
  <c r="L6"/>
  <c r="D2" i="28"/>
  <c r="D6" i="27"/>
  <c r="B4"/>
  <c r="C2"/>
</calcChain>
</file>

<file path=xl/sharedStrings.xml><?xml version="1.0" encoding="utf-8"?>
<sst xmlns="http://schemas.openxmlformats.org/spreadsheetml/2006/main" count="17" uniqueCount="17">
  <si>
    <t>收益走势</t>
    <phoneticPr fontId="22" type="noConversion"/>
  </si>
  <si>
    <t>累计流入</t>
    <phoneticPr fontId="22" type="noConversion"/>
  </si>
  <si>
    <t>天数</t>
    <phoneticPr fontId="22" type="noConversion"/>
  </si>
  <si>
    <t>工作日</t>
    <phoneticPr fontId="22" type="noConversion"/>
  </si>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</sst>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O15" sqref="O15"/>
    </sheetView>
  </sheetViews>
  <sheetFormatPr defaultRowHeight="14"/>
  <cols>
    <col min="6" max="6" width="8.7265625" style="6"/>
  </cols>
  <sheetData>
    <row r="1" spans="1:6">
      <c r="A1" s="2" t="s">
        <v>16</v>
      </c>
      <c r="B1" s="2" t="s">
        <v>13</v>
      </c>
      <c r="E1" s="2" t="s">
        <v>14</v>
      </c>
      <c r="F1" s="5" t="s">
        <v>15</v>
      </c>
    </row>
    <row r="2" spans="1:6">
      <c r="A2">
        <v>222851.84</v>
      </c>
      <c r="B2">
        <v>194013.76</v>
      </c>
      <c r="E2">
        <v>3173.17</v>
      </c>
      <c r="F2" s="6">
        <f>E2/B2*100</f>
        <v>1.6355386339608078</v>
      </c>
    </row>
    <row r="3" spans="1:6">
      <c r="A3">
        <v>226343.62</v>
      </c>
      <c r="B3">
        <v>197281.73</v>
      </c>
      <c r="E3">
        <v>3491.77</v>
      </c>
      <c r="F3" s="6">
        <f t="shared" ref="F3:F5" si="0">E3/B3*100</f>
        <v>1.7699408860617758</v>
      </c>
    </row>
    <row r="4" spans="1:6">
      <c r="A4">
        <v>226805.66</v>
      </c>
      <c r="B4">
        <v>185730.9</v>
      </c>
      <c r="E4">
        <v>462.04</v>
      </c>
      <c r="F4" s="6">
        <f t="shared" si="0"/>
        <v>0.24876851401678451</v>
      </c>
    </row>
    <row r="5" spans="1:6">
      <c r="A5">
        <v>228282.2</v>
      </c>
      <c r="B5">
        <v>185664.2</v>
      </c>
      <c r="E5">
        <v>1476.54</v>
      </c>
      <c r="F5" s="6">
        <f t="shared" si="0"/>
        <v>0.79527447940960072</v>
      </c>
    </row>
    <row r="6" spans="1:6">
      <c r="A6">
        <v>228079.17</v>
      </c>
      <c r="B6">
        <v>185188.2</v>
      </c>
      <c r="E6">
        <v>-203.04</v>
      </c>
      <c r="F6" s="6">
        <f>E6/B6*100</f>
        <v>-0.10963981506381074</v>
      </c>
    </row>
    <row r="7" spans="1:6">
      <c r="A7">
        <f>SUM(A2:A6)/5</f>
        <v>226472.49799999999</v>
      </c>
      <c r="B7">
        <f>SUM(B2:B6)/5</f>
        <v>189575.758</v>
      </c>
      <c r="E7">
        <f>SUM(E2:E6)</f>
        <v>8400.48</v>
      </c>
      <c r="F7" s="6">
        <f>E7/B7*100</f>
        <v>4.4311994785746815</v>
      </c>
    </row>
    <row r="12" spans="1:6">
      <c r="D12" s="1"/>
    </row>
    <row r="13" spans="1:6">
      <c r="D13" s="1"/>
    </row>
    <row r="14" spans="1:6">
      <c r="D14" s="1"/>
    </row>
    <row r="15" spans="1:6">
      <c r="D15" s="1"/>
    </row>
    <row r="16" spans="1:6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8" sqref="B8"/>
    </sheetView>
  </sheetViews>
  <sheetFormatPr defaultRowHeight="14"/>
  <cols>
    <col min="4" max="4" width="14.36328125" customWidth="1"/>
  </cols>
  <sheetData>
    <row r="1" spans="1:4">
      <c r="A1" s="2" t="s">
        <v>0</v>
      </c>
    </row>
    <row r="2" spans="1:4">
      <c r="A2">
        <v>6.23</v>
      </c>
      <c r="B2">
        <v>4.45</v>
      </c>
      <c r="C2">
        <f>A2-B2</f>
        <v>1.7800000000000002</v>
      </c>
    </row>
    <row r="4" spans="1:4">
      <c r="A4">
        <v>30624.35</v>
      </c>
      <c r="B4">
        <f>A4-C4</f>
        <v>30203.21</v>
      </c>
      <c r="C4">
        <v>421.14</v>
      </c>
    </row>
    <row r="6" spans="1:4">
      <c r="B6">
        <v>30203.21</v>
      </c>
      <c r="C6">
        <v>15.37</v>
      </c>
      <c r="D6">
        <f>B6/C6*100</f>
        <v>196507.54716981133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6" sqref="C6"/>
    </sheetView>
  </sheetViews>
  <sheetFormatPr defaultRowHeight="14"/>
  <cols>
    <col min="1" max="1" width="17.1796875" style="1" customWidth="1"/>
  </cols>
  <sheetData>
    <row r="1" spans="1:4">
      <c r="A1" s="3" t="s">
        <v>1</v>
      </c>
      <c r="B1" s="2" t="s">
        <v>2</v>
      </c>
      <c r="C1" s="2" t="s">
        <v>3</v>
      </c>
    </row>
    <row r="2" spans="1:4">
      <c r="A2" s="1">
        <v>988698.37</v>
      </c>
      <c r="B2">
        <v>366</v>
      </c>
      <c r="C2">
        <v>250</v>
      </c>
      <c r="D2">
        <f>A2/C2</f>
        <v>3954.7934799999998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selection activeCell="O21" sqref="O21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</cols>
  <sheetData>
    <row r="1" spans="1:17">
      <c r="A1" s="2" t="s">
        <v>4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6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12</v>
      </c>
      <c r="B3" s="1">
        <v>194013.76</v>
      </c>
      <c r="C3" s="4">
        <v>194008.42</v>
      </c>
      <c r="D3" s="4">
        <v>188987.24</v>
      </c>
      <c r="E3" s="4">
        <v>184099.85</v>
      </c>
      <c r="F3" s="4">
        <v>164759.56</v>
      </c>
      <c r="G3" s="4">
        <v>134926.57999999999</v>
      </c>
      <c r="H3" s="4">
        <v>95661.82</v>
      </c>
      <c r="I3" s="4">
        <v>79288.210000000006</v>
      </c>
      <c r="J3" s="4">
        <v>54471.86</v>
      </c>
      <c r="K3" s="1">
        <v>17300</v>
      </c>
      <c r="L3" s="1">
        <v>100</v>
      </c>
    </row>
    <row r="4" spans="1:17" s="1" customFormat="1">
      <c r="A4" s="2" t="s">
        <v>5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8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9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7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</row>
    <row r="8" spans="1:17">
      <c r="A8" s="2" t="s">
        <v>10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11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sql计算</vt:lpstr>
      <vt:lpstr>Sheet2</vt:lpstr>
      <vt:lpstr>Sheet3</vt:lpstr>
      <vt:lpstr>每月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2021-01-09T08:07:17Z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