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7"/>
  </bookViews>
  <sheets>
    <sheet name="9A" sheetId="57" r:id="rId1"/>
    <sheet name="94" sheetId="60" r:id="rId2"/>
    <sheet name="93" sheetId="59" r:id="rId3"/>
    <sheet name="92" sheetId="58" r:id="rId4"/>
    <sheet name="91" sheetId="56" r:id="rId5"/>
    <sheet name="8A" sheetId="53" r:id="rId6"/>
    <sheet name="7A" sheetId="48" r:id="rId7"/>
    <sheet name="6A" sheetId="40" r:id="rId8"/>
    <sheet name="5" sheetId="37" r:id="rId9"/>
    <sheet name="2104" sheetId="36" r:id="rId10"/>
    <sheet name="2103" sheetId="33" r:id="rId11"/>
    <sheet name="2102" sheetId="31" r:id="rId12"/>
    <sheet name="2101" sheetId="26" r:id="rId13"/>
    <sheet name="每月" sheetId="29" r:id="rId14"/>
    <sheet name="分红计算" sheetId="30" r:id="rId15"/>
    <sheet name="赎回中" sheetId="32" r:id="rId16"/>
    <sheet name="每日时间表" sheetId="34" r:id="rId17"/>
    <sheet name="Sheet1" sheetId="35" r:id="rId18"/>
    <sheet name="突破均线" sheetId="61" r:id="rId19"/>
    <sheet name="Sheet2" sheetId="62" r:id="rId20"/>
  </sheets>
  <calcPr calcId="124519"/>
</workbook>
</file>

<file path=xl/calcChain.xml><?xml version="1.0" encoding="utf-8"?>
<calcChain xmlns="http://schemas.openxmlformats.org/spreadsheetml/2006/main"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6" i="60"/>
  <c r="J6"/>
  <c r="K6"/>
  <c r="L5" i="59"/>
  <c r="K5"/>
  <c r="J5"/>
  <c r="M7" i="58"/>
  <c r="L7"/>
  <c r="K7"/>
  <c r="J7"/>
  <c r="M7" i="56"/>
  <c r="L7"/>
  <c r="K7"/>
  <c r="J7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6" i="60" l="1"/>
  <c r="M5" i="59"/>
  <c r="M24" i="53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<sst xmlns="http://schemas.openxmlformats.org/spreadsheetml/2006/main" count="249" uniqueCount="74">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</sst>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H30" sqref="H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7"/>
  <sheetViews>
    <sheetView tabSelected="1" workbookViewId="0">
      <selection activeCell="Q23" sqref="Q23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M6" sqref="M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44466</v>
      </c>
      <c r="J2" s="1">
        <v>361199.81</v>
      </c>
      <c r="K2">
        <v>142731</v>
      </c>
      <c r="L2" s="1">
        <v>-1348</v>
      </c>
      <c r="M2">
        <v>-0.94440000000000002</v>
      </c>
    </row>
    <row r="3" spans="1:13">
      <c r="A3" s="6">
        <v>44467</v>
      </c>
      <c r="J3" s="1">
        <v>360933.74</v>
      </c>
      <c r="K3">
        <v>102952</v>
      </c>
      <c r="L3" s="1">
        <v>-197.8</v>
      </c>
      <c r="M3">
        <v>-0.19209999999999999</v>
      </c>
    </row>
    <row r="4" spans="1:13">
      <c r="A4" s="6">
        <v>44468</v>
      </c>
      <c r="J4" s="1">
        <v>347427.41</v>
      </c>
      <c r="K4">
        <v>144187</v>
      </c>
      <c r="L4" s="1">
        <v>-3506.1</v>
      </c>
      <c r="M4">
        <v>-2.4316</v>
      </c>
    </row>
    <row r="5" spans="1:13">
      <c r="A5" s="6">
        <v>44469</v>
      </c>
      <c r="J5" s="1">
        <v>359636.87</v>
      </c>
      <c r="K5">
        <v>234513</v>
      </c>
      <c r="L5" s="1">
        <v>2176</v>
      </c>
      <c r="M5">
        <v>0.92789999999999995</v>
      </c>
    </row>
    <row r="6" spans="1:13">
      <c r="J6" s="1">
        <f>AVERAGE(J2:J5)</f>
        <v>357299.45750000002</v>
      </c>
      <c r="K6" s="1">
        <f>AVERAGE(K2:K5)</f>
        <v>156095.75</v>
      </c>
      <c r="L6" s="1">
        <f>SUM(L2:L5)</f>
        <v>-2875.8999999999996</v>
      </c>
      <c r="M6" s="5">
        <f>L6/K6*100</f>
        <v>-1.8423948121585627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J5" sqref="J5: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44461</v>
      </c>
      <c r="J2" s="1">
        <v>364068.29</v>
      </c>
      <c r="K2">
        <v>267125</v>
      </c>
      <c r="L2" s="1">
        <v>-1035.3</v>
      </c>
      <c r="M2">
        <v>-0.3876</v>
      </c>
    </row>
    <row r="3" spans="1:13">
      <c r="A3" s="6">
        <v>44462</v>
      </c>
      <c r="J3" s="1">
        <v>356036.91</v>
      </c>
      <c r="K3">
        <v>224443</v>
      </c>
      <c r="L3" s="1">
        <v>536.5</v>
      </c>
      <c r="M3">
        <v>0.23899999999999999</v>
      </c>
    </row>
    <row r="4" spans="1:13">
      <c r="A4" s="6">
        <v>44463</v>
      </c>
      <c r="J4" s="1">
        <v>352780.53</v>
      </c>
      <c r="K4">
        <v>251107.21</v>
      </c>
      <c r="L4" s="1">
        <v>-1849</v>
      </c>
      <c r="M4">
        <v>-0.73629999999999995</v>
      </c>
    </row>
    <row r="5" spans="1:13">
      <c r="J5" s="1">
        <f>AVERAGE(J2:J4)</f>
        <v>357628.57666666666</v>
      </c>
      <c r="K5" s="1">
        <f>AVERAGE(K2:K4)</f>
        <v>247558.40333333332</v>
      </c>
      <c r="L5" s="1">
        <f>SUM(L2:L4)</f>
        <v>-2347.8000000000002</v>
      </c>
      <c r="M5" s="5">
        <f>L5/K5*100</f>
        <v>-0.94838226793647806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44452</v>
      </c>
      <c r="J2" s="1">
        <v>368109.64</v>
      </c>
      <c r="K2">
        <v>260459.5</v>
      </c>
      <c r="L2" s="1">
        <v>-2054</v>
      </c>
      <c r="M2">
        <v>-0.78859999999999997</v>
      </c>
    </row>
    <row r="3" spans="1:13">
      <c r="A3" s="6">
        <v>44453</v>
      </c>
      <c r="J3" s="1">
        <v>370218.14</v>
      </c>
      <c r="K3">
        <v>270648.5</v>
      </c>
      <c r="L3" s="1">
        <v>-3078.4</v>
      </c>
      <c r="M3">
        <v>-1.1374</v>
      </c>
    </row>
    <row r="4" spans="1:13">
      <c r="A4" s="6">
        <v>44454</v>
      </c>
      <c r="J4" s="1">
        <v>358116.94</v>
      </c>
      <c r="K4">
        <v>242750.5</v>
      </c>
      <c r="L4" s="1">
        <v>-1413.5</v>
      </c>
      <c r="M4">
        <v>-0.58230000000000004</v>
      </c>
    </row>
    <row r="5" spans="1:13">
      <c r="A5" s="6">
        <v>44455</v>
      </c>
      <c r="J5" s="1">
        <v>353615.06</v>
      </c>
      <c r="K5">
        <v>268136.81</v>
      </c>
      <c r="L5" s="1">
        <v>-5246</v>
      </c>
      <c r="M5">
        <v>-1.9564999999999999</v>
      </c>
    </row>
    <row r="6" spans="1:13">
      <c r="A6" s="6">
        <v>44456</v>
      </c>
      <c r="J6" s="1">
        <v>365133.37</v>
      </c>
      <c r="K6">
        <v>277863</v>
      </c>
      <c r="L6" s="1">
        <v>1682</v>
      </c>
      <c r="M6">
        <v>0.60529999999999995</v>
      </c>
    </row>
    <row r="7" spans="1:13">
      <c r="J7" s="1">
        <f>AVERAGE(J2:J6)</f>
        <v>363038.63</v>
      </c>
      <c r="K7" s="1">
        <f>AVERAGE(K2:K6)</f>
        <v>263971.66200000001</v>
      </c>
      <c r="L7" s="1">
        <f>SUM(L1:L6)</f>
        <v>-10109.9</v>
      </c>
      <c r="M7" s="5">
        <f>L7/K7*100</f>
        <v>-3.8299186827107223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44445</v>
      </c>
      <c r="J2" s="1">
        <v>361852.28</v>
      </c>
      <c r="K2">
        <v>264602.5</v>
      </c>
      <c r="L2" s="1">
        <v>3461.5</v>
      </c>
      <c r="M2">
        <v>1.3082</v>
      </c>
    </row>
    <row r="3" spans="1:13">
      <c r="A3" s="6">
        <v>44446</v>
      </c>
      <c r="J3" s="1">
        <v>372951.23</v>
      </c>
      <c r="K3">
        <v>191255</v>
      </c>
      <c r="L3" s="1">
        <v>3021</v>
      </c>
      <c r="M3">
        <v>1.5795999999999999</v>
      </c>
    </row>
    <row r="4" spans="1:13">
      <c r="A4" s="6">
        <v>44447</v>
      </c>
      <c r="J4" s="1">
        <v>347440.9</v>
      </c>
      <c r="K4">
        <v>209946.1</v>
      </c>
      <c r="L4" s="1">
        <v>-1293</v>
      </c>
      <c r="M4">
        <v>-0.6159</v>
      </c>
    </row>
    <row r="5" spans="1:13">
      <c r="A5" s="6">
        <v>44448</v>
      </c>
      <c r="J5" s="1">
        <v>373576.8</v>
      </c>
      <c r="K5">
        <v>260258</v>
      </c>
      <c r="L5" s="1">
        <v>1944.3</v>
      </c>
      <c r="M5">
        <v>0.74709999999999999</v>
      </c>
    </row>
    <row r="6" spans="1:13">
      <c r="A6" s="6">
        <v>44449</v>
      </c>
      <c r="J6" s="1">
        <v>361293.45</v>
      </c>
      <c r="K6">
        <v>282141.32</v>
      </c>
      <c r="L6" s="1">
        <v>1932</v>
      </c>
      <c r="M6">
        <v>0.68479999999999996</v>
      </c>
    </row>
    <row r="7" spans="1:13">
      <c r="J7" s="1">
        <f>AVERAGE(J2:J6)</f>
        <v>363422.93200000003</v>
      </c>
      <c r="K7" s="1">
        <f>AVERAGE(K2:K6)</f>
        <v>241640.58399999997</v>
      </c>
      <c r="L7" s="1">
        <f>SUM(L1:L6)</f>
        <v>9065.7999999999993</v>
      </c>
      <c r="M7" s="5">
        <f>L7/K7*100</f>
        <v>3.7517704393563291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G30" sqref="G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9A</vt:lpstr>
      <vt:lpstr>94</vt:lpstr>
      <vt:lpstr>93</vt:lpstr>
      <vt:lpstr>92</vt:lpstr>
      <vt:lpstr>91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2021-10-13T17:16:08Z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