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5" sheetId="37" r:id="rId1"/>
    <sheet name="2104" sheetId="36" r:id="rId2"/>
    <sheet name="2103" sheetId="33" r:id="rId3"/>
    <sheet name="2102" sheetId="31" r:id="rId4"/>
    <sheet name="2101" sheetId="26" r:id="rId5"/>
    <sheet name="每月" sheetId="29" r:id="rId6"/>
    <sheet name="分红计算" sheetId="30" r:id="rId7"/>
    <sheet name="赎回中" sheetId="32" r:id="rId8"/>
    <sheet name="每日时间表" sheetId="34" r:id="rId9"/>
    <sheet name="Sheet1" sheetId="35" r:id="rId10"/>
  </sheets>
  <calcPr calcId="124519"/>
</workbook>
</file>

<file path=xl/calcChain.xml><?xml version="1.0" encoding="utf-8"?>
<calcChain xmlns="http://schemas.openxmlformats.org/spreadsheetml/2006/main">
  <c r="M50" i="37"/>
  <c r="L50"/>
  <c r="K50"/>
  <c r="J50"/>
  <c r="H50"/>
  <c r="G50"/>
  <c r="F50"/>
  <c r="D50"/>
  <c r="I50" s="1"/>
  <c r="C50"/>
  <c r="B50"/>
  <c r="M42"/>
  <c r="L42"/>
  <c r="K42"/>
  <c r="J42"/>
  <c r="H42"/>
  <c r="G42"/>
  <c r="F42"/>
  <c r="D42"/>
  <c r="I42" s="1"/>
  <c r="C42"/>
  <c r="B42"/>
  <c r="K34"/>
  <c r="J34"/>
  <c r="D34"/>
  <c r="C34"/>
  <c r="L34"/>
  <c r="M34" s="1"/>
  <c r="H34"/>
  <c r="G34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L2" i="35"/>
  <c r="K2"/>
  <c r="H23" i="3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I34" i="37" l="1"/>
  <c r="I38" i="36"/>
  <c r="I20"/>
  <c r="I12"/>
  <c r="I4"/>
  <c r="M42" i="33"/>
  <c r="I42"/>
  <c r="M2" i="35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<sst xmlns="http://schemas.openxmlformats.org/spreadsheetml/2006/main" count="87" uniqueCount="51">
  <si>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</si>
  <si>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</si>
  <si>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</si>
  <si>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</si>
  <si>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</si>
  <si>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</si>
  <si>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</si>
  <si>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</si>
  <si>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</si>
  <si>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</si>
  <si>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</si>
  <si>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</si>
  <si>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</si>
  <si>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</si>
  <si>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</si>
  <si>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</si>
  <si>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</si>
  <si>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</si>
  <si>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</si>
  <si>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</si>
  <si>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</si>
  <si>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</si>
  <si>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</si>
  <si>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</si>
  <si>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</si>
  <si>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</si>
  <si>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</si>
  <si>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</si>
  <si>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</si>
  <si>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</si>
  <si>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</si>
  <si>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</si>
  <si>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</si>
  <si>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</si>
  <si>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</si>
  <si>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</si>
  <si>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</si>
  <si>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</si>
  <si>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</si>
  <si>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</si>
  <si>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</si>
  <si>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</si>
  <si>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中国建筑</t>
  </si>
  <si>
    <t>证券买入(卖出)</t>
  </si>
  <si>
    <t>工程建设</t>
  </si>
  <si>
    <t>中青旅</t>
  </si>
  <si>
    <t>旅游酒店</t>
  </si>
  <si>
    <t>分众传媒</t>
  </si>
  <si>
    <t>传媒</t>
  </si>
  <si>
    <t>已卖出</t>
    <phoneticPr fontId="22" type="noConversion"/>
  </si>
  <si>
    <t>已买入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</si>
</sst>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0"/>
  <sheetViews>
    <sheetView tabSelected="1" topLeftCell="A25" workbookViewId="0">
      <selection activeCell="B50" sqref="B50:M50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C1" s="2"/>
      <c r="D1" s="2"/>
      <c r="F1" s="2"/>
      <c r="G1" s="2"/>
      <c r="H1" s="2"/>
      <c r="I1" s="4"/>
      <c r="J1" s="12"/>
      <c r="K1" s="2"/>
      <c r="M1" s="2"/>
    </row>
    <row r="2" spans="1:13">
      <c r="A2" s="6"/>
      <c r="M2" s="5"/>
    </row>
    <row r="3" spans="1:13">
      <c r="A3" s="6"/>
      <c r="M3" s="5"/>
    </row>
    <row r="4" spans="1:13">
      <c r="A4" s="6"/>
      <c r="J4"/>
      <c r="M4" s="5"/>
    </row>
    <row r="5" spans="1:13">
      <c r="A5" s="6"/>
    </row>
    <row r="6" spans="1:13">
      <c r="A6" s="6"/>
    </row>
    <row r="7" spans="1:13">
      <c r="A7" s="6"/>
    </row>
    <row r="8" spans="1:13">
      <c r="A8" s="6"/>
      <c r="M8" s="5"/>
    </row>
    <row r="9" spans="1:13">
      <c r="A9" s="6"/>
      <c r="M9" s="5"/>
    </row>
    <row r="10" spans="1:13">
      <c r="A10" s="6"/>
      <c r="M10" s="5"/>
    </row>
    <row r="11" spans="1:13">
      <c r="A11" s="6"/>
      <c r="M11" s="5"/>
    </row>
    <row r="12" spans="1:13">
      <c r="A12" s="6"/>
      <c r="J12"/>
      <c r="M12" s="5"/>
    </row>
    <row r="13" spans="1:13">
      <c r="A13" s="6"/>
    </row>
    <row r="14" spans="1:13">
      <c r="A14" s="6"/>
    </row>
    <row r="15" spans="1:13">
      <c r="A15" s="6"/>
    </row>
    <row r="16" spans="1:13">
      <c r="A16" s="6"/>
    </row>
    <row r="17" spans="1:13">
      <c r="A17" s="6"/>
    </row>
    <row r="18" spans="1:13">
      <c r="A18" s="6"/>
    </row>
    <row r="19" spans="1:13">
      <c r="A19" s="6"/>
    </row>
    <row r="20" spans="1:13">
      <c r="A20" s="6"/>
      <c r="J20"/>
      <c r="M20" s="5"/>
    </row>
    <row r="21" spans="1:13">
      <c r="A21" s="6"/>
    </row>
    <row r="22" spans="1:13">
      <c r="A22" s="6"/>
    </row>
    <row r="23" spans="1:13">
      <c r="A23" s="6"/>
    </row>
    <row r="24" spans="1:13">
      <c r="A24" s="6"/>
    </row>
    <row r="25" spans="1:13">
      <c r="B25" t="s">
        <v>12</v>
      </c>
      <c r="C25" s="2" t="s">
        <v>18</v>
      </c>
      <c r="D25" s="2" t="s">
        <v>9</v>
      </c>
      <c r="F25" s="2" t="s">
        <v>3</v>
      </c>
      <c r="G25" s="2" t="s">
        <v>10</v>
      </c>
      <c r="H25" s="2" t="s">
        <v>19</v>
      </c>
      <c r="I25" s="4" t="s">
        <v>11</v>
      </c>
      <c r="J25" s="12" t="s">
        <v>41</v>
      </c>
      <c r="K25" s="2" t="s">
        <v>40</v>
      </c>
      <c r="L25" s="1" t="s">
        <v>39</v>
      </c>
      <c r="M25" s="2" t="s">
        <v>38</v>
      </c>
    </row>
    <row r="26" spans="1:13">
      <c r="A26" s="6">
        <v>44317</v>
      </c>
    </row>
    <row r="27" spans="1:13">
      <c r="A27" s="6">
        <v>44318</v>
      </c>
    </row>
    <row r="28" spans="1:13">
      <c r="A28" s="6">
        <v>44319</v>
      </c>
      <c r="J28"/>
      <c r="M28" s="5"/>
    </row>
    <row r="29" spans="1:13">
      <c r="A29" s="6">
        <v>44320</v>
      </c>
    </row>
    <row r="30" spans="1:13">
      <c r="A30" s="6">
        <v>44321</v>
      </c>
    </row>
    <row r="31" spans="1:13">
      <c r="A31" s="6"/>
    </row>
    <row r="32" spans="1:13">
      <c r="A32" s="6">
        <v>44322</v>
      </c>
      <c r="C32">
        <v>52744.99</v>
      </c>
      <c r="D32">
        <v>53141.46</v>
      </c>
      <c r="G32">
        <v>-396.48</v>
      </c>
      <c r="I32" s="5">
        <v>-0.74609999999999999</v>
      </c>
      <c r="J32" s="1">
        <v>270816.58</v>
      </c>
      <c r="K32">
        <v>211425.9</v>
      </c>
      <c r="L32" s="1">
        <v>-1195.3</v>
      </c>
      <c r="M32">
        <v>-0.56540000000000001</v>
      </c>
    </row>
    <row r="33" spans="1:14">
      <c r="A33" s="6">
        <v>44323</v>
      </c>
      <c r="C33">
        <v>51853.919999999998</v>
      </c>
      <c r="D33">
        <v>52744.99</v>
      </c>
      <c r="G33">
        <v>-839.05</v>
      </c>
      <c r="I33" s="5">
        <v>-1.5908</v>
      </c>
      <c r="J33" s="1">
        <v>269379.71999999997</v>
      </c>
      <c r="K33">
        <v>229187</v>
      </c>
      <c r="L33" s="1">
        <v>-1411.4</v>
      </c>
      <c r="M33" s="5">
        <v>-0.61580000000000001</v>
      </c>
    </row>
    <row r="34" spans="1:14">
      <c r="A34" s="6"/>
      <c r="C34">
        <f>SUM(C30:C33)/2</f>
        <v>52299.455000000002</v>
      </c>
      <c r="D34">
        <f>SUM(D30:D33)/2</f>
        <v>52943.224999999999</v>
      </c>
      <c r="G34">
        <f>SUM(G30:G33)</f>
        <v>-1235.53</v>
      </c>
      <c r="H34">
        <f>SUM(H32:H33)</f>
        <v>0</v>
      </c>
      <c r="I34" s="5">
        <f>G34/D34*100</f>
        <v>-2.3336885881054656</v>
      </c>
      <c r="J34">
        <f>SUM(J30:J33)/2</f>
        <v>270098.15000000002</v>
      </c>
      <c r="K34">
        <f>SUM(K30:K33)/2</f>
        <v>220306.45</v>
      </c>
      <c r="L34" s="1">
        <f>SUM(L30:L33)</f>
        <v>-2606.6999999999998</v>
      </c>
      <c r="M34" s="5">
        <f>L34/K34*100</f>
        <v>-1.1832154709950615</v>
      </c>
    </row>
    <row r="35" spans="1:14">
      <c r="A35" s="6">
        <v>44324</v>
      </c>
    </row>
    <row r="36" spans="1:14">
      <c r="A36" s="6">
        <v>44325</v>
      </c>
    </row>
    <row r="37" spans="1:14">
      <c r="A37" s="6">
        <v>44326</v>
      </c>
      <c r="C37">
        <v>51853.919999999998</v>
      </c>
      <c r="D37">
        <v>51599.76</v>
      </c>
      <c r="G37">
        <v>-254.17</v>
      </c>
      <c r="I37" s="5">
        <v>-0.49259999999999998</v>
      </c>
      <c r="J37" s="1">
        <v>279653.94</v>
      </c>
      <c r="K37">
        <v>230066.8</v>
      </c>
      <c r="L37" s="1">
        <v>286.8</v>
      </c>
      <c r="M37">
        <v>0.12470000000000001</v>
      </c>
    </row>
    <row r="38" spans="1:14">
      <c r="A38" s="6">
        <v>44327</v>
      </c>
      <c r="C38">
        <v>46231.79</v>
      </c>
      <c r="D38">
        <v>51853.919999999998</v>
      </c>
      <c r="G38">
        <v>77.650000000000006</v>
      </c>
      <c r="I38" s="5">
        <v>0.1497</v>
      </c>
      <c r="J38">
        <v>280255.06</v>
      </c>
      <c r="K38">
        <v>237959.7</v>
      </c>
      <c r="L38" s="1">
        <v>656.7</v>
      </c>
      <c r="M38" s="5">
        <v>0.27600000000000002</v>
      </c>
    </row>
    <row r="39" spans="1:14">
      <c r="A39" s="6">
        <v>44328</v>
      </c>
      <c r="C39">
        <v>46542.3</v>
      </c>
      <c r="D39">
        <v>46231.79</v>
      </c>
      <c r="G39">
        <v>310.5</v>
      </c>
      <c r="I39" s="5">
        <v>0.67159999999999997</v>
      </c>
      <c r="J39" s="1">
        <v>281489.68</v>
      </c>
      <c r="K39">
        <v>245088.3</v>
      </c>
      <c r="L39" s="1">
        <v>1235.0999999999999</v>
      </c>
      <c r="M39">
        <v>0.50390000000000001</v>
      </c>
    </row>
    <row r="40" spans="1:14">
      <c r="A40" s="6">
        <v>44329</v>
      </c>
      <c r="C40">
        <v>45103.88</v>
      </c>
      <c r="D40">
        <v>46542.3</v>
      </c>
      <c r="G40">
        <v>-427.94</v>
      </c>
      <c r="I40" s="5">
        <v>-0.91949999999999998</v>
      </c>
      <c r="J40" s="1">
        <v>278597.86</v>
      </c>
      <c r="K40">
        <v>235865.5</v>
      </c>
      <c r="L40" s="1">
        <v>-2882.8</v>
      </c>
      <c r="M40" s="5">
        <v>-1.2222</v>
      </c>
      <c r="N40" s="12"/>
    </row>
    <row r="41" spans="1:14">
      <c r="A41" s="6">
        <v>44330</v>
      </c>
      <c r="C41">
        <v>45914.8</v>
      </c>
      <c r="D41">
        <v>45103.88</v>
      </c>
      <c r="G41">
        <v>810.92</v>
      </c>
      <c r="I41" s="5">
        <v>1.7979000000000001</v>
      </c>
      <c r="J41" s="1">
        <v>297075.5</v>
      </c>
      <c r="K41">
        <v>254312.9</v>
      </c>
      <c r="L41" s="1">
        <v>4993</v>
      </c>
      <c r="M41">
        <v>1.9633</v>
      </c>
    </row>
    <row r="42" spans="1:14">
      <c r="A42" s="6"/>
      <c r="B42">
        <f>SUM(B37:B41)/5</f>
        <v>0</v>
      </c>
      <c r="C42">
        <f>SUM(C37:C41)/5</f>
        <v>47129.338000000003</v>
      </c>
      <c r="D42">
        <f>SUM(D37:D41)/5</f>
        <v>48266.33</v>
      </c>
      <c r="F42">
        <f>SUM(F37:F41)</f>
        <v>0</v>
      </c>
      <c r="G42">
        <f>SUM(G37:G41)</f>
        <v>516.96</v>
      </c>
      <c r="H42">
        <f>SUM(H40:H41)</f>
        <v>0</v>
      </c>
      <c r="I42" s="5">
        <f>G42/D42*100</f>
        <v>1.0710571945287741</v>
      </c>
      <c r="J42">
        <f>SUM(J37:J41)/5</f>
        <v>283414.408</v>
      </c>
      <c r="K42">
        <f>SUM(K37:K41)/5</f>
        <v>240658.63999999998</v>
      </c>
      <c r="L42" s="1">
        <f>SUM(L37:L41)</f>
        <v>4288.7999999999993</v>
      </c>
      <c r="M42" s="5">
        <f>L42/K42*100</f>
        <v>1.7821092980497186</v>
      </c>
    </row>
    <row r="43" spans="1:14">
      <c r="A43" s="6">
        <v>44331</v>
      </c>
    </row>
    <row r="44" spans="1:14">
      <c r="A44" s="6">
        <v>44332</v>
      </c>
    </row>
    <row r="45" spans="1:14">
      <c r="A45" s="6">
        <v>44333</v>
      </c>
      <c r="C45">
        <v>46705.27</v>
      </c>
      <c r="D45">
        <v>45914.8</v>
      </c>
      <c r="G45">
        <v>713.61</v>
      </c>
      <c r="I45" s="5">
        <v>1.5542</v>
      </c>
      <c r="J45" s="1">
        <v>287180.42</v>
      </c>
      <c r="K45">
        <v>223809.4</v>
      </c>
      <c r="L45" s="1">
        <v>3361.6</v>
      </c>
      <c r="M45">
        <v>1.502</v>
      </c>
    </row>
    <row r="46" spans="1:14">
      <c r="A46" s="6">
        <v>44334</v>
      </c>
      <c r="C46">
        <v>42036.67</v>
      </c>
      <c r="D46">
        <v>46705.27</v>
      </c>
      <c r="G46">
        <v>-35.5</v>
      </c>
      <c r="I46" s="5">
        <v>-7.5999999999999998E-2</v>
      </c>
      <c r="J46" s="1">
        <v>287508.09000000003</v>
      </c>
      <c r="K46">
        <v>209781.2</v>
      </c>
      <c r="L46" s="1">
        <v>345.8</v>
      </c>
      <c r="M46">
        <v>0.1648</v>
      </c>
    </row>
    <row r="47" spans="1:14">
      <c r="A47" s="6">
        <v>44335</v>
      </c>
      <c r="C47">
        <v>41928.78</v>
      </c>
      <c r="D47">
        <v>42036.67</v>
      </c>
      <c r="G47">
        <v>-107.89</v>
      </c>
      <c r="I47" s="5">
        <v>-0.25669999999999998</v>
      </c>
      <c r="J47" s="1">
        <v>286918.05</v>
      </c>
      <c r="K47">
        <v>187404.9</v>
      </c>
      <c r="L47" s="1">
        <v>-576.79999999999995</v>
      </c>
      <c r="M47">
        <v>-0.30780000000000002</v>
      </c>
    </row>
    <row r="48" spans="1:14">
      <c r="A48" s="6">
        <v>44336</v>
      </c>
      <c r="C48">
        <v>41986.080000000002</v>
      </c>
      <c r="D48">
        <v>41928.78</v>
      </c>
      <c r="G48">
        <v>57.29</v>
      </c>
      <c r="I48" s="5">
        <v>0.1366</v>
      </c>
      <c r="J48" s="1">
        <v>287399.69</v>
      </c>
      <c r="K48">
        <v>209008.7</v>
      </c>
      <c r="L48" s="1">
        <v>494.8</v>
      </c>
      <c r="M48">
        <v>0.23669999999999999</v>
      </c>
    </row>
    <row r="49" spans="1:13">
      <c r="A49" s="6">
        <v>44337</v>
      </c>
      <c r="C49">
        <v>41495.85</v>
      </c>
      <c r="D49">
        <v>41986.080000000002</v>
      </c>
      <c r="G49">
        <v>-490.23</v>
      </c>
      <c r="I49" s="5">
        <v>-1.1676</v>
      </c>
      <c r="J49" s="1">
        <v>286188.42</v>
      </c>
      <c r="K49">
        <v>250057.5</v>
      </c>
      <c r="L49" s="1">
        <v>-1197.8</v>
      </c>
      <c r="M49">
        <v>-0.47899999999999998</v>
      </c>
    </row>
    <row r="50" spans="1:13">
      <c r="A50" s="6"/>
      <c r="B50">
        <f>SUM(B45:B49)/5</f>
        <v>0</v>
      </c>
      <c r="C50">
        <f>SUM(C45:C49)/5</f>
        <v>42830.53</v>
      </c>
      <c r="D50">
        <f>SUM(D45:D49)/5</f>
        <v>43714.319999999992</v>
      </c>
      <c r="F50">
        <f>SUM(F45:F49)</f>
        <v>0</v>
      </c>
      <c r="G50">
        <f>SUM(G45:G49)</f>
        <v>137.27999999999997</v>
      </c>
      <c r="H50">
        <f>SUM(H48:H49)</f>
        <v>0</v>
      </c>
      <c r="I50" s="5">
        <f>G50/D50*100</f>
        <v>0.31403896938120046</v>
      </c>
      <c r="J50">
        <f>SUM(J45:J49)/5</f>
        <v>287038.93400000001</v>
      </c>
      <c r="K50">
        <f>SUM(K45:K49)/5</f>
        <v>216012.34</v>
      </c>
      <c r="L50" s="1">
        <f>SUM(L45:L49)</f>
        <v>2427.6000000000004</v>
      </c>
      <c r="M50" s="5">
        <f>L50/K50*100</f>
        <v>1.1238246852008549</v>
      </c>
    </row>
    <row r="51" spans="1:13">
      <c r="A51" s="6">
        <v>44338</v>
      </c>
    </row>
    <row r="52" spans="1:13">
      <c r="A52" s="6">
        <v>44339</v>
      </c>
    </row>
    <row r="53" spans="1:13">
      <c r="A53" s="6">
        <v>44340</v>
      </c>
    </row>
    <row r="54" spans="1:13">
      <c r="A54" s="6">
        <v>44341</v>
      </c>
    </row>
    <row r="55" spans="1:13">
      <c r="A55" s="6">
        <v>44342</v>
      </c>
    </row>
    <row r="56" spans="1:13">
      <c r="A56" s="6">
        <v>44343</v>
      </c>
    </row>
    <row r="57" spans="1:13">
      <c r="A57" s="6">
        <v>44344</v>
      </c>
    </row>
    <row r="58" spans="1:13">
      <c r="A58" s="6">
        <v>44345</v>
      </c>
    </row>
    <row r="59" spans="1:13">
      <c r="A59" s="6">
        <v>44346</v>
      </c>
    </row>
    <row r="60" spans="1:13">
      <c r="A60" s="6">
        <v>44347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2"/>
  <sheetViews>
    <sheetView workbookViewId="0">
      <selection activeCell="M2" sqref="M2"/>
    </sheetView>
  </sheetViews>
  <sheetFormatPr defaultRowHeight="14"/>
  <cols>
    <col min="8" max="8" width="15.7265625" bestFit="1" customWidth="1"/>
  </cols>
  <sheetData>
    <row r="1" spans="2:13">
      <c r="F1" s="2" t="s">
        <v>50</v>
      </c>
      <c r="J1" s="2" t="s">
        <v>49</v>
      </c>
    </row>
    <row r="2" spans="2:13">
      <c r="B2" t="s">
        <v>42</v>
      </c>
      <c r="C2">
        <v>236</v>
      </c>
      <c r="D2" t="s">
        <v>43</v>
      </c>
      <c r="E2" t="s">
        <v>44</v>
      </c>
      <c r="F2">
        <v>473</v>
      </c>
      <c r="G2">
        <v>100</v>
      </c>
      <c r="H2" s="11">
        <v>44232.041666666664</v>
      </c>
      <c r="J2">
        <v>473</v>
      </c>
      <c r="K2">
        <f>SUM(F:F)</f>
        <v>143581.00000000003</v>
      </c>
      <c r="L2">
        <f>SUM(J:J)</f>
        <v>23787.3</v>
      </c>
      <c r="M2">
        <f>K2-L2</f>
        <v>119793.70000000003</v>
      </c>
    </row>
    <row r="3" spans="2:13">
      <c r="B3" t="s">
        <v>45</v>
      </c>
      <c r="C3">
        <v>235</v>
      </c>
      <c r="D3" t="s">
        <v>43</v>
      </c>
      <c r="E3" t="s">
        <v>46</v>
      </c>
      <c r="F3">
        <v>1147</v>
      </c>
      <c r="G3">
        <v>100</v>
      </c>
      <c r="H3" s="11">
        <v>44252.112685185188</v>
      </c>
      <c r="J3">
        <v>1060</v>
      </c>
    </row>
    <row r="4" spans="2:13">
      <c r="B4" t="s">
        <v>47</v>
      </c>
      <c r="C4">
        <v>234</v>
      </c>
      <c r="D4" t="s">
        <v>43</v>
      </c>
      <c r="E4" t="s">
        <v>48</v>
      </c>
      <c r="F4">
        <v>1124</v>
      </c>
      <c r="G4">
        <v>100</v>
      </c>
      <c r="H4" s="11">
        <v>44252.115937499999</v>
      </c>
      <c r="J4">
        <v>1124</v>
      </c>
    </row>
    <row r="5" spans="2:13">
      <c r="F5">
        <v>2390</v>
      </c>
      <c r="J5">
        <v>2914</v>
      </c>
    </row>
    <row r="6" spans="2:13">
      <c r="F6">
        <v>1720.5</v>
      </c>
      <c r="J6">
        <v>1190</v>
      </c>
    </row>
    <row r="7" spans="2:13">
      <c r="F7">
        <v>2679.6</v>
      </c>
      <c r="J7">
        <v>2626</v>
      </c>
    </row>
    <row r="8" spans="2:13">
      <c r="F8">
        <v>1060</v>
      </c>
      <c r="J8">
        <v>2980.8</v>
      </c>
    </row>
    <row r="9" spans="2:13">
      <c r="F9">
        <v>2914</v>
      </c>
      <c r="J9">
        <v>1720.5</v>
      </c>
    </row>
    <row r="10" spans="2:13">
      <c r="F10">
        <v>2100</v>
      </c>
      <c r="J10">
        <v>2399</v>
      </c>
    </row>
    <row r="11" spans="2:13">
      <c r="F11">
        <v>5892.8</v>
      </c>
      <c r="J11">
        <v>833</v>
      </c>
    </row>
    <row r="12" spans="2:13">
      <c r="F12">
        <v>1190</v>
      </c>
      <c r="J12">
        <v>2390</v>
      </c>
    </row>
    <row r="13" spans="2:13">
      <c r="F13">
        <v>833</v>
      </c>
      <c r="J13">
        <v>1147</v>
      </c>
    </row>
    <row r="14" spans="2:13">
      <c r="F14">
        <v>5568</v>
      </c>
      <c r="J14">
        <v>2930</v>
      </c>
    </row>
    <row r="15" spans="2:13">
      <c r="F15">
        <v>5195.3999999999996</v>
      </c>
    </row>
    <row r="16" spans="2:13">
      <c r="F16">
        <v>2399</v>
      </c>
    </row>
    <row r="17" spans="1:6">
      <c r="F17">
        <v>2626</v>
      </c>
    </row>
    <row r="18" spans="1:6">
      <c r="F18">
        <v>2399</v>
      </c>
    </row>
    <row r="20" spans="1:6">
      <c r="A20">
        <v>3.8</v>
      </c>
      <c r="F20">
        <v>2930</v>
      </c>
    </row>
    <row r="21" spans="1:6">
      <c r="F21">
        <v>2994</v>
      </c>
    </row>
    <row r="22" spans="1:6">
      <c r="F22">
        <v>4727</v>
      </c>
    </row>
    <row r="23" spans="1:6">
      <c r="F23">
        <v>4788</v>
      </c>
    </row>
    <row r="24" spans="1:6">
      <c r="F24">
        <v>2366</v>
      </c>
    </row>
    <row r="25" spans="1:6">
      <c r="F25">
        <v>4319.7</v>
      </c>
    </row>
    <row r="26" spans="1:6">
      <c r="F26">
        <v>4066.2</v>
      </c>
    </row>
    <row r="27" spans="1:6">
      <c r="F27">
        <v>2980.8</v>
      </c>
    </row>
    <row r="28" spans="1:6">
      <c r="F28">
        <v>4425</v>
      </c>
    </row>
    <row r="29" spans="1:6">
      <c r="F29">
        <v>4895</v>
      </c>
    </row>
    <row r="30" spans="1:6">
      <c r="F30">
        <v>5148</v>
      </c>
    </row>
    <row r="31" spans="1:6">
      <c r="F31">
        <v>5605</v>
      </c>
    </row>
    <row r="32" spans="1:6">
      <c r="F32">
        <v>4658</v>
      </c>
    </row>
    <row r="33" spans="6:6">
      <c r="F33">
        <v>5398</v>
      </c>
    </row>
    <row r="34" spans="6:6">
      <c r="F34">
        <v>5140</v>
      </c>
    </row>
    <row r="35" spans="6:6">
      <c r="F35">
        <v>4886</v>
      </c>
    </row>
    <row r="36" spans="6:6">
      <c r="F36">
        <v>4556</v>
      </c>
    </row>
    <row r="37" spans="6:6">
      <c r="F37">
        <v>4192</v>
      </c>
    </row>
    <row r="38" spans="6:6">
      <c r="F38">
        <v>5055.6000000000004</v>
      </c>
    </row>
    <row r="39" spans="6:6">
      <c r="F39">
        <v>7515</v>
      </c>
    </row>
    <row r="40" spans="6:6">
      <c r="F40">
        <v>5029.2</v>
      </c>
    </row>
    <row r="41" spans="6:6">
      <c r="F41">
        <v>3045.2</v>
      </c>
    </row>
    <row r="42" spans="6:6">
      <c r="F42">
        <v>3150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7"/>
  <sheetViews>
    <sheetView workbookViewId="0">
      <selection activeCell="B20" sqref="B20:M20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2021-05-21T14:40:16Z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