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B2" s="1"/>
  <c r="C16"/>
  <c r="C2" s="1"/>
  <c r="D16"/>
  <c r="D2" s="1"/>
  <c r="E16"/>
  <c r="E2" s="1"/>
  <c r="F16"/>
  <c r="F2" s="1"/>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81" l="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t>
        </r>
      </text>
    </comment>
    <comment ref="U4" authorId="0">
      <text>
        <r>
          <rPr>
            <b/>
            <sz val="9"/>
            <color indexed="81"/>
            <rFont val="Tahoma"/>
            <family val="2"/>
          </rPr>
          <t>60</t>
        </r>
        <r>
          <rPr>
            <b/>
            <sz val="9"/>
            <color indexed="81"/>
            <rFont val="宋体"/>
            <family val="3"/>
            <charset val="134"/>
          </rPr>
          <t>：</t>
        </r>
        <r>
          <rPr>
            <b/>
            <sz val="9"/>
            <color indexed="81"/>
            <rFont val="Tahoma"/>
            <family val="2"/>
          </rPr>
          <t>3(1)+13+66+-</t>
        </r>
      </text>
    </comment>
    <comment ref="V4" authorId="0">
      <text>
        <r>
          <rPr>
            <b/>
            <sz val="9"/>
            <color indexed="81"/>
            <rFont val="Tahoma"/>
            <family val="2"/>
          </rPr>
          <t>60</t>
        </r>
        <r>
          <rPr>
            <b/>
            <sz val="9"/>
            <color indexed="81"/>
            <rFont val="宋体"/>
            <family val="3"/>
            <charset val="134"/>
          </rPr>
          <t>：</t>
        </r>
        <r>
          <rPr>
            <b/>
            <sz val="9"/>
            <color indexed="81"/>
            <rFont val="Tahoma"/>
            <family val="2"/>
          </rPr>
          <t>4(1)+12+69+-</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t>
        </r>
      </text>
    </comment>
    <comment ref="AG4" authorId="0">
      <text>
        <r>
          <rPr>
            <b/>
            <sz val="9"/>
            <color indexed="81"/>
            <rFont val="Tahoma"/>
            <family val="2"/>
          </rPr>
          <t>50</t>
        </r>
        <r>
          <rPr>
            <b/>
            <sz val="9"/>
            <color indexed="81"/>
            <rFont val="宋体"/>
            <family val="3"/>
            <charset val="134"/>
          </rPr>
          <t>：</t>
        </r>
        <r>
          <rPr>
            <b/>
            <sz val="9"/>
            <color indexed="81"/>
            <rFont val="Tahoma"/>
            <family val="2"/>
          </rPr>
          <t>3(2)+14+59+120</t>
        </r>
      </text>
    </comment>
    <comment ref="AH4" authorId="0">
      <text>
        <r>
          <rPr>
            <b/>
            <sz val="9"/>
            <color indexed="81"/>
            <rFont val="Tahoma"/>
            <family val="2"/>
          </rPr>
          <t>50</t>
        </r>
        <r>
          <rPr>
            <b/>
            <sz val="9"/>
            <color indexed="81"/>
            <rFont val="宋体"/>
            <family val="3"/>
            <charset val="134"/>
          </rPr>
          <t>：</t>
        </r>
        <r>
          <rPr>
            <b/>
            <sz val="9"/>
            <color indexed="81"/>
            <rFont val="Tahoma"/>
            <family val="2"/>
          </rPr>
          <t>2(3)+12+63+120</t>
        </r>
      </text>
    </comment>
    <comment ref="AI4" authorId="0">
      <text>
        <r>
          <rPr>
            <b/>
            <sz val="9"/>
            <color indexed="81"/>
            <rFont val="Tahoma"/>
            <family val="2"/>
          </rPr>
          <t>50</t>
        </r>
        <r>
          <rPr>
            <b/>
            <sz val="9"/>
            <color indexed="81"/>
            <rFont val="宋体"/>
            <family val="3"/>
            <charset val="134"/>
          </rPr>
          <t>：</t>
        </r>
        <r>
          <rPr>
            <b/>
            <sz val="9"/>
            <color indexed="81"/>
            <rFont val="Tahoma"/>
            <family val="2"/>
          </rPr>
          <t>2(1)+10+60+120</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戈霍恩，鲜血之神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暗月先知赛格</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玛克希玛·雷管</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戈霍恩，鲜血之神</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混乱套牌</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灵魂学家玛丽希亚</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金牌猎手克里</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高阶修士奥露拉</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高阶修士奥露拉</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电缆长枪</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P223" authorId="0">
      <text>
        <r>
          <rPr>
            <b/>
            <sz val="9"/>
            <color indexed="81"/>
            <rFont val="Tahoma"/>
            <family val="2"/>
          </rPr>
          <t>20200807-30-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<sst xmlns="http://schemas.openxmlformats.org/spreadsheetml/2006/main" count="20466" uniqueCount="6656">
  <si>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</si>
  <si>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</si>
  <si>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</si>
  <si>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</si>
  <si>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</si>
  <si>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</si>
  <si>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</si>
  <si>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</si>
  <si>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</si>
  <si>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</si>
  <si>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</si>
  <si>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</si>
  <si>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</si>
  <si>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</si>
  <si>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</si>
  <si>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</si>
  <si>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</si>
  <si>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</si>
  <si>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</si>
  <si>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</si>
  <si>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</si>
  <si>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</si>
  <si>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</si>
  <si>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</si>
  <si>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</si>
  <si>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</si>
  <si>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</si>
  <si>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</si>
  <si>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</si>
  <si>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</si>
  <si>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</si>
  <si>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</si>
  <si>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</si>
  <si>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</si>
  <si>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</si>
  <si>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</si>
  <si>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</si>
  <si>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</si>
  <si>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</si>
  <si>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</si>
  <si>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</si>
  <si>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</si>
  <si>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</si>
  <si>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</si>
  <si>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</si>
  <si>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</si>
  <si>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</si>
  <si>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</si>
  <si>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</si>
  <si>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</si>
  <si>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</si>
  <si>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</si>
  <si>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</si>
  <si>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</si>
  <si>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</si>
  <si>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</si>
  <si>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</si>
  <si>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</si>
  <si>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</si>
  <si>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</si>
  <si>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</si>
  <si>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</si>
  <si>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</si>
  <si>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</si>
  <si>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</si>
  <si>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</si>
  <si>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</si>
  <si>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</si>
  <si>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</si>
  <si>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</si>
  <si>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</si>
  <si>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</si>
  <si>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</si>
  <si>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</si>
  <si>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</si>
  <si>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</si>
  <si>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</si>
  <si>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</si>
  <si>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</si>
  <si>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</si>
  <si>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</si>
  <si>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</si>
  <si>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</si>
  <si>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</si>
  <si>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</si>
  <si>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</si>
  <si>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</si>
  <si>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</si>
  <si>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</si>
  <si>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</si>
  <si>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</si>
  <si>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</si>
  <si>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</si>
  <si>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</si>
  <si>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</si>
  <si>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</si>
  <si>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</si>
  <si>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</si>
  <si>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</si>
  <si>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</si>
  <si>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</si>
  <si>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</si>
  <si>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</si>
  <si>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</si>
  <si>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</si>
  <si>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</si>
  <si>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</si>
  <si>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</si>
  <si>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</si>
  <si>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</si>
  <si>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</si>
  <si>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</si>
  <si>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</si>
  <si>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</si>
  <si>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</si>
  <si>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</si>
  <si>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</si>
  <si>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</si>
  <si>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</si>
  <si>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</si>
  <si>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</si>
  <si>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</si>
  <si>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</si>
  <si>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</si>
  <si>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</si>
  <si>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</si>
  <si>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</si>
  <si>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</si>
  <si>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</si>
  <si>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</si>
  <si>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</si>
  <si>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</si>
  <si>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</si>
  <si>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</si>
  <si>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</si>
  <si>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</si>
  <si>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</si>
  <si>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</si>
  <si>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</si>
  <si>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</si>
  <si>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</si>
  <si>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</si>
  <si>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</si>
  <si>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</si>
  <si>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</si>
  <si>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</si>
  <si>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</si>
  <si>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</si>
  <si>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</si>
  <si>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</si>
  <si>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</si>
  <si>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</si>
  <si>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</si>
  <si>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</si>
  <si>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</si>
  <si>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</si>
  <si>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</si>
  <si>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</si>
  <si>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</si>
  <si>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</si>
  <si>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</si>
  <si>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</si>
  <si>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</si>
  <si>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</si>
  <si>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</si>
  <si>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</si>
  <si>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</si>
  <si>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</si>
  <si>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</si>
  <si>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</si>
  <si>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</si>
  <si>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</si>
  <si>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</si>
  <si>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</si>
  <si>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</si>
  <si>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</si>
  <si>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</si>
  <si>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</si>
  <si>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</si>
  <si>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</si>
  <si>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</si>
  <si>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</si>
  <si>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</si>
  <si>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</si>
  <si>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</si>
  <si>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</si>
  <si>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</si>
  <si>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</si>
  <si>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</si>
  <si>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</si>
  <si>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</si>
  <si>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</si>
  <si>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</si>
  <si>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</si>
  <si>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</si>
  <si>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</si>
  <si>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</si>
  <si>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</si>
  <si>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</si>
  <si>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</si>
  <si>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</si>
  <si>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</si>
  <si>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</si>
  <si>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</si>
  <si>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</si>
  <si>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</si>
  <si>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</si>
  <si>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</si>
  <si>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</si>
  <si>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</si>
  <si>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</si>
  <si>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</si>
  <si>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</si>
  <si>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</si>
  <si>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</si>
  <si>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</si>
  <si>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</si>
  <si>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</si>
  <si>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</si>
  <si>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</si>
  <si>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</si>
  <si>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</si>
  <si>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</si>
  <si>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</si>
  <si>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</si>
  <si>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</si>
  <si>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</si>
  <si>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</si>
  <si>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</si>
  <si>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</si>
  <si>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</si>
  <si>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</si>
  <si>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</si>
  <si>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</si>
  <si>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</si>
  <si>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</si>
  <si>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</si>
  <si>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</si>
  <si>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</si>
  <si>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</si>
  <si>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</si>
  <si>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</si>
  <si>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</si>
  <si>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</si>
  <si>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</si>
  <si>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</si>
  <si>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</si>
  <si>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</si>
  <si>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</si>
  <si>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</si>
  <si>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</si>
  <si>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</si>
  <si>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</si>
  <si>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</si>
  <si>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</si>
  <si>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</si>
  <si>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</si>
  <si>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</si>
  <si>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</si>
  <si>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</si>
  <si>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</si>
  <si>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</si>
  <si>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</si>
  <si>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</si>
  <si>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</si>
  <si>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</si>
  <si>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</si>
  <si>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</si>
  <si>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</si>
  <si>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</si>
  <si>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</si>
  <si>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</si>
  <si>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</si>
  <si>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</si>
  <si>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</si>
  <si>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</si>
  <si>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</si>
  <si>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</si>
  <si>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</si>
  <si>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</si>
  <si>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</si>
  <si>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</si>
  <si>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</si>
  <si>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</si>
  <si>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</si>
  <si>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</si>
  <si>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</si>
  <si>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</si>
  <si>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</si>
  <si>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</si>
  <si>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</si>
  <si>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</si>
  <si>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</si>
  <si>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</si>
  <si>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</si>
  <si>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</si>
  <si>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</si>
  <si>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</si>
  <si>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</si>
  <si>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</si>
  <si>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</si>
  <si>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</si>
  <si>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</si>
  <si>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</si>
  <si>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</si>
  <si>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</si>
  <si>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</si>
  <si>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</si>
  <si>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</si>
  <si>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</si>
  <si>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</si>
  <si>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</si>
  <si>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</si>
  <si>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</si>
  <si>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</si>
  <si>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</si>
  <si>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</si>
  <si>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</si>
  <si>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</si>
  <si>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</si>
  <si>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</si>
  <si>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</si>
  <si>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</si>
  <si>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</si>
  <si>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</si>
  <si>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</si>
  <si>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</si>
  <si>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</si>
  <si>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</si>
  <si>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</si>
  <si>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</si>
  <si>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</si>
  <si>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</si>
  <si>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</si>
  <si>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</si>
  <si>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</si>
  <si>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</si>
  <si>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</si>
  <si>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</si>
  <si>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</si>
  <si>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</si>
  <si>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</si>
  <si>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</si>
  <si>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</si>
  <si>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</si>
  <si>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</si>
  <si>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</si>
  <si>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</si>
  <si>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</si>
  <si>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</si>
  <si>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</si>
  <si>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</si>
  <si>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</si>
  <si>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</si>
  <si>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</si>
  <si>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</si>
  <si>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</si>
  <si>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</si>
  <si>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</si>
  <si>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</si>
  <si>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</si>
  <si>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</si>
  <si>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</si>
  <si>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</si>
  <si>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</si>
  <si>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</si>
  <si>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</si>
  <si>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</si>
  <si>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</si>
  <si>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</si>
  <si>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</si>
  <si>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</si>
  <si>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</si>
  <si>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</si>
  <si>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</si>
  <si>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</si>
  <si>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</si>
  <si>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</si>
  <si>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</si>
  <si>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</si>
  <si>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</si>
  <si>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</si>
  <si>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</si>
  <si>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</si>
  <si>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</si>
  <si>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</si>
  <si>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</si>
  <si>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</si>
  <si>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</si>
  <si>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</si>
  <si>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</si>
  <si>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</si>
  <si>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</si>
  <si>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</si>
  <si>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</si>
  <si>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</si>
  <si>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</si>
  <si>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</si>
  <si>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</si>
  <si>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</si>
  <si>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</si>
  <si>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</si>
  <si>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</si>
  <si>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</si>
  <si>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</si>
  <si>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</si>
  <si>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</si>
  <si>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</si>
  <si>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</si>
  <si>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</si>
  <si>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</si>
  <si>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</si>
  <si>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</si>
  <si>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</si>
  <si>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</si>
  <si>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</si>
  <si>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</si>
  <si>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</si>
  <si>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</si>
  <si>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</si>
  <si>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</si>
  <si>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</si>
  <si>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</si>
  <si>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</si>
  <si>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</si>
  <si>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</si>
  <si>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</si>
  <si>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</si>
  <si>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</si>
  <si>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</si>
  <si>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</si>
  <si>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</si>
  <si>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</si>
  <si>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</si>
  <si>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</si>
  <si>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</si>
  <si>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</si>
  <si>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</si>
  <si>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</si>
  <si>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</si>
  <si>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</si>
  <si>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</si>
  <si>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</si>
  <si>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</si>
  <si>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</si>
  <si>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</si>
  <si>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</si>
  <si>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</si>
  <si>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</si>
  <si>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</si>
  <si>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</si>
  <si>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</si>
  <si>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</si>
  <si>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</si>
  <si>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</si>
  <si>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</si>
  <si>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</si>
  <si>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</si>
  <si>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</si>
  <si>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</si>
  <si>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</si>
  <si>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</si>
  <si>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</si>
  <si>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</si>
  <si>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</si>
  <si>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</si>
  <si>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</si>
  <si>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</si>
  <si>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</si>
  <si>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</si>
  <si>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</si>
  <si>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</si>
  <si>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</si>
  <si>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</si>
  <si>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</si>
  <si>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</si>
  <si>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</si>
  <si>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</si>
  <si>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</si>
  <si>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</si>
  <si>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</si>
  <si>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</si>
  <si>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</si>
  <si>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</si>
  <si>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</si>
  <si>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</si>
  <si>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</si>
  <si>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</si>
  <si>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</si>
  <si>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</si>
  <si>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</si>
  <si>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</si>
  <si>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</si>
  <si>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</si>
  <si>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</si>
  <si>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</si>
  <si>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</si>
  <si>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</si>
  <si>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</si>
  <si>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</si>
  <si>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</si>
  <si>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</si>
  <si>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</si>
  <si>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</si>
  <si>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</si>
  <si>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</si>
  <si>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</si>
  <si>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</si>
  <si>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</si>
  <si>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</si>
  <si>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</si>
  <si>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</si>
  <si>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</si>
  <si>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</si>
  <si>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</si>
  <si>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</si>
  <si>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</si>
  <si>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</si>
  <si>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</si>
  <si>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</si>
  <si>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</si>
  <si>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</si>
  <si>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</si>
  <si>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</si>
  <si>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</si>
  <si>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</si>
  <si>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</si>
  <si>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</si>
  <si>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</si>
  <si>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</si>
  <si>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</si>
  <si>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</si>
  <si>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</si>
  <si>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</si>
  <si>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</si>
  <si>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</si>
  <si>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</si>
  <si>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</si>
  <si>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</si>
  <si>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</si>
  <si>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</si>
  <si>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</si>
  <si>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</si>
  <si>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</si>
  <si>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</si>
  <si>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</si>
  <si>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</si>
  <si>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</si>
  <si>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</si>
  <si>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</si>
  <si>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</si>
  <si>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</si>
  <si>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</si>
  <si>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</si>
  <si>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</si>
  <si>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</si>
  <si>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</si>
  <si>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</si>
  <si>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</si>
  <si>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</si>
  <si>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</si>
  <si>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</si>
  <si>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</si>
  <si>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</si>
  <si>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</si>
  <si>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</si>
  <si>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</si>
  <si>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</si>
  <si>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</si>
  <si>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</si>
  <si>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</si>
  <si>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</si>
  <si>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</si>
  <si>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</si>
  <si>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</si>
  <si>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</si>
  <si>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</si>
  <si>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</si>
  <si>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</si>
  <si>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</si>
  <si>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</si>
  <si>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</si>
  <si>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</si>
  <si>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</si>
  <si>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</si>
  <si>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</si>
  <si>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</si>
  <si>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</si>
  <si>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</si>
  <si>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</si>
  <si>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</si>
  <si>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</si>
  <si>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</si>
  <si>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</si>
  <si>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</si>
  <si>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</si>
  <si>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</si>
  <si>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</si>
  <si>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</si>
  <si>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</si>
  <si>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</si>
  <si>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</si>
  <si>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</si>
  <si>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</si>
  <si>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</si>
  <si>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</si>
  <si>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</si>
  <si>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</si>
  <si>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</si>
  <si>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</si>
  <si>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</si>
  <si>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</si>
  <si>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</si>
  <si>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</si>
  <si>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</si>
  <si>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</si>
  <si>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</si>
  <si>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</si>
  <si>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</si>
  <si>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</si>
  <si>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</si>
  <si>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</si>
  <si>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</si>
  <si>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</si>
  <si>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</si>
  <si>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</si>
  <si>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</si>
  <si>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</si>
  <si>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</si>
  <si>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</si>
  <si>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</si>
  <si>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</si>
  <si>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</si>
  <si>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</si>
  <si>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</si>
  <si>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</si>
  <si>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</si>
  <si>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</si>
  <si>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</si>
  <si>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</si>
  <si>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</si>
  <si>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</si>
  <si>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</si>
  <si>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</si>
  <si>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</si>
  <si>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</si>
  <si>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</si>
  <si>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</si>
  <si>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</si>
  <si>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</si>
  <si>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</si>
  <si>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</si>
  <si>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</si>
  <si>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</si>
  <si>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</si>
  <si>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</si>
  <si>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</si>
  <si>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</si>
  <si>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</si>
  <si>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</si>
  <si>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</si>
  <si>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</si>
  <si>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</si>
  <si>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</si>
  <si>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</si>
  <si>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</si>
  <si>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</si>
  <si>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</si>
  <si>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</si>
  <si>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</si>
  <si>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</si>
  <si>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</si>
  <si>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</si>
  <si>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</si>
  <si>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</si>
  <si>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</si>
  <si>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</si>
  <si>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</si>
  <si>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</si>
  <si>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</si>
  <si>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</si>
  <si>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</si>
  <si>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</si>
  <si>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</si>
  <si>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</si>
  <si>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</si>
  <si>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</si>
  <si>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</si>
  <si>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</si>
  <si>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</si>
  <si>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</si>
  <si>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</si>
  <si>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</si>
  <si>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</si>
  <si>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</si>
  <si>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</si>
  <si>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</si>
  <si>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</si>
  <si>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</si>
  <si>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</si>
  <si>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</si>
  <si>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</si>
  <si>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</si>
  <si>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</si>
  <si>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</si>
  <si>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</si>
  <si>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</si>
  <si>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</si>
  <si>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</si>
  <si>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</si>
  <si>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</si>
  <si>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</si>
  <si>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</si>
  <si>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</si>
  <si>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</si>
  <si>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</si>
  <si>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</si>
  <si>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</si>
  <si>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</si>
  <si>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</si>
  <si>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</si>
  <si>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</si>
  <si>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</si>
  <si>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</si>
  <si>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</si>
  <si>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</si>
  <si>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</si>
  <si>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</si>
  <si>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</si>
  <si>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</si>
  <si>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</si>
  <si>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</si>
  <si>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</si>
  <si>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</si>
  <si>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</si>
  <si>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</si>
  <si>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</si>
  <si>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</si>
  <si>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</si>
  <si>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</si>
  <si>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</si>
  <si>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</si>
  <si>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</si>
  <si>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</si>
  <si>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</si>
  <si>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</si>
  <si>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</si>
  <si>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</si>
  <si>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</si>
  <si>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</si>
  <si>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</si>
  <si>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</si>
  <si>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</si>
  <si>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</si>
  <si>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</si>
  <si>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</si>
  <si>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</si>
  <si>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</si>
  <si>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</si>
  <si>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</si>
  <si>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</si>
  <si>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</si>
  <si>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</si>
  <si>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</si>
  <si>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</si>
  <si>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</si>
  <si>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</si>
  <si>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</si>
  <si>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</si>
  <si>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</si>
  <si>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</si>
  <si>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</si>
  <si>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</si>
  <si>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</si>
  <si>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</si>
  <si>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</si>
  <si>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</si>
  <si>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</si>
  <si>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</si>
  <si>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</si>
  <si>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</si>
  <si>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</si>
  <si>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</si>
  <si>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</si>
  <si>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</si>
  <si>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</si>
  <si>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</si>
  <si>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</si>
  <si>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</si>
  <si>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</si>
  <si>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</si>
  <si>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</si>
  <si>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</si>
  <si>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</si>
  <si>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</si>
  <si>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</si>
  <si>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</si>
  <si>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</si>
  <si>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</si>
  <si>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</si>
  <si>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</si>
  <si>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</si>
  <si>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</si>
  <si>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</si>
  <si>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</si>
  <si>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</si>
  <si>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</si>
  <si>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</si>
  <si>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</si>
  <si>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</si>
  <si>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</si>
  <si>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</si>
  <si>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</si>
  <si>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</si>
  <si>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</si>
  <si>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</si>
  <si>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</si>
  <si>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</si>
  <si>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</si>
  <si>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</si>
  <si>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</si>
  <si>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</si>
  <si>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</si>
  <si>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</si>
  <si>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</si>
  <si>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</si>
  <si>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</si>
  <si>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</si>
  <si>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</si>
  <si>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</si>
  <si>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</si>
  <si>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</si>
  <si>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</si>
  <si>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</si>
  <si>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</si>
  <si>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</si>
  <si>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</si>
  <si>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</si>
  <si>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</si>
  <si>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</si>
  <si>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</si>
  <si>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</si>
  <si>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</si>
  <si>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</si>
  <si>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</si>
  <si>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</si>
  <si>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</si>
  <si>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</si>
  <si>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</si>
  <si>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</si>
  <si>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</si>
  <si>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</si>
  <si>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</si>
  <si>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</si>
  <si>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</si>
  <si>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</si>
  <si>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</si>
  <si>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</si>
  <si>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</si>
  <si>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</si>
  <si>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</si>
  <si>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</si>
  <si>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</si>
  <si>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</si>
  <si>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</si>
  <si>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</si>
  <si>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</si>
  <si>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</si>
  <si>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</si>
  <si>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</si>
  <si>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</si>
  <si>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</si>
  <si>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</si>
  <si>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</si>
  <si>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</si>
  <si>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</si>
  <si>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</si>
  <si>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</si>
  <si>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</si>
  <si>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</si>
  <si>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</si>
  <si>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</si>
  <si>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</si>
  <si>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</si>
  <si>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</si>
  <si>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</si>
  <si>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</si>
  <si>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</si>
  <si>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</si>
  <si>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</si>
  <si>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</si>
  <si>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</si>
  <si>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</si>
  <si>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</si>
  <si>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</si>
  <si>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</si>
  <si>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</si>
  <si>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</si>
  <si>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</si>
  <si>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</si>
  <si>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</si>
  <si>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</si>
  <si>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</si>
  <si>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</si>
  <si>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</si>
  <si>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</si>
  <si>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</si>
  <si>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</si>
  <si>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</si>
  <si>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</si>
  <si>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</si>
  <si>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</si>
  <si>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</si>
  <si>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</si>
  <si>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</si>
  <si>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</si>
  <si>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</si>
  <si>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</si>
  <si>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</si>
  <si>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</si>
  <si>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</si>
  <si>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</si>
  <si>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</si>
  <si>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</si>
  <si>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</si>
  <si>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</si>
  <si>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</si>
  <si>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</si>
  <si>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</si>
  <si>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</si>
  <si>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</si>
  <si>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</si>
  <si>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</si>
  <si>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</si>
  <si>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</si>
  <si>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</si>
  <si>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</si>
  <si>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</si>
  <si>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</si>
  <si>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</si>
  <si>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</si>
  <si>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</si>
  <si>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</si>
  <si>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</si>
  <si>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</si>
  <si>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</si>
  <si>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</si>
  <si>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</si>
  <si>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</si>
  <si>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</si>
  <si>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</si>
  <si>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</si>
  <si>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</si>
  <si>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</si>
  <si>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</si>
  <si>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</si>
  <si>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</si>
  <si>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</si>
  <si>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</si>
  <si>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</si>
  <si>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</si>
  <si>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</si>
  <si>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</si>
  <si>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</si>
  <si>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</si>
  <si>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</si>
  <si>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</si>
  <si>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</si>
  <si>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</si>
  <si>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</si>
  <si>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</si>
  <si>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</si>
  <si>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</si>
  <si>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</si>
  <si>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</si>
  <si>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</si>
  <si>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</si>
  <si>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</si>
  <si>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</si>
  <si>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</si>
  <si>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</si>
  <si>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</si>
  <si>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</si>
  <si>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</si>
  <si>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</si>
  <si>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</si>
  <si>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</si>
  <si>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</si>
  <si>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</si>
  <si>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</si>
  <si>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</si>
  <si>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</si>
  <si>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</si>
  <si>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</si>
  <si>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</si>
  <si>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</si>
  <si>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</si>
  <si>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</si>
  <si>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</si>
  <si>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</si>
  <si>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</si>
  <si>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</si>
  <si>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</si>
  <si>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</si>
  <si>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</si>
  <si>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</si>
  <si>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</si>
  <si>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</si>
  <si>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</si>
  <si>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</si>
  <si>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</si>
  <si>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</si>
  <si>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</si>
  <si>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</si>
  <si>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</si>
  <si>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</si>
  <si>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</si>
  <si>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</si>
  <si>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</si>
  <si>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</si>
  <si>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</si>
  <si>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</si>
  <si>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</si>
  <si>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</si>
  <si>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</si>
  <si>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</si>
  <si>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</si>
  <si>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</si>
  <si>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</si>
  <si>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</si>
  <si>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</si>
  <si>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</si>
  <si>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</si>
  <si>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</si>
  <si>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</si>
  <si>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</si>
  <si>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</si>
  <si>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</si>
  <si>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</si>
  <si>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</si>
  <si>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</si>
  <si>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</si>
  <si>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</si>
  <si>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</si>
  <si>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</si>
  <si>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</si>
  <si>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</si>
  <si>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</si>
  <si>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</si>
  <si>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</si>
  <si>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</si>
  <si>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</si>
  <si>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</si>
  <si>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</si>
  <si>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</si>
  <si>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</si>
  <si>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</si>
  <si>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</si>
  <si>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</si>
  <si>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</si>
  <si>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</si>
  <si>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</si>
  <si>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</si>
  <si>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</si>
  <si>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</si>
  <si>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</si>
  <si>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</si>
  <si>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</si>
  <si>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</si>
  <si>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</si>
  <si>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</si>
  <si>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</si>
  <si>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</si>
  <si>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</si>
  <si>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</si>
  <si>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</si>
  <si>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</si>
  <si>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</si>
  <si>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</si>
  <si>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</si>
  <si>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</si>
  <si>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</si>
  <si>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</si>
  <si>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</si>
  <si>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</si>
  <si>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</si>
  <si>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</si>
  <si>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</si>
  <si>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</si>
  <si>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</si>
  <si>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</si>
  <si>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</si>
  <si>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</si>
  <si>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</si>
  <si>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</si>
  <si>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</si>
  <si>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</si>
  <si>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</si>
  <si>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</si>
  <si>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</si>
  <si>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</si>
  <si>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</si>
  <si>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</si>
  <si>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</si>
  <si>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</si>
  <si>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</si>
  <si>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</si>
  <si>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</si>
  <si>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</si>
  <si>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</si>
  <si>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</si>
  <si>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</si>
  <si>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</si>
  <si>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</si>
  <si>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</si>
  <si>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</si>
  <si>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</si>
  <si>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</si>
  <si>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</si>
  <si>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</si>
  <si>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</si>
  <si>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</si>
  <si>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</si>
  <si>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</si>
  <si>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</si>
  <si>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</si>
  <si>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</si>
  <si>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</si>
  <si>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</si>
  <si>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</si>
  <si>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</si>
  <si>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</si>
  <si>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</si>
  <si>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</si>
  <si>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</si>
  <si>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</si>
  <si>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</si>
  <si>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</si>
  <si>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</si>
  <si>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</si>
  <si>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</si>
  <si>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</si>
  <si>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</si>
  <si>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</si>
  <si>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</si>
  <si>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</si>
  <si>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</si>
  <si>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</si>
  <si>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</si>
  <si>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</si>
  <si>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</si>
  <si>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</si>
  <si>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</si>
  <si>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</si>
  <si>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</si>
  <si>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</si>
  <si>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</si>
  <si>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</si>
  <si>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</si>
  <si>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</si>
  <si>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</si>
  <si>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</si>
  <si>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</si>
  <si>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</si>
  <si>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</si>
  <si>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</si>
  <si>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</si>
  <si>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</si>
  <si>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</si>
  <si>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</si>
  <si>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</si>
  <si>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</si>
  <si>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</si>
  <si>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</si>
  <si>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</si>
  <si>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</si>
  <si>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</si>
  <si>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</si>
  <si>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</si>
  <si>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</si>
  <si>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</si>
  <si>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</si>
  <si>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</si>
  <si>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</si>
  <si>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</si>
  <si>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</si>
  <si>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</si>
  <si>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</si>
  <si>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</si>
  <si>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</si>
  <si>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</si>
  <si>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</si>
  <si>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</si>
  <si>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</si>
  <si>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</si>
  <si>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</si>
  <si>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</si>
  <si>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</si>
  <si>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</si>
  <si>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</si>
  <si>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</si>
  <si>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</si>
  <si>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</si>
  <si>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</si>
  <si>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</si>
  <si>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</si>
  <si>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</si>
  <si>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</si>
  <si>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</si>
  <si>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</si>
  <si>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</si>
  <si>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</si>
  <si>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</si>
  <si>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</si>
  <si>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</si>
  <si>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</si>
  <si>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</si>
  <si>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</si>
  <si>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</si>
  <si>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</si>
  <si>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</si>
  <si>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</si>
  <si>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</si>
  <si>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</si>
  <si>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</si>
  <si>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</si>
  <si>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</si>
  <si>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</si>
  <si>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</si>
  <si>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</si>
  <si>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</si>
  <si>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</si>
  <si>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</si>
  <si>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</si>
  <si>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</si>
  <si>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</si>
  <si>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</si>
  <si>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</si>
  <si>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</si>
  <si>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</si>
  <si>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</si>
  <si>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</si>
  <si>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</si>
  <si>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</si>
  <si>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</si>
  <si>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</si>
  <si>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</si>
  <si>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</si>
  <si>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</si>
  <si>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</si>
  <si>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</si>
  <si>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</si>
  <si>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</si>
  <si>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</si>
  <si>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</si>
  <si>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</si>
  <si>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</si>
  <si>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</si>
  <si>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</si>
  <si>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</si>
  <si>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</si>
  <si>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</si>
  <si>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</si>
  <si>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</si>
  <si>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</si>
  <si>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</si>
  <si>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</si>
  <si>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</si>
  <si>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</si>
  <si>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</si>
  <si>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</si>
  <si>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</si>
  <si>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</si>
  <si>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</si>
  <si>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</si>
  <si>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</si>
  <si>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</si>
  <si>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</si>
  <si>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</si>
  <si>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</si>
  <si>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</si>
  <si>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</si>
  <si>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</si>
  <si>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</si>
  <si>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</si>
  <si>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</si>
  <si>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</si>
  <si>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</si>
  <si>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</si>
  <si>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</si>
  <si>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</si>
  <si>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</si>
  <si>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</si>
  <si>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</si>
  <si>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</si>
  <si>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</si>
  <si>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</si>
  <si>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</si>
  <si>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</si>
  <si>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</si>
  <si>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</si>
  <si>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</si>
  <si>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</si>
  <si>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</si>
  <si>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</si>
  <si>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</si>
  <si>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</si>
  <si>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</si>
  <si>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</si>
  <si>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</si>
  <si>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</si>
  <si>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</si>
  <si>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</si>
  <si>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</si>
  <si>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</si>
  <si>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</si>
  <si>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</si>
  <si>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</si>
  <si>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</si>
  <si>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</si>
  <si>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</si>
  <si>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</si>
  <si>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</si>
  <si>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</si>
  <si>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</si>
  <si>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</si>
  <si>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</si>
  <si>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</si>
  <si>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</si>
  <si>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</si>
  <si>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</si>
  <si>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</si>
  <si>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</si>
  <si>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</si>
  <si>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</si>
  <si>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</si>
  <si>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</si>
  <si>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</si>
  <si>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</si>
  <si>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</si>
  <si>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</si>
  <si>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</si>
  <si>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</si>
  <si>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</si>
  <si>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</si>
  <si>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</si>
  <si>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</si>
  <si>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</si>
  <si>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</si>
  <si>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</si>
  <si>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</si>
  <si>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</si>
  <si>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</si>
  <si>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</si>
  <si>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</si>
  <si>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</si>
  <si>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</si>
  <si>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</si>
  <si>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</si>
  <si>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</si>
  <si>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</si>
  <si>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</si>
  <si>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</si>
  <si>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</si>
  <si>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</si>
  <si>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</si>
  <si>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</si>
  <si>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</si>
  <si>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</si>
  <si>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</si>
  <si>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</si>
  <si>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</si>
  <si>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</si>
  <si>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</si>
  <si>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</si>
  <si>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</si>
  <si>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</si>
  <si>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</si>
  <si>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</si>
  <si>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</si>
  <si>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</si>
  <si>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</si>
  <si>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</si>
  <si>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</si>
  <si>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</si>
  <si>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</si>
  <si>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</si>
  <si>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</si>
  <si>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</si>
  <si>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</si>
  <si>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</si>
  <si>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</si>
  <si>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</si>
  <si>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</si>
  <si>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</si>
  <si>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</si>
  <si>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</si>
  <si>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</si>
  <si>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</si>
  <si>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</si>
  <si>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</si>
  <si>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</si>
  <si>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</si>
  <si>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</si>
  <si>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</si>
  <si>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</si>
  <si>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</si>
  <si>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</si>
  <si>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</si>
  <si>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</si>
  <si>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</si>
  <si>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</si>
  <si>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</si>
  <si>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</si>
  <si>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</si>
  <si>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</si>
  <si>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</si>
  <si>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</si>
  <si>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</si>
  <si>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</si>
  <si>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</si>
  <si>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</si>
  <si>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</si>
  <si>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</si>
  <si>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</si>
  <si>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</si>
  <si>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</si>
  <si>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</si>
  <si>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</si>
  <si>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</si>
  <si>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</si>
  <si>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</si>
  <si>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</si>
  <si>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</si>
  <si>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</si>
  <si>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</si>
  <si>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</si>
  <si>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</si>
  <si>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</si>
  <si>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</si>
  <si>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</si>
  <si>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</si>
  <si>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</si>
  <si>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</si>
  <si>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</si>
  <si>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</si>
  <si>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</si>
  <si>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</si>
  <si>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</si>
  <si>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</si>
  <si>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</si>
  <si>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</si>
  <si>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</si>
  <si>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</si>
  <si>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</si>
  <si>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</si>
  <si>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</si>
  <si>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</si>
  <si>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</si>
  <si>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</si>
  <si>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</si>
  <si>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</si>
  <si>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</si>
  <si>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</si>
  <si>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</si>
  <si>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</si>
  <si>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</si>
  <si>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</si>
  <si>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</si>
  <si>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</si>
  <si>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</si>
  <si>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</si>
  <si>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</si>
  <si>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</si>
  <si>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</si>
  <si>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</si>
  <si>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</si>
  <si>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</si>
  <si>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</si>
  <si>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</si>
  <si>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</si>
  <si>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</si>
  <si>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</si>
  <si>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</si>
  <si>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</si>
  <si>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</si>
  <si>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</si>
  <si>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</si>
  <si>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</si>
  <si>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</si>
  <si>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</si>
  <si>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</si>
  <si>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</si>
  <si>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</si>
  <si>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</si>
  <si>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</si>
  <si>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</si>
  <si>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</si>
  <si>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</si>
  <si>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</si>
  <si>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</si>
  <si>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</si>
  <si>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</si>
  <si>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</si>
  <si>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</si>
  <si>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</si>
  <si>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</si>
  <si>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</si>
  <si>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</si>
  <si>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</si>
  <si>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</si>
  <si>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</si>
  <si>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</si>
  <si>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</si>
  <si>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</si>
  <si>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</si>
  <si>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</si>
  <si>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</si>
  <si>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</si>
  <si>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</si>
  <si>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</si>
  <si>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</si>
  <si>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</si>
  <si>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</si>
  <si>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</si>
  <si>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</si>
  <si>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</si>
  <si>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</si>
  <si>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</si>
  <si>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</si>
  <si>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</si>
  <si>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</si>
  <si>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</si>
  <si>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</si>
  <si>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</si>
  <si>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</si>
  <si>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</si>
  <si>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</si>
  <si>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</si>
  <si>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</si>
  <si>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</si>
  <si>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</si>
  <si>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</si>
  <si>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</si>
  <si>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</si>
  <si>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</si>
  <si>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</si>
  <si>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</si>
  <si>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</si>
  <si>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</si>
  <si>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</si>
  <si>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</si>
  <si>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</si>
  <si>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</si>
  <si>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</si>
  <si>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</si>
  <si>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</si>
  <si>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</si>
  <si>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</si>
  <si>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</si>
  <si>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</si>
  <si>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</si>
  <si>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</si>
  <si>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</si>
  <si>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</si>
  <si>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</si>
  <si>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</si>
  <si>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</si>
  <si>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</si>
  <si>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</si>
  <si>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</si>
  <si>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</si>
  <si>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</si>
  <si>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</si>
  <si>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</si>
  <si>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</si>
  <si>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</si>
  <si>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</si>
  <si>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</si>
  <si>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</si>
  <si>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</si>
  <si>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</si>
  <si>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</si>
  <si>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</si>
  <si>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</si>
  <si>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</si>
  <si>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</si>
  <si>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</si>
  <si>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</si>
  <si>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</si>
  <si>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</si>
  <si>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</si>
  <si>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</si>
  <si>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</si>
  <si>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</si>
  <si>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</si>
  <si>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</si>
  <si>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</si>
  <si>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</si>
  <si>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</si>
  <si>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</si>
  <si>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</si>
  <si>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</si>
  <si>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</si>
  <si>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</si>
  <si>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</si>
  <si>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</si>
  <si>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</si>
  <si>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</si>
  <si>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</si>
  <si>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</si>
  <si>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</si>
  <si>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</si>
  <si>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</si>
  <si>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</si>
  <si>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</si>
  <si>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</si>
  <si>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</si>
  <si>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</si>
  <si>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</si>
  <si>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</si>
  <si>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</si>
  <si>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</si>
  <si>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</si>
  <si>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</si>
  <si>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</si>
  <si>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</si>
  <si>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</si>
  <si>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</si>
  <si>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</si>
  <si>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</si>
  <si>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</si>
  <si>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</si>
  <si>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</si>
  <si>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</si>
  <si>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</si>
  <si>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</si>
  <si>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</si>
  <si>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</si>
  <si>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</si>
  <si>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</si>
  <si>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</si>
  <si>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</si>
  <si>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</si>
  <si>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</si>
  <si>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</si>
  <si>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</si>
  <si>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</si>
  <si>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</si>
  <si>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</si>
  <si>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</si>
  <si>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</si>
  <si>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</si>
  <si>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</si>
  <si>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</si>
  <si>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</si>
  <si>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</si>
  <si>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</si>
  <si>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</si>
  <si>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</si>
  <si>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</si>
  <si>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</si>
  <si>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</si>
  <si>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</si>
  <si>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</si>
  <si>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</si>
  <si>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</si>
  <si>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</si>
  <si>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</si>
  <si>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</si>
  <si>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</si>
  <si>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</si>
  <si>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</si>
  <si>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</si>
  <si>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</si>
  <si>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</si>
  <si>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</si>
  <si>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</si>
  <si>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</si>
  <si>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</si>
  <si>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</si>
  <si>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</si>
  <si>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</si>
  <si>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</si>
  <si>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</si>
  <si>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</si>
  <si>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</si>
  <si>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</si>
  <si>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</si>
  <si>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</si>
  <si>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</si>
  <si>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</si>
  <si>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</si>
  <si>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</si>
  <si>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</si>
  <si>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</si>
  <si>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</si>
  <si>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</si>
  <si>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</si>
  <si>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</si>
  <si>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</si>
  <si>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</si>
  <si>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</si>
  <si>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</si>
  <si>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</si>
  <si>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</si>
  <si>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</si>
  <si>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</si>
  <si>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</si>
  <si>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</si>
  <si>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</si>
  <si>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</si>
  <si>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</si>
  <si>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</si>
  <si>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</si>
  <si>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</si>
  <si>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</si>
  <si>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</si>
  <si>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</si>
  <si>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</si>
  <si>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</si>
  <si>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</si>
  <si>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</si>
  <si>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</si>
  <si>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</si>
  <si>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</si>
  <si>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</si>
  <si>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</si>
  <si>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</si>
  <si>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</si>
  <si>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</si>
  <si>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</si>
  <si>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</si>
  <si>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</si>
  <si>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</si>
  <si>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</si>
  <si>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</si>
  <si>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</si>
  <si>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</si>
  <si>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</si>
  <si>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</si>
  <si>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</si>
  <si>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</si>
  <si>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</si>
  <si>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</si>
  <si>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</si>
  <si>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</si>
  <si>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</si>
  <si>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</si>
  <si>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</si>
  <si>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</si>
  <si>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</si>
  <si>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</si>
  <si>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</si>
  <si>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</si>
  <si>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</si>
  <si>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</si>
  <si>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</si>
  <si>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</si>
  <si>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</si>
  <si>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</si>
  <si>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</si>
  <si>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</si>
  <si>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</si>
  <si>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</si>
  <si>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</si>
  <si>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</si>
  <si>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</si>
  <si>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</si>
  <si>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</si>
  <si>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</si>
  <si>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</si>
  <si>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</si>
  <si>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</si>
  <si>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</si>
  <si>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</si>
  <si>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</si>
  <si>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</si>
  <si>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</si>
  <si>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</si>
  <si>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</si>
  <si>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</si>
  <si>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</si>
  <si>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</si>
  <si>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</si>
  <si>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</si>
  <si>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</si>
  <si>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</si>
  <si>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</si>
  <si>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</si>
  <si>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</si>
  <si>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</si>
  <si>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</si>
  <si>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</si>
  <si>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</si>
  <si>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</si>
  <si>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</si>
  <si>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</si>
  <si>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</si>
  <si>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</si>
  <si>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</si>
  <si>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</si>
  <si>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</si>
  <si>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</si>
  <si>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</si>
  <si>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</si>
  <si>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</si>
  <si>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</si>
  <si>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</si>
  <si>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</si>
  <si>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</si>
  <si>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</si>
  <si>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</si>
  <si>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</si>
  <si>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</si>
  <si>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</si>
  <si>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</si>
  <si>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</si>
  <si>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</si>
  <si>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</si>
  <si>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</si>
  <si>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</si>
  <si>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</si>
  <si>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</si>
  <si>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</si>
  <si>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</si>
  <si>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</si>
  <si>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</si>
  <si>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</si>
  <si>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</si>
  <si>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</si>
  <si>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</si>
  <si>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</si>
  <si>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</si>
  <si>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</si>
  <si>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</si>
  <si>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</si>
  <si>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</si>
  <si>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</si>
  <si>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</si>
  <si>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</si>
  <si>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</si>
  <si>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</si>
  <si>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</si>
  <si>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</si>
  <si>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</si>
  <si>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</si>
  <si>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</si>
  <si>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</si>
  <si>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</si>
  <si>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</si>
  <si>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</si>
  <si>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</si>
  <si>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</si>
  <si>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</si>
  <si>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</si>
  <si>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</si>
  <si>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</si>
  <si>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</si>
  <si>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</si>
  <si>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</si>
  <si>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</si>
  <si>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</si>
  <si>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</si>
  <si>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</si>
  <si>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</si>
  <si>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</si>
  <si>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</si>
  <si>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</si>
  <si>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</si>
  <si>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</si>
  <si>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</si>
  <si>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</si>
  <si>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</si>
  <si>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</si>
  <si>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</si>
  <si>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</si>
  <si>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</si>
  <si>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</si>
  <si>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</si>
  <si>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</si>
  <si>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</si>
  <si>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</si>
  <si>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</si>
  <si>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</si>
  <si>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</si>
  <si>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</si>
  <si>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</si>
  <si>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</si>
  <si>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</si>
  <si>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</si>
  <si>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</si>
  <si>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</si>
  <si>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</si>
  <si>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</si>
  <si>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</si>
  <si>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</si>
  <si>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</si>
  <si>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</si>
  <si>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</si>
  <si>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</si>
  <si>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</si>
  <si>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</si>
  <si>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</si>
  <si>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</si>
  <si>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</si>
  <si>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</si>
  <si>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</si>
  <si>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</si>
  <si>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</si>
  <si>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</si>
  <si>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</si>
  <si>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</si>
  <si>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</si>
  <si>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</si>
  <si>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</si>
  <si>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</si>
  <si>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</si>
  <si>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</si>
  <si>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</si>
  <si>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</si>
  <si>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</si>
  <si>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</si>
  <si>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</si>
  <si>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</si>
  <si>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</si>
  <si>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</si>
  <si>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</si>
  <si>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</si>
  <si>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</si>
  <si>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</si>
  <si>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</si>
  <si>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</si>
  <si>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</si>
  <si>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</si>
  <si>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</si>
  <si>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</si>
  <si>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</si>
  <si>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</si>
  <si>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</si>
  <si>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</si>
  <si>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</si>
  <si>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</si>
  <si>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</si>
  <si>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</si>
  <si>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</si>
  <si>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</si>
  <si>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</si>
  <si>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</si>
  <si>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</si>
  <si>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</si>
  <si>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</si>
  <si>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</si>
  <si>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</si>
  <si>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</si>
  <si>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</si>
  <si>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</si>
  <si>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</si>
  <si>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</si>
  <si>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</si>
  <si>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</si>
  <si>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</si>
  <si>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</si>
  <si>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</si>
  <si>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</si>
  <si>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</si>
  <si>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</si>
  <si>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</si>
  <si>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</si>
  <si>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</si>
  <si>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</si>
  <si>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</si>
  <si>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</si>
  <si>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</si>
  <si>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</si>
  <si>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</si>
  <si>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</si>
  <si>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</si>
  <si>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</si>
  <si>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</si>
  <si>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</si>
  <si>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</si>
  <si>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</si>
  <si>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</si>
  <si>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</si>
  <si>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</si>
  <si>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</si>
  <si>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</si>
  <si>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</si>
  <si>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</si>
  <si>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</si>
  <si>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</si>
  <si>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</si>
  <si>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</si>
  <si>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</si>
  <si>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</si>
  <si>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</si>
  <si>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</si>
  <si>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</si>
  <si>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</si>
  <si>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</si>
  <si>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</si>
  <si>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</si>
  <si>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</si>
  <si>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</si>
  <si>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</si>
  <si>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</si>
  <si>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</si>
  <si>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</si>
  <si>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</si>
  <si>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</si>
  <si>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</si>
  <si>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</si>
  <si>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</si>
  <si>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</si>
  <si>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</si>
  <si>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</si>
  <si>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</si>
  <si>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</si>
  <si>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</si>
  <si>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</si>
  <si>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</si>
  <si>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</si>
  <si>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</si>
  <si>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</si>
  <si>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</si>
  <si>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</si>
  <si>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</si>
  <si>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</si>
  <si>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</si>
  <si>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</si>
  <si>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</si>
  <si>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</si>
  <si>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</si>
  <si>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</si>
  <si>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</si>
  <si>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</si>
  <si>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</si>
  <si>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</si>
  <si>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</si>
  <si>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</si>
  <si>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</si>
  <si>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</si>
  <si>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</si>
  <si>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</si>
  <si>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</si>
  <si>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</si>
  <si>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</si>
  <si>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</si>
  <si>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</si>
  <si>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</si>
  <si>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</si>
  <si>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</si>
  <si>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</si>
  <si>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</si>
  <si>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</si>
  <si>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</si>
  <si>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</si>
  <si>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</si>
  <si>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</si>
  <si>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</si>
  <si>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</si>
  <si>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</si>
  <si>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</si>
  <si>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</si>
  <si>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</si>
  <si>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</si>
  <si>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</si>
  <si>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</si>
  <si>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</si>
  <si>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</si>
  <si>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</si>
  <si>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</si>
  <si>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</si>
  <si>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</si>
  <si>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</si>
  <si>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</si>
  <si>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</si>
  <si>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</si>
  <si>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</si>
  <si>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</si>
  <si>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</si>
  <si>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</si>
  <si>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</si>
  <si>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</si>
  <si>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</si>
  <si>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</si>
  <si>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</si>
  <si>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</si>
  <si>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</si>
  <si>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</si>
  <si>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</si>
  <si>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</si>
  <si>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</si>
  <si>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</si>
  <si>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</si>
  <si>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</si>
  <si>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</si>
  <si>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</si>
  <si>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</si>
  <si>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</si>
  <si>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</si>
  <si>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</si>
  <si>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</si>
  <si>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</si>
  <si>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</si>
  <si>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</si>
  <si>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</si>
  <si>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</si>
  <si>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</si>
  <si>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</si>
  <si>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</si>
  <si>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</si>
  <si>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</si>
  <si>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</si>
  <si>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</si>
  <si>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</si>
  <si>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</si>
  <si>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</si>
  <si>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</si>
  <si>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</si>
  <si>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</si>
  <si>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</si>
  <si>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</si>
  <si>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</si>
  <si>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</si>
  <si>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</si>
  <si>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</si>
  <si>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</si>
  <si>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</si>
  <si>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</si>
  <si>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</si>
  <si>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</si>
  <si>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</si>
  <si>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</si>
  <si>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</si>
  <si>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</si>
  <si>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</si>
  <si>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</si>
  <si>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</si>
  <si>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</si>
  <si>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</si>
  <si>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</si>
  <si>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</si>
  <si>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</si>
  <si>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</si>
  <si>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</si>
  <si>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</si>
  <si>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</si>
  <si>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</si>
  <si>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</si>
  <si>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</si>
  <si>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</si>
  <si>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</si>
  <si>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</si>
  <si>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</si>
  <si>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</si>
  <si>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</si>
  <si>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</si>
  <si>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</si>
  <si>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</si>
  <si>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</si>
  <si>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</si>
  <si>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</si>
  <si>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</si>
  <si>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</si>
  <si>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</si>
  <si>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</si>
  <si>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</si>
  <si>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</si>
  <si>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</si>
  <si>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</si>
  <si>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</si>
  <si>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</si>
  <si>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</si>
  <si>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</si>
  <si>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</si>
  <si>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</si>
  <si>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</si>
  <si>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</si>
  <si>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</si>
  <si>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</si>
  <si>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</si>
  <si>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</si>
  <si>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</si>
  <si>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</si>
  <si>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</si>
  <si>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</si>
  <si>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</si>
  <si>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</si>
  <si>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</si>
  <si>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</si>
  <si>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</si>
  <si>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</si>
  <si>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</si>
  <si>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</si>
  <si>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</si>
  <si>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</si>
  <si>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</si>
  <si>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</si>
  <si>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</si>
  <si>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</si>
  <si>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</si>
  <si>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</si>
  <si>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</si>
  <si>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</si>
  <si>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</si>
  <si>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</si>
  <si>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</si>
  <si>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</si>
  <si>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</si>
  <si>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</si>
  <si>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</si>
  <si>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</si>
  <si>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</si>
  <si>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</si>
  <si>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</si>
  <si>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</si>
  <si>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</si>
  <si>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</si>
  <si>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</si>
  <si>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</si>
  <si>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</si>
  <si>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</si>
  <si>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</si>
  <si>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</si>
  <si>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</si>
  <si>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</si>
  <si>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</si>
  <si>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</si>
  <si>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</si>
  <si>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</si>
  <si>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</si>
  <si>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</si>
  <si>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</si>
  <si>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</si>
  <si>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</si>
  <si>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</si>
  <si>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</si>
  <si>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</si>
  <si>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</si>
  <si>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</si>
  <si>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</si>
  <si>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</si>
  <si>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</si>
  <si>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</si>
  <si>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</si>
  <si>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</si>
  <si>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</si>
  <si>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</si>
  <si>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</si>
  <si>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</si>
  <si>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</si>
  <si>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</si>
  <si>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</si>
  <si>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</si>
  <si>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</si>
  <si>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</si>
  <si>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</si>
  <si>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</si>
  <si>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</si>
  <si>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</si>
  <si>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</si>
  <si>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</si>
  <si>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</si>
  <si>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</si>
  <si>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</si>
  <si>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</si>
  <si>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</si>
  <si>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</si>
  <si>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</si>
  <si>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</si>
  <si>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</si>
  <si>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</si>
  <si>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</si>
  <si>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</si>
  <si>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</si>
  <si>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</si>
  <si>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</si>
  <si>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</si>
  <si>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</si>
  <si>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</si>
  <si>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</si>
  <si>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</si>
  <si>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</si>
  <si>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</si>
  <si>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</si>
  <si>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</si>
  <si>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</si>
  <si>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</si>
  <si>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</si>
  <si>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</si>
  <si>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</si>
  <si>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</si>
  <si>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</si>
  <si>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</si>
  <si>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</si>
  <si>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</si>
  <si>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</si>
  <si>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</si>
  <si>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</si>
  <si>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</si>
  <si>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</si>
  <si>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</si>
  <si>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</si>
  <si>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</si>
  <si>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</si>
  <si>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</si>
  <si>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</si>
  <si>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</si>
  <si>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</si>
  <si>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</si>
  <si>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</si>
  <si>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</si>
  <si>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</si>
  <si>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</si>
  <si>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</si>
  <si>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</si>
  <si>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</si>
  <si>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</si>
  <si>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</si>
  <si>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</si>
  <si>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</si>
  <si>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</si>
  <si>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</si>
  <si>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</si>
  <si>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</si>
  <si>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</si>
  <si>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</si>
  <si>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</si>
  <si>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</si>
  <si>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</si>
  <si>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</si>
  <si>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</si>
  <si>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</si>
  <si>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</si>
  <si>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</si>
  <si>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</si>
  <si>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</si>
  <si>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</si>
  <si>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</si>
  <si>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</si>
  <si>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</si>
  <si>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</si>
  <si>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</si>
  <si>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</si>
  <si>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</si>
  <si>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</si>
  <si>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</si>
  <si>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</si>
  <si>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</si>
  <si>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</si>
  <si>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</si>
  <si>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</si>
  <si>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</si>
  <si>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</si>
  <si>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</si>
  <si>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</si>
  <si>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</si>
  <si>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</si>
  <si>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</si>
  <si>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</si>
  <si>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</si>
  <si>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</si>
  <si>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</si>
  <si>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</si>
  <si>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</si>
  <si>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</si>
  <si>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</si>
  <si>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</si>
  <si>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</si>
  <si>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</si>
  <si>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</si>
  <si>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</si>
  <si>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</si>
  <si>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</si>
  <si>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</si>
  <si>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</si>
  <si>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</si>
  <si>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</si>
  <si>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</si>
  <si>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</si>
  <si>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</si>
  <si>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</si>
  <si>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</si>
  <si>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</si>
  <si>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</si>
  <si>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</si>
  <si>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</si>
  <si>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</si>
  <si>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</si>
  <si>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</si>
  <si>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</si>
  <si>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</si>
  <si>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</si>
  <si>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</si>
  <si>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</si>
  <si>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</si>
  <si>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</si>
  <si>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</si>
  <si>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</si>
  <si>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</si>
  <si>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</si>
  <si>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</si>
  <si>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</si>
  <si>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</si>
  <si>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</si>
  <si>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</si>
  <si>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</si>
  <si>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</si>
  <si>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</si>
  <si>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</si>
  <si>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</si>
  <si>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</si>
  <si>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</si>
  <si>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</si>
  <si>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</si>
  <si>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</si>
  <si>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</si>
  <si>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</si>
  <si>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</si>
  <si>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</si>
  <si>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</si>
  <si>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</si>
  <si>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</si>
  <si>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</si>
  <si>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</si>
  <si>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</si>
  <si>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</si>
  <si>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</si>
  <si>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</si>
  <si>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</si>
  <si>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</si>
  <si>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</si>
  <si>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</si>
  <si>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</si>
  <si>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</si>
  <si>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</si>
  <si>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</si>
  <si>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</si>
  <si>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</si>
  <si>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</si>
  <si>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</si>
  <si>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</si>
  <si>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</si>
  <si>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</si>
  <si>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</si>
  <si>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</si>
  <si>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</si>
  <si>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</si>
  <si>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</si>
  <si>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</si>
  <si>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</si>
  <si>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</si>
  <si>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</si>
  <si>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</si>
  <si>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</si>
  <si>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</si>
  <si>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</si>
  <si>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</si>
  <si>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</si>
  <si>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</si>
  <si>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</si>
  <si>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</si>
  <si>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</si>
  <si>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</si>
  <si>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</si>
  <si>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</si>
  <si>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</si>
  <si>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</si>
  <si>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</si>
  <si>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</si>
  <si>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</si>
  <si>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</si>
  <si>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</si>
  <si>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</si>
  <si>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</si>
  <si>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</si>
  <si>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</si>
  <si>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</si>
  <si>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</si>
  <si>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</si>
  <si>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</si>
  <si>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</si>
  <si>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</si>
  <si>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</si>
  <si>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</si>
  <si>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</si>
  <si>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</si>
  <si>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</si>
  <si>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</si>
  <si>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</si>
  <si>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</si>
  <si>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</si>
  <si>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</si>
  <si>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</si>
  <si>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</si>
  <si>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</si>
  <si>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</si>
  <si>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</si>
  <si>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</si>
  <si>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</si>
  <si>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</si>
  <si>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</si>
  <si>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</si>
  <si>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</si>
  <si>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</si>
  <si>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</si>
  <si>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</si>
  <si>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</si>
  <si>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</si>
  <si>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</si>
  <si>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</si>
  <si>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</si>
  <si>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</si>
  <si>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</si>
  <si>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</si>
  <si>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</si>
  <si>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</si>
  <si>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</si>
  <si>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</si>
  <si>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</si>
  <si>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</si>
  <si>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</si>
  <si>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</si>
  <si>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</si>
  <si>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</si>
  <si>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</si>
  <si>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</si>
  <si>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</si>
  <si>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</si>
  <si>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</si>
  <si>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</si>
  <si>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</si>
  <si>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</si>
  <si>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</si>
  <si>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</si>
  <si>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</si>
  <si>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</si>
  <si>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</si>
  <si>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</si>
  <si>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</si>
  <si>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</si>
  <si>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</si>
  <si>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</si>
  <si>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</si>
  <si>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</si>
  <si>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</si>
  <si>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</si>
  <si>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</si>
  <si>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</si>
  <si>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</si>
  <si>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</si>
  <si>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</si>
  <si>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</si>
  <si>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</si>
  <si>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</si>
  <si>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</si>
  <si>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</si>
  <si>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</si>
  <si>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</si>
  <si>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</si>
  <si>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</si>
  <si>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</si>
  <si>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</si>
  <si>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</si>
  <si>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</si>
  <si>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</si>
  <si>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</si>
  <si>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</si>
  <si>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</si>
  <si>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</si>
  <si>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</si>
  <si>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</si>
  <si>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</si>
  <si>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</si>
  <si>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</si>
  <si>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</si>
  <si>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</si>
  <si>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</si>
  <si>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</si>
  <si>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</si>
  <si>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</si>
  <si>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</si>
  <si>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</si>
  <si>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</si>
  <si>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</si>
  <si>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</si>
  <si>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</si>
  <si>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</si>
  <si>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</si>
  <si>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</si>
  <si>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</si>
  <si>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</si>
  <si>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</si>
  <si>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</si>
  <si>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</si>
  <si>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</si>
  <si>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</si>
  <si>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</si>
  <si>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</si>
  <si>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</si>
  <si>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</si>
  <si>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</si>
  <si>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</si>
  <si>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</si>
  <si>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</si>
  <si>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</si>
  <si>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</si>
  <si>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</si>
  <si>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</si>
  <si>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</si>
  <si>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</si>
  <si>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</si>
  <si>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</si>
  <si>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</si>
  <si>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</si>
  <si>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</si>
  <si>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</si>
  <si>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</si>
  <si>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</si>
  <si>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</si>
  <si>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</si>
  <si>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</si>
  <si>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</si>
  <si>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</si>
  <si>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</si>
  <si>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</si>
  <si>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</si>
  <si>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</si>
  <si>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</si>
  <si>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</si>
  <si>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</si>
  <si>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</si>
  <si>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</si>
  <si>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</si>
  <si>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</si>
  <si>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</si>
  <si>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</si>
  <si>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</si>
  <si>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</si>
  <si>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</si>
  <si>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</si>
  <si>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</si>
  <si>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</si>
  <si>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</si>
  <si>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</si>
  <si>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</si>
  <si>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</si>
  <si>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</si>
  <si>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</si>
  <si>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</si>
  <si>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</si>
  <si>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</si>
  <si>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</si>
  <si>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</si>
  <si>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</si>
  <si>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</si>
  <si>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</si>
  <si>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</si>
  <si>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</si>
  <si>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</si>
  <si>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</si>
  <si>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</si>
  <si>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</si>
  <si>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</si>
  <si>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</si>
  <si>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</si>
  <si>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</si>
  <si>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</si>
  <si>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</si>
  <si>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</si>
  <si>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</si>
  <si>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</si>
  <si>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</si>
  <si>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</si>
  <si>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</si>
  <si>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</si>
  <si>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</si>
  <si>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</si>
  <si>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</si>
  <si>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</si>
  <si>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</si>
  <si>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</si>
  <si>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</si>
  <si>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</si>
  <si>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</si>
  <si>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</si>
  <si>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</si>
  <si>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</si>
  <si>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</si>
  <si>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</si>
  <si>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</si>
  <si>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</si>
  <si>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</si>
  <si>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</si>
  <si>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</si>
  <si>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</si>
  <si>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</si>
  <si>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</si>
  <si>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</si>
  <si>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</si>
  <si>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</si>
  <si>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</si>
  <si>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</si>
  <si>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</si>
  <si>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</si>
  <si>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</si>
  <si>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</si>
  <si>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</si>
  <si>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</si>
  <si>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</si>
  <si>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</si>
  <si>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</si>
  <si>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</si>
  <si>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</si>
  <si>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</si>
  <si>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</si>
  <si>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</si>
  <si>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</si>
  <si>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</si>
  <si>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</si>
  <si>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</si>
  <si>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</si>
  <si>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</si>
  <si>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</si>
  <si>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</si>
  <si>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</si>
  <si>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</si>
  <si>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</si>
  <si>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</si>
  <si>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</si>
  <si>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</si>
  <si>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</si>
  <si>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</si>
  <si>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</si>
  <si>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</si>
  <si>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</si>
  <si>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</si>
  <si>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</si>
  <si>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</si>
  <si>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</si>
  <si>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</si>
  <si>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</si>
  <si>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</si>
  <si>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</si>
  <si>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</si>
  <si>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</si>
  <si>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</si>
  <si>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</si>
  <si>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</si>
  <si>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</si>
  <si>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</si>
  <si>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</si>
  <si>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</si>
  <si>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</si>
  <si>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</si>
  <si>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</si>
  <si>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</si>
  <si>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</si>
  <si>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</si>
  <si>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</si>
  <si>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</si>
  <si>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</si>
  <si>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</si>
  <si>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</si>
  <si>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</si>
  <si>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</si>
  <si>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</si>
  <si>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</si>
  <si>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</si>
  <si>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</si>
  <si>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</si>
  <si>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</si>
  <si>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</si>
  <si>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</si>
  <si>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</si>
  <si>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</si>
  <si>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</si>
  <si>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</si>
  <si>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</si>
  <si>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</si>
  <si>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</si>
  <si>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</si>
  <si>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</si>
  <si>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</si>
  <si>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</si>
  <si>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</si>
  <si>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</si>
  <si>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</si>
  <si>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</si>
  <si>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</si>
  <si>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</si>
  <si>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</si>
  <si>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</si>
  <si>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</si>
  <si>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</si>
  <si>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</si>
  <si>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</si>
  <si>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</si>
  <si>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</si>
  <si>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</si>
  <si>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</si>
  <si>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</si>
  <si>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</si>
  <si>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</si>
  <si>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</si>
  <si>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</si>
  <si>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</si>
  <si>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</si>
  <si>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</si>
  <si>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</si>
  <si>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</si>
  <si>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</si>
  <si>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</si>
  <si>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</si>
  <si>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</si>
  <si>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</si>
  <si>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</si>
  <si>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</si>
  <si>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</si>
  <si>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</si>
  <si>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</si>
  <si>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</si>
  <si>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</si>
  <si>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</si>
  <si>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</si>
  <si>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</si>
  <si>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</si>
  <si>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</si>
  <si>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</si>
  <si>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</si>
  <si>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</si>
  <si>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</si>
  <si>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</si>
  <si>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</si>
  <si>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</si>
  <si>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</si>
  <si>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</si>
  <si>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</si>
  <si>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</si>
  <si>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</si>
  <si>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</si>
  <si>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</si>
  <si>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</si>
  <si>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</si>
  <si>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</si>
  <si>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</si>
  <si>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</si>
  <si>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</si>
  <si>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</si>
  <si>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</si>
  <si>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</si>
  <si>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</si>
  <si>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</si>
  <si>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</si>
  <si>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</si>
  <si>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</si>
  <si>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</si>
  <si>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</si>
  <si>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</si>
  <si>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</si>
  <si>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</si>
  <si>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</si>
  <si>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</si>
  <si>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</si>
  <si>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</si>
  <si>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</si>
  <si>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</si>
  <si>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</si>
  <si>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</si>
  <si>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</si>
  <si>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</si>
  <si>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</si>
  <si>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</si>
  <si>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</si>
  <si>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</si>
  <si>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</si>
  <si>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</si>
  <si>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</si>
  <si>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</si>
  <si>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</si>
  <si>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</si>
  <si>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</si>
  <si>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</si>
  <si>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</si>
  <si>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</si>
  <si>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</si>
  <si>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</si>
  <si>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</si>
  <si>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</si>
  <si>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</si>
  <si>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</si>
  <si>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</si>
  <si>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</si>
  <si>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</si>
  <si>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</si>
  <si>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</si>
  <si>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</si>
  <si>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</si>
  <si>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</si>
  <si>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</si>
  <si>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</si>
  <si>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</si>
  <si>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</si>
  <si>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</si>
  <si>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</si>
  <si>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</si>
  <si>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</si>
  <si>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</si>
  <si>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</si>
  <si>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</si>
  <si>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</si>
  <si>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</si>
  <si>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</si>
  <si>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</si>
  <si>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</si>
  <si>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</si>
  <si>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</si>
  <si>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</si>
  <si>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</si>
  <si>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</si>
  <si>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</si>
  <si>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</si>
  <si>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</si>
  <si>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</si>
  <si>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</si>
  <si>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</si>
  <si>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</si>
  <si>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</si>
  <si>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</si>
  <si>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</si>
  <si>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</si>
  <si>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</si>
  <si>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</si>
  <si>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</si>
  <si>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</si>
  <si>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</si>
  <si>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</si>
  <si>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</si>
  <si>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</si>
  <si>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</si>
  <si>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</si>
  <si>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</si>
  <si>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</si>
  <si>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</si>
  <si>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</si>
  <si>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</si>
  <si>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</si>
  <si>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</si>
  <si>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</si>
  <si>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</si>
  <si>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</si>
  <si>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</si>
  <si>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</si>
  <si>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</si>
  <si>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</si>
  <si>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</si>
  <si>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</si>
  <si>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</si>
  <si>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</si>
  <si>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</si>
  <si>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</si>
  <si>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</si>
  <si>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</si>
  <si>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</si>
  <si>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</si>
  <si>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</si>
  <si>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</si>
  <si>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</si>
  <si>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</si>
  <si>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</si>
  <si>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</si>
  <si>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</si>
  <si>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</si>
  <si>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</si>
  <si>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</si>
  <si>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</si>
  <si>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</si>
  <si>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</si>
  <si>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</si>
  <si>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</si>
  <si>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</si>
  <si>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</si>
  <si>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</si>
  <si>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</si>
  <si>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</si>
  <si>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</si>
  <si>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</si>
  <si>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</si>
  <si>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</si>
  <si>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</si>
  <si>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</si>
  <si>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</si>
  <si>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</si>
  <si>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</si>
  <si>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</si>
  <si>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</si>
  <si>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</si>
  <si>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</si>
  <si>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</si>
  <si>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</si>
  <si>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</si>
  <si>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</si>
  <si>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</si>
  <si>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</si>
  <si>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</si>
  <si>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</si>
  <si>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</si>
  <si>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</si>
  <si>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</si>
  <si>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</si>
  <si>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</si>
  <si>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</si>
  <si>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</si>
  <si>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</si>
  <si>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</si>
  <si>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</si>
  <si>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</si>
  <si>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</si>
  <si>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</si>
  <si>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</si>
  <si>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</si>
  <si>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</si>
  <si>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</si>
  <si>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</si>
  <si>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</si>
  <si>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</si>
  <si>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</si>
  <si>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</si>
  <si>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</si>
  <si>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</si>
  <si>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</si>
  <si>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</si>
  <si>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</si>
  <si>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</si>
  <si>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</si>
  <si>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</si>
  <si>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</si>
  <si>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</si>
  <si>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</si>
  <si>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</si>
  <si>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</si>
  <si>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</si>
  <si>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</si>
  <si>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</si>
  <si>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</si>
  <si>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</si>
  <si>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</si>
  <si>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</si>
  <si>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</si>
  <si>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</si>
  <si>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</si>
  <si>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</si>
  <si>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</si>
  <si>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</si>
  <si>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</si>
  <si>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</si>
  <si>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</si>
  <si>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</si>
  <si>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</si>
  <si>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</si>
  <si>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</si>
  <si>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</si>
  <si>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</si>
  <si>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</si>
  <si>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</si>
  <si>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</si>
  <si>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</si>
  <si>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</si>
  <si>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</si>
  <si>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</si>
  <si>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</si>
  <si>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</si>
  <si>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</si>
  <si>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</si>
  <si>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</si>
  <si>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</si>
  <si>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</si>
  <si>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</si>
  <si>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</si>
  <si>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</si>
  <si>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</si>
  <si>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</si>
  <si>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</si>
  <si>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</si>
  <si>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</si>
  <si>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</si>
  <si>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</si>
  <si>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</si>
  <si>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</si>
  <si>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</si>
  <si>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</si>
  <si>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</si>
  <si>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</si>
  <si>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</si>
  <si>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</si>
  <si>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</si>
  <si>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</si>
  <si>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</si>
  <si>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</si>
  <si>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</si>
  <si>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</si>
  <si>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</si>
  <si>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</si>
  <si>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</si>
  <si>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</si>
  <si>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</si>
  <si>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</si>
  <si>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</si>
  <si>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</si>
  <si>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</si>
  <si>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</si>
  <si>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</si>
  <si>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</si>
  <si>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</si>
  <si>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</si>
  <si>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</si>
  <si>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</si>
  <si>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</si>
  <si>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</si>
  <si>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</si>
  <si>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</si>
  <si>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</si>
  <si>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</si>
  <si>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</si>
  <si>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</si>
  <si>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</si>
  <si>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</si>
  <si>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</si>
  <si>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</si>
  <si>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</si>
  <si>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</si>
  <si>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</si>
  <si>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</si>
  <si>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</si>
  <si>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</si>
  <si>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</si>
  <si>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</si>
  <si>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</si>
  <si>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</si>
  <si>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</si>
  <si>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</si>
  <si>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</si>
  <si>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</si>
  <si>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</si>
  <si>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</si>
  <si>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</si>
  <si>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</si>
  <si>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</si>
  <si>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</si>
  <si>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</si>
  <si>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</si>
  <si>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</si>
  <si>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</si>
  <si>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</si>
  <si>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</si>
  <si>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</si>
  <si>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</si>
  <si>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</si>
  <si>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</si>
  <si>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</si>
  <si>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</si>
  <si>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</si>
  <si>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</si>
  <si>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</si>
  <si>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</si>
  <si>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</si>
  <si>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</si>
  <si>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</si>
  <si>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</si>
  <si>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</si>
  <si>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</si>
  <si>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</si>
  <si>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</si>
  <si>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</si>
  <si>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</si>
  <si>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</si>
  <si>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</si>
  <si>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</si>
  <si>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</si>
  <si>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</si>
  <si>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</si>
  <si>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</si>
  <si>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</si>
  <si>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</si>
  <si>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</si>
  <si>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</si>
  <si>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</si>
  <si>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</si>
  <si>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</si>
  <si>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</si>
  <si>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</si>
  <si>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</si>
  <si>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</si>
  <si>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</si>
  <si>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</si>
  <si>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</si>
  <si>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</si>
  <si>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</si>
  <si>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</si>
  <si>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</si>
  <si>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</si>
  <si>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</si>
  <si>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</si>
  <si>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</si>
  <si>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</si>
  <si>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</si>
  <si>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</si>
  <si>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</si>
  <si>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</si>
  <si>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</si>
  <si>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</si>
  <si>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</si>
  <si>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</si>
  <si>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</si>
  <si>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</si>
  <si>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</si>
  <si>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</si>
  <si>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</si>
  <si>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</si>
  <si>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</si>
  <si>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</si>
  <si>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</si>
  <si>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</si>
  <si>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</si>
  <si>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</si>
  <si>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</si>
  <si>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</si>
  <si>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</si>
  <si>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</si>
  <si>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</si>
  <si>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</si>
  <si>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</si>
  <si>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</si>
  <si>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</si>
  <si>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</si>
  <si>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</si>
  <si>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</si>
  <si>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</si>
  <si>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</si>
  <si>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</si>
  <si>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</si>
  <si>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</si>
  <si>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</si>
  <si>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</si>
  <si>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</si>
  <si>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</si>
  <si>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</si>
  <si>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</si>
  <si>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</si>
  <si>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</si>
  <si>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</si>
  <si>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</si>
  <si>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</si>
  <si>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</si>
  <si>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</si>
  <si>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</si>
  <si>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</si>
  <si>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</si>
  <si>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</si>
  <si>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</si>
  <si>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</si>
  <si>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</si>
  <si>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</si>
  <si>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</si>
  <si>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</si>
  <si>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</si>
  <si>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</si>
  <si>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</si>
  <si>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</si>
  <si>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</si>
  <si>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</si>
  <si>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</si>
  <si>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</si>
  <si>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</si>
  <si>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</si>
  <si>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</si>
  <si>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</si>
  <si>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</si>
  <si>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</si>
  <si>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</si>
  <si>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</si>
  <si>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</si>
  <si>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</si>
  <si>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</si>
  <si>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</si>
  <si>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</si>
  <si>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</si>
  <si>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</si>
  <si>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</si>
  <si>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</si>
  <si>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</si>
  <si>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</si>
  <si>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</si>
  <si>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</si>
  <si>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</si>
  <si>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</si>
  <si>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</si>
  <si>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</si>
  <si>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</si>
  <si>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</si>
  <si>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</si>
  <si>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</si>
  <si>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</si>
  <si>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</si>
  <si>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</si>
  <si>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</si>
  <si>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</si>
  <si>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</si>
  <si>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</si>
  <si>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</si>
  <si>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</si>
  <si>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</si>
  <si>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</si>
  <si>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</si>
  <si>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</si>
  <si>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</si>
  <si>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</si>
  <si>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</si>
  <si>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</si>
  <si>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</si>
  <si>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</si>
  <si>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</si>
  <si>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</si>
  <si>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</si>
  <si>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</si>
  <si>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</si>
  <si>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</si>
  <si>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</si>
  <si>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</si>
  <si>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</si>
  <si>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</si>
  <si>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</si>
  <si>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</si>
  <si>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</si>
  <si>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</si>
  <si>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</si>
  <si>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</si>
  <si>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</si>
  <si>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</si>
  <si>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</si>
  <si>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</si>
  <si>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</si>
  <si>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</si>
  <si>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</si>
  <si>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</si>
  <si>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</si>
  <si>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</si>
  <si>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</si>
  <si>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</si>
  <si>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</si>
  <si>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</si>
  <si>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</si>
  <si>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</si>
  <si>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</si>
  <si>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</si>
  <si>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</si>
  <si>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</si>
  <si>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</si>
  <si>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</si>
  <si>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</si>
  <si>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</si>
  <si>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</si>
  <si>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</si>
  <si>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</si>
  <si>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</si>
  <si>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</si>
  <si>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</si>
  <si>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</si>
  <si>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</si>
  <si>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</si>
  <si>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</si>
  <si>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</si>
  <si>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</si>
  <si>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</si>
  <si>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</si>
  <si>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</si>
  <si>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</si>
  <si>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</si>
  <si>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</si>
  <si>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</si>
  <si>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</si>
  <si>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</si>
  <si>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</si>
  <si>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</si>
  <si>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</si>
  <si>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</si>
  <si>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</si>
  <si>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</si>
  <si>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</si>
  <si>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</si>
  <si>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</si>
  <si>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</si>
  <si>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</si>
  <si>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</si>
  <si>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</si>
  <si>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</si>
  <si>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</si>
  <si>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</si>
  <si>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</si>
  <si>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</si>
  <si>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</si>
  <si>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</si>
  <si>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</si>
  <si>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</si>
  <si>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</si>
  <si>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</si>
  <si>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</si>
  <si>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</si>
  <si>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</si>
  <si>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</si>
  <si>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</si>
  <si>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</si>
  <si>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</si>
  <si>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</si>
  <si>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</si>
  <si>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</si>
  <si>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</si>
  <si>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</si>
  <si>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</si>
  <si>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</si>
  <si>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</si>
  <si>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</si>
  <si>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</si>
  <si>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</si>
  <si>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</si>
  <si>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</si>
  <si>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</si>
  <si>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</si>
  <si>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</si>
  <si>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</si>
  <si>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</si>
  <si>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</si>
  <si>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</si>
  <si>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</si>
  <si>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</si>
  <si>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</si>
  <si>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</si>
  <si>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</si>
  <si>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</si>
  <si>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</si>
  <si>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</si>
  <si>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</si>
  <si>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</si>
  <si>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</si>
  <si>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</si>
  <si>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</si>
  <si>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</si>
  <si>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</si>
  <si>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</si>
  <si>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</si>
  <si>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</si>
  <si>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</si>
  <si>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</si>
  <si>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</si>
  <si>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</si>
  <si>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</si>
  <si>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</si>
  <si>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</si>
  <si>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</si>
  <si>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</si>
  <si>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</si>
  <si>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</si>
  <si>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</si>
  <si>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</si>
  <si>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</si>
  <si>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</si>
  <si>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</si>
  <si>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</si>
  <si>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</si>
  <si>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</si>
  <si>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</si>
  <si>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</si>
  <si>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</si>
  <si>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</si>
  <si>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</si>
  <si>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</si>
  <si>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</si>
  <si>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</si>
  <si>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</si>
  <si>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</si>
  <si>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</si>
  <si>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</si>
  <si>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</si>
  <si>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</si>
  <si>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</si>
  <si>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</si>
  <si>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</si>
  <si>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</si>
  <si>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</si>
  <si>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</si>
  <si>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</si>
  <si>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</si>
  <si>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</si>
  <si>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</si>
  <si>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</si>
  <si>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</si>
  <si>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</si>
  <si>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</si>
  <si>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</si>
  <si>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</si>
  <si>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</si>
  <si>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</si>
  <si>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</si>
  <si>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</si>
  <si>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</si>
  <si>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</si>
  <si>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</si>
  <si>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</si>
  <si>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</si>
  <si>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</si>
  <si>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</si>
  <si>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</si>
  <si>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</si>
  <si>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</si>
  <si>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</si>
  <si>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</si>
  <si>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</si>
  <si>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</si>
  <si>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</si>
  <si>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</si>
  <si>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</si>
  <si>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</si>
  <si>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</si>
  <si>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</si>
  <si>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</si>
  <si>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</si>
  <si>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</si>
  <si>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</si>
  <si>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</si>
  <si>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</si>
  <si>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</si>
  <si>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</si>
  <si>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</si>
  <si>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</si>
  <si>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</si>
  <si>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</si>
  <si>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</si>
  <si>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</si>
  <si>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</si>
  <si>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</si>
  <si>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</si>
  <si>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</si>
  <si>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</si>
  <si>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</si>
  <si>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</si>
  <si>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</si>
  <si>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</si>
  <si>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</si>
  <si>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</si>
  <si>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</si>
  <si>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</si>
  <si>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</si>
  <si>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</si>
  <si>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</si>
  <si>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</si>
  <si>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</si>
  <si>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</si>
  <si>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</si>
  <si>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</si>
  <si>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</si>
  <si>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</si>
  <si>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</si>
  <si>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</si>
  <si>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</si>
  <si>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</si>
  <si>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</si>
  <si>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</si>
  <si>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</si>
  <si>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</si>
  <si>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</si>
  <si>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</si>
  <si>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</si>
  <si>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</si>
  <si>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</si>
  <si>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</si>
  <si>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</si>
  <si>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</si>
  <si>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</si>
  <si>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</si>
  <si>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</si>
  <si>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</si>
  <si>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</si>
  <si>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</si>
  <si>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</si>
  <si>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</si>
  <si>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</si>
  <si>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</si>
  <si>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</si>
  <si>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</si>
  <si>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</si>
  <si>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</si>
  <si>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</si>
  <si>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</si>
  <si>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</si>
  <si>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</si>
  <si>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</si>
  <si>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</si>
  <si>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</si>
  <si>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</si>
  <si>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</si>
  <si>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</si>
  <si>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</si>
  <si>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</si>
  <si>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</si>
  <si>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</si>
  <si>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</si>
  <si>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</si>
  <si>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</si>
  <si>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</si>
  <si>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</si>
  <si>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</si>
  <si>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</si>
  <si>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</si>
  <si>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</si>
  <si>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</si>
  <si>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</si>
  <si>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</si>
  <si>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</si>
  <si>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</si>
  <si>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</si>
  <si>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</si>
  <si>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</si>
  <si>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</si>
  <si>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</si>
  <si>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</si>
  <si>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</si>
  <si>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</si>
  <si>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</si>
  <si>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</si>
  <si>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</si>
  <si>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</si>
  <si>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</si>
  <si>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</si>
  <si>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</si>
  <si>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</si>
  <si>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</si>
  <si>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</si>
  <si>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</si>
  <si>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</si>
  <si>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</si>
  <si>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</si>
  <si>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</si>
  <si>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</si>
  <si>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</si>
  <si>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</si>
  <si>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</si>
  <si>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</si>
  <si>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</si>
  <si>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</si>
  <si>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</si>
  <si>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</si>
  <si>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</si>
  <si>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</si>
  <si>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</si>
  <si>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</si>
  <si>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</si>
  <si>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</si>
  <si>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</si>
  <si>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</si>
  <si>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</si>
  <si>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</si>
  <si>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</si>
  <si>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</si>
  <si>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</si>
  <si>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</si>
  <si>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</si>
  <si>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</si>
  <si>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</si>
  <si>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</si>
  <si>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</si>
  <si>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</si>
  <si>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</si>
  <si>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</si>
  <si>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</si>
  <si>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</si>
  <si>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</si>
  <si>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</si>
  <si>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</si>
  <si>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</si>
  <si>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</si>
  <si>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</si>
  <si>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</si>
  <si>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</si>
  <si>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</si>
  <si>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</si>
  <si>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</si>
  <si>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</si>
  <si>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</si>
  <si>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</si>
  <si>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</si>
  <si>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</si>
  <si>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</si>
  <si>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</si>
  <si>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</si>
  <si>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</si>
  <si>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</si>
  <si>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</si>
  <si>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</si>
  <si>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</si>
  <si>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</si>
  <si>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</si>
  <si>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</si>
  <si>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</si>
  <si>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</si>
  <si>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</si>
  <si>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</si>
  <si>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</si>
  <si>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</si>
  <si>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</si>
  <si>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</si>
  <si>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</si>
  <si>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</si>
  <si>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</si>
  <si>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</si>
  <si>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</si>
  <si>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</si>
  <si>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</si>
  <si>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</si>
  <si>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</si>
  <si>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</si>
  <si>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</si>
  <si>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</si>
  <si>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</si>
  <si>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</si>
  <si>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</si>
  <si>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</si>
  <si>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</si>
  <si>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</si>
  <si>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</si>
  <si>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</si>
  <si>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</si>
  <si>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</si>
  <si>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</si>
  <si>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</si>
  <si>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</si>
  <si>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</si>
  <si>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</si>
  <si>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</si>
  <si>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</si>
  <si>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</si>
  <si>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</si>
  <si>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</si>
  <si>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</si>
  <si>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</si>
  <si>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</si>
  <si>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</si>
  <si>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</si>
  <si>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</si>
  <si>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</si>
  <si>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</si>
  <si>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</si>
  <si>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</si>
  <si>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</si>
  <si>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</si>
  <si>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</si>
  <si>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</si>
  <si>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</si>
  <si>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</si>
  <si>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</si>
  <si>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</si>
  <si>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</si>
  <si>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</si>
  <si>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</si>
  <si>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</si>
  <si>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</si>
  <si>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</si>
  <si>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</si>
  <si>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</si>
  <si>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</si>
  <si>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</si>
  <si>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</si>
  <si>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</si>
  <si>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</si>
  <si>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</si>
  <si>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</si>
  <si>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</si>
  <si>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</si>
  <si>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</si>
  <si>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</si>
  <si>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</si>
  <si>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</si>
  <si>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</si>
  <si>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</si>
  <si>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</si>
  <si>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</si>
  <si>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</si>
  <si>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</si>
  <si>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</si>
  <si>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</si>
  <si>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</si>
  <si>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</si>
  <si>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</si>
  <si>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</si>
  <si>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</si>
  <si>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</si>
  <si>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</si>
  <si>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</si>
  <si>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</si>
  <si>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</si>
  <si>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</si>
  <si>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</si>
  <si>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</si>
  <si>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</si>
  <si>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</si>
  <si>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</si>
  <si>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</si>
  <si>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</si>
  <si>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</si>
  <si>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</si>
  <si>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</si>
  <si>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</si>
  <si>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</si>
  <si>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</si>
  <si>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</si>
  <si>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</si>
  <si>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</si>
  <si>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</si>
  <si>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</si>
  <si>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</si>
  <si>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</si>
  <si>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</si>
  <si>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</si>
  <si>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</si>
  <si>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</si>
  <si>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</si>
  <si>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</si>
  <si>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</si>
  <si>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</si>
  <si>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</si>
  <si>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</si>
  <si>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</si>
  <si>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</si>
  <si>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</si>
  <si>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</si>
  <si>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</si>
  <si>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</si>
  <si>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</si>
  <si>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</si>
  <si>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</si>
  <si>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</si>
  <si>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</si>
  <si>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</si>
  <si>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</si>
  <si>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</si>
  <si>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</si>
  <si>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</si>
  <si>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</si>
  <si>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</si>
  <si>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</si>
  <si>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</si>
  <si>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</si>
  <si>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</si>
  <si>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</si>
  <si>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</si>
  <si>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</si>
  <si>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</si>
  <si>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</si>
  <si>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</si>
  <si>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</si>
  <si>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</si>
  <si>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</si>
  <si>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</si>
  <si>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</si>
  <si>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</si>
  <si>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</si>
  <si>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</si>
  <si>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</si>
  <si>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</si>
  <si>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</si>
  <si>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</si>
  <si>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</si>
  <si>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</si>
  <si>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</si>
  <si>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</si>
  <si>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</si>
  <si>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</si>
  <si>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</si>
  <si>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</si>
  <si>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</si>
  <si>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</si>
  <si>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</si>
  <si>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</si>
  <si>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</si>
  <si>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</si>
  <si>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</si>
  <si>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</si>
  <si>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</si>
  <si>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</si>
  <si>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</si>
  <si>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</si>
  <si>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</si>
  <si>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</si>
  <si>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</si>
  <si>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</si>
  <si>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</si>
  <si>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</si>
  <si>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</si>
  <si>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</si>
  <si>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</si>
  <si>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</si>
  <si>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</si>
  <si>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</si>
  <si>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</si>
  <si>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</si>
  <si>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</si>
  <si>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</si>
  <si>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</si>
  <si>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</si>
  <si>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</si>
  <si>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</si>
  <si>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</si>
  <si>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</si>
  <si>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</si>
  <si>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</si>
  <si>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</si>
  <si>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</si>
  <si>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</si>
  <si>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</si>
  <si>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</si>
  <si>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</si>
  <si>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</si>
  <si>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</si>
  <si>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</si>
  <si>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</si>
  <si>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</si>
  <si>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</si>
  <si>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</si>
  <si>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</si>
  <si>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</si>
  <si>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</si>
  <si>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</si>
  <si>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</si>
  <si>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</si>
  <si>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</si>
  <si>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</si>
  <si>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</si>
  <si>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</si>
  <si>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</si>
  <si>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</si>
  <si>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</si>
  <si>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</si>
  <si>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</si>
  <si>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</si>
  <si>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</si>
  <si>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</si>
  <si>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</si>
  <si>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</si>
  <si>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</si>
  <si>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</si>
  <si>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</si>
  <si>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</si>
  <si>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</si>
  <si>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</si>
  <si>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</si>
  <si>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</si>
  <si>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</si>
  <si>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</si>
  <si>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</si>
  <si>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</si>
  <si>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</si>
  <si>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</si>
  <si>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</si>
  <si>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</si>
  <si>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</si>
  <si>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</si>
  <si>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</si>
  <si>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</si>
  <si>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</si>
  <si>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</si>
  <si>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</si>
  <si>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</si>
  <si>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</si>
  <si>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</si>
  <si>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</si>
  <si>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</si>
  <si>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</si>
  <si>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</si>
  <si>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</si>
  <si>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</si>
  <si>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</si>
  <si>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</si>
  <si>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</si>
  <si>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</si>
  <si>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</si>
  <si>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</si>
  <si>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</si>
  <si>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</si>
  <si>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</si>
  <si>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</si>
  <si>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</si>
  <si>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</si>
  <si>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</si>
  <si>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</si>
  <si>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</si>
  <si>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</si>
  <si>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</si>
  <si>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</si>
  <si>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</si>
  <si>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</si>
  <si>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</si>
  <si>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</si>
  <si>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</si>
  <si>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</si>
  <si>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</si>
  <si>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</si>
  <si>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</si>
  <si>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</si>
  <si>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</si>
  <si>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</si>
  <si>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</si>
  <si>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</si>
  <si>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</si>
  <si>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</si>
  <si>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</si>
  <si>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</si>
  <si>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</si>
  <si>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</si>
  <si>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</si>
  <si>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</si>
  <si>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</si>
  <si>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</si>
  <si>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</si>
  <si>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</si>
  <si>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</si>
  <si>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</si>
  <si>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</si>
  <si>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</si>
  <si>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</si>
  <si>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</si>
  <si>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</si>
  <si>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</si>
  <si>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</si>
  <si>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</si>
  <si>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</si>
  <si>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</si>
  <si>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</si>
  <si>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</si>
  <si>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</si>
  <si>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</si>
  <si>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</si>
  <si>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</si>
  <si>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</si>
  <si>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</si>
  <si>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</si>
  <si>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</si>
  <si>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</si>
  <si>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</si>
  <si>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</si>
  <si>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</si>
  <si>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</si>
  <si>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</si>
  <si>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</si>
  <si>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</si>
  <si>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</si>
  <si>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</si>
  <si>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</si>
  <si>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</si>
  <si>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</si>
  <si>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</si>
  <si>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</si>
  <si>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</si>
  <si>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</si>
  <si>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</si>
  <si>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</si>
  <si>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</si>
  <si>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</si>
  <si>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</si>
  <si>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</si>
  <si>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</si>
  <si>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</si>
  <si>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</si>
  <si>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</si>
  <si>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</si>
  <si>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</si>
  <si>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</si>
  <si>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</si>
  <si>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</si>
  <si>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</si>
  <si>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</si>
  <si>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</si>
  <si>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</si>
  <si>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</si>
  <si>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</si>
  <si>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</si>
  <si>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</si>
  <si>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</si>
  <si>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</si>
  <si>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</si>
  <si>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</si>
  <si>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</si>
  <si>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</si>
  <si>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</si>
  <si>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</si>
  <si>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</si>
  <si>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</si>
  <si>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</si>
  <si>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</si>
  <si>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</si>
  <si>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</si>
  <si>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</si>
  <si>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</si>
  <si>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</si>
  <si>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</si>
  <si>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</si>
  <si>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</si>
  <si>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</si>
  <si>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</si>
  <si>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</si>
  <si>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</si>
  <si>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</si>
  <si>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</si>
  <si>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</si>
  <si>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</si>
  <si>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</si>
  <si>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</si>
  <si>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</si>
  <si>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</si>
  <si>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</si>
  <si>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</si>
  <si>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</si>
  <si>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</si>
  <si>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</si>
  <si>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</si>
  <si>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</si>
  <si>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</si>
  <si>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</si>
  <si>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</si>
  <si>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</si>
  <si>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</si>
  <si>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</si>
  <si>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</si>
  <si>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</si>
  <si>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</si>
  <si>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</si>
  <si>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</si>
  <si>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</si>
  <si>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</si>
  <si>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</si>
  <si>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</si>
  <si>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</si>
  <si>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</si>
  <si>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</si>
  <si>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</si>
  <si>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</si>
  <si>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</si>
  <si>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</si>
  <si>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</si>
  <si>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</si>
  <si>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</si>
  <si>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</si>
  <si>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</si>
  <si>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</si>
  <si>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</si>
  <si>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</si>
  <si>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</si>
  <si>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</si>
  <si>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</si>
  <si>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</si>
  <si>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</si>
  <si>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</si>
  <si>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</si>
  <si>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</si>
  <si>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</si>
  <si>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</si>
  <si>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</si>
  <si>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</si>
  <si>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</si>
  <si>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</si>
  <si>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</si>
  <si>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</si>
  <si>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</si>
  <si>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</si>
  <si>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</si>
  <si>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</si>
  <si>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</si>
  <si>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</si>
  <si>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</si>
  <si>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</si>
  <si>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</si>
  <si>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</si>
  <si>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</si>
  <si>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</si>
  <si>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</si>
  <si>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</si>
  <si>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</si>
  <si>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</si>
  <si>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</si>
  <si>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</si>
  <si>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</si>
  <si>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</si>
  <si>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</si>
  <si>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</si>
  <si>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</si>
  <si>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</si>
  <si>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</si>
  <si>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</si>
  <si>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</si>
  <si>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</si>
  <si>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</si>
  <si>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</si>
  <si>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</si>
  <si>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</si>
  <si>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</si>
  <si>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</si>
  <si>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</si>
  <si>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</si>
  <si>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</si>
  <si>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</si>
  <si>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</si>
  <si>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</si>
  <si>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</si>
  <si>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</si>
  <si>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</si>
  <si>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</si>
  <si>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</si>
  <si>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</si>
  <si>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</si>
  <si>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</si>
  <si>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</si>
  <si>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</si>
  <si>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</si>
  <si>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</si>
  <si>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</si>
  <si>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</si>
  <si>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</si>
  <si>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</si>
  <si>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</si>
  <si>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</si>
  <si>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</si>
  <si>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</si>
  <si>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</si>
  <si>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</si>
  <si>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</si>
  <si>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</si>
  <si>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</si>
  <si>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</si>
  <si>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</si>
  <si>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</si>
  <si>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</si>
  <si>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</si>
  <si>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</si>
  <si>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</si>
  <si>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</si>
  <si>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</si>
  <si>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</si>
  <si>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</si>
  <si>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</si>
  <si>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</si>
  <si>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</si>
  <si>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</si>
  <si>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</si>
  <si>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</si>
  <si>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</si>
  <si>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</si>
  <si>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</si>
  <si>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</si>
  <si>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</si>
  <si>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</si>
  <si>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</si>
  <si>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</si>
  <si>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</si>
  <si>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</si>
  <si>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</si>
  <si>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</si>
  <si>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</si>
  <si>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</si>
  <si>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</si>
  <si>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</si>
  <si>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</si>
  <si>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</si>
  <si>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</si>
  <si>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</si>
  <si>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</si>
  <si>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</si>
  <si>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</si>
  <si>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</si>
  <si>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</si>
  <si>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</si>
  <si>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</si>
  <si>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</si>
  <si>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</si>
  <si>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</si>
  <si>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</si>
  <si>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</si>
  <si>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</si>
  <si>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</si>
  <si>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</si>
  <si>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</si>
  <si>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</si>
  <si>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</si>
  <si>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</si>
  <si>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</si>
  <si>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</si>
  <si>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</si>
  <si>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</si>
  <si>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</si>
  <si>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</si>
  <si>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</si>
  <si>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</si>
  <si>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</si>
  <si>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</si>
  <si>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</si>
  <si>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</si>
  <si>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</si>
  <si>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</si>
  <si>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</si>
  <si>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</si>
  <si>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</si>
  <si>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</si>
  <si>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</si>
  <si>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</si>
  <si>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</si>
  <si>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</si>
  <si>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</si>
  <si>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</si>
  <si>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</si>
  <si>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</si>
  <si>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</si>
  <si>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</si>
  <si>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</si>
  <si>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</si>
  <si>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</si>
  <si>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</si>
  <si>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</si>
  <si>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</si>
  <si>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</si>
  <si>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</si>
  <si>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</si>
  <si>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</si>
  <si>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</si>
  <si>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</si>
  <si>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</si>
  <si>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</si>
  <si>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</si>
  <si>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</si>
  <si>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</si>
  <si>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</si>
  <si>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</si>
  <si>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</si>
  <si>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</si>
  <si>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</si>
  <si>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</si>
  <si>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</si>
  <si>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</si>
  <si>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</si>
  <si>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</si>
  <si>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</si>
  <si>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</si>
  <si>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</si>
  <si>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</si>
  <si>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</si>
  <si>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</si>
  <si>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</si>
  <si>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</si>
  <si>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</si>
  <si>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</si>
  <si>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</si>
  <si>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</si>
  <si>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</si>
  <si>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</si>
  <si>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</si>
  <si>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</si>
  <si>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</si>
  <si>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</si>
  <si>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</si>
  <si>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</si>
  <si>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</si>
  <si>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</si>
  <si>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</si>
  <si>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</si>
  <si>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</si>
  <si>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</si>
  <si>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</si>
  <si>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</si>
  <si>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</si>
  <si>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</si>
  <si>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</si>
  <si>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</si>
  <si>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</si>
  <si>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</si>
  <si>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</si>
  <si>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</si>
  <si>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</si>
  <si>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</si>
  <si>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</si>
  <si>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</si>
  <si>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</si>
  <si>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</si>
  <si>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</si>
  <si>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</si>
  <si>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</si>
  <si>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</si>
  <si>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</si>
  <si>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</si>
  <si>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</si>
  <si>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</si>
  <si>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</si>
  <si>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</si>
  <si>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</si>
  <si>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</si>
  <si>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</si>
  <si>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</si>
  <si>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</si>
  <si>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</si>
  <si>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</si>
  <si>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</si>
  <si>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</si>
  <si>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</si>
  <si>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</si>
  <si>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</si>
  <si>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</si>
  <si>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</si>
  <si>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</si>
  <si>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</si>
  <si>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</si>
  <si>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</si>
  <si>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</si>
  <si>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</si>
  <si>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</si>
  <si>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</si>
  <si>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</si>
  <si>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</si>
  <si>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</si>
  <si>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</si>
  <si>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</si>
  <si>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</si>
  <si>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</si>
  <si>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</si>
  <si>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</si>
  <si>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</si>
  <si>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</si>
  <si>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</si>
  <si>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</si>
  <si>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</si>
  <si>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</si>
  <si>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</si>
  <si>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</si>
  <si>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</si>
  <si>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</si>
  <si>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</si>
  <si>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</si>
  <si>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</si>
  <si>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</si>
  <si>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</si>
  <si>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</si>
  <si>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</si>
  <si>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</si>
  <si>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</si>
  <si>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</si>
  <si>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</si>
  <si>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</si>
  <si>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</si>
  <si>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</si>
  <si>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</si>
  <si>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</si>
  <si>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</si>
  <si>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</si>
  <si>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</si>
  <si>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</si>
  <si>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</si>
  <si>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</si>
  <si>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</si>
  <si>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</si>
  <si>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</si>
  <si>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</si>
  <si>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</si>
  <si>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</si>
  <si>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</si>
  <si>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</si>
  <si>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</si>
  <si>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</si>
  <si>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</si>
  <si>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</si>
  <si>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</si>
  <si>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</si>
  <si>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</si>
  <si>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</si>
  <si>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</si>
  <si>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</si>
  <si>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</si>
  <si>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</si>
  <si>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</si>
  <si>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</si>
  <si>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</si>
  <si>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</si>
  <si>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</si>
  <si>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</si>
  <si>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</si>
  <si>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</si>
  <si>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</si>
  <si>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</si>
  <si>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</si>
  <si>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</si>
  <si>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</si>
  <si>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</si>
  <si>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</si>
  <si>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</si>
  <si>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</si>
  <si>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</si>
  <si>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</si>
  <si>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</si>
  <si>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</si>
  <si>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</si>
  <si>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</si>
  <si>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</si>
  <si>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</si>
  <si>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</si>
  <si>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</si>
  <si>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</si>
  <si>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</si>
  <si>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</si>
  <si>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</si>
  <si>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</si>
  <si>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</si>
  <si>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</si>
  <si>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</si>
  <si>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</si>
  <si>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</si>
  <si>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</si>
  <si>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</si>
  <si>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</si>
  <si>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</si>
  <si>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</si>
  <si>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</si>
  <si>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</si>
  <si>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</si>
  <si>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</si>
  <si>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</si>
  <si>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</si>
  <si>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</si>
  <si>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</si>
  <si>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</si>
  <si>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</si>
  <si>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</si>
  <si>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</si>
  <si>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</si>
  <si>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</si>
  <si>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</si>
  <si>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</si>
  <si>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</si>
  <si>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</si>
  <si>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</si>
  <si>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</si>
  <si>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</si>
  <si>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</si>
  <si>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</si>
  <si>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</si>
  <si>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</si>
  <si>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</si>
  <si>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</si>
  <si>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</si>
  <si>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</si>
  <si>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</si>
  <si>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</si>
  <si>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</si>
  <si>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</si>
  <si>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</si>
  <si>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</si>
  <si>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</si>
  <si>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</si>
  <si>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</si>
  <si>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</si>
  <si>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</si>
  <si>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</si>
  <si>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</si>
  <si>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</si>
  <si>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</si>
  <si>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</si>
  <si>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</si>
  <si>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</si>
  <si>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</si>
  <si>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</si>
  <si>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</si>
  <si>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</si>
  <si>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</si>
  <si>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</si>
  <si>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</si>
  <si>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</si>
  <si>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</si>
  <si>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</si>
  <si>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</si>
  <si>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</si>
  <si>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</si>
  <si>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</si>
  <si>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</si>
  <si>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</si>
  <si>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</si>
  <si>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</si>
  <si>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</si>
  <si>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</si>
  <si>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</si>
  <si>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</si>
  <si>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</si>
  <si>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</si>
  <si>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</si>
  <si>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</si>
  <si>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</si>
  <si>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</si>
  <si>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</si>
  <si>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</si>
  <si>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</si>
  <si>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</si>
  <si>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</si>
  <si>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</si>
  <si>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</si>
  <si>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</si>
  <si>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</si>
  <si>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</si>
  <si>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</si>
  <si>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</si>
  <si>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</si>
  <si>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</si>
  <si>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</si>
  <si>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</si>
  <si>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</si>
  <si>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</si>
  <si>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</si>
  <si>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</si>
  <si>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</si>
  <si>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</si>
  <si>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</si>
  <si>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</si>
  <si>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</si>
  <si>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</si>
  <si>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</si>
  <si>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</si>
  <si>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</si>
  <si>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</si>
  <si>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</si>
  <si>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</si>
  <si>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</si>
  <si>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</si>
  <si>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</si>
  <si>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</si>
  <si>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</si>
  <si>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</si>
  <si>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</si>
  <si>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</si>
  <si>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</si>
  <si>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</si>
  <si>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</si>
  <si>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</si>
  <si>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</si>
  <si>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</si>
  <si>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</si>
  <si>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</si>
  <si>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</si>
  <si>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</si>
  <si>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</si>
  <si>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</si>
  <si>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</si>
  <si>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</si>
  <si>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</si>
  <si>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</si>
  <si>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</si>
  <si>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</si>
  <si>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</si>
  <si>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</si>
  <si>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</si>
  <si>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</si>
  <si>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</si>
  <si>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</si>
  <si>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</si>
  <si>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</si>
  <si>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</si>
  <si>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</si>
  <si>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</si>
  <si>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</si>
  <si>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</si>
  <si>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</si>
  <si>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</si>
  <si>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</si>
  <si>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</si>
  <si>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</si>
  <si>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</si>
  <si>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</si>
  <si>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</si>
  <si>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</si>
  <si>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</si>
  <si>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</si>
  <si>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</si>
  <si>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</si>
  <si>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</si>
  <si>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</si>
  <si>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</si>
  <si>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</si>
  <si>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</si>
  <si>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</si>
  <si>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</si>
  <si>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</si>
  <si>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</si>
  <si>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</si>
  <si>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</si>
  <si>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</si>
  <si>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</si>
  <si>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</si>
  <si>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</si>
  <si>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</si>
  <si>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</si>
  <si>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</si>
  <si>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</si>
  <si>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</si>
  <si>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</si>
  <si>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</si>
  <si>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</si>
  <si>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</si>
  <si>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</si>
  <si>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</si>
  <si>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</si>
  <si>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</si>
  <si>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</si>
  <si>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</si>
  <si>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</si>
  <si>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</si>
  <si>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</si>
  <si>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</si>
  <si>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</si>
  <si>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</si>
  <si>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</si>
  <si>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</si>
  <si>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</si>
  <si>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</si>
  <si>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</si>
  <si>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</si>
  <si>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</si>
  <si>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</si>
  <si>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</si>
  <si>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</si>
  <si>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</si>
  <si>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</si>
  <si>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</si>
  <si>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</si>
  <si>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</si>
  <si>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</si>
  <si>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</si>
  <si>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</si>
  <si>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</si>
  <si>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</si>
  <si>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</si>
  <si>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</si>
  <si>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</si>
  <si>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</si>
  <si>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</si>
  <si>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</si>
  <si>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</si>
  <si>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</si>
  <si>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</si>
  <si>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</si>
  <si>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</si>
  <si>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</si>
  <si>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</si>
  <si>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</si>
  <si>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</si>
  <si>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</si>
  <si>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</si>
  <si>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</si>
  <si>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</si>
  <si>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</si>
  <si>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</si>
  <si>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</si>
  <si>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</si>
  <si>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</si>
  <si>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</si>
  <si>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</si>
  <si>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</si>
  <si>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</si>
  <si>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</si>
  <si>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</si>
  <si>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</si>
  <si>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</si>
  <si>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</si>
  <si>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</si>
  <si>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</si>
  <si>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</si>
  <si>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</si>
  <si>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</si>
  <si>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</si>
  <si>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</si>
  <si>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</si>
  <si>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</si>
  <si>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</si>
  <si>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</si>
  <si>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</si>
  <si>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</si>
  <si>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</si>
  <si>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</si>
  <si>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</si>
  <si>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</si>
  <si>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</si>
  <si>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</si>
  <si>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</si>
  <si>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</si>
  <si>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</si>
  <si>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</si>
  <si>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</si>
  <si>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</si>
  <si>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</si>
  <si>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</si>
  <si>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</si>
  <si>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</si>
  <si>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</si>
  <si>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</si>
  <si>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</si>
  <si>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</si>
  <si>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</si>
  <si>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</si>
  <si>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</si>
  <si>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</si>
  <si>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</si>
  <si>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</si>
  <si>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</si>
  <si>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</si>
  <si>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</si>
  <si>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</si>
  <si>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</si>
  <si>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</si>
  <si>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</si>
  <si>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连环腿大师</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</si>
  <si>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</si>
  <si>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</si>
  <si>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</si>
  <si>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</si>
  <si>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</si>
  <si>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</si>
  <si>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</si>
  <si>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</si>
  <si>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</si>
  <si>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</si>
  <si>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</si>
  <si>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</si>
  <si>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</si>
  <si>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</si>
  <si>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</si>
  <si>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</si>
  <si>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</si>
  <si>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</si>
  <si>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</si>
  <si>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</si>
  <si>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</si>
  <si>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</si>
  <si>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</si>
  <si>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</si>
  <si>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</si>
  <si>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</si>
  <si>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</si>
  <si>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</si>
  <si>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</si>
  <si>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</si>
  <si>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</si>
  <si>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</si>
  <si>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</si>
  <si>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</si>
  <si>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</si>
  <si>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</si>
  <si>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</si>
  <si>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</si>
  <si>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</si>
  <si>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</si>
  <si>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</si>
  <si>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</si>
  <si>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</si>
  <si>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</si>
  <si>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</si>
  <si>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</si>
  <si>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</si>
  <si>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</si>
  <si>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</si>
  <si>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</si>
  <si>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</si>
  <si>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</si>
  <si>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</si>
  <si>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</si>
  <si>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</si>
  <si>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</si>
  <si>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</si>
  <si>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</si>
  <si>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</si>
  <si>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</si>
  <si>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</si>
  <si>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</si>
  <si>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</si>
  <si>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</si>
  <si>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</si>
  <si>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</si>
  <si>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</si>
  <si>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</si>
  <si>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</si>
  <si>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</si>
  <si>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</si>
  <si>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</si>
  <si>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</si>
  <si>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</si>
  <si>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</si>
  <si>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</si>
  <si>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</si>
  <si>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</si>
  <si>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</si>
  <si>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</si>
  <si>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</si>
  <si>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</si>
  <si>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</si>
  <si>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</si>
  <si>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</si>
  <si>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</si>
  <si>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</si>
  <si>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</si>
  <si>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</si>
  <si>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</si>
  <si>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</si>
  <si>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</si>
  <si>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</si>
  <si>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</si>
  <si>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</si>
  <si>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</si>
  <si>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</si>
  <si>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</si>
  <si>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</si>
  <si>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</si>
  <si>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</si>
  <si>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</si>
  <si>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</si>
  <si>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</si>
  <si>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</si>
  <si>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</si>
  <si>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</si>
  <si>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</si>
  <si>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</si>
  <si>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</si>
  <si>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</si>
  <si>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</si>
  <si>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</si>
  <si>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</si>
  <si>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</si>
  <si>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</si>
  <si>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</si>
  <si>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</si>
  <si>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</si>
  <si>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</si>
  <si>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</si>
  <si>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</si>
  <si>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</si>
  <si>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</si>
  <si>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</si>
  <si>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</si>
  <si>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</si>
  <si>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</si>
  <si>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</si>
  <si>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</si>
  <si>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</si>
  <si>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</si>
  <si>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</si>
  <si>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</si>
  <si>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</si>
  <si>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</si>
  <si>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</si>
  <si>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</si>
  <si>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</si>
  <si>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</si>
  <si>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</si>
  <si>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</si>
  <si>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</si>
  <si>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</si>
  <si>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</si>
  <si>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</si>
  <si>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</si>
  <si>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</si>
  <si>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</si>
  <si>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</si>
  <si>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</si>
  <si>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</si>
  <si>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</si>
  <si>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</si>
  <si>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</si>
  <si>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</si>
  <si>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</si>
  <si>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</si>
  <si>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</si>
  <si>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</si>
  <si>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</si>
  <si>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</si>
  <si>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</si>
  <si>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</si>
  <si>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</si>
  <si>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</si>
  <si>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</si>
  <si>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</si>
  <si>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</si>
  <si>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</si>
  <si>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</si>
  <si>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</si>
  <si>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</si>
  <si>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</si>
  <si>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</si>
  <si>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</si>
  <si>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</si>
  <si>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</si>
  <si>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</si>
  <si>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</si>
  <si>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</si>
  <si>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</si>
  <si>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</si>
  <si>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</si>
  <si>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</si>
  <si>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</si>
  <si>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</si>
  <si>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</si>
  <si>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</si>
  <si>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</si>
  <si>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</si>
  <si>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</si>
  <si>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</si>
  <si>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</si>
  <si>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</si>
  <si>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</si>
  <si>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</si>
  <si>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</si>
  <si>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</si>
  <si>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</si>
  <si>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</si>
  <si>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</si>
  <si>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</si>
  <si>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</si>
  <si>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</si>
  <si>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</si>
  <si>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</si>
  <si>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</si>
  <si>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</si>
  <si>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</si>
  <si>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</si>
  <si>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</si>
  <si>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</si>
  <si>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</si>
  <si>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</si>
  <si>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</si>
  <si>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</si>
  <si>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</si>
  <si>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</si>
  <si>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</si>
  <si>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</si>
  <si>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</si>
  <si>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</si>
  <si>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</si>
  <si>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</si>
  <si>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</si>
  <si>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</si>
  <si>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</si>
  <si>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</si>
  <si>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</si>
  <si>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</si>
  <si>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</si>
  <si>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</si>
  <si>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</si>
  <si>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</si>
  <si>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</si>
  <si>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</si>
  <si>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</si>
  <si>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</si>
  <si>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</si>
  <si>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</si>
  <si>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</si>
  <si>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</si>
  <si>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</si>
  <si>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</si>
  <si>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</si>
  <si>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</si>
  <si>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</si>
  <si>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</si>
  <si>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</si>
  <si>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</si>
  <si>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</si>
  <si>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</si>
  <si>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</si>
  <si>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</si>
  <si>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</si>
  <si>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</si>
  <si>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</si>
  <si>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</si>
  <si>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</si>
  <si>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</si>
  <si>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</si>
  <si>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</si>
  <si>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</si>
  <si>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</si>
  <si>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</si>
  <si>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</si>
  <si>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</si>
  <si>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</si>
  <si>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</si>
  <si>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</si>
  <si>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</si>
  <si>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</si>
  <si>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</si>
  <si>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</si>
  <si>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</si>
  <si>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</si>
  <si>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</si>
  <si>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</si>
  <si>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</si>
  <si>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</si>
  <si>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</si>
  <si>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</si>
  <si>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</si>
  <si>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</si>
  <si>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</si>
  <si>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</si>
  <si>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</si>
  <si>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</si>
  <si>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</si>
  <si>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</si>
  <si>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</si>
  <si>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</si>
  <si>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</si>
  <si>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</si>
  <si>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</si>
  <si>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</si>
  <si>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</si>
  <si>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</si>
  <si>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</si>
  <si>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</si>
  <si>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</si>
  <si>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</si>
  <si>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</si>
  <si>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</si>
  <si>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</si>
  <si>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</si>
  <si>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</si>
  <si>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</si>
  <si>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</si>
  <si>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</si>
  <si>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</si>
  <si>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</si>
  <si>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</si>
  <si>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</si>
  <si>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</si>
  <si>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</si>
  <si>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</si>
  <si>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</si>
  <si>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</si>
  <si>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</si>
  <si>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</si>
  <si>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</si>
  <si>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</si>
  <si>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</si>
  <si>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</si>
  <si>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</si>
  <si>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</si>
  <si>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</si>
  <si>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</si>
  <si>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</si>
  <si>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</si>
  <si>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</si>
  <si>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</si>
  <si>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</si>
  <si>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</si>
  <si>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</si>
  <si>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</si>
  <si>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</si>
  <si>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</si>
  <si>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</si>
  <si>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</si>
  <si>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</si>
  <si>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</si>
  <si>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</si>
  <si>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</si>
  <si>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</si>
  <si>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</si>
  <si>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</si>
  <si>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</si>
  <si>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</si>
  <si>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</si>
  <si>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</si>
  <si>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</si>
  <si>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</si>
  <si>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</si>
  <si>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</si>
  <si>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</si>
  <si>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</si>
  <si>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</si>
  <si>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</si>
  <si>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</si>
  <si>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</si>
  <si>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</si>
  <si>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</si>
  <si>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</si>
  <si>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</si>
  <si>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</si>
  <si>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</si>
  <si>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</si>
  <si>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</si>
  <si>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</si>
  <si>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</si>
  <si>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</si>
  <si>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</si>
  <si>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</si>
  <si>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</si>
  <si>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</si>
  <si>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</si>
  <si>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</si>
  <si>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</si>
  <si>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</si>
  <si>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</si>
  <si>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</si>
  <si>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</si>
  <si>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</si>
  <si>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</si>
  <si>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</si>
  <si>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</si>
  <si>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</si>
  <si>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</si>
  <si>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</si>
  <si>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</si>
  <si>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</si>
  <si>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</si>
  <si>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</si>
  <si>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</si>
  <si>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</si>
  <si>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</si>
  <si>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</si>
  <si>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</si>
  <si>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</si>
  <si>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</si>
  <si>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</si>
  <si>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</si>
  <si>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</si>
  <si>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</si>
  <si>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</si>
  <si>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</si>
  <si>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</si>
  <si>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</si>
  <si>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</si>
  <si>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</si>
  <si>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</si>
  <si>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</si>
  <si>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</si>
  <si>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</si>
  <si>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</si>
  <si>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</si>
  <si>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</si>
  <si>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</si>
  <si>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</si>
  <si>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</si>
  <si>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</si>
  <si>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</si>
  <si>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</si>
  <si>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</si>
  <si>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</si>
  <si>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</si>
  <si>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</si>
  <si>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</si>
  <si>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</si>
  <si>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</si>
  <si>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</si>
  <si>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</si>
  <si>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</si>
  <si>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</si>
  <si>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</si>
  <si>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</si>
  <si>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</si>
  <si>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</si>
  <si>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</si>
  <si>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</si>
  <si>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</si>
  <si>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</si>
  <si>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</si>
  <si>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</si>
  <si>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</si>
  <si>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</si>
  <si>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</si>
  <si>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</si>
  <si>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</si>
  <si>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</si>
  <si>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</si>
  <si>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</si>
  <si>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</si>
  <si>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</si>
  <si>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</si>
  <si>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</si>
  <si>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</si>
  <si>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</si>
  <si>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</si>
  <si>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</si>
  <si>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</si>
  <si>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</si>
  <si>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</si>
  <si>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</si>
  <si>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</si>
  <si>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</si>
  <si>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</si>
  <si>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</si>
  <si>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</si>
  <si>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</si>
  <si>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</si>
  <si>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</si>
  <si>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</si>
  <si>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</si>
  <si>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</si>
  <si>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</si>
  <si>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</si>
  <si>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</si>
  <si>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</si>
  <si>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</si>
  <si>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</si>
  <si>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</si>
  <si>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</si>
  <si>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</si>
  <si>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</si>
  <si>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</si>
  <si>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</si>
  <si>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</si>
  <si>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</si>
  <si>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</si>
  <si>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</si>
  <si>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</si>
  <si>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</si>
  <si>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</si>
  <si>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</si>
  <si>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</si>
  <si>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</si>
  <si>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</si>
  <si>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</si>
  <si>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</si>
  <si>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</si>
  <si>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</si>
  <si>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</si>
  <si>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</si>
  <si>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</si>
  <si>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</si>
  <si>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</si>
  <si>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</si>
  <si>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</si>
  <si>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</si>
  <si>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</si>
  <si>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</si>
  <si>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</si>
  <si>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</si>
  <si>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</si>
  <si>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</si>
  <si>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</si>
  <si>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</si>
  <si>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</si>
  <si>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</si>
  <si>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</si>
  <si>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</si>
  <si>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</si>
  <si>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</si>
  <si>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</si>
  <si>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</si>
  <si>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</si>
  <si>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</si>
  <si>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</si>
  <si>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</si>
  <si>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</si>
  <si>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</si>
  <si>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</si>
  <si>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</si>
  <si>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</si>
  <si>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</si>
  <si>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</si>
  <si>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</si>
  <si>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</si>
  <si>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</si>
  <si>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</si>
  <si>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</si>
  <si>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</si>
  <si>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</si>
  <si>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</si>
  <si>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</si>
  <si>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</si>
  <si>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</si>
  <si>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</si>
  <si>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</si>
  <si>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</si>
  <si>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</si>
  <si>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</si>
  <si>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</si>
  <si>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</si>
  <si>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</si>
  <si>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</si>
  <si>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</si>
  <si>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</si>
  <si>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</si>
  <si>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</si>
  <si>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</si>
  <si>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</si>
  <si>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</si>
  <si>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</si>
  <si>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</si>
  <si>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</si>
  <si>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</si>
  <si>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</si>
  <si>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</si>
  <si>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</si>
  <si>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</si>
  <si>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</si>
  <si>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</si>
  <si>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</si>
  <si>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</si>
  <si>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</si>
  <si>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</si>
  <si>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</si>
  <si>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</si>
  <si>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</si>
  <si>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</si>
  <si>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</si>
  <si>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</si>
  <si>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</si>
  <si>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</si>
  <si>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</si>
  <si>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</si>
  <si>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</si>
  <si>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</si>
  <si>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</si>
  <si>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</si>
  <si>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</si>
  <si>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</si>
  <si>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</si>
  <si>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</si>
  <si>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</si>
  <si>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</si>
  <si>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</si>
  <si>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</si>
  <si>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</si>
  <si>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</si>
  <si>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</si>
  <si>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</si>
  <si>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</si>
  <si>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</si>
  <si>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</si>
  <si>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</si>
  <si>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</si>
  <si>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</si>
  <si>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</si>
  <si>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</si>
  <si>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</si>
  <si>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</si>
  <si>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</si>
  <si>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</si>
  <si>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</si>
  <si>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</si>
  <si>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</si>
  <si>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</si>
  <si>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</si>
  <si>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</si>
  <si>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</si>
  <si>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</si>
  <si>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</si>
  <si>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</si>
  <si>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</si>
  <si>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</si>
  <si>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</si>
  <si>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</si>
  <si>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</si>
  <si>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</si>
  <si>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</si>
  <si>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</si>
  <si>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</si>
  <si>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</si>
  <si>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</si>
  <si>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</si>
  <si>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</si>
  <si>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</si>
  <si>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</si>
  <si>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</si>
  <si>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</si>
  <si>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</si>
  <si>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</si>
  <si>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</si>
  <si>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</si>
  <si>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</si>
  <si>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</si>
  <si>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</si>
  <si>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</si>
  <si>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</si>
  <si>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</si>
  <si>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</si>
  <si>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</si>
  <si>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</si>
  <si>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</si>
  <si>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</si>
  <si>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</si>
  <si>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</si>
  <si>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</si>
  <si>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</si>
  <si>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</si>
  <si>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</si>
  <si>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</si>
  <si>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</si>
  <si>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</si>
  <si>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</si>
  <si>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</si>
  <si>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</si>
  <si>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</si>
  <si>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</si>
  <si>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</si>
  <si>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</si>
  <si>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</si>
  <si>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</si>
  <si>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</si>
  <si>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</si>
  <si>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</si>
  <si>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</si>
  <si>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</si>
  <si>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</si>
  <si>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</si>
  <si>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</si>
  <si>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</si>
  <si>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</si>
  <si>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</si>
  <si>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</si>
  <si>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</si>
  <si>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</si>
  <si>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</si>
  <si>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</si>
  <si>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</si>
  <si>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</si>
  <si>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</si>
  <si>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</si>
  <si>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</si>
  <si>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</si>
  <si>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</si>
  <si>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</si>
  <si>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</si>
  <si>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</si>
  <si>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</si>
  <si>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</si>
  <si>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</si>
  <si>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</si>
  <si>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</si>
  <si>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</si>
  <si>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</si>
  <si>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</si>
  <si>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</si>
  <si>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</si>
  <si>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</si>
  <si>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</si>
  <si>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</si>
  <si>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</si>
  <si>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</si>
  <si>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</si>
  <si>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</si>
  <si>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</si>
  <si>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</si>
  <si>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</si>
  <si>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</si>
  <si>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</si>
  <si>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</si>
  <si>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</si>
  <si>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</si>
  <si>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</si>
  <si>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</si>
  <si>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</si>
  <si>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</si>
  <si>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</si>
  <si>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</si>
  <si>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</si>
  <si>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</si>
  <si>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</si>
  <si>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</si>
  <si>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</si>
  <si>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</si>
  <si>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</si>
  <si>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</si>
  <si>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</si>
  <si>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</si>
  <si>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</si>
  <si>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</si>
  <si>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</si>
  <si>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</si>
  <si>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</si>
  <si>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</si>
  <si>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</si>
  <si>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</si>
  <si>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</si>
  <si>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</si>
  <si>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</si>
  <si>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</si>
  <si>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</si>
  <si>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</si>
  <si>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</si>
  <si>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</si>
  <si>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</si>
  <si>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</si>
  <si>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</si>
  <si>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</si>
  <si>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</si>
  <si>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</si>
  <si>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</si>
  <si>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</si>
  <si>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</si>
  <si>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</si>
  <si>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</si>
  <si>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</si>
  <si>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</si>
  <si>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</si>
  <si>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</si>
  <si>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</si>
  <si>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</si>
  <si>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</si>
  <si>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</si>
  <si>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</si>
  <si>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</si>
  <si>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</si>
  <si>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</si>
  <si>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</si>
  <si>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</si>
  <si>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</si>
  <si>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</si>
  <si>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</si>
  <si>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</si>
  <si>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</si>
  <si>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</si>
  <si>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</si>
  <si>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</si>
  <si>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</si>
  <si>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</si>
  <si>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</si>
  <si>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</si>
  <si>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</si>
  <si>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</si>
  <si>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</si>
  <si>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</si>
  <si>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</si>
  <si>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</si>
  <si>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</si>
  <si>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</si>
  <si>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</si>
  <si>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</si>
  <si>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</si>
  <si>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</si>
  <si>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</si>
  <si>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</si>
  <si>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</si>
  <si>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</si>
  <si>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</si>
  <si>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</si>
  <si>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</si>
  <si>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</si>
  <si>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</si>
  <si>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</si>
  <si>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</si>
  <si>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</si>
  <si>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</si>
  <si>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</si>
  <si>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</si>
  <si>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</si>
  <si>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</si>
  <si>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</si>
  <si>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</si>
  <si>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</si>
  <si>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</si>
  <si>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</si>
  <si>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</si>
  <si>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</si>
  <si>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</si>
  <si>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</si>
  <si>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</si>
  <si>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</si>
  <si>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</si>
  <si>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</si>
  <si>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</si>
  <si>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</si>
  <si>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</si>
  <si>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</si>
  <si>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</si>
  <si>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</si>
  <si>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</si>
  <si>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</si>
  <si>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</si>
  <si>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</si>
  <si>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</si>
  <si>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</si>
  <si>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</si>
  <si>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</si>
  <si>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</si>
  <si>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</si>
  <si>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</si>
  <si>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</si>
  <si>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</si>
  <si>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</si>
  <si>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</si>
  <si>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</si>
  <si>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</si>
  <si>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</si>
  <si>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</si>
  <si>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</si>
  <si>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</si>
  <si>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</si>
  <si>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</si>
  <si>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</si>
  <si>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</si>
  <si>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</si>
  <si>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</si>
  <si>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</si>
  <si>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</si>
  <si>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</si>
  <si>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</si>
  <si>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</si>
  <si>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</si>
  <si>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</si>
  <si>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</si>
  <si>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</si>
  <si>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</si>
  <si>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</si>
  <si>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</si>
  <si>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</si>
  <si>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</si>
  <si>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</si>
  <si>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</si>
  <si>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</si>
  <si>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</si>
  <si>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</si>
  <si>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</si>
  <si>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</si>
  <si>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</si>
  <si>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</si>
  <si>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</si>
  <si>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</si>
  <si>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</si>
  <si>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</si>
  <si>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</si>
  <si>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</si>
  <si>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</si>
  <si>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</si>
  <si>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</si>
  <si>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</si>
  <si>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</si>
  <si>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</si>
  <si>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</si>
  <si>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</si>
  <si>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</si>
  <si>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</si>
  <si>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</si>
  <si>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</si>
  <si>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</si>
  <si>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</si>
  <si>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</si>
  <si>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</si>
  <si>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</si>
  <si>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</si>
  <si>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</si>
  <si>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</si>
  <si>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</si>
  <si>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</si>
  <si>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</si>
  <si>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</si>
  <si>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</si>
  <si>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</si>
  <si>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</si>
  <si>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</si>
  <si>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</si>
  <si>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</si>
  <si>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</si>
  <si>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</si>
  <si>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</si>
  <si>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</si>
  <si>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</si>
  <si>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</si>
  <si>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</si>
  <si>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</si>
  <si>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</si>
  <si>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</si>
  <si>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</si>
  <si>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</si>
  <si>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</si>
  <si>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</si>
  <si>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</si>
  <si>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</si>
  <si>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博学者普克尔特</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</si>
  <si>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</si>
  <si>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</si>
  <si>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</si>
  <si>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</si>
  <si>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</si>
  <si>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</si>
  <si>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</si>
  <si>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</si>
  <si>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</si>
  <si>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</si>
  <si>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</si>
  <si>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</si>
  <si>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</si>
  <si>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</si>
  <si>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</si>
  <si>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</si>
  <si>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</si>
  <si>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</si>
  <si>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</si>
  <si>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</si>
  <si>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</si>
  <si>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</si>
  <si>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</si>
  <si>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</si>
  <si>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</si>
  <si>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</si>
  <si>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</si>
  <si>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</si>
  <si>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</si>
  <si>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</si>
  <si>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</si>
  <si>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</si>
  <si>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</si>
  <si>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</si>
  <si>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</si>
  <si>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</si>
  <si>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</si>
  <si>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</si>
  <si>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</si>
  <si>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</si>
  <si>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</si>
  <si>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</si>
  <si>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</si>
  <si>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</si>
  <si>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</si>
  <si>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</si>
  <si>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</si>
  <si>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</si>
  <si>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</si>
  <si>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</si>
  <si>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</si>
  <si>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</si>
  <si>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</si>
  <si>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</si>
  <si>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</si>
  <si>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</si>
  <si>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</si>
  <si>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</si>
  <si>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</si>
  <si>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</si>
  <si>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</si>
  <si>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</si>
  <si>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</si>
  <si>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</si>
  <si>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</si>
  <si>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</si>
  <si>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</si>
  <si>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</si>
  <si>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</si>
  <si>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</si>
  <si>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</si>
  <si>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</si>
  <si>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</si>
  <si>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</si>
  <si>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</si>
  <si>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</si>
  <si>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</si>
  <si>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</si>
  <si>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</si>
  <si>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</si>
  <si>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</si>
  <si>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</si>
  <si>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</si>
  <si>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</si>
  <si>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</si>
  <si>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</si>
  <si>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</si>
  <si>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</si>
  <si>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</si>
  <si>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</si>
  <si>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</si>
  <si>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</si>
  <si>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</si>
  <si>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</si>
  <si>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</si>
  <si>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</si>
  <si>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</si>
  <si>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</si>
  <si>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</si>
  <si>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</si>
  <si>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</si>
  <si>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</si>
  <si>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</si>
  <si>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</si>
  <si>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</si>
  <si>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</si>
  <si>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</si>
  <si>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</si>
  <si>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</si>
  <si>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</si>
  <si>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</si>
  <si>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</si>
  <si>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</si>
  <si>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</si>
  <si>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</si>
  <si>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</si>
  <si>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</si>
  <si>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</si>
  <si>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</si>
  <si>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</si>
  <si>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</si>
  <si>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</si>
  <si>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</si>
  <si>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</si>
  <si>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</si>
  <si>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</si>
  <si>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</si>
  <si>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</si>
  <si>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</si>
  <si>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</si>
  <si>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</si>
  <si>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</si>
  <si>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</si>
  <si>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</si>
  <si>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</si>
  <si>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</si>
  <si>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</si>
  <si>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</si>
  <si>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</si>
  <si>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</si>
  <si>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</si>
  <si>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</si>
  <si>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</si>
  <si>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</si>
  <si>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</si>
  <si>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</si>
  <si>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</si>
  <si>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</si>
  <si>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</si>
  <si>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</si>
  <si>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</si>
  <si>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</si>
  <si>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</si>
  <si>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</si>
  <si>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</si>
  <si>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</si>
  <si>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</si>
  <si>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</si>
  <si>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</si>
  <si>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</si>
  <si>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</si>
  <si>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</si>
  <si>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</si>
  <si>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</si>
  <si>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</si>
  <si>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</si>
  <si>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</si>
  <si>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</si>
  <si>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</si>
  <si>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</si>
  <si>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</si>
  <si>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</si>
  <si>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</si>
  <si>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</si>
  <si>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</si>
  <si>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</si>
  <si>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</si>
  <si>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</si>
  <si>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</si>
  <si>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</si>
  <si>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</si>
  <si>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</si>
  <si>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</si>
  <si>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</si>
  <si>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</si>
  <si>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</si>
  <si>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</si>
  <si>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</si>
  <si>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</si>
  <si>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</si>
  <si>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</si>
  <si>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</si>
  <si>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</si>
  <si>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</si>
  <si>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</si>
  <si>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</si>
  <si>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</si>
  <si>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</si>
  <si>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</si>
  <si>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</si>
  <si>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</si>
  <si>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</si>
  <si>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</si>
  <si>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</si>
  <si>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</si>
  <si>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</si>
  <si>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</si>
  <si>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</si>
  <si>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</si>
  <si>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</si>
  <si>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</si>
  <si>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</si>
  <si>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</si>
  <si>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</si>
  <si>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</si>
  <si>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</si>
  <si>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</si>
  <si>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</si>
  <si>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</si>
  <si>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</si>
  <si>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</si>
  <si>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</si>
  <si>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</si>
  <si>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</si>
  <si>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</si>
  <si>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</si>
  <si>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</si>
  <si>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</si>
  <si>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</si>
  <si>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</si>
  <si>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</si>
  <si>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</si>
  <si>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</si>
  <si>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</si>
  <si>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</si>
  <si>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</si>
  <si>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</si>
  <si>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</si>
  <si>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</si>
  <si>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</si>
  <si>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</si>
  <si>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</si>
  <si>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</si>
  <si>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</si>
  <si>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</si>
  <si>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</si>
  <si>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</si>
  <si>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</si>
  <si>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</si>
  <si>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</si>
  <si>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</si>
  <si>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</si>
  <si>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</si>
  <si>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</si>
  <si>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</si>
  <si>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</si>
  <si>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</si>
  <si>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</si>
  <si>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</si>
  <si>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</si>
  <si>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</si>
  <si>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</si>
  <si>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</si>
  <si>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</si>
  <si>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</si>
  <si>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</si>
  <si>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</si>
  <si>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</si>
  <si>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</si>
  <si>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</si>
  <si>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</si>
  <si>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</si>
  <si>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</si>
  <si>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</si>
  <si>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</si>
  <si>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</si>
  <si>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</si>
  <si>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</si>
  <si>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</si>
  <si>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</si>
  <si>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</si>
  <si>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</si>
  <si>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</si>
  <si>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</si>
  <si>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</si>
  <si>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</si>
  <si>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</si>
  <si>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</si>
  <si>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</si>
  <si>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</si>
  <si>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</si>
  <si>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</si>
  <si>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</si>
  <si>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</si>
  <si>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</si>
  <si>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</si>
  <si>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</si>
  <si>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</si>
  <si>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</si>
  <si>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</si>
  <si>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</si>
  <si>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</si>
  <si>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</si>
  <si>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</si>
  <si>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</si>
  <si>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</si>
  <si>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</si>
  <si>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</si>
  <si>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</si>
  <si>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</si>
  <si>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</si>
  <si>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</si>
  <si>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</si>
  <si>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</si>
  <si>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</si>
  <si>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</si>
  <si>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</si>
  <si>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</si>
  <si>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</si>
  <si>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</si>
  <si>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</si>
  <si>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</si>
  <si>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</si>
  <si>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</si>
  <si>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</si>
  <si>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</si>
  <si>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</si>
  <si>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</si>
  <si>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</si>
  <si>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</si>
  <si>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</si>
  <si>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</si>
  <si>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</si>
  <si>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</si>
  <si>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</si>
  <si>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</si>
  <si>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</si>
  <si>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</si>
  <si>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</si>
  <si>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</si>
  <si>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</si>
  <si>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</si>
  <si>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</si>
  <si>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</si>
  <si>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</si>
  <si>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</si>
  <si>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</si>
  <si>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</si>
  <si>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</si>
  <si>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</si>
  <si>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</si>
  <si>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</si>
  <si>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</si>
  <si>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</si>
  <si>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</si>
  <si>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</si>
  <si>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</si>
  <si>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</si>
  <si>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</si>
  <si>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</si>
  <si>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</si>
  <si>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</si>
  <si>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</si>
  <si>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</si>
  <si>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</si>
  <si>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</si>
  <si>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</si>
  <si>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</si>
  <si>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</si>
  <si>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</si>
  <si>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</si>
  <si>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</si>
  <si>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</si>
  <si>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</si>
  <si>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</si>
  <si>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</si>
  <si>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</si>
  <si>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</si>
  <si>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</si>
  <si>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</si>
  <si>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</si>
  <si>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</si>
  <si>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</si>
  <si>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</si>
  <si>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</si>
  <si>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</si>
  <si>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</si>
  <si>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</si>
  <si>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</si>
  <si>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</si>
  <si>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</si>
  <si>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</si>
  <si>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</si>
  <si>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</si>
  <si>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</si>
  <si>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</si>
  <si>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</si>
  <si>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</si>
  <si>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</si>
  <si>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</si>
  <si>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</si>
  <si>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</si>
  <si>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</si>
  <si>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</si>
  <si>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</si>
  <si>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</si>
  <si>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</si>
  <si>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</si>
  <si>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</si>
  <si>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</si>
  <si>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</si>
  <si>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</si>
  <si>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</si>
  <si>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</si>
  <si>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</si>
  <si>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</si>
  <si>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</si>
  <si>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</si>
  <si>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</si>
  <si>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</si>
  <si>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</si>
  <si>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</si>
  <si>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</si>
  <si>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</si>
  <si>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</si>
  <si>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</si>
  <si>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</si>
  <si>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</si>
  <si>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</si>
  <si>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</si>
  <si>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</si>
  <si>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</si>
  <si>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</si>
  <si>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</si>
  <si>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</si>
  <si>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</si>
  <si>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</si>
  <si>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</si>
  <si>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</si>
  <si>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</si>
  <si>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</si>
  <si>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</si>
  <si>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</si>
  <si>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</si>
  <si>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</si>
  <si>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</si>
  <si>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</si>
  <si>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</si>
  <si>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</si>
  <si>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</si>
  <si>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</si>
  <si>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</si>
  <si>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</si>
  <si>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</si>
  <si>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</si>
  <si>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</si>
  <si>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</si>
  <si>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</si>
  <si>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</si>
  <si>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</si>
  <si>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</si>
  <si>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</si>
  <si>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</si>
  <si>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</si>
  <si>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</si>
  <si>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</si>
  <si>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</si>
  <si>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</si>
  <si>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</si>
  <si>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</si>
  <si>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</si>
  <si>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</si>
  <si>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</si>
  <si>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</si>
  <si>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</si>
  <si>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</si>
  <si>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</si>
  <si>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</si>
  <si>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</si>
  <si>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</si>
  <si>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</si>
  <si>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</si>
  <si>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</si>
  <si>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</si>
  <si>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</si>
  <si>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</si>
  <si>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</si>
  <si>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</si>
  <si>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</si>
  <si>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</si>
  <si>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</si>
  <si>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</si>
  <si>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</si>
  <si>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</si>
  <si>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</si>
  <si>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</si>
  <si>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</si>
  <si>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</si>
  <si>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</si>
  <si>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</si>
  <si>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</si>
  <si>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</si>
  <si>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</si>
  <si>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</si>
  <si>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</si>
  <si>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</si>
  <si>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</si>
  <si>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</si>
  <si>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</si>
  <si>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</si>
  <si>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</si>
  <si>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</si>
  <si>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</si>
  <si>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</si>
  <si>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</si>
  <si>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</si>
  <si>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</si>
  <si>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</si>
  <si>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</si>
  <si>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</si>
  <si>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</si>
  <si>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</si>
  <si>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</si>
  <si>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</si>
  <si>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</si>
  <si>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</si>
  <si>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</si>
  <si>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</si>
  <si>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</si>
  <si>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</si>
  <si>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</si>
  <si>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</si>
  <si>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</si>
  <si>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</si>
  <si>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</si>
  <si>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</si>
  <si>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</si>
  <si>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</si>
  <si>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</si>
  <si>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</si>
  <si>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</si>
  <si>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</si>
  <si>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</si>
  <si>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</si>
  <si>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</si>
  <si>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</si>
  <si>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</si>
  <si>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</si>
  <si>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</si>
  <si>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</si>
  <si>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</si>
  <si>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</si>
  <si>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</si>
  <si>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</si>
  <si>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</si>
  <si>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</si>
  <si>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</si>
  <si>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</si>
  <si>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</si>
  <si>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</si>
  <si>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</si>
  <si>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</si>
  <si>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</si>
  <si>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</si>
  <si>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</si>
  <si>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</si>
  <si>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</si>
  <si>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</si>
  <si>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</si>
  <si>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</si>
  <si>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</si>
  <si>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</si>
  <si>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</si>
  <si>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</si>
  <si>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</si>
  <si>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</si>
  <si>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</si>
  <si>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</si>
  <si>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</si>
  <si>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</si>
  <si>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</si>
  <si>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</si>
  <si>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</si>
  <si>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</si>
  <si>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</si>
  <si>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</si>
  <si>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</si>
  <si>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</si>
  <si>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</si>
  <si>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</si>
  <si>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</si>
  <si>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</si>
  <si>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</si>
  <si>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</si>
  <si>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</si>
  <si>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</si>
  <si>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</si>
  <si>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</si>
  <si>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</si>
  <si>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</si>
  <si>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</si>
  <si>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</si>
  <si>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</si>
  <si>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</si>
  <si>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</si>
  <si>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</si>
  <si>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</si>
  <si>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</si>
  <si>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</si>
  <si>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</si>
  <si>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</si>
  <si>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</si>
  <si>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</si>
  <si>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</si>
  <si>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</si>
  <si>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</si>
  <si>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</si>
  <si>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</si>
  <si>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</si>
  <si>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</si>
  <si>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</si>
  <si>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</si>
  <si>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</si>
  <si>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</si>
  <si>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</si>
  <si>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</si>
  <si>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</si>
  <si>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</si>
  <si>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</si>
  <si>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</si>
  <si>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</si>
  <si>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</si>
  <si>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</si>
  <si>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</si>
  <si>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</si>
  <si>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</si>
  <si>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</si>
  <si>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</si>
  <si>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</si>
  <si>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</si>
  <si>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</si>
  <si>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</si>
  <si>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</si>
  <si>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</si>
  <si>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</si>
  <si>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</si>
  <si>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</si>
  <si>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</si>
  <si>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</si>
  <si>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</si>
  <si>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</si>
  <si>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</si>
  <si>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</si>
  <si>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</si>
  <si>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</si>
  <si>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</si>
  <si>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</si>
  <si>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瑞林的步枪</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</si>
  <si>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</si>
  <si>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</si>
  <si>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</si>
  <si>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</si>
  <si>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</si>
  <si>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</si>
  <si>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</si>
  <si>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</si>
  <si>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</si>
  <si>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</si>
  <si>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</si>
  <si>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</si>
  <si>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</si>
  <si>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</si>
  <si>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</si>
  <si>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</si>
  <si>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</si>
  <si>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</si>
  <si>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</si>
  <si>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</si>
  <si>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</si>
  <si>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</si>
  <si>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</si>
  <si>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</si>
  <si>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</si>
  <si>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</si>
  <si>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</si>
  <si>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</si>
  <si>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</si>
  <si>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</si>
  <si>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</si>
  <si>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</si>
  <si>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</si>
  <si>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</si>
  <si>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</si>
  <si>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</si>
  <si>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</si>
  <si>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</si>
  <si>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</si>
  <si>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</si>
  <si>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</si>
  <si>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</si>
  <si>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</si>
  <si>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</si>
  <si>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</si>
  <si>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</si>
  <si>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</si>
  <si>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</si>
  <si>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</si>
  <si>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</si>
  <si>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</si>
  <si>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</si>
  <si>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</si>
  <si>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</si>
  <si>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</si>
  <si>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</si>
  <si>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</si>
  <si>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</si>
  <si>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</si>
  <si>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</si>
  <si>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</si>
  <si>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</si>
  <si>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</si>
  <si>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</si>
  <si>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</si>
  <si>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</si>
  <si>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</si>
  <si>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</si>
  <si>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</si>
  <si>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</si>
  <si>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</si>
  <si>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</si>
  <si>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</si>
  <si>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</si>
  <si>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</si>
  <si>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</si>
  <si>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</si>
  <si>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</si>
  <si>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</si>
  <si>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</si>
  <si>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</si>
  <si>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</si>
  <si>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</si>
  <si>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</si>
  <si>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</si>
  <si>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</si>
  <si>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</si>
  <si>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</si>
  <si>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</si>
  <si>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</si>
  <si>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</si>
  <si>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</si>
  <si>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</si>
  <si>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</si>
  <si>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</si>
  <si>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</si>
  <si>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基利，艾露恩之眷</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</si>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</sst>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6110</v>
      </c>
    </row>
    <row r="4" spans="1:40" ht="12" customHeight="1">
      <c r="M4" s="487" t="s">
        <v>416</v>
      </c>
    </row>
    <row r="5" spans="1:40" ht="12" customHeight="1">
      <c r="M5" s="487" t="s">
        <v>280</v>
      </c>
    </row>
    <row r="6" spans="1:40" ht="12" customHeight="1">
      <c r="M6" s="487" t="s">
        <v>5963</v>
      </c>
    </row>
    <row r="7" spans="1:40" ht="12" customHeight="1">
      <c r="M7" s="487" t="s">
        <v>7</v>
      </c>
    </row>
    <row r="8" spans="1:40" ht="12" customHeight="1">
      <c r="M8" s="487" t="s">
        <v>6111</v>
      </c>
    </row>
    <row r="9" spans="1:40" ht="12" customHeight="1">
      <c r="M9" s="487" t="s">
        <v>6062</v>
      </c>
    </row>
    <row r="10" spans="1:40" ht="12" customHeight="1">
      <c r="M10" s="487" t="s">
        <v>6063</v>
      </c>
    </row>
    <row r="11" spans="1:40" ht="12" customHeight="1">
      <c r="M11" s="487" t="s">
        <v>6064</v>
      </c>
    </row>
    <row r="12" spans="1:40" ht="12" customHeight="1">
      <c r="B12" s="938"/>
      <c r="C12" s="938"/>
      <c r="D12" s="938"/>
      <c r="E12" s="486"/>
      <c r="F12" s="938"/>
      <c r="M12" s="487" t="s">
        <v>6065</v>
      </c>
    </row>
    <row r="13" spans="1:40" ht="12" customHeight="1">
      <c r="B13" s="938"/>
      <c r="C13" s="938"/>
      <c r="D13" s="938"/>
      <c r="E13" s="486"/>
      <c r="F13" s="938"/>
      <c r="M13" s="487" t="s">
        <v>6066</v>
      </c>
    </row>
    <row r="14" spans="1:40" ht="12" customHeight="1">
      <c r="B14" s="938"/>
      <c r="C14" s="938"/>
      <c r="D14" s="938"/>
      <c r="E14" s="938"/>
      <c r="F14" s="938"/>
      <c r="M14" s="487" t="s">
        <v>6067</v>
      </c>
    </row>
    <row r="15" spans="1:40" ht="12" customHeight="1">
      <c r="B15" s="938"/>
      <c r="C15" s="938"/>
      <c r="D15" s="938"/>
      <c r="E15" s="938"/>
      <c r="F15" s="938"/>
      <c r="M15" s="487" t="s">
        <v>6112</v>
      </c>
    </row>
    <row r="16" spans="1:40" ht="12" customHeight="1">
      <c r="B16" s="938"/>
      <c r="C16" s="938"/>
      <c r="D16" s="938"/>
      <c r="E16" s="938"/>
      <c r="F16" s="938"/>
      <c r="M16" s="487" t="s">
        <v>6113</v>
      </c>
    </row>
    <row r="17" spans="1:13" ht="12" customHeight="1">
      <c r="B17" s="938"/>
      <c r="C17" s="938"/>
      <c r="D17" s="938"/>
      <c r="E17" s="938"/>
      <c r="F17" s="938"/>
      <c r="M17" s="487" t="s">
        <v>6068</v>
      </c>
    </row>
    <row r="18" spans="1:13" ht="12" customHeight="1">
      <c r="B18" s="938"/>
      <c r="C18" s="938"/>
      <c r="D18" s="938"/>
      <c r="E18" s="938"/>
      <c r="F18" s="938"/>
      <c r="M18" s="487" t="s">
        <v>6058</v>
      </c>
    </row>
    <row r="19" spans="1:13" ht="12" customHeight="1">
      <c r="B19" s="938"/>
      <c r="C19" s="938"/>
      <c r="D19" s="938"/>
      <c r="E19" s="938"/>
      <c r="F19" s="938"/>
      <c r="M19" s="487" t="s">
        <v>6069</v>
      </c>
    </row>
    <row r="20" spans="1:13" ht="12" customHeight="1">
      <c r="B20" s="938"/>
      <c r="C20" s="938"/>
      <c r="D20" s="938"/>
      <c r="E20" s="938"/>
      <c r="F20" s="938"/>
      <c r="M20" s="487" t="s">
        <v>6114</v>
      </c>
    </row>
    <row r="21" spans="1:13" ht="12" customHeight="1">
      <c r="B21" s="938"/>
      <c r="C21" s="938"/>
      <c r="D21" s="938"/>
      <c r="E21" s="938"/>
      <c r="F21" s="938"/>
      <c r="M21" s="487" t="s">
        <v>6115</v>
      </c>
    </row>
    <row r="22" spans="1:13" ht="12" customHeight="1">
      <c r="B22" s="938"/>
      <c r="C22" s="938"/>
      <c r="D22" s="938"/>
      <c r="E22" s="938"/>
      <c r="F22" s="938"/>
      <c r="M22" s="487" t="s">
        <v>6059</v>
      </c>
    </row>
    <row r="23" spans="1:13" ht="12" customHeight="1">
      <c r="B23" s="938"/>
      <c r="C23" s="938"/>
      <c r="D23" s="938"/>
      <c r="E23" s="938"/>
      <c r="F23" s="938"/>
      <c r="M23" s="487" t="s">
        <v>6060</v>
      </c>
    </row>
    <row r="24" spans="1:13" ht="12" customHeight="1">
      <c r="B24" s="486"/>
      <c r="C24" s="486"/>
      <c r="D24" s="486"/>
      <c r="E24" s="938"/>
      <c r="F24" s="486"/>
      <c r="M24" s="487" t="s">
        <v>6061</v>
      </c>
    </row>
    <row r="25" spans="1:13" ht="12" customHeight="1">
      <c r="B25" s="938"/>
      <c r="C25" s="938"/>
      <c r="D25" s="938"/>
      <c r="E25" s="938"/>
      <c r="F25" s="938"/>
      <c r="M25" s="487" t="s">
        <v>7</v>
      </c>
    </row>
    <row r="26" spans="1:13" ht="12" customHeight="1">
      <c r="B26" s="938"/>
      <c r="C26" s="938"/>
      <c r="D26" s="938"/>
      <c r="E26" s="938"/>
      <c r="F26" s="938"/>
      <c r="M26" s="487" t="s">
        <v>6116</v>
      </c>
    </row>
    <row r="27" spans="1:13" ht="12" customHeight="1">
      <c r="B27" s="938"/>
      <c r="C27" s="938"/>
      <c r="D27" s="938"/>
      <c r="E27" s="938"/>
      <c r="F27" s="938"/>
      <c r="M27" s="487" t="s">
        <v>4054</v>
      </c>
    </row>
    <row r="28" spans="1:13" ht="12" customHeight="1">
      <c r="B28" s="938"/>
      <c r="C28" s="938"/>
      <c r="D28" s="938"/>
      <c r="E28" s="938"/>
      <c r="F28" s="938"/>
      <c r="M28" s="487" t="s">
        <v>6117</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6126</v>
      </c>
      <c r="N2" s="512"/>
      <c r="O2" s="512"/>
      <c r="P2" s="481"/>
      <c r="Q2" s="481"/>
      <c r="R2" s="481"/>
      <c r="T2" s="481"/>
      <c r="U2" s="481"/>
      <c r="V2" s="481"/>
      <c r="W2" s="482"/>
      <c r="X2" s="481"/>
      <c r="Y2" s="485"/>
      <c r="Z2" s="485"/>
      <c r="AA2" s="485"/>
      <c r="AD2" s="481"/>
      <c r="AE2" s="481"/>
    </row>
    <row r="3" spans="1:31">
      <c r="L3" s="474" t="s">
        <v>5199</v>
      </c>
      <c r="M3" s="474" t="s">
        <v>6127</v>
      </c>
    </row>
    <row r="4" spans="1:31">
      <c r="L4" s="474" t="s">
        <v>4420</v>
      </c>
      <c r="M4" s="474" t="s">
        <v>4420</v>
      </c>
    </row>
    <row r="5" spans="1:31">
      <c r="L5" s="474" t="s">
        <v>280</v>
      </c>
      <c r="M5" s="474" t="s">
        <v>280</v>
      </c>
    </row>
    <row r="6" spans="1:31">
      <c r="L6" s="474" t="s">
        <v>4706</v>
      </c>
      <c r="M6" s="474" t="s">
        <v>5963</v>
      </c>
    </row>
    <row r="7" spans="1:31">
      <c r="L7" s="474" t="s">
        <v>7</v>
      </c>
      <c r="M7" s="474" t="s">
        <v>7</v>
      </c>
    </row>
    <row r="8" spans="1:31">
      <c r="A8" s="474" t="s">
        <v>5219</v>
      </c>
      <c r="B8" s="945">
        <f>SUMIFS(标准!M:M,标准!B:B,A8)</f>
        <v>0</v>
      </c>
      <c r="C8" s="945">
        <f>SUMIFS(标准!N:N,标准!B:B,A8)</f>
        <v>0</v>
      </c>
      <c r="D8" s="945">
        <f>SUMIFS(标准!O:O,标准!B:B,A8)</f>
        <v>0</v>
      </c>
      <c r="E8" s="945">
        <f>SUMIFS(标准!P:P,标准!B:B,A8)</f>
        <v>0</v>
      </c>
      <c r="F8" s="945">
        <f>SUMIFS(标准!Q:Q,标准!B:B,A8)</f>
        <v>0</v>
      </c>
      <c r="L8" s="474" t="s">
        <v>5200</v>
      </c>
      <c r="M8" s="474" t="s">
        <v>6128</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6129</v>
      </c>
    </row>
    <row r="10" spans="1:31">
      <c r="A10" s="474" t="s">
        <v>5117</v>
      </c>
      <c r="B10" s="945">
        <f>SUMIFS(标准!M:M,标准!B:B,A10)</f>
        <v>0</v>
      </c>
      <c r="C10" s="945">
        <f>SUMIFS(标准!N:N,标准!B:B,A10)</f>
        <v>0</v>
      </c>
      <c r="D10" s="945">
        <f>SUMIFS(标准!O:O,标准!B:B,A10)</f>
        <v>0</v>
      </c>
      <c r="E10" s="945">
        <f>SUMIFS(标准!P:P,标准!B:B,A10)</f>
        <v>0</v>
      </c>
      <c r="F10" s="945">
        <f>SUMIFS(标准!Q:Q,标准!B:B,A10)</f>
        <v>0</v>
      </c>
      <c r="L10" s="474" t="s">
        <v>5201</v>
      </c>
      <c r="M10" s="474" t="s">
        <v>5200</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6130</v>
      </c>
    </row>
    <row r="12" spans="1:31">
      <c r="A12" s="474" t="s">
        <v>5220</v>
      </c>
      <c r="B12" s="945">
        <f>SUMIFS(标准!M:M,标准!B:B,A12)</f>
        <v>0</v>
      </c>
      <c r="C12" s="945">
        <f>SUMIFS(标准!N:N,标准!B:B,A12)</f>
        <v>0</v>
      </c>
      <c r="D12" s="945">
        <f>SUMIFS(标准!O:O,标准!B:B,A12)</f>
        <v>0</v>
      </c>
      <c r="E12" s="945">
        <f>SUMIFS(标准!P:P,标准!B:B,A12)</f>
        <v>0</v>
      </c>
      <c r="F12" s="514">
        <f>SUMIFS(标准!Q:Q,标准!B:B,A12)</f>
        <v>0</v>
      </c>
      <c r="L12" s="474" t="s">
        <v>5202</v>
      </c>
      <c r="M12" s="474" t="s">
        <v>6131</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5203</v>
      </c>
      <c r="M13" s="474" t="s">
        <v>6132</v>
      </c>
    </row>
    <row r="14" spans="1:31">
      <c r="A14" s="474" t="s">
        <v>5221</v>
      </c>
      <c r="B14" s="945">
        <f>SUMIFS(标准!M:M,标准!B:B,A14)</f>
        <v>0</v>
      </c>
      <c r="C14" s="514">
        <f>SUMIFS(标准!N:N,标准!B:B,A14)</f>
        <v>0</v>
      </c>
      <c r="D14" s="514">
        <f>SUMIFS(标准!O:O,标准!B:B,A14)</f>
        <v>0</v>
      </c>
      <c r="E14" s="514">
        <f>SUMIFS(标准!P:P,标准!B:B,A14)</f>
        <v>0</v>
      </c>
      <c r="F14" s="514">
        <f>SUMIFS(标准!Q:Q,标准!B:B,A14)</f>
        <v>0</v>
      </c>
      <c r="L14" s="474" t="s">
        <v>5031</v>
      </c>
      <c r="M14" s="474" t="s">
        <v>6133</v>
      </c>
    </row>
    <row r="15" spans="1:31">
      <c r="A15" s="474" t="s">
        <v>5222</v>
      </c>
      <c r="B15" s="945">
        <f>SUMIFS(标准!M:M,标准!B:B,A15)</f>
        <v>0</v>
      </c>
      <c r="C15" s="514">
        <f>SUMIFS(标准!N:N,标准!B:B,A15)</f>
        <v>0</v>
      </c>
      <c r="D15" s="514">
        <f>SUMIFS(标准!O:O,标准!B:B,A15)</f>
        <v>0</v>
      </c>
      <c r="E15" s="945">
        <f>SUMIFS(标准!P:P,标准!B:B,A15)</f>
        <v>0</v>
      </c>
      <c r="F15" s="514">
        <f>SUMIFS(标准!Q:Q,标准!B:B,A15)</f>
        <v>1</v>
      </c>
      <c r="L15" s="474" t="s">
        <v>5204</v>
      </c>
      <c r="M15" s="474" t="s">
        <v>6134</v>
      </c>
    </row>
    <row r="16" spans="1:31">
      <c r="A16" s="474" t="s">
        <v>5223</v>
      </c>
      <c r="B16" s="945">
        <f>SUMIFS(标准!M:M,标准!B:B,A16)</f>
        <v>0</v>
      </c>
      <c r="C16" s="514">
        <f>SUMIFS(标准!N:N,标准!B:B,A16)</f>
        <v>0</v>
      </c>
      <c r="D16" s="945">
        <f>SUMIFS(标准!O:O,标准!B:B,A16)</f>
        <v>0</v>
      </c>
      <c r="E16" s="945">
        <f>SUMIFS(标准!P:P,标准!B:B,A16)</f>
        <v>0</v>
      </c>
      <c r="F16" s="514">
        <f>SUMIFS(标准!Q:Q,标准!B:B,A16)</f>
        <v>0</v>
      </c>
      <c r="L16" s="474" t="s">
        <v>5205</v>
      </c>
      <c r="M16" s="474" t="s">
        <v>6135</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5032</v>
      </c>
      <c r="M17" s="474" t="s">
        <v>6136</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6137</v>
      </c>
    </row>
    <row r="19" spans="1:31">
      <c r="A19" s="474" t="s">
        <v>4885</v>
      </c>
      <c r="B19" s="945">
        <f>SUMIFS(标准!M:M,标准!B:B,A19)</f>
        <v>0</v>
      </c>
      <c r="C19" s="945">
        <f>SUMIFS(标准!N:N,标准!B:B,A19)</f>
        <v>0</v>
      </c>
      <c r="D19" s="945">
        <f>SUMIFS(标准!O:O,标准!B:B,A19)</f>
        <v>0</v>
      </c>
      <c r="E19" s="945">
        <f>SUMIFS(标准!P:P,标准!B:B,A19)</f>
        <v>0</v>
      </c>
      <c r="F19" s="945">
        <f>SUMIFS(标准!Q:Q,标准!B:B,A19)</f>
        <v>0</v>
      </c>
      <c r="L19" s="474" t="s">
        <v>4987</v>
      </c>
      <c r="M19" s="474" t="s">
        <v>6138</v>
      </c>
    </row>
    <row r="20" spans="1:31">
      <c r="A20" s="474" t="s">
        <v>5224</v>
      </c>
      <c r="B20" s="945">
        <f>SUMIFS(标准!M:M,标准!B:B,A20)</f>
        <v>0</v>
      </c>
      <c r="C20" s="514">
        <f>SUMIFS(标准!N:N,标准!B:B,A20)</f>
        <v>0</v>
      </c>
      <c r="D20" s="945">
        <f>SUMIFS(标准!O:O,标准!B:B,A20)</f>
        <v>0</v>
      </c>
      <c r="E20" s="945">
        <f>SUMIFS(标准!P:P,标准!B:B,A20)</f>
        <v>0</v>
      </c>
      <c r="F20" s="945">
        <f>SUMIFS(标准!Q:Q,标准!B:B,A20)</f>
        <v>0</v>
      </c>
      <c r="L20" s="474" t="s">
        <v>5206</v>
      </c>
      <c r="M20" s="474" t="s">
        <v>6139</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5033</v>
      </c>
      <c r="M21" s="474" t="s">
        <v>6014</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6015</v>
      </c>
    </row>
    <row r="23" spans="1:31">
      <c r="A23" s="474" t="s">
        <v>5071</v>
      </c>
      <c r="B23" s="945">
        <f>SUMIFS(标准!M:M,标准!B:B,A23)</f>
        <v>0</v>
      </c>
      <c r="C23" s="945">
        <f>SUMIFS(标准!N:N,标准!B:B,A23)</f>
        <v>0</v>
      </c>
      <c r="D23" s="945">
        <f>SUMIFS(标准!O:O,标准!B:B,A23)</f>
        <v>0</v>
      </c>
      <c r="E23" s="945">
        <f>SUMIFS(标准!P:P,标准!B:B,A23)</f>
        <v>0</v>
      </c>
      <c r="F23" s="945">
        <f>SUMIFS(标准!Q:Q,标准!B:B,A23)</f>
        <v>0</v>
      </c>
      <c r="L23" s="474" t="s">
        <v>5207</v>
      </c>
      <c r="M23" s="474" t="s">
        <v>5186</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6140</v>
      </c>
    </row>
    <row r="25" spans="1:31">
      <c r="L25" s="474" t="s">
        <v>7</v>
      </c>
      <c r="M25" s="474" t="s">
        <v>6141</v>
      </c>
    </row>
    <row r="26" spans="1:31">
      <c r="L26" s="474" t="s">
        <v>5208</v>
      </c>
      <c r="M26" s="474" t="s">
        <v>6142</v>
      </c>
    </row>
    <row r="27" spans="1:31">
      <c r="L27" s="474" t="s">
        <v>4054</v>
      </c>
      <c r="M27" s="474" t="s">
        <v>7</v>
      </c>
    </row>
    <row r="28" spans="1:31">
      <c r="L28" s="474" t="s">
        <v>5209</v>
      </c>
      <c r="M28" s="474" t="s">
        <v>6143</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6144</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5242</v>
      </c>
      <c r="M3" s="707"/>
      <c r="N3" s="707"/>
      <c r="O3" s="690"/>
    </row>
    <row r="4" spans="1:45" s="471" customFormat="1" ht="12" customHeight="1">
      <c r="A4" s="474"/>
      <c r="B4" s="474"/>
      <c r="C4" s="474"/>
      <c r="D4" s="474"/>
      <c r="E4" s="474"/>
      <c r="F4" s="474"/>
      <c r="G4" s="474"/>
      <c r="H4" s="474"/>
      <c r="I4" s="474"/>
      <c r="J4" s="474"/>
      <c r="K4" s="474"/>
      <c r="L4" s="691" t="s">
        <v>5243</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5030</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5244</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5245</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5246</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5247</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5185</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5184</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5186</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5248</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5210</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5211</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5034</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5035</v>
      </c>
      <c r="AD8" s="463"/>
      <c r="AG8" s="410"/>
    </row>
    <row r="9" spans="1:33" ht="12" customHeight="1">
      <c r="M9" s="410" t="s">
        <v>5228</v>
      </c>
      <c r="AD9" s="463"/>
      <c r="AG9" s="410"/>
    </row>
    <row r="10" spans="1:33" ht="12" customHeight="1">
      <c r="M10" s="410" t="s">
        <v>5229</v>
      </c>
      <c r="AD10" s="463"/>
      <c r="AG10" s="410"/>
    </row>
    <row r="11" spans="1:33" ht="12" customHeight="1">
      <c r="M11" s="410" t="s">
        <v>5037</v>
      </c>
      <c r="AD11" s="468"/>
      <c r="AG11" s="410"/>
    </row>
    <row r="12" spans="1:33" ht="12" customHeight="1">
      <c r="M12" s="410" t="s">
        <v>5230</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4988</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5036</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5038</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5039</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5231</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5232</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5233</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5234</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5235</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5236</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5237</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5238</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5041</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5040</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5042</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5029</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5239</v>
      </c>
    </row>
    <row r="32" spans="1:14" ht="12" customHeight="1">
      <c r="M32" s="410" t="s">
        <v>5044</v>
      </c>
    </row>
    <row r="33" spans="1:27" ht="12" customHeight="1">
      <c r="M33" s="410" t="s">
        <v>5043</v>
      </c>
    </row>
    <row r="34" spans="1:27" ht="12" customHeight="1">
      <c r="M34" s="410" t="s">
        <v>5187</v>
      </c>
    </row>
    <row r="35" spans="1:27" ht="12" customHeight="1">
      <c r="M35" s="410" t="s">
        <v>5045</v>
      </c>
    </row>
    <row r="36" spans="1:27" s="411" customFormat="1" ht="12" customHeight="1">
      <c r="M36" s="437" t="s">
        <v>5046</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5240</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5241</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opLeftCell="B1" zoomScaleNormal="100" workbookViewId="0">
      <pane ySplit="1" topLeftCell="A2" activePane="bottomLeft" state="frozen"/>
      <selection pane="bottomLeft" activeCell="R39" sqref="R3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50</v>
      </c>
      <c r="O2" s="146">
        <v>53</v>
      </c>
      <c r="P2" s="146">
        <v>50</v>
      </c>
      <c r="Q2" s="146">
        <v>50</v>
      </c>
      <c r="R2" s="146" t="s">
        <v>6541</v>
      </c>
      <c r="S2" s="146">
        <v>15</v>
      </c>
      <c r="T2" s="146">
        <v>8</v>
      </c>
      <c r="U2" s="146">
        <v>13</v>
      </c>
      <c r="V2" s="146">
        <v>11</v>
      </c>
      <c r="W2" s="146">
        <v>11</v>
      </c>
      <c r="X2" s="876" t="s">
        <v>5930</v>
      </c>
      <c r="Y2" s="192">
        <v>0</v>
      </c>
      <c r="Z2" s="192">
        <v>1</v>
      </c>
      <c r="AA2" s="192">
        <v>1</v>
      </c>
      <c r="AB2" s="192">
        <v>1</v>
      </c>
      <c r="AC2" s="192">
        <v>1</v>
      </c>
      <c r="AD2" s="874" t="s">
        <v>3529</v>
      </c>
      <c r="AE2" s="146">
        <v>5</v>
      </c>
      <c r="AF2" s="146">
        <v>8</v>
      </c>
      <c r="AG2" s="146">
        <v>5</v>
      </c>
      <c r="AH2" s="146">
        <v>3</v>
      </c>
      <c r="AI2" s="146">
        <v>9</v>
      </c>
      <c r="AJ2" s="874" t="s">
        <v>5465</v>
      </c>
      <c r="AK2" s="146">
        <v>5</v>
      </c>
      <c r="AL2" s="146">
        <v>5</v>
      </c>
      <c r="AM2" s="146">
        <v>5</v>
      </c>
      <c r="AN2" s="146">
        <v>5</v>
      </c>
      <c r="AO2" s="146">
        <v>5</v>
      </c>
      <c r="AP2" s="685" t="s">
        <v>5063</v>
      </c>
      <c r="AQ2" s="146">
        <v>3</v>
      </c>
      <c r="AR2" s="146">
        <v>3</v>
      </c>
      <c r="AS2" s="146">
        <v>3</v>
      </c>
      <c r="AT2" s="146">
        <v>3</v>
      </c>
      <c r="AU2" s="146">
        <v>3</v>
      </c>
      <c r="AV2" s="685" t="s">
        <v>4971</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6541</v>
      </c>
      <c r="S3" s="146">
        <v>54</v>
      </c>
      <c r="T3" s="146">
        <v>64</v>
      </c>
      <c r="U3" s="876">
        <v>68</v>
      </c>
      <c r="V3" s="146">
        <v>64</v>
      </c>
      <c r="W3" s="146">
        <v>64</v>
      </c>
      <c r="X3" s="876" t="s">
        <v>5930</v>
      </c>
      <c r="Y3" s="260">
        <v>207</v>
      </c>
      <c r="Z3" s="260">
        <v>203</v>
      </c>
      <c r="AA3" s="260">
        <v>193</v>
      </c>
      <c r="AB3" s="260">
        <v>211</v>
      </c>
      <c r="AC3" s="260">
        <v>200</v>
      </c>
      <c r="AD3" s="444" t="s">
        <v>1849</v>
      </c>
      <c r="AE3" s="146">
        <v>56</v>
      </c>
      <c r="AF3" s="146">
        <v>53</v>
      </c>
      <c r="AG3" s="146">
        <v>56</v>
      </c>
      <c r="AH3" s="146">
        <v>53</v>
      </c>
      <c r="AI3" s="146">
        <v>55</v>
      </c>
      <c r="AJ3" s="874" t="s">
        <v>5465</v>
      </c>
      <c r="AK3" s="146">
        <v>71</v>
      </c>
      <c r="AL3" s="146">
        <v>75</v>
      </c>
      <c r="AM3" s="146">
        <v>73</v>
      </c>
      <c r="AN3" s="146">
        <v>66</v>
      </c>
      <c r="AO3" s="146">
        <v>71</v>
      </c>
      <c r="AP3" s="685" t="s">
        <v>5063</v>
      </c>
      <c r="AQ3" s="146">
        <v>93</v>
      </c>
      <c r="AR3" s="146">
        <v>79</v>
      </c>
      <c r="AS3" s="146">
        <v>66</v>
      </c>
      <c r="AT3" s="146">
        <v>73</v>
      </c>
      <c r="AU3" s="146">
        <v>82</v>
      </c>
      <c r="AV3" s="685" t="s">
        <v>4971</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6541</v>
      </c>
      <c r="S4" s="146">
        <f t="shared" ref="S4:W4" si="0">SUBTOTAL(9,S2:S3)</f>
        <v>69</v>
      </c>
      <c r="T4" s="146">
        <f t="shared" si="0"/>
        <v>72</v>
      </c>
      <c r="U4" s="146">
        <f t="shared" si="0"/>
        <v>81</v>
      </c>
      <c r="V4" s="146">
        <f>SUBTOTAL(9,V2:V3)</f>
        <v>75</v>
      </c>
      <c r="W4" s="146">
        <f t="shared" si="0"/>
        <v>75</v>
      </c>
      <c r="X4" s="876" t="s">
        <v>5930</v>
      </c>
      <c r="Y4" s="146">
        <f>SUBTOTAL(9,Y2:Y3)</f>
        <v>207</v>
      </c>
      <c r="Z4" s="146">
        <f>SUBTOTAL(9,Z2:Z3)</f>
        <v>204</v>
      </c>
      <c r="AA4" s="146">
        <f>SUBTOTAL(9,AA2:AA3)</f>
        <v>194</v>
      </c>
      <c r="AB4" s="146">
        <f>SUBTOTAL(9,AB2:AB3)</f>
        <v>212</v>
      </c>
      <c r="AC4" s="146">
        <f>SUBTOTAL(9,AC2:AC3)</f>
        <v>201</v>
      </c>
      <c r="AD4" s="876" t="s">
        <v>3530</v>
      </c>
      <c r="AE4" s="146">
        <f>SUBTOTAL(9,AE2:AE3)</f>
        <v>61</v>
      </c>
      <c r="AF4" s="146">
        <f>SUBTOTAL(9,AF2:AF3)</f>
        <v>61</v>
      </c>
      <c r="AG4" s="146">
        <f>SUBTOTAL(9,AG2:AG3)</f>
        <v>61</v>
      </c>
      <c r="AH4" s="146">
        <f>SUBTOTAL(9,AH2:AH3)</f>
        <v>56</v>
      </c>
      <c r="AI4" s="146">
        <f>SUBTOTAL(9,AI2:AI3)</f>
        <v>64</v>
      </c>
      <c r="AJ4" s="874" t="s">
        <v>5465</v>
      </c>
      <c r="AK4" s="430">
        <f>AK2+AK3</f>
        <v>76</v>
      </c>
      <c r="AL4" s="430">
        <f>AL2+AL3</f>
        <v>80</v>
      </c>
      <c r="AM4" s="430">
        <f>AM2+AM3</f>
        <v>78</v>
      </c>
      <c r="AN4" s="430">
        <f>AN2+AN3</f>
        <v>71</v>
      </c>
      <c r="AO4" s="430">
        <f>AO2+AO3</f>
        <v>76</v>
      </c>
      <c r="AP4" s="685" t="s">
        <v>5063</v>
      </c>
      <c r="AQ4" s="430">
        <f>AQ2+AQ3</f>
        <v>96</v>
      </c>
      <c r="AR4" s="430">
        <f>AR2+AR3</f>
        <v>82</v>
      </c>
      <c r="AS4" s="430">
        <f>AS2+AS3</f>
        <v>69</v>
      </c>
      <c r="AT4" s="430">
        <f>AT2+AT3</f>
        <v>76</v>
      </c>
      <c r="AU4" s="430">
        <f>AU2+AU3</f>
        <v>85</v>
      </c>
      <c r="AV4" s="685" t="s">
        <v>4971</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21</v>
      </c>
      <c r="N5" s="146">
        <f>SUMIFS(N$1:N$1136,K$1:K$1136,"传说",L$1:L$1136,"1A暗月马戏团")</f>
        <v>20</v>
      </c>
      <c r="O5" s="146">
        <f>SUMIFS(O$1:O$1136,K$1:K$1136,"传说",L$1:L$1136,"1A暗月马戏团")</f>
        <v>18</v>
      </c>
      <c r="P5" s="146">
        <f>SUMIFS(P$1:P$1136,K$1:K$1136,"传说",L$1:L$1136,"1A暗月马戏团")</f>
        <v>20</v>
      </c>
      <c r="Q5" s="146">
        <f>SUMIFS(Q$1:Q$1136,K$1:K$1136,"传说",L$1:L$1136,"1A暗月马戏团")</f>
        <v>20</v>
      </c>
      <c r="R5" s="146">
        <v>25</v>
      </c>
      <c r="S5" s="146">
        <f>SUMIFS(M$1:M$1136,K$1:K$1136,"传说",L$1:L$1136,"1a通灵学院")</f>
        <v>19</v>
      </c>
      <c r="T5" s="146">
        <f>SUMIFS(N$1:N$1136,K$1:K$1136,"传说",L$1:L$1136,"1a通灵学院")</f>
        <v>19</v>
      </c>
      <c r="U5" s="146">
        <f>SUMIFS(O$1:O$1136,K$1:K$1136,"传说",L$1:L$1136,"1a通灵学院")</f>
        <v>20</v>
      </c>
      <c r="V5" s="146">
        <f>SUMIFS(P$1:P$1136,K$1:K$1136,"传说",L$1:L$1136,"1a通灵学院")</f>
        <v>18</v>
      </c>
      <c r="W5" s="146">
        <f>SUMIFS(Q$1:Q$1136,K$1:K$1136,"传说",L$1:L$1136,"1a通灵学院")</f>
        <v>21</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36</v>
      </c>
      <c r="N6" s="146">
        <f>SUMIFS(N$1:N$1136,K$1:K$1136,"史诗",L$1:L$1136,"1A暗月马戏团")</f>
        <v>38</v>
      </c>
      <c r="O6" s="146">
        <f>SUMIFS(O$1:O$1136,K$1:K$1136,"史诗",L$1:L$1136,"1A暗月马戏团")</f>
        <v>35</v>
      </c>
      <c r="P6" s="146">
        <f>SUMIFS(P$1:P$1136,K$1:K$1136,"史诗",L$1:L$1136,"1A暗月马戏团")</f>
        <v>48</v>
      </c>
      <c r="Q6" s="146">
        <f>SUMIFS(Q$1:Q$1136,K$1:K$1136,"史诗",L$1:L$1136,"1A暗月马戏团")</f>
        <v>35</v>
      </c>
      <c r="R6" s="146">
        <v>48</v>
      </c>
      <c r="S6" s="146">
        <f>SUMIFS(M$1:M$1136,K$1:K$1136,"史诗",L$1:L$1136,"1a通灵学院")</f>
        <v>19</v>
      </c>
      <c r="T6" s="146">
        <f>SUMIFS(N$1:N$1136,K$1:K$1136,"史诗",L$1:L$1136,"1a通灵学院")</f>
        <v>20</v>
      </c>
      <c r="U6" s="146">
        <f>SUMIFS(O$1:O$1136,K$1:K$1136,"史诗",L$1:L$1136,"1a通灵学院")</f>
        <v>25</v>
      </c>
      <c r="V6" s="146">
        <f>SUMIFS(P$1:P$1136,K$1:K$1136,"史诗",L$1:L$1136,"1a通灵学院")</f>
        <v>27</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8</v>
      </c>
      <c r="AD6" s="192">
        <f>SUBTOTAL(9,Y6:AC6)</f>
        <v>17</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33</v>
      </c>
      <c r="AR6" s="192">
        <f>SUMIFS(N:N,K:K,"史诗",L:L,"1R.奥丹姆奇兵")</f>
        <v>33</v>
      </c>
      <c r="AS6" s="192">
        <f>SUMIFS(O:O,K:K,"史诗",L:L,"1R.奥丹姆奇兵")</f>
        <v>35</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8</v>
      </c>
      <c r="N7" s="146">
        <f>SUMIFS(N$1:N$1136,K$1:K$1136,"稀有",L$1:L$1136,"1A暗月马戏团")</f>
        <v>6</v>
      </c>
      <c r="O7" s="146">
        <f>SUMIFS(O$1:O$1136,K$1:K$1136,"稀有",L$1:L$1136,"1A暗月马戏团")</f>
        <v>5</v>
      </c>
      <c r="P7" s="146">
        <f>SUMIFS(P$1:P$1136,K$1:K$1136,"稀有",L$1:L$1136,"1A暗月马戏团")</f>
        <v>64</v>
      </c>
      <c r="Q7" s="146">
        <f>SUMIFS(Q$1:Q$1136,K$1:K$1136,"稀有",L$1:L$1136,"1A暗月马戏团")</f>
        <v>64</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6518</v>
      </c>
      <c r="C9" t="s">
        <v>6519</v>
      </c>
      <c r="D9" t="s">
        <v>6520</v>
      </c>
      <c r="F9" t="s">
        <v>533</v>
      </c>
      <c r="I9" s="309" t="s">
        <v>3604</v>
      </c>
      <c r="J9">
        <v>2</v>
      </c>
      <c r="K9" s="312" t="s">
        <v>3623</v>
      </c>
      <c r="L9" s="606" t="s">
        <v>6540</v>
      </c>
      <c r="M9">
        <v>2</v>
      </c>
      <c r="N9">
        <v>1</v>
      </c>
      <c r="O9">
        <v>2</v>
      </c>
      <c r="P9">
        <v>2</v>
      </c>
      <c r="Q9">
        <v>2</v>
      </c>
      <c r="S9" s="260"/>
      <c r="T9" s="260"/>
      <c r="U9" s="260"/>
      <c r="V9" s="260"/>
      <c r="W9" s="260"/>
    </row>
    <row r="10" spans="1:72" customFormat="1" ht="14" hidden="1">
      <c r="B10" t="s">
        <v>6527</v>
      </c>
      <c r="C10" t="s">
        <v>6528</v>
      </c>
      <c r="D10" t="s">
        <v>6529</v>
      </c>
      <c r="F10" t="s">
        <v>533</v>
      </c>
      <c r="I10" s="309" t="s">
        <v>3604</v>
      </c>
      <c r="J10">
        <v>2</v>
      </c>
      <c r="K10" t="s">
        <v>737</v>
      </c>
      <c r="L10" t="s">
        <v>6539</v>
      </c>
      <c r="M10" s="601">
        <v>0</v>
      </c>
      <c r="N10" s="601">
        <v>0</v>
      </c>
      <c r="O10" s="601">
        <v>0</v>
      </c>
      <c r="P10" s="601">
        <v>0</v>
      </c>
      <c r="Q10" s="601">
        <v>0</v>
      </c>
      <c r="S10" s="260"/>
      <c r="T10" s="260"/>
      <c r="U10" s="260"/>
      <c r="V10" s="260"/>
      <c r="W10" s="260"/>
    </row>
    <row r="11" spans="1:72" customFormat="1" ht="14" hidden="1">
      <c r="B11" t="s">
        <v>6530</v>
      </c>
      <c r="C11" t="s">
        <v>6531</v>
      </c>
      <c r="D11" t="s">
        <v>6532</v>
      </c>
      <c r="F11" t="s">
        <v>533</v>
      </c>
      <c r="I11" s="309" t="s">
        <v>3604</v>
      </c>
      <c r="J11">
        <v>2</v>
      </c>
      <c r="K11" t="s">
        <v>737</v>
      </c>
      <c r="L11" t="s">
        <v>6539</v>
      </c>
      <c r="M11" s="601">
        <v>0</v>
      </c>
      <c r="N11" s="601">
        <v>0</v>
      </c>
      <c r="O11" s="601">
        <v>0</v>
      </c>
      <c r="P11" s="601">
        <v>0</v>
      </c>
      <c r="Q11" s="601">
        <v>0</v>
      </c>
      <c r="S11" s="260"/>
      <c r="T11" s="260"/>
      <c r="U11" s="260"/>
      <c r="V11" s="260"/>
      <c r="W11" s="260"/>
    </row>
    <row r="12" spans="1:72" customFormat="1" ht="14" hidden="1">
      <c r="B12" t="s">
        <v>6257</v>
      </c>
      <c r="C12" t="s">
        <v>6258</v>
      </c>
      <c r="D12" t="s">
        <v>6259</v>
      </c>
      <c r="F12" t="s">
        <v>552</v>
      </c>
      <c r="G12">
        <v>2</v>
      </c>
      <c r="H12">
        <v>2</v>
      </c>
      <c r="I12" s="309" t="s">
        <v>3604</v>
      </c>
      <c r="J12">
        <v>3</v>
      </c>
      <c r="K12" t="s">
        <v>737</v>
      </c>
      <c r="L12" t="s">
        <v>6539</v>
      </c>
      <c r="M12" s="601">
        <v>0</v>
      </c>
      <c r="N12" s="601">
        <v>0</v>
      </c>
      <c r="O12" s="601">
        <v>0</v>
      </c>
      <c r="P12" s="601">
        <v>0</v>
      </c>
      <c r="Q12" s="601">
        <v>0</v>
      </c>
      <c r="S12" s="260"/>
      <c r="T12" s="260"/>
      <c r="U12" s="260"/>
      <c r="V12" s="260"/>
      <c r="W12" s="260"/>
    </row>
    <row r="13" spans="1:72" customFormat="1" ht="14">
      <c r="B13" t="s">
        <v>6254</v>
      </c>
      <c r="C13" t="s">
        <v>6255</v>
      </c>
      <c r="D13" t="s">
        <v>6256</v>
      </c>
      <c r="F13" t="s">
        <v>533</v>
      </c>
      <c r="I13" s="309" t="s">
        <v>3604</v>
      </c>
      <c r="J13">
        <v>3</v>
      </c>
      <c r="K13" s="312" t="s">
        <v>3616</v>
      </c>
      <c r="L13" t="s">
        <v>6539</v>
      </c>
      <c r="M13" s="601">
        <v>0</v>
      </c>
      <c r="N13" s="601">
        <v>0</v>
      </c>
      <c r="O13" s="601">
        <v>0</v>
      </c>
      <c r="P13">
        <v>2</v>
      </c>
      <c r="Q13">
        <v>2</v>
      </c>
      <c r="S13" s="260"/>
      <c r="T13" s="260"/>
      <c r="U13" s="260"/>
      <c r="V13" s="260"/>
      <c r="W13" s="260"/>
    </row>
    <row r="14" spans="1:72" customFormat="1" ht="14" hidden="1">
      <c r="B14" t="s">
        <v>6524</v>
      </c>
      <c r="C14" t="s">
        <v>6525</v>
      </c>
      <c r="D14" t="s">
        <v>6526</v>
      </c>
      <c r="F14" t="s">
        <v>552</v>
      </c>
      <c r="G14">
        <v>2</v>
      </c>
      <c r="H14">
        <v>2</v>
      </c>
      <c r="I14" s="309" t="s">
        <v>3604</v>
      </c>
      <c r="J14">
        <v>4</v>
      </c>
      <c r="K14" s="312" t="s">
        <v>3606</v>
      </c>
      <c r="L14" s="606" t="s">
        <v>6540</v>
      </c>
      <c r="M14">
        <v>1</v>
      </c>
      <c r="N14">
        <v>1</v>
      </c>
      <c r="O14">
        <v>1</v>
      </c>
      <c r="P14">
        <v>1</v>
      </c>
      <c r="Q14">
        <v>1</v>
      </c>
      <c r="S14" s="260"/>
      <c r="T14" s="260"/>
      <c r="U14" s="260"/>
      <c r="V14" s="260"/>
      <c r="W14" s="260"/>
    </row>
    <row r="15" spans="1:72" customFormat="1" ht="14" hidden="1">
      <c r="B15" s="606" t="s">
        <v>6556</v>
      </c>
      <c r="C15" t="s">
        <v>6425</v>
      </c>
      <c r="D15" t="s">
        <v>6426</v>
      </c>
      <c r="F15" t="s">
        <v>552</v>
      </c>
      <c r="G15">
        <v>4</v>
      </c>
      <c r="H15">
        <v>6</v>
      </c>
      <c r="I15" s="309" t="s">
        <v>3604</v>
      </c>
      <c r="J15">
        <v>5</v>
      </c>
      <c r="K15" s="312" t="s">
        <v>3606</v>
      </c>
      <c r="L15" s="606" t="s">
        <v>6540</v>
      </c>
      <c r="M15">
        <v>1</v>
      </c>
      <c r="N15">
        <v>1</v>
      </c>
      <c r="O15">
        <v>1</v>
      </c>
      <c r="P15">
        <v>1</v>
      </c>
      <c r="Q15" s="601">
        <v>0</v>
      </c>
      <c r="S15" s="260"/>
      <c r="T15" s="260"/>
      <c r="U15" s="260"/>
      <c r="V15" s="260"/>
      <c r="W15" s="260"/>
    </row>
    <row r="16" spans="1:72" customFormat="1" ht="14">
      <c r="B16" t="s">
        <v>6260</v>
      </c>
      <c r="C16" t="s">
        <v>6261</v>
      </c>
      <c r="D16" t="s">
        <v>6262</v>
      </c>
      <c r="E16" t="s">
        <v>5656</v>
      </c>
      <c r="F16" t="s">
        <v>552</v>
      </c>
      <c r="G16">
        <v>4</v>
      </c>
      <c r="H16">
        <v>4</v>
      </c>
      <c r="I16" s="309" t="s">
        <v>3604</v>
      </c>
      <c r="J16">
        <v>7</v>
      </c>
      <c r="K16" s="312" t="s">
        <v>3616</v>
      </c>
      <c r="L16" t="s">
        <v>6539</v>
      </c>
      <c r="M16" s="601">
        <v>0</v>
      </c>
      <c r="N16" s="601">
        <v>0</v>
      </c>
      <c r="O16">
        <v>1</v>
      </c>
      <c r="P16">
        <v>2</v>
      </c>
      <c r="Q16">
        <v>2</v>
      </c>
      <c r="S16" s="260"/>
      <c r="T16" s="260"/>
      <c r="U16" s="260"/>
      <c r="V16" s="260"/>
      <c r="W16" s="260"/>
    </row>
    <row r="17" spans="2:23" customFormat="1" ht="14">
      <c r="B17" t="s">
        <v>6412</v>
      </c>
      <c r="C17" t="s">
        <v>6413</v>
      </c>
      <c r="D17" t="s">
        <v>6414</v>
      </c>
      <c r="F17" t="s">
        <v>533</v>
      </c>
      <c r="I17" s="309" t="s">
        <v>3604</v>
      </c>
      <c r="J17">
        <v>8</v>
      </c>
      <c r="K17" s="312" t="s">
        <v>3623</v>
      </c>
      <c r="L17" t="s">
        <v>6539</v>
      </c>
      <c r="M17">
        <v>1</v>
      </c>
      <c r="N17">
        <v>2</v>
      </c>
      <c r="O17">
        <v>2</v>
      </c>
      <c r="P17">
        <v>2</v>
      </c>
      <c r="Q17">
        <v>2</v>
      </c>
      <c r="S17" s="260"/>
      <c r="T17" s="260"/>
      <c r="U17" s="260"/>
      <c r="V17" s="260"/>
      <c r="W17" s="260"/>
    </row>
    <row r="18" spans="2:23" customFormat="1" ht="14">
      <c r="B18" t="s">
        <v>6375</v>
      </c>
      <c r="C18" t="s">
        <v>6376</v>
      </c>
      <c r="D18" t="s">
        <v>6377</v>
      </c>
      <c r="E18" t="s">
        <v>5790</v>
      </c>
      <c r="F18" t="s">
        <v>552</v>
      </c>
      <c r="G18">
        <v>10</v>
      </c>
      <c r="H18">
        <v>10</v>
      </c>
      <c r="I18" s="309" t="s">
        <v>3604</v>
      </c>
      <c r="J18">
        <v>9</v>
      </c>
      <c r="K18" s="312" t="s">
        <v>3616</v>
      </c>
      <c r="L18" t="s">
        <v>6539</v>
      </c>
      <c r="M18" s="601">
        <v>0</v>
      </c>
      <c r="N18" s="601">
        <v>0</v>
      </c>
      <c r="O18" s="601">
        <v>0</v>
      </c>
      <c r="P18">
        <v>2</v>
      </c>
      <c r="Q18">
        <v>2</v>
      </c>
      <c r="S18" s="260"/>
      <c r="T18" s="260"/>
      <c r="U18" s="260"/>
      <c r="V18" s="260"/>
      <c r="W18" s="260"/>
    </row>
    <row r="19" spans="2:23" customFormat="1" ht="14">
      <c r="B19" t="s">
        <v>6354</v>
      </c>
      <c r="C19" t="s">
        <v>6355</v>
      </c>
      <c r="D19" t="s">
        <v>6356</v>
      </c>
      <c r="F19" t="s">
        <v>533</v>
      </c>
      <c r="I19" s="963" t="s">
        <v>5538</v>
      </c>
      <c r="J19">
        <v>1</v>
      </c>
      <c r="K19" s="312" t="s">
        <v>3616</v>
      </c>
      <c r="L19" t="s">
        <v>6539</v>
      </c>
      <c r="M19" s="601">
        <v>0</v>
      </c>
      <c r="N19" s="601">
        <v>0</v>
      </c>
      <c r="O19" s="601">
        <v>0</v>
      </c>
      <c r="P19">
        <v>2</v>
      </c>
      <c r="Q19">
        <v>2</v>
      </c>
      <c r="S19" s="260"/>
      <c r="T19" s="260"/>
      <c r="U19" s="260"/>
      <c r="V19" s="260"/>
      <c r="W19" s="260"/>
    </row>
    <row r="20" spans="2:23" customFormat="1" ht="14" hidden="1">
      <c r="B20" t="s">
        <v>6360</v>
      </c>
      <c r="C20" t="s">
        <v>6361</v>
      </c>
      <c r="D20" t="s">
        <v>6362</v>
      </c>
      <c r="F20" t="s">
        <v>533</v>
      </c>
      <c r="I20" s="316" t="s">
        <v>5538</v>
      </c>
      <c r="J20">
        <v>1</v>
      </c>
      <c r="K20" t="s">
        <v>737</v>
      </c>
      <c r="L20" t="s">
        <v>6539</v>
      </c>
      <c r="M20" s="601">
        <v>0</v>
      </c>
      <c r="N20" s="601">
        <v>0</v>
      </c>
      <c r="O20" s="601">
        <v>0</v>
      </c>
      <c r="P20" s="601">
        <v>0</v>
      </c>
      <c r="Q20" s="601">
        <v>0</v>
      </c>
      <c r="S20" s="260"/>
      <c r="T20" s="260"/>
      <c r="U20" s="260"/>
      <c r="V20" s="260"/>
      <c r="W20" s="260"/>
    </row>
    <row r="21" spans="2:23" customFormat="1" ht="14" hidden="1">
      <c r="B21" t="s">
        <v>6357</v>
      </c>
      <c r="C21" t="s">
        <v>6358</v>
      </c>
      <c r="D21" t="s">
        <v>6359</v>
      </c>
      <c r="F21" t="s">
        <v>552</v>
      </c>
      <c r="G21">
        <v>2</v>
      </c>
      <c r="H21">
        <v>3</v>
      </c>
      <c r="I21" s="316" t="s">
        <v>5538</v>
      </c>
      <c r="J21">
        <v>2</v>
      </c>
      <c r="K21" t="s">
        <v>737</v>
      </c>
      <c r="L21" t="s">
        <v>6539</v>
      </c>
      <c r="M21" s="601">
        <v>0</v>
      </c>
      <c r="N21" s="601">
        <v>0</v>
      </c>
      <c r="O21" s="601">
        <v>0</v>
      </c>
      <c r="P21" s="601">
        <v>0</v>
      </c>
      <c r="Q21" s="601">
        <v>0</v>
      </c>
      <c r="S21" s="260"/>
      <c r="T21" s="260"/>
      <c r="U21" s="260"/>
      <c r="V21" s="260"/>
      <c r="W21" s="260"/>
    </row>
    <row r="22" spans="2:23" customFormat="1" ht="14">
      <c r="B22" s="606" t="s">
        <v>6562</v>
      </c>
      <c r="C22" t="s">
        <v>6485</v>
      </c>
      <c r="D22" t="s">
        <v>6486</v>
      </c>
      <c r="F22" t="s">
        <v>552</v>
      </c>
      <c r="G22">
        <v>4</v>
      </c>
      <c r="H22">
        <v>1</v>
      </c>
      <c r="I22" s="963" t="s">
        <v>5538</v>
      </c>
      <c r="J22">
        <v>3</v>
      </c>
      <c r="K22" s="312" t="s">
        <v>3623</v>
      </c>
      <c r="L22" t="s">
        <v>6539</v>
      </c>
      <c r="M22">
        <v>2</v>
      </c>
      <c r="N22">
        <v>2</v>
      </c>
      <c r="O22" s="601">
        <v>0</v>
      </c>
      <c r="P22">
        <v>2</v>
      </c>
      <c r="Q22" s="601">
        <v>0</v>
      </c>
      <c r="S22" s="260"/>
      <c r="T22" s="260"/>
      <c r="U22" s="260"/>
      <c r="V22" s="260"/>
      <c r="W22" s="260"/>
    </row>
    <row r="23" spans="2:23" customFormat="1" ht="14">
      <c r="B23" t="s">
        <v>6401</v>
      </c>
      <c r="C23" t="s">
        <v>6402</v>
      </c>
      <c r="D23" t="s">
        <v>6403</v>
      </c>
      <c r="E23" t="s">
        <v>5790</v>
      </c>
      <c r="F23" t="s">
        <v>552</v>
      </c>
      <c r="G23">
        <v>4</v>
      </c>
      <c r="H23">
        <v>3</v>
      </c>
      <c r="I23" s="963" t="s">
        <v>5538</v>
      </c>
      <c r="J23">
        <v>3</v>
      </c>
      <c r="K23" s="312" t="s">
        <v>3623</v>
      </c>
      <c r="L23" t="s">
        <v>6539</v>
      </c>
      <c r="M23">
        <v>2</v>
      </c>
      <c r="N23">
        <v>2</v>
      </c>
      <c r="O23" s="601">
        <v>0</v>
      </c>
      <c r="P23">
        <v>2</v>
      </c>
      <c r="Q23">
        <v>1</v>
      </c>
      <c r="S23" s="260"/>
      <c r="T23" s="260"/>
      <c r="U23" s="260"/>
      <c r="V23" s="260"/>
      <c r="W23" s="260"/>
    </row>
    <row r="24" spans="2:23" customFormat="1" ht="14" hidden="1">
      <c r="B24" t="s">
        <v>6366</v>
      </c>
      <c r="C24" t="s">
        <v>6367</v>
      </c>
      <c r="D24" t="s">
        <v>6368</v>
      </c>
      <c r="F24" t="s">
        <v>552</v>
      </c>
      <c r="G24">
        <v>3</v>
      </c>
      <c r="H24">
        <v>4</v>
      </c>
      <c r="I24" s="316" t="s">
        <v>5538</v>
      </c>
      <c r="J24">
        <v>3</v>
      </c>
      <c r="K24" t="s">
        <v>737</v>
      </c>
      <c r="L24" t="s">
        <v>6539</v>
      </c>
      <c r="M24" s="601">
        <v>0</v>
      </c>
      <c r="N24" s="601">
        <v>0</v>
      </c>
      <c r="O24" s="601">
        <v>0</v>
      </c>
      <c r="P24" s="601">
        <v>0</v>
      </c>
      <c r="Q24" s="601">
        <v>0</v>
      </c>
      <c r="S24" s="260"/>
      <c r="T24" s="260"/>
      <c r="U24" s="260"/>
      <c r="V24" s="260"/>
      <c r="W24" s="260"/>
    </row>
    <row r="25" spans="2:23" customFormat="1" ht="14" hidden="1">
      <c r="B25" t="s">
        <v>6404</v>
      </c>
      <c r="C25" t="s">
        <v>6405</v>
      </c>
      <c r="D25" t="s">
        <v>6406</v>
      </c>
      <c r="E25" t="s">
        <v>5590</v>
      </c>
      <c r="F25" t="s">
        <v>552</v>
      </c>
      <c r="G25">
        <v>2</v>
      </c>
      <c r="H25">
        <v>5</v>
      </c>
      <c r="I25" s="316" t="s">
        <v>5538</v>
      </c>
      <c r="J25">
        <v>3</v>
      </c>
      <c r="K25" t="s">
        <v>737</v>
      </c>
      <c r="L25" t="s">
        <v>6539</v>
      </c>
      <c r="M25" s="601">
        <v>0</v>
      </c>
      <c r="N25" s="601">
        <v>0</v>
      </c>
      <c r="O25" s="601">
        <v>0</v>
      </c>
      <c r="P25" s="601">
        <v>0</v>
      </c>
      <c r="Q25" s="601">
        <v>0</v>
      </c>
      <c r="S25" s="260"/>
      <c r="T25" s="260"/>
      <c r="U25" s="260"/>
      <c r="V25" s="260"/>
      <c r="W25" s="260"/>
    </row>
    <row r="26" spans="2:23" customFormat="1" ht="14" hidden="1">
      <c r="B26" t="s">
        <v>6280</v>
      </c>
      <c r="C26" t="s">
        <v>6281</v>
      </c>
      <c r="D26" t="s">
        <v>6282</v>
      </c>
      <c r="F26" t="s">
        <v>533</v>
      </c>
      <c r="I26" s="316" t="s">
        <v>5538</v>
      </c>
      <c r="J26">
        <v>3</v>
      </c>
      <c r="K26" t="s">
        <v>737</v>
      </c>
      <c r="L26" t="s">
        <v>6539</v>
      </c>
      <c r="M26" s="601">
        <v>0</v>
      </c>
      <c r="N26" s="601">
        <v>0</v>
      </c>
      <c r="O26" s="601">
        <v>0</v>
      </c>
      <c r="P26" s="601">
        <v>0</v>
      </c>
      <c r="Q26" s="601">
        <v>0</v>
      </c>
      <c r="S26" s="260"/>
      <c r="T26" s="260"/>
      <c r="U26" s="260"/>
      <c r="V26" s="260"/>
      <c r="W26" s="260"/>
    </row>
    <row r="27" spans="2:23" customFormat="1" ht="14" hidden="1">
      <c r="B27" t="s">
        <v>6351</v>
      </c>
      <c r="C27" t="s">
        <v>6352</v>
      </c>
      <c r="D27" t="s">
        <v>6353</v>
      </c>
      <c r="F27" t="s">
        <v>5611</v>
      </c>
      <c r="G27">
        <v>3</v>
      </c>
      <c r="I27" s="316" t="s">
        <v>5538</v>
      </c>
      <c r="J27">
        <v>3</v>
      </c>
      <c r="K27" t="s">
        <v>737</v>
      </c>
      <c r="L27" t="s">
        <v>6539</v>
      </c>
      <c r="M27" s="601">
        <v>0</v>
      </c>
      <c r="N27" s="601">
        <v>0</v>
      </c>
      <c r="O27" s="601">
        <v>0</v>
      </c>
      <c r="P27" s="601">
        <v>0</v>
      </c>
      <c r="Q27" s="601">
        <v>0</v>
      </c>
      <c r="S27" s="260"/>
      <c r="T27" s="260"/>
      <c r="U27" s="260"/>
      <c r="V27" s="260"/>
      <c r="W27" s="260"/>
    </row>
    <row r="28" spans="2:23" customFormat="1" ht="14" hidden="1">
      <c r="B28" t="s">
        <v>6363</v>
      </c>
      <c r="C28" t="s">
        <v>6364</v>
      </c>
      <c r="D28" t="s">
        <v>6365</v>
      </c>
      <c r="F28" t="s">
        <v>533</v>
      </c>
      <c r="I28" s="316" t="s">
        <v>5538</v>
      </c>
      <c r="J28">
        <v>3</v>
      </c>
      <c r="K28" t="s">
        <v>737</v>
      </c>
      <c r="L28" t="s">
        <v>6539</v>
      </c>
      <c r="M28" s="601">
        <v>0</v>
      </c>
      <c r="N28" s="601">
        <v>0</v>
      </c>
      <c r="O28" s="601">
        <v>0</v>
      </c>
      <c r="P28" s="601">
        <v>0</v>
      </c>
      <c r="Q28" s="601">
        <v>0</v>
      </c>
      <c r="S28" s="260"/>
      <c r="T28" s="260"/>
      <c r="U28" s="260"/>
      <c r="V28" s="260"/>
      <c r="W28" s="260"/>
    </row>
    <row r="29" spans="2:23" customFormat="1" ht="14" hidden="1">
      <c r="B29" t="s">
        <v>6510</v>
      </c>
      <c r="C29" t="s">
        <v>6511</v>
      </c>
      <c r="D29" t="s">
        <v>6512</v>
      </c>
      <c r="F29" t="s">
        <v>552</v>
      </c>
      <c r="G29">
        <v>3</v>
      </c>
      <c r="H29">
        <v>3</v>
      </c>
      <c r="I29" s="316" t="s">
        <v>5538</v>
      </c>
      <c r="J29">
        <v>4</v>
      </c>
      <c r="K29" t="s">
        <v>737</v>
      </c>
      <c r="L29" t="s">
        <v>6539</v>
      </c>
      <c r="M29" s="601">
        <v>0</v>
      </c>
      <c r="N29" s="601">
        <v>0</v>
      </c>
      <c r="O29" s="601">
        <v>0</v>
      </c>
      <c r="P29" s="601">
        <v>0</v>
      </c>
      <c r="Q29" s="601">
        <v>0</v>
      </c>
      <c r="S29" s="260"/>
      <c r="T29" s="260"/>
      <c r="U29" s="260"/>
      <c r="V29" s="260"/>
      <c r="W29" s="260"/>
    </row>
    <row r="30" spans="2:23" customFormat="1" ht="14" hidden="1">
      <c r="B30" s="606" t="s">
        <v>6546</v>
      </c>
      <c r="C30" t="s">
        <v>6505</v>
      </c>
      <c r="D30" t="s">
        <v>6506</v>
      </c>
      <c r="F30" t="s">
        <v>552</v>
      </c>
      <c r="G30">
        <v>2</v>
      </c>
      <c r="H30">
        <v>6</v>
      </c>
      <c r="I30" s="963" t="s">
        <v>5538</v>
      </c>
      <c r="J30">
        <v>4</v>
      </c>
      <c r="K30" s="312" t="s">
        <v>3606</v>
      </c>
      <c r="L30" t="s">
        <v>6539</v>
      </c>
      <c r="M30">
        <v>1</v>
      </c>
      <c r="N30">
        <v>1</v>
      </c>
      <c r="O30">
        <v>1</v>
      </c>
      <c r="P30" s="601">
        <v>0</v>
      </c>
      <c r="Q30">
        <v>1</v>
      </c>
      <c r="S30" s="260"/>
      <c r="T30" s="260"/>
      <c r="U30" s="260"/>
      <c r="V30" s="260"/>
      <c r="W30" s="260"/>
    </row>
    <row r="31" spans="2:23" customFormat="1" ht="14" hidden="1">
      <c r="B31" s="606" t="s">
        <v>6564</v>
      </c>
      <c r="C31" t="s">
        <v>6441</v>
      </c>
      <c r="D31" t="s">
        <v>6442</v>
      </c>
      <c r="F31" t="s">
        <v>552</v>
      </c>
      <c r="G31">
        <v>5</v>
      </c>
      <c r="H31">
        <v>3</v>
      </c>
      <c r="I31" s="963" t="s">
        <v>5538</v>
      </c>
      <c r="J31">
        <v>5</v>
      </c>
      <c r="K31" s="312" t="s">
        <v>3606</v>
      </c>
      <c r="L31" t="s">
        <v>6539</v>
      </c>
      <c r="M31">
        <v>1</v>
      </c>
      <c r="N31" s="601">
        <v>0</v>
      </c>
      <c r="O31">
        <v>1</v>
      </c>
      <c r="P31">
        <v>1</v>
      </c>
      <c r="Q31">
        <v>1</v>
      </c>
      <c r="S31" s="260"/>
      <c r="T31" s="260"/>
      <c r="U31" s="260"/>
      <c r="V31" s="260"/>
      <c r="W31" s="260"/>
    </row>
    <row r="32" spans="2:23" customFormat="1" ht="14">
      <c r="B32" t="s">
        <v>6446</v>
      </c>
      <c r="C32" t="s">
        <v>6447</v>
      </c>
      <c r="D32" t="s">
        <v>6448</v>
      </c>
      <c r="E32" t="s">
        <v>5590</v>
      </c>
      <c r="F32" t="s">
        <v>552</v>
      </c>
      <c r="G32">
        <v>6</v>
      </c>
      <c r="H32">
        <v>6</v>
      </c>
      <c r="I32" s="963" t="s">
        <v>5538</v>
      </c>
      <c r="J32">
        <v>6</v>
      </c>
      <c r="K32" s="312" t="s">
        <v>3616</v>
      </c>
      <c r="L32" t="s">
        <v>6539</v>
      </c>
      <c r="M32">
        <v>1</v>
      </c>
      <c r="N32" s="601">
        <v>0</v>
      </c>
      <c r="O32" s="601">
        <v>0</v>
      </c>
      <c r="P32">
        <v>2</v>
      </c>
      <c r="Q32">
        <v>2</v>
      </c>
      <c r="S32" s="260"/>
      <c r="T32" s="260"/>
      <c r="U32" s="260"/>
      <c r="V32" s="260"/>
      <c r="W32" s="260"/>
    </row>
    <row r="33" spans="2:23" customFormat="1" ht="14">
      <c r="B33" t="s">
        <v>6507</v>
      </c>
      <c r="C33" t="s">
        <v>6508</v>
      </c>
      <c r="D33" t="s">
        <v>6509</v>
      </c>
      <c r="F33" t="s">
        <v>533</v>
      </c>
      <c r="I33" s="963" t="s">
        <v>5538</v>
      </c>
      <c r="J33">
        <v>7</v>
      </c>
      <c r="K33" s="312" t="s">
        <v>3623</v>
      </c>
      <c r="L33" t="s">
        <v>6539</v>
      </c>
      <c r="M33">
        <v>1</v>
      </c>
      <c r="N33">
        <v>2</v>
      </c>
      <c r="O33">
        <v>2</v>
      </c>
      <c r="P33">
        <v>2</v>
      </c>
      <c r="Q33">
        <v>2</v>
      </c>
      <c r="S33" s="260"/>
      <c r="T33" s="260"/>
      <c r="U33" s="260"/>
      <c r="V33" s="260"/>
      <c r="W33" s="260"/>
    </row>
    <row r="34" spans="2:23" customFormat="1" ht="14" hidden="1">
      <c r="B34" t="s">
        <v>6339</v>
      </c>
      <c r="C34" t="s">
        <v>6340</v>
      </c>
      <c r="D34" t="s">
        <v>6341</v>
      </c>
      <c r="E34" t="s">
        <v>5790</v>
      </c>
      <c r="F34" t="s">
        <v>552</v>
      </c>
      <c r="G34">
        <v>3</v>
      </c>
      <c r="H34">
        <v>2</v>
      </c>
      <c r="I34" s="966" t="s">
        <v>555</v>
      </c>
      <c r="J34">
        <v>2</v>
      </c>
      <c r="K34" t="s">
        <v>737</v>
      </c>
      <c r="L34" t="s">
        <v>6539</v>
      </c>
      <c r="M34" s="601">
        <v>0</v>
      </c>
      <c r="N34" s="601">
        <v>0</v>
      </c>
      <c r="O34" s="601">
        <v>0</v>
      </c>
      <c r="P34" s="601">
        <v>0</v>
      </c>
      <c r="Q34" s="601">
        <v>0</v>
      </c>
      <c r="S34" s="260"/>
      <c r="T34" s="260"/>
      <c r="U34" s="260"/>
      <c r="V34" s="260"/>
      <c r="W34" s="260"/>
    </row>
    <row r="35" spans="2:23" customFormat="1" ht="14" hidden="1">
      <c r="B35" t="s">
        <v>6333</v>
      </c>
      <c r="C35" t="s">
        <v>6334</v>
      </c>
      <c r="D35" t="s">
        <v>6335</v>
      </c>
      <c r="F35" t="s">
        <v>552</v>
      </c>
      <c r="G35">
        <v>2</v>
      </c>
      <c r="H35">
        <v>3</v>
      </c>
      <c r="I35" s="966" t="s">
        <v>555</v>
      </c>
      <c r="J35">
        <v>2</v>
      </c>
      <c r="K35" t="s">
        <v>737</v>
      </c>
      <c r="L35" t="s">
        <v>6539</v>
      </c>
      <c r="M35" s="601">
        <v>0</v>
      </c>
      <c r="N35" s="601">
        <v>0</v>
      </c>
      <c r="O35" s="601">
        <v>0</v>
      </c>
      <c r="P35" s="601">
        <v>0</v>
      </c>
      <c r="Q35" s="601">
        <v>0</v>
      </c>
      <c r="S35" s="260"/>
      <c r="T35" s="260"/>
      <c r="U35" s="260"/>
      <c r="V35" s="260"/>
      <c r="W35" s="260"/>
    </row>
    <row r="36" spans="2:23" customFormat="1" ht="14" hidden="1">
      <c r="B36" s="606" t="s">
        <v>6560</v>
      </c>
      <c r="C36" t="s">
        <v>6423</v>
      </c>
      <c r="D36" t="s">
        <v>6424</v>
      </c>
      <c r="F36" t="s">
        <v>533</v>
      </c>
      <c r="I36" s="973" t="s">
        <v>555</v>
      </c>
      <c r="J36">
        <v>2</v>
      </c>
      <c r="K36" s="312" t="s">
        <v>3606</v>
      </c>
      <c r="L36" t="s">
        <v>6539</v>
      </c>
      <c r="M36">
        <v>1</v>
      </c>
      <c r="N36">
        <v>1</v>
      </c>
      <c r="O36">
        <v>1</v>
      </c>
      <c r="P36">
        <v>1</v>
      </c>
      <c r="Q36" s="601">
        <v>0</v>
      </c>
      <c r="S36" s="260"/>
      <c r="T36" s="260"/>
      <c r="U36" s="260"/>
      <c r="V36" s="260"/>
      <c r="W36" s="260"/>
    </row>
    <row r="37" spans="2:23" customFormat="1" ht="14">
      <c r="B37" t="s">
        <v>6458</v>
      </c>
      <c r="C37" t="s">
        <v>6459</v>
      </c>
      <c r="D37" t="s">
        <v>6460</v>
      </c>
      <c r="F37" t="s">
        <v>533</v>
      </c>
      <c r="I37" s="973" t="s">
        <v>555</v>
      </c>
      <c r="J37">
        <v>3</v>
      </c>
      <c r="K37" s="312" t="s">
        <v>3623</v>
      </c>
      <c r="L37" t="s">
        <v>6539</v>
      </c>
      <c r="M37">
        <v>2</v>
      </c>
      <c r="N37">
        <v>2</v>
      </c>
      <c r="O37">
        <v>2</v>
      </c>
      <c r="P37">
        <v>2</v>
      </c>
      <c r="Q37">
        <v>2</v>
      </c>
      <c r="S37" s="260"/>
      <c r="T37" s="260"/>
      <c r="U37" s="260"/>
      <c r="V37" s="260"/>
      <c r="W37" s="260"/>
    </row>
    <row r="38" spans="2:23" customFormat="1" ht="14">
      <c r="B38" t="s">
        <v>6449</v>
      </c>
      <c r="C38" t="s">
        <v>6450</v>
      </c>
      <c r="D38" t="s">
        <v>6451</v>
      </c>
      <c r="F38" t="s">
        <v>552</v>
      </c>
      <c r="G38">
        <v>4</v>
      </c>
      <c r="H38">
        <v>4</v>
      </c>
      <c r="I38" s="973" t="s">
        <v>555</v>
      </c>
      <c r="J38">
        <v>4</v>
      </c>
      <c r="K38" s="312" t="s">
        <v>3623</v>
      </c>
      <c r="L38" t="s">
        <v>6539</v>
      </c>
      <c r="M38">
        <v>2</v>
      </c>
      <c r="N38">
        <v>2</v>
      </c>
      <c r="O38">
        <v>1</v>
      </c>
      <c r="P38">
        <v>2</v>
      </c>
      <c r="Q38">
        <v>2</v>
      </c>
      <c r="S38" s="260"/>
      <c r="T38" s="260"/>
      <c r="U38" s="260"/>
      <c r="V38" s="260"/>
      <c r="W38" s="260"/>
    </row>
    <row r="39" spans="2:23" customFormat="1" ht="14">
      <c r="B39" t="s">
        <v>6496</v>
      </c>
      <c r="C39" t="s">
        <v>6497</v>
      </c>
      <c r="D39" t="s">
        <v>6498</v>
      </c>
      <c r="F39" t="s">
        <v>533</v>
      </c>
      <c r="I39" s="973" t="s">
        <v>555</v>
      </c>
      <c r="J39">
        <v>4</v>
      </c>
      <c r="K39" s="312" t="s">
        <v>3616</v>
      </c>
      <c r="L39" t="s">
        <v>6539</v>
      </c>
      <c r="M39" s="601">
        <v>0</v>
      </c>
      <c r="N39" s="601">
        <v>0</v>
      </c>
      <c r="O39" s="601">
        <v>0</v>
      </c>
      <c r="P39">
        <v>2</v>
      </c>
      <c r="Q39">
        <v>2</v>
      </c>
      <c r="S39" s="260"/>
      <c r="T39" s="260"/>
      <c r="U39" s="260"/>
      <c r="V39" s="260"/>
      <c r="W39" s="260"/>
    </row>
    <row r="40" spans="2:23" customFormat="1" ht="14" hidden="1">
      <c r="B40" t="s">
        <v>6336</v>
      </c>
      <c r="C40" t="s">
        <v>6337</v>
      </c>
      <c r="D40" t="s">
        <v>6338</v>
      </c>
      <c r="E40" t="s">
        <v>5790</v>
      </c>
      <c r="F40" t="s">
        <v>552</v>
      </c>
      <c r="G40">
        <v>3</v>
      </c>
      <c r="H40">
        <v>5</v>
      </c>
      <c r="I40" s="966" t="s">
        <v>555</v>
      </c>
      <c r="J40">
        <v>5</v>
      </c>
      <c r="K40" t="s">
        <v>737</v>
      </c>
      <c r="L40" t="s">
        <v>6539</v>
      </c>
      <c r="M40" s="601">
        <v>0</v>
      </c>
      <c r="N40" s="601">
        <v>0</v>
      </c>
      <c r="O40" s="601">
        <v>0</v>
      </c>
      <c r="P40" s="601">
        <v>0</v>
      </c>
      <c r="Q40" s="601">
        <v>0</v>
      </c>
      <c r="S40" s="260"/>
      <c r="T40" s="260"/>
      <c r="U40" s="260"/>
      <c r="V40" s="260"/>
      <c r="W40" s="260"/>
    </row>
    <row r="41" spans="2:23" customFormat="1" ht="14" hidden="1">
      <c r="B41" s="606" t="s">
        <v>6563</v>
      </c>
      <c r="C41" t="s">
        <v>6421</v>
      </c>
      <c r="D41" t="s">
        <v>6422</v>
      </c>
      <c r="F41" t="s">
        <v>552</v>
      </c>
      <c r="G41">
        <v>5</v>
      </c>
      <c r="H41">
        <v>5</v>
      </c>
      <c r="I41" s="973" t="s">
        <v>555</v>
      </c>
      <c r="J41">
        <v>6</v>
      </c>
      <c r="K41" s="312" t="s">
        <v>3606</v>
      </c>
      <c r="L41" t="s">
        <v>6539</v>
      </c>
      <c r="M41">
        <v>1</v>
      </c>
      <c r="N41" s="601">
        <v>0</v>
      </c>
      <c r="O41">
        <v>1</v>
      </c>
      <c r="P41">
        <v>1</v>
      </c>
      <c r="Q41">
        <v>1</v>
      </c>
      <c r="S41" s="260"/>
      <c r="T41" s="260"/>
      <c r="U41" s="260"/>
      <c r="V41" s="260"/>
      <c r="W41" s="260"/>
    </row>
    <row r="42" spans="2:23" customFormat="1" ht="14">
      <c r="B42" t="s">
        <v>6330</v>
      </c>
      <c r="C42" t="s">
        <v>6331</v>
      </c>
      <c r="D42" t="s">
        <v>6332</v>
      </c>
      <c r="F42" t="s">
        <v>533</v>
      </c>
      <c r="I42" s="973" t="s">
        <v>555</v>
      </c>
      <c r="J42">
        <v>7</v>
      </c>
      <c r="K42" s="312" t="s">
        <v>3616</v>
      </c>
      <c r="L42" t="s">
        <v>6539</v>
      </c>
      <c r="M42" s="601">
        <v>0</v>
      </c>
      <c r="N42" s="601">
        <v>0</v>
      </c>
      <c r="O42">
        <v>1</v>
      </c>
      <c r="P42">
        <v>2</v>
      </c>
      <c r="Q42">
        <v>2</v>
      </c>
      <c r="S42" s="260"/>
      <c r="T42" s="260"/>
      <c r="U42" s="260"/>
      <c r="V42" s="260"/>
      <c r="W42" s="260"/>
    </row>
    <row r="43" spans="2:23" customFormat="1" ht="14">
      <c r="B43" t="s">
        <v>6369</v>
      </c>
      <c r="C43" t="s">
        <v>6370</v>
      </c>
      <c r="D43" t="s">
        <v>6371</v>
      </c>
      <c r="F43" t="s">
        <v>533</v>
      </c>
      <c r="I43" s="973" t="s">
        <v>555</v>
      </c>
      <c r="J43">
        <v>8</v>
      </c>
      <c r="K43" s="312" t="s">
        <v>3616</v>
      </c>
      <c r="L43" t="s">
        <v>6539</v>
      </c>
      <c r="M43" s="601">
        <v>0</v>
      </c>
      <c r="N43" s="601">
        <v>0</v>
      </c>
      <c r="O43">
        <v>1</v>
      </c>
      <c r="P43">
        <v>2</v>
      </c>
      <c r="Q43">
        <v>2</v>
      </c>
      <c r="S43" s="260"/>
      <c r="T43" s="260"/>
      <c r="U43" s="260"/>
      <c r="V43" s="260"/>
      <c r="W43" s="260"/>
    </row>
    <row r="44" spans="2:23" customFormat="1" ht="14" hidden="1">
      <c r="B44" t="s">
        <v>6248</v>
      </c>
      <c r="C44" t="s">
        <v>6249</v>
      </c>
      <c r="D44" t="s">
        <v>6250</v>
      </c>
      <c r="F44" t="s">
        <v>552</v>
      </c>
      <c r="G44">
        <v>1</v>
      </c>
      <c r="H44">
        <v>1</v>
      </c>
      <c r="I44" s="967" t="s">
        <v>576</v>
      </c>
      <c r="J44">
        <v>1</v>
      </c>
      <c r="K44" t="s">
        <v>737</v>
      </c>
      <c r="L44" t="s">
        <v>6539</v>
      </c>
      <c r="M44" s="601">
        <v>0</v>
      </c>
      <c r="N44" s="601">
        <v>0</v>
      </c>
      <c r="O44" s="601">
        <v>0</v>
      </c>
      <c r="P44" s="601">
        <v>0</v>
      </c>
      <c r="Q44" s="601">
        <v>0</v>
      </c>
      <c r="S44" s="260"/>
      <c r="T44" s="260"/>
      <c r="U44" s="260"/>
      <c r="V44" s="260"/>
      <c r="W44" s="260"/>
    </row>
    <row r="45" spans="2:23" customFormat="1" ht="14" hidden="1">
      <c r="B45" t="s">
        <v>6251</v>
      </c>
      <c r="C45" t="s">
        <v>6252</v>
      </c>
      <c r="D45" t="s">
        <v>6253</v>
      </c>
      <c r="E45" t="s">
        <v>5656</v>
      </c>
      <c r="F45" t="s">
        <v>552</v>
      </c>
      <c r="G45">
        <v>1</v>
      </c>
      <c r="H45">
        <v>5</v>
      </c>
      <c r="I45" s="967" t="s">
        <v>576</v>
      </c>
      <c r="J45">
        <v>2</v>
      </c>
      <c r="K45" t="s">
        <v>737</v>
      </c>
      <c r="L45" t="s">
        <v>6539</v>
      </c>
      <c r="M45" s="601">
        <v>0</v>
      </c>
      <c r="N45" s="601">
        <v>0</v>
      </c>
      <c r="O45" s="601">
        <v>0</v>
      </c>
      <c r="P45" s="601">
        <v>0</v>
      </c>
      <c r="Q45" s="601">
        <v>0</v>
      </c>
      <c r="S45" s="260"/>
      <c r="T45" s="260"/>
      <c r="U45" s="260"/>
      <c r="V45" s="260"/>
      <c r="W45" s="260"/>
    </row>
    <row r="46" spans="2:23" customFormat="1" ht="14" hidden="1">
      <c r="B46" t="s">
        <v>6245</v>
      </c>
      <c r="C46" t="s">
        <v>6246</v>
      </c>
      <c r="D46" t="s">
        <v>6247</v>
      </c>
      <c r="F46" t="s">
        <v>533</v>
      </c>
      <c r="I46" s="967" t="s">
        <v>576</v>
      </c>
      <c r="J46">
        <v>2</v>
      </c>
      <c r="K46" t="s">
        <v>737</v>
      </c>
      <c r="L46" t="s">
        <v>6539</v>
      </c>
      <c r="M46" s="601">
        <v>0</v>
      </c>
      <c r="N46" s="601">
        <v>0</v>
      </c>
      <c r="O46" s="601">
        <v>0</v>
      </c>
      <c r="P46" s="601">
        <v>0</v>
      </c>
      <c r="Q46" s="601">
        <v>0</v>
      </c>
      <c r="S46" s="260"/>
      <c r="T46" s="260"/>
      <c r="U46" s="260"/>
      <c r="V46" s="260"/>
      <c r="W46" s="260"/>
    </row>
    <row r="47" spans="2:23" customFormat="1" ht="14">
      <c r="B47" t="s">
        <v>6490</v>
      </c>
      <c r="C47" t="s">
        <v>6491</v>
      </c>
      <c r="D47" t="s">
        <v>6492</v>
      </c>
      <c r="F47" t="s">
        <v>533</v>
      </c>
      <c r="I47" s="974" t="s">
        <v>576</v>
      </c>
      <c r="J47">
        <v>2</v>
      </c>
      <c r="K47" s="312" t="s">
        <v>3623</v>
      </c>
      <c r="L47" t="s">
        <v>6539</v>
      </c>
      <c r="M47">
        <v>2</v>
      </c>
      <c r="N47">
        <v>2</v>
      </c>
      <c r="O47">
        <v>2</v>
      </c>
      <c r="P47">
        <v>2</v>
      </c>
      <c r="Q47">
        <v>2</v>
      </c>
      <c r="S47" s="260"/>
      <c r="T47" s="260"/>
      <c r="U47" s="260"/>
      <c r="V47" s="260"/>
      <c r="W47" s="260"/>
    </row>
    <row r="48" spans="2:23" customFormat="1" ht="14">
      <c r="B48" t="s">
        <v>6493</v>
      </c>
      <c r="C48" t="s">
        <v>6494</v>
      </c>
      <c r="D48" t="s">
        <v>6495</v>
      </c>
      <c r="F48" t="s">
        <v>533</v>
      </c>
      <c r="I48" s="974" t="s">
        <v>576</v>
      </c>
      <c r="J48">
        <v>3</v>
      </c>
      <c r="K48" s="312" t="s">
        <v>3616</v>
      </c>
      <c r="L48" t="s">
        <v>6539</v>
      </c>
      <c r="M48" s="601">
        <v>0</v>
      </c>
      <c r="N48" s="601">
        <v>0</v>
      </c>
      <c r="O48" s="601">
        <v>0</v>
      </c>
      <c r="P48">
        <v>2</v>
      </c>
      <c r="Q48">
        <v>2</v>
      </c>
      <c r="S48" s="260"/>
      <c r="T48" s="260"/>
      <c r="U48" s="260"/>
      <c r="V48" s="260"/>
      <c r="W48" s="260"/>
    </row>
    <row r="49" spans="2:23" customFormat="1" ht="14" hidden="1">
      <c r="B49" t="s">
        <v>6427</v>
      </c>
      <c r="C49" t="s">
        <v>6428</v>
      </c>
      <c r="D49" t="s">
        <v>6429</v>
      </c>
      <c r="F49" t="s">
        <v>5611</v>
      </c>
      <c r="G49">
        <v>2</v>
      </c>
      <c r="I49" s="974" t="s">
        <v>576</v>
      </c>
      <c r="J49">
        <v>4</v>
      </c>
      <c r="K49" s="312" t="s">
        <v>3606</v>
      </c>
      <c r="L49" t="s">
        <v>6539</v>
      </c>
      <c r="M49">
        <v>1</v>
      </c>
      <c r="N49">
        <v>1</v>
      </c>
      <c r="O49">
        <v>1</v>
      </c>
      <c r="P49">
        <v>1</v>
      </c>
      <c r="Q49">
        <v>1</v>
      </c>
      <c r="S49" s="260"/>
      <c r="T49" s="260"/>
      <c r="U49" s="260"/>
      <c r="V49" s="260"/>
      <c r="W49" s="260"/>
    </row>
    <row r="50" spans="2:23" customFormat="1" ht="14">
      <c r="B50" t="s">
        <v>6242</v>
      </c>
      <c r="C50" t="s">
        <v>6243</v>
      </c>
      <c r="D50" t="s">
        <v>6244</v>
      </c>
      <c r="E50" t="s">
        <v>5656</v>
      </c>
      <c r="F50" t="s">
        <v>552</v>
      </c>
      <c r="G50">
        <v>5</v>
      </c>
      <c r="H50">
        <v>5</v>
      </c>
      <c r="I50" s="974" t="s">
        <v>576</v>
      </c>
      <c r="J50">
        <v>5</v>
      </c>
      <c r="K50" s="312" t="s">
        <v>3616</v>
      </c>
      <c r="L50" t="s">
        <v>6539</v>
      </c>
      <c r="M50" s="601">
        <v>0</v>
      </c>
      <c r="N50" s="601">
        <v>0</v>
      </c>
      <c r="O50" s="601">
        <v>0</v>
      </c>
      <c r="P50">
        <v>2</v>
      </c>
      <c r="Q50">
        <v>2</v>
      </c>
      <c r="S50" s="260"/>
      <c r="T50" s="260"/>
      <c r="U50" s="260"/>
      <c r="V50" s="260"/>
      <c r="W50" s="260"/>
    </row>
    <row r="51" spans="2:23" customFormat="1" ht="14" hidden="1">
      <c r="B51" s="606" t="s">
        <v>6552</v>
      </c>
      <c r="C51" t="s">
        <v>6513</v>
      </c>
      <c r="D51" t="s">
        <v>6514</v>
      </c>
      <c r="F51" t="s">
        <v>552</v>
      </c>
      <c r="G51">
        <v>4</v>
      </c>
      <c r="H51">
        <v>4</v>
      </c>
      <c r="I51" s="974" t="s">
        <v>576</v>
      </c>
      <c r="J51">
        <v>6</v>
      </c>
      <c r="K51" s="312" t="s">
        <v>3606</v>
      </c>
      <c r="L51" t="s">
        <v>6539</v>
      </c>
      <c r="M51">
        <v>1</v>
      </c>
      <c r="N51">
        <v>1</v>
      </c>
      <c r="O51" s="970">
        <v>0</v>
      </c>
      <c r="P51" s="601">
        <v>0</v>
      </c>
      <c r="Q51">
        <v>1</v>
      </c>
      <c r="S51" s="260"/>
      <c r="T51" s="260"/>
      <c r="U51" s="260"/>
      <c r="V51" s="260"/>
      <c r="W51" s="260"/>
    </row>
    <row r="52" spans="2:23" customFormat="1" ht="14">
      <c r="B52" t="s">
        <v>6515</v>
      </c>
      <c r="C52" t="s">
        <v>6516</v>
      </c>
      <c r="D52" t="s">
        <v>6517</v>
      </c>
      <c r="E52" t="s">
        <v>6168</v>
      </c>
      <c r="F52" t="s">
        <v>552</v>
      </c>
      <c r="G52">
        <v>8</v>
      </c>
      <c r="H52">
        <v>5</v>
      </c>
      <c r="I52" s="974" t="s">
        <v>576</v>
      </c>
      <c r="J52">
        <v>7</v>
      </c>
      <c r="K52" s="312" t="s">
        <v>3616</v>
      </c>
      <c r="L52" t="s">
        <v>6539</v>
      </c>
      <c r="M52" s="601">
        <v>0</v>
      </c>
      <c r="N52">
        <v>1</v>
      </c>
      <c r="O52" s="601">
        <v>0</v>
      </c>
      <c r="P52">
        <v>2</v>
      </c>
      <c r="Q52">
        <v>2</v>
      </c>
      <c r="S52" s="260"/>
      <c r="T52" s="260"/>
      <c r="U52" s="260"/>
      <c r="V52" s="260"/>
      <c r="W52" s="260"/>
    </row>
    <row r="53" spans="2:23" customFormat="1" ht="14">
      <c r="B53" t="s">
        <v>6393</v>
      </c>
      <c r="C53" t="s">
        <v>6394</v>
      </c>
      <c r="D53" t="s">
        <v>6395</v>
      </c>
      <c r="F53" t="s">
        <v>533</v>
      </c>
      <c r="I53" s="974" t="s">
        <v>576</v>
      </c>
      <c r="J53">
        <v>8</v>
      </c>
      <c r="K53" s="312" t="s">
        <v>3623</v>
      </c>
      <c r="L53" t="s">
        <v>6539</v>
      </c>
      <c r="M53">
        <v>2</v>
      </c>
      <c r="N53">
        <v>2</v>
      </c>
      <c r="O53">
        <v>2</v>
      </c>
      <c r="P53">
        <v>2</v>
      </c>
      <c r="Q53">
        <v>2</v>
      </c>
      <c r="S53" s="260"/>
      <c r="T53" s="260"/>
      <c r="U53" s="260"/>
      <c r="V53" s="260"/>
      <c r="W53" s="260"/>
    </row>
    <row r="54" spans="2:23" customFormat="1" ht="14" hidden="1">
      <c r="B54" t="s">
        <v>6265</v>
      </c>
      <c r="C54" t="s">
        <v>6266</v>
      </c>
      <c r="D54" t="s">
        <v>6267</v>
      </c>
      <c r="F54" t="s">
        <v>533</v>
      </c>
      <c r="I54" s="968" t="s">
        <v>591</v>
      </c>
      <c r="J54">
        <v>2</v>
      </c>
      <c r="K54" t="s">
        <v>737</v>
      </c>
      <c r="L54" t="s">
        <v>6539</v>
      </c>
      <c r="M54" s="601">
        <v>0</v>
      </c>
      <c r="N54" s="601">
        <v>0</v>
      </c>
      <c r="O54" s="601">
        <v>0</v>
      </c>
      <c r="P54" s="601">
        <v>0</v>
      </c>
      <c r="Q54" s="601">
        <v>0</v>
      </c>
      <c r="S54" s="260"/>
      <c r="T54" s="260"/>
      <c r="U54" s="260"/>
      <c r="V54" s="260"/>
      <c r="W54" s="260"/>
    </row>
    <row r="55" spans="2:23" customFormat="1" ht="14" hidden="1">
      <c r="B55" t="s">
        <v>6283</v>
      </c>
      <c r="C55" t="s">
        <v>6284</v>
      </c>
      <c r="D55" t="s">
        <v>6285</v>
      </c>
      <c r="F55" t="s">
        <v>552</v>
      </c>
      <c r="G55">
        <v>4</v>
      </c>
      <c r="H55">
        <v>3</v>
      </c>
      <c r="I55" s="968" t="s">
        <v>591</v>
      </c>
      <c r="J55">
        <v>3</v>
      </c>
      <c r="K55" t="s">
        <v>737</v>
      </c>
      <c r="L55" t="s">
        <v>6539</v>
      </c>
      <c r="M55" s="601">
        <v>0</v>
      </c>
      <c r="N55" s="601">
        <v>0</v>
      </c>
      <c r="O55" s="601">
        <v>0</v>
      </c>
      <c r="P55" s="601">
        <v>0</v>
      </c>
      <c r="Q55" s="601">
        <v>0</v>
      </c>
      <c r="S55" s="260"/>
      <c r="T55" s="260"/>
      <c r="U55" s="260"/>
      <c r="V55" s="260"/>
      <c r="W55" s="260"/>
    </row>
    <row r="56" spans="2:23" customFormat="1" ht="14">
      <c r="B56" t="s">
        <v>6372</v>
      </c>
      <c r="C56" t="s">
        <v>6373</v>
      </c>
      <c r="D56" t="s">
        <v>6374</v>
      </c>
      <c r="F56" t="s">
        <v>552</v>
      </c>
      <c r="G56">
        <v>2</v>
      </c>
      <c r="H56">
        <v>5</v>
      </c>
      <c r="I56" s="975" t="s">
        <v>591</v>
      </c>
      <c r="J56">
        <v>3</v>
      </c>
      <c r="K56" s="312" t="s">
        <v>3616</v>
      </c>
      <c r="L56" t="s">
        <v>6539</v>
      </c>
      <c r="M56" s="601">
        <v>0</v>
      </c>
      <c r="N56" s="601">
        <v>0</v>
      </c>
      <c r="O56" s="601">
        <v>0</v>
      </c>
      <c r="P56">
        <v>2</v>
      </c>
      <c r="Q56">
        <v>2</v>
      </c>
      <c r="S56" s="260"/>
      <c r="T56" s="260"/>
      <c r="U56" s="260"/>
      <c r="V56" s="260"/>
      <c r="W56" s="260"/>
    </row>
    <row r="57" spans="2:23" customFormat="1" ht="14">
      <c r="B57" t="s">
        <v>6381</v>
      </c>
      <c r="C57" t="s">
        <v>6382</v>
      </c>
      <c r="D57" t="s">
        <v>6383</v>
      </c>
      <c r="F57" t="s">
        <v>533</v>
      </c>
      <c r="I57" s="975" t="s">
        <v>591</v>
      </c>
      <c r="J57">
        <v>3</v>
      </c>
      <c r="K57" s="312" t="s">
        <v>3616</v>
      </c>
      <c r="L57" t="s">
        <v>6539</v>
      </c>
      <c r="M57" s="601">
        <v>0</v>
      </c>
      <c r="N57" s="601">
        <v>0</v>
      </c>
      <c r="O57" s="601">
        <v>0</v>
      </c>
      <c r="P57">
        <v>2</v>
      </c>
      <c r="Q57">
        <v>2</v>
      </c>
      <c r="S57" s="260"/>
      <c r="T57" s="260"/>
      <c r="U57" s="260"/>
      <c r="V57" s="260"/>
      <c r="W57" s="260"/>
    </row>
    <row r="58" spans="2:23" customFormat="1" ht="14" hidden="1">
      <c r="B58" s="606" t="s">
        <v>6550</v>
      </c>
      <c r="C58" t="s">
        <v>6480</v>
      </c>
      <c r="D58" t="s">
        <v>6481</v>
      </c>
      <c r="F58" t="s">
        <v>552</v>
      </c>
      <c r="G58">
        <v>4</v>
      </c>
      <c r="H58">
        <v>4</v>
      </c>
      <c r="I58" s="975" t="s">
        <v>591</v>
      </c>
      <c r="J58">
        <v>4</v>
      </c>
      <c r="K58" s="312" t="s">
        <v>3606</v>
      </c>
      <c r="L58" t="s">
        <v>6539</v>
      </c>
      <c r="M58">
        <v>1</v>
      </c>
      <c r="N58">
        <v>1</v>
      </c>
      <c r="O58" s="601">
        <v>0</v>
      </c>
      <c r="P58">
        <v>1</v>
      </c>
      <c r="Q58">
        <v>1</v>
      </c>
      <c r="S58" s="260"/>
      <c r="T58" s="260"/>
      <c r="U58" s="260"/>
      <c r="V58" s="260"/>
      <c r="W58" s="260"/>
    </row>
    <row r="59" spans="2:23" customFormat="1" ht="14">
      <c r="B59" t="s">
        <v>6398</v>
      </c>
      <c r="C59" t="s">
        <v>6399</v>
      </c>
      <c r="D59" t="s">
        <v>6400</v>
      </c>
      <c r="F59" t="s">
        <v>533</v>
      </c>
      <c r="I59" s="975" t="s">
        <v>591</v>
      </c>
      <c r="J59">
        <v>4</v>
      </c>
      <c r="K59" s="312" t="s">
        <v>3616</v>
      </c>
      <c r="L59" t="s">
        <v>6539</v>
      </c>
      <c r="M59" s="601">
        <v>0</v>
      </c>
      <c r="N59" s="601">
        <v>0</v>
      </c>
      <c r="O59" s="601">
        <v>0</v>
      </c>
      <c r="P59">
        <v>2</v>
      </c>
      <c r="Q59">
        <v>2</v>
      </c>
      <c r="S59" s="260"/>
      <c r="T59" s="260"/>
      <c r="U59" s="260"/>
      <c r="V59" s="260"/>
      <c r="W59" s="260"/>
    </row>
    <row r="60" spans="2:23" customFormat="1" ht="14" hidden="1">
      <c r="B60" t="s">
        <v>6521</v>
      </c>
      <c r="C60" t="s">
        <v>6522</v>
      </c>
      <c r="D60" t="s">
        <v>6523</v>
      </c>
      <c r="E60" t="s">
        <v>6168</v>
      </c>
      <c r="F60" t="s">
        <v>552</v>
      </c>
      <c r="G60">
        <v>3</v>
      </c>
      <c r="H60">
        <v>3</v>
      </c>
      <c r="I60" s="968" t="s">
        <v>591</v>
      </c>
      <c r="J60">
        <v>5</v>
      </c>
      <c r="K60" t="s">
        <v>737</v>
      </c>
      <c r="L60" t="s">
        <v>6539</v>
      </c>
      <c r="M60" s="601">
        <v>0</v>
      </c>
      <c r="N60" s="601">
        <v>0</v>
      </c>
      <c r="O60" s="601">
        <v>0</v>
      </c>
      <c r="P60" s="601">
        <v>0</v>
      </c>
      <c r="Q60" s="601">
        <v>0</v>
      </c>
      <c r="S60" s="260"/>
      <c r="T60" s="260"/>
      <c r="U60" s="260"/>
      <c r="V60" s="260"/>
      <c r="W60" s="260"/>
    </row>
    <row r="61" spans="2:23" customFormat="1" ht="14" hidden="1">
      <c r="B61" s="606" t="s">
        <v>6545</v>
      </c>
      <c r="C61" t="s">
        <v>6263</v>
      </c>
      <c r="D61" t="s">
        <v>6264</v>
      </c>
      <c r="F61" t="s">
        <v>552</v>
      </c>
      <c r="G61">
        <v>8</v>
      </c>
      <c r="H61">
        <v>8</v>
      </c>
      <c r="I61" s="975" t="s">
        <v>591</v>
      </c>
      <c r="J61">
        <v>8</v>
      </c>
      <c r="K61" s="312" t="s">
        <v>3606</v>
      </c>
      <c r="L61" t="s">
        <v>6539</v>
      </c>
      <c r="M61" s="601">
        <v>0</v>
      </c>
      <c r="N61">
        <v>1</v>
      </c>
      <c r="O61">
        <v>1</v>
      </c>
      <c r="P61" s="601">
        <v>0</v>
      </c>
      <c r="Q61">
        <v>1</v>
      </c>
      <c r="S61" s="260"/>
      <c r="T61" s="260"/>
      <c r="U61" s="260"/>
      <c r="V61" s="260"/>
      <c r="W61" s="260"/>
    </row>
    <row r="62" spans="2:23" customFormat="1" ht="14">
      <c r="B62" t="s">
        <v>6378</v>
      </c>
      <c r="C62" t="s">
        <v>6379</v>
      </c>
      <c r="D62" t="s">
        <v>6380</v>
      </c>
      <c r="F62" t="s">
        <v>533</v>
      </c>
      <c r="I62" s="975" t="s">
        <v>591</v>
      </c>
      <c r="J62">
        <v>8</v>
      </c>
      <c r="K62" s="312" t="s">
        <v>3623</v>
      </c>
      <c r="L62" t="s">
        <v>6539</v>
      </c>
      <c r="M62">
        <v>0</v>
      </c>
      <c r="N62">
        <v>1</v>
      </c>
      <c r="O62" s="601">
        <v>0</v>
      </c>
      <c r="P62">
        <v>2</v>
      </c>
      <c r="Q62">
        <v>2</v>
      </c>
      <c r="S62" s="260"/>
      <c r="T62" s="260"/>
      <c r="U62" s="260"/>
      <c r="V62" s="260"/>
      <c r="W62" s="260"/>
    </row>
    <row r="63" spans="2:23" customFormat="1" ht="14">
      <c r="B63" t="s">
        <v>6268</v>
      </c>
      <c r="C63" t="s">
        <v>6269</v>
      </c>
      <c r="D63" t="s">
        <v>6270</v>
      </c>
      <c r="E63" t="s">
        <v>5790</v>
      </c>
      <c r="F63" t="s">
        <v>552</v>
      </c>
      <c r="G63">
        <v>8</v>
      </c>
      <c r="H63">
        <v>8</v>
      </c>
      <c r="I63" s="975" t="s">
        <v>591</v>
      </c>
      <c r="J63">
        <v>9</v>
      </c>
      <c r="K63" s="312" t="s">
        <v>3623</v>
      </c>
      <c r="L63" t="s">
        <v>6539</v>
      </c>
      <c r="M63">
        <v>2</v>
      </c>
      <c r="N63">
        <v>2</v>
      </c>
      <c r="O63">
        <v>2</v>
      </c>
      <c r="P63">
        <v>2</v>
      </c>
      <c r="Q63">
        <v>2</v>
      </c>
      <c r="S63" s="260"/>
      <c r="T63" s="260"/>
      <c r="U63" s="260"/>
      <c r="V63" s="260"/>
      <c r="W63" s="260"/>
    </row>
    <row r="64" spans="2:23" customFormat="1" ht="14">
      <c r="B64" t="s">
        <v>6502</v>
      </c>
      <c r="C64" t="s">
        <v>6503</v>
      </c>
      <c r="D64" t="s">
        <v>6504</v>
      </c>
      <c r="E64" t="s">
        <v>6301</v>
      </c>
      <c r="F64" t="s">
        <v>552</v>
      </c>
      <c r="G64">
        <v>2</v>
      </c>
      <c r="H64">
        <v>1</v>
      </c>
      <c r="I64" s="309" t="s">
        <v>3673</v>
      </c>
      <c r="J64">
        <v>1</v>
      </c>
      <c r="K64" s="312" t="s">
        <v>3616</v>
      </c>
      <c r="L64" t="s">
        <v>6539</v>
      </c>
      <c r="M64">
        <v>1</v>
      </c>
      <c r="N64" s="601">
        <v>0</v>
      </c>
      <c r="O64" s="601">
        <v>0</v>
      </c>
      <c r="P64">
        <v>2</v>
      </c>
      <c r="Q64">
        <v>2</v>
      </c>
      <c r="S64" s="260"/>
      <c r="T64" s="260"/>
      <c r="U64" s="260"/>
      <c r="V64" s="260"/>
      <c r="W64" s="260"/>
    </row>
    <row r="65" spans="2:23" customFormat="1" ht="14" hidden="1">
      <c r="B65" t="s">
        <v>6342</v>
      </c>
      <c r="C65" t="s">
        <v>6343</v>
      </c>
      <c r="D65" t="s">
        <v>6344</v>
      </c>
      <c r="F65" t="s">
        <v>552</v>
      </c>
      <c r="G65">
        <v>3</v>
      </c>
      <c r="H65">
        <v>2</v>
      </c>
      <c r="I65" s="309" t="s">
        <v>3673</v>
      </c>
      <c r="J65">
        <v>2</v>
      </c>
      <c r="K65" t="s">
        <v>737</v>
      </c>
      <c r="L65" t="s">
        <v>6539</v>
      </c>
      <c r="M65" s="601">
        <v>0</v>
      </c>
      <c r="N65" s="601">
        <v>0</v>
      </c>
      <c r="O65" s="601">
        <v>0</v>
      </c>
      <c r="P65" s="601">
        <v>0</v>
      </c>
      <c r="Q65" s="601">
        <v>0</v>
      </c>
      <c r="S65" s="260"/>
      <c r="T65" s="260"/>
      <c r="U65" s="260"/>
      <c r="V65" s="260"/>
      <c r="W65" s="260"/>
    </row>
    <row r="66" spans="2:23" customFormat="1" ht="14" hidden="1">
      <c r="B66" t="s">
        <v>6348</v>
      </c>
      <c r="C66" t="s">
        <v>6349</v>
      </c>
      <c r="D66" t="s">
        <v>6350</v>
      </c>
      <c r="F66" t="s">
        <v>552</v>
      </c>
      <c r="G66">
        <v>3</v>
      </c>
      <c r="H66">
        <v>2</v>
      </c>
      <c r="I66" s="309" t="s">
        <v>3673</v>
      </c>
      <c r="J66">
        <v>2</v>
      </c>
      <c r="K66" t="s">
        <v>737</v>
      </c>
      <c r="L66" t="s">
        <v>6539</v>
      </c>
      <c r="M66" s="601">
        <v>0</v>
      </c>
      <c r="N66" s="601">
        <v>0</v>
      </c>
      <c r="O66" s="601">
        <v>0</v>
      </c>
      <c r="P66" s="601">
        <v>0</v>
      </c>
      <c r="Q66" s="601">
        <v>0</v>
      </c>
      <c r="S66" s="260"/>
      <c r="T66" s="260"/>
      <c r="U66" s="260"/>
      <c r="V66" s="260"/>
      <c r="W66" s="260"/>
    </row>
    <row r="67" spans="2:23" customFormat="1" ht="14" hidden="1">
      <c r="B67" t="s">
        <v>6430</v>
      </c>
      <c r="C67" t="s">
        <v>6431</v>
      </c>
      <c r="D67" t="s">
        <v>6432</v>
      </c>
      <c r="F67" t="s">
        <v>552</v>
      </c>
      <c r="G67">
        <v>3</v>
      </c>
      <c r="H67">
        <v>2</v>
      </c>
      <c r="I67" s="309" t="s">
        <v>3673</v>
      </c>
      <c r="J67">
        <v>2</v>
      </c>
      <c r="K67" s="312" t="s">
        <v>3606</v>
      </c>
      <c r="L67" t="s">
        <v>6539</v>
      </c>
      <c r="M67">
        <v>1</v>
      </c>
      <c r="N67">
        <v>1</v>
      </c>
      <c r="O67">
        <v>1</v>
      </c>
      <c r="P67">
        <v>1</v>
      </c>
      <c r="Q67">
        <v>1</v>
      </c>
      <c r="S67" s="260"/>
      <c r="T67" s="260"/>
      <c r="U67" s="260"/>
      <c r="V67" s="260"/>
      <c r="W67" s="260"/>
    </row>
    <row r="68" spans="2:23" customFormat="1" ht="14" hidden="1">
      <c r="B68" t="s">
        <v>6345</v>
      </c>
      <c r="C68" t="s">
        <v>6346</v>
      </c>
      <c r="D68" t="s">
        <v>6347</v>
      </c>
      <c r="F68" t="s">
        <v>533</v>
      </c>
      <c r="I68" s="309" t="s">
        <v>3673</v>
      </c>
      <c r="J68">
        <v>2</v>
      </c>
      <c r="K68" t="s">
        <v>737</v>
      </c>
      <c r="L68" t="s">
        <v>6539</v>
      </c>
      <c r="M68" s="601">
        <v>0</v>
      </c>
      <c r="N68" s="601">
        <v>0</v>
      </c>
      <c r="O68" s="601">
        <v>0</v>
      </c>
      <c r="P68" s="601">
        <v>0</v>
      </c>
      <c r="Q68" s="601">
        <v>0</v>
      </c>
      <c r="S68" s="260"/>
      <c r="T68" s="260"/>
      <c r="U68" s="260"/>
      <c r="V68" s="260"/>
      <c r="W68" s="260"/>
    </row>
    <row r="69" spans="2:23" customFormat="1" ht="14">
      <c r="B69" t="s">
        <v>6418</v>
      </c>
      <c r="C69" t="s">
        <v>6419</v>
      </c>
      <c r="D69" t="s">
        <v>6420</v>
      </c>
      <c r="F69" t="s">
        <v>533</v>
      </c>
      <c r="I69" s="309" t="s">
        <v>3673</v>
      </c>
      <c r="J69">
        <v>2</v>
      </c>
      <c r="K69" s="312" t="s">
        <v>3616</v>
      </c>
      <c r="L69" t="s">
        <v>6539</v>
      </c>
      <c r="M69">
        <v>1</v>
      </c>
      <c r="N69" s="601">
        <v>0</v>
      </c>
      <c r="O69" s="601">
        <v>0</v>
      </c>
      <c r="P69">
        <v>2</v>
      </c>
      <c r="Q69">
        <v>2</v>
      </c>
      <c r="S69" s="260"/>
      <c r="T69" s="260"/>
      <c r="U69" s="260"/>
      <c r="V69" s="260"/>
      <c r="W69" s="260"/>
    </row>
    <row r="70" spans="2:23" customFormat="1" ht="14">
      <c r="B70" t="s">
        <v>6482</v>
      </c>
      <c r="C70" t="s">
        <v>6483</v>
      </c>
      <c r="D70" t="s">
        <v>6484</v>
      </c>
      <c r="F70" t="s">
        <v>552</v>
      </c>
      <c r="G70">
        <v>4</v>
      </c>
      <c r="H70">
        <v>3</v>
      </c>
      <c r="I70" s="309" t="s">
        <v>3673</v>
      </c>
      <c r="J70">
        <v>3</v>
      </c>
      <c r="K70" s="312" t="s">
        <v>3616</v>
      </c>
      <c r="L70" t="s">
        <v>6539</v>
      </c>
      <c r="M70" s="601">
        <v>0</v>
      </c>
      <c r="N70" s="601">
        <v>0</v>
      </c>
      <c r="O70" s="601">
        <v>0</v>
      </c>
      <c r="P70">
        <v>2</v>
      </c>
      <c r="Q70">
        <v>2</v>
      </c>
      <c r="S70" s="260"/>
      <c r="T70" s="260"/>
      <c r="U70" s="260"/>
      <c r="V70" s="260"/>
      <c r="W70" s="260"/>
    </row>
    <row r="71" spans="2:23" customFormat="1" ht="14">
      <c r="B71" t="s">
        <v>6384</v>
      </c>
      <c r="C71" t="s">
        <v>6385</v>
      </c>
      <c r="D71" t="s">
        <v>6386</v>
      </c>
      <c r="F71" t="s">
        <v>533</v>
      </c>
      <c r="I71" s="309" t="s">
        <v>3673</v>
      </c>
      <c r="J71">
        <v>3</v>
      </c>
      <c r="K71" s="312" t="s">
        <v>3623</v>
      </c>
      <c r="L71" t="s">
        <v>6539</v>
      </c>
      <c r="M71">
        <v>2</v>
      </c>
      <c r="N71">
        <v>1</v>
      </c>
      <c r="O71">
        <v>2</v>
      </c>
      <c r="P71">
        <v>2</v>
      </c>
      <c r="Q71">
        <v>1</v>
      </c>
      <c r="S71" s="260"/>
      <c r="T71" s="260"/>
      <c r="U71" s="260"/>
      <c r="V71" s="260"/>
      <c r="W71" s="260"/>
    </row>
    <row r="72" spans="2:23" customFormat="1" ht="14">
      <c r="B72" t="s">
        <v>6438</v>
      </c>
      <c r="C72" t="s">
        <v>6439</v>
      </c>
      <c r="D72" t="s">
        <v>6440</v>
      </c>
      <c r="F72" t="s">
        <v>533</v>
      </c>
      <c r="I72" s="309" t="s">
        <v>3673</v>
      </c>
      <c r="J72">
        <v>5</v>
      </c>
      <c r="K72" s="312" t="s">
        <v>3623</v>
      </c>
      <c r="L72" t="s">
        <v>6539</v>
      </c>
      <c r="M72">
        <v>0</v>
      </c>
      <c r="N72">
        <v>1</v>
      </c>
      <c r="O72">
        <v>2</v>
      </c>
      <c r="P72">
        <v>2</v>
      </c>
      <c r="Q72">
        <v>2</v>
      </c>
      <c r="S72" s="260"/>
      <c r="T72" s="260"/>
      <c r="U72" s="260"/>
      <c r="V72" s="260"/>
      <c r="W72" s="260"/>
    </row>
    <row r="73" spans="2:23" customFormat="1" ht="14" hidden="1">
      <c r="B73" t="s">
        <v>6455</v>
      </c>
      <c r="C73" t="s">
        <v>6456</v>
      </c>
      <c r="D73" t="s">
        <v>6457</v>
      </c>
      <c r="F73" t="s">
        <v>552</v>
      </c>
      <c r="G73">
        <v>5</v>
      </c>
      <c r="H73">
        <v>7</v>
      </c>
      <c r="I73" s="309" t="s">
        <v>3673</v>
      </c>
      <c r="J73">
        <v>6</v>
      </c>
      <c r="K73" s="312" t="s">
        <v>3606</v>
      </c>
      <c r="L73" t="s">
        <v>6539</v>
      </c>
      <c r="M73">
        <v>1</v>
      </c>
      <c r="N73">
        <v>1</v>
      </c>
      <c r="O73">
        <v>1</v>
      </c>
      <c r="P73">
        <v>1</v>
      </c>
      <c r="Q73">
        <v>1</v>
      </c>
      <c r="S73" s="260"/>
      <c r="T73" s="260"/>
      <c r="U73" s="260"/>
      <c r="V73" s="260"/>
      <c r="W73" s="260"/>
    </row>
    <row r="74" spans="2:23" customFormat="1" ht="14" hidden="1">
      <c r="B74" t="s">
        <v>6316</v>
      </c>
      <c r="C74" t="s">
        <v>6317</v>
      </c>
      <c r="D74" t="s">
        <v>6318</v>
      </c>
      <c r="F74" t="s">
        <v>533</v>
      </c>
      <c r="I74" s="309" t="s">
        <v>3691</v>
      </c>
      <c r="J74">
        <v>1</v>
      </c>
      <c r="K74" t="s">
        <v>737</v>
      </c>
      <c r="L74" t="s">
        <v>6539</v>
      </c>
      <c r="M74" s="601">
        <v>0</v>
      </c>
      <c r="N74" s="601">
        <v>0</v>
      </c>
      <c r="O74" s="601">
        <v>0</v>
      </c>
      <c r="P74" s="601">
        <v>0</v>
      </c>
      <c r="Q74" s="601">
        <v>0</v>
      </c>
      <c r="S74" s="260"/>
      <c r="T74" s="260"/>
      <c r="U74" s="260"/>
      <c r="V74" s="260"/>
      <c r="W74" s="260"/>
    </row>
    <row r="75" spans="2:23" customFormat="1" ht="14" hidden="1">
      <c r="B75" t="s">
        <v>6307</v>
      </c>
      <c r="C75" t="s">
        <v>6308</v>
      </c>
      <c r="D75" t="s">
        <v>6309</v>
      </c>
      <c r="E75" t="s">
        <v>5790</v>
      </c>
      <c r="F75" t="s">
        <v>552</v>
      </c>
      <c r="G75">
        <v>2</v>
      </c>
      <c r="H75">
        <v>2</v>
      </c>
      <c r="I75" s="309" t="s">
        <v>3691</v>
      </c>
      <c r="J75">
        <v>2</v>
      </c>
      <c r="K75" t="s">
        <v>737</v>
      </c>
      <c r="L75" t="s">
        <v>6539</v>
      </c>
      <c r="M75" s="601">
        <v>0</v>
      </c>
      <c r="N75" s="601">
        <v>0</v>
      </c>
      <c r="O75" s="601">
        <v>0</v>
      </c>
      <c r="P75" s="601">
        <v>0</v>
      </c>
      <c r="Q75" s="601">
        <v>0</v>
      </c>
      <c r="S75" s="260"/>
      <c r="T75" s="260"/>
      <c r="U75" s="260"/>
      <c r="V75" s="260"/>
      <c r="W75" s="260"/>
    </row>
    <row r="76" spans="2:23" customFormat="1" ht="14">
      <c r="B76" t="s">
        <v>6415</v>
      </c>
      <c r="C76" t="s">
        <v>6416</v>
      </c>
      <c r="D76" t="s">
        <v>6417</v>
      </c>
      <c r="F76" t="s">
        <v>533</v>
      </c>
      <c r="I76" s="309" t="s">
        <v>3691</v>
      </c>
      <c r="J76">
        <v>2</v>
      </c>
      <c r="K76" s="312" t="s">
        <v>3623</v>
      </c>
      <c r="L76" t="s">
        <v>6539</v>
      </c>
      <c r="M76">
        <v>2</v>
      </c>
      <c r="N76">
        <v>1</v>
      </c>
      <c r="O76" s="601">
        <v>0</v>
      </c>
      <c r="P76">
        <v>2</v>
      </c>
      <c r="Q76">
        <v>1</v>
      </c>
      <c r="S76" s="260"/>
      <c r="T76" s="260"/>
      <c r="U76" s="260"/>
      <c r="V76" s="260"/>
      <c r="W76" s="260"/>
    </row>
    <row r="77" spans="2:23" customFormat="1" ht="14">
      <c r="B77" t="s">
        <v>6310</v>
      </c>
      <c r="C77" t="s">
        <v>6311</v>
      </c>
      <c r="D77" t="s">
        <v>6312</v>
      </c>
      <c r="F77" t="s">
        <v>552</v>
      </c>
      <c r="G77">
        <v>1</v>
      </c>
      <c r="H77">
        <v>2</v>
      </c>
      <c r="I77" s="309" t="s">
        <v>3691</v>
      </c>
      <c r="J77">
        <v>3</v>
      </c>
      <c r="K77" s="312" t="s">
        <v>3616</v>
      </c>
      <c r="L77" t="s">
        <v>6539</v>
      </c>
      <c r="M77" s="601">
        <v>0</v>
      </c>
      <c r="N77" s="601">
        <v>0</v>
      </c>
      <c r="O77" s="601">
        <v>0</v>
      </c>
      <c r="P77">
        <v>2</v>
      </c>
      <c r="Q77">
        <v>2</v>
      </c>
      <c r="S77" s="260"/>
      <c r="T77" s="260"/>
      <c r="U77" s="260"/>
      <c r="V77" s="260"/>
      <c r="W77" s="260"/>
    </row>
    <row r="78" spans="2:23" customFormat="1" ht="14">
      <c r="B78" t="s">
        <v>6387</v>
      </c>
      <c r="C78" t="s">
        <v>6388</v>
      </c>
      <c r="D78" t="s">
        <v>6389</v>
      </c>
      <c r="E78" t="s">
        <v>5815</v>
      </c>
      <c r="F78" t="s">
        <v>552</v>
      </c>
      <c r="G78">
        <v>3</v>
      </c>
      <c r="H78">
        <v>4</v>
      </c>
      <c r="I78" s="309" t="s">
        <v>3691</v>
      </c>
      <c r="J78">
        <v>3</v>
      </c>
      <c r="K78" s="312" t="s">
        <v>3623</v>
      </c>
      <c r="L78" t="s">
        <v>6539</v>
      </c>
      <c r="M78">
        <v>1</v>
      </c>
      <c r="N78">
        <v>0</v>
      </c>
      <c r="O78">
        <v>2</v>
      </c>
      <c r="P78">
        <v>2</v>
      </c>
      <c r="Q78">
        <v>2</v>
      </c>
      <c r="S78" s="260"/>
      <c r="T78" s="260"/>
      <c r="U78" s="260"/>
      <c r="V78" s="260"/>
      <c r="W78" s="260"/>
    </row>
    <row r="79" spans="2:23" customFormat="1" ht="14" hidden="1">
      <c r="B79" s="606" t="s">
        <v>6549</v>
      </c>
      <c r="C79" t="s">
        <v>6410</v>
      </c>
      <c r="D79" t="s">
        <v>6411</v>
      </c>
      <c r="E79" t="s">
        <v>5672</v>
      </c>
      <c r="F79" t="s">
        <v>552</v>
      </c>
      <c r="G79">
        <v>0</v>
      </c>
      <c r="H79">
        <v>4</v>
      </c>
      <c r="I79" s="309" t="s">
        <v>3691</v>
      </c>
      <c r="J79">
        <v>3</v>
      </c>
      <c r="K79" s="312" t="s">
        <v>3606</v>
      </c>
      <c r="L79" t="s">
        <v>6539</v>
      </c>
      <c r="M79">
        <v>1</v>
      </c>
      <c r="N79" s="601">
        <v>0</v>
      </c>
      <c r="O79" s="601">
        <v>0</v>
      </c>
      <c r="P79">
        <v>1</v>
      </c>
      <c r="Q79">
        <v>1</v>
      </c>
      <c r="S79" s="260"/>
      <c r="T79" s="260"/>
      <c r="U79" s="260"/>
      <c r="V79" s="260"/>
      <c r="W79" s="260"/>
    </row>
    <row r="80" spans="2:23" customFormat="1" ht="14">
      <c r="B80" t="s">
        <v>6304</v>
      </c>
      <c r="C80" t="s">
        <v>6305</v>
      </c>
      <c r="D80" t="s">
        <v>6306</v>
      </c>
      <c r="F80" t="s">
        <v>5611</v>
      </c>
      <c r="G80">
        <v>3</v>
      </c>
      <c r="I80" s="309" t="s">
        <v>3691</v>
      </c>
      <c r="J80">
        <v>3</v>
      </c>
      <c r="K80" s="312" t="s">
        <v>3616</v>
      </c>
      <c r="L80" t="s">
        <v>6539</v>
      </c>
      <c r="M80">
        <v>1</v>
      </c>
      <c r="N80">
        <v>1</v>
      </c>
      <c r="O80" s="601">
        <v>0</v>
      </c>
      <c r="P80">
        <v>2</v>
      </c>
      <c r="Q80">
        <v>2</v>
      </c>
      <c r="S80" s="260"/>
      <c r="T80" s="260"/>
      <c r="U80" s="260"/>
      <c r="V80" s="260"/>
      <c r="W80" s="260"/>
    </row>
    <row r="81" spans="2:23" customFormat="1" ht="14" hidden="1">
      <c r="B81" t="s">
        <v>6313</v>
      </c>
      <c r="C81" t="s">
        <v>6314</v>
      </c>
      <c r="D81" t="s">
        <v>6315</v>
      </c>
      <c r="F81" t="s">
        <v>533</v>
      </c>
      <c r="I81" s="309" t="s">
        <v>3691</v>
      </c>
      <c r="J81">
        <v>3</v>
      </c>
      <c r="K81" t="s">
        <v>737</v>
      </c>
      <c r="L81" t="s">
        <v>6539</v>
      </c>
      <c r="M81" s="601">
        <v>0</v>
      </c>
      <c r="N81" s="601">
        <v>0</v>
      </c>
      <c r="O81" s="601">
        <v>0</v>
      </c>
      <c r="P81" s="601">
        <v>0</v>
      </c>
      <c r="Q81" s="601">
        <v>0</v>
      </c>
      <c r="S81" s="260"/>
      <c r="T81" s="260"/>
      <c r="U81" s="260"/>
      <c r="V81" s="260"/>
      <c r="W81" s="260"/>
    </row>
    <row r="82" spans="2:23" customFormat="1" ht="14">
      <c r="B82" t="s">
        <v>6533</v>
      </c>
      <c r="C82" t="s">
        <v>6534</v>
      </c>
      <c r="D82" t="s">
        <v>6535</v>
      </c>
      <c r="F82" t="s">
        <v>533</v>
      </c>
      <c r="I82" s="309" t="s">
        <v>3691</v>
      </c>
      <c r="J82">
        <v>4</v>
      </c>
      <c r="K82" s="312" t="s">
        <v>3616</v>
      </c>
      <c r="L82" t="s">
        <v>6539</v>
      </c>
      <c r="M82" s="601">
        <v>0</v>
      </c>
      <c r="N82" s="601">
        <v>0</v>
      </c>
      <c r="O82" s="601">
        <v>0</v>
      </c>
      <c r="P82">
        <v>2</v>
      </c>
      <c r="Q82">
        <v>2</v>
      </c>
      <c r="S82" s="260"/>
      <c r="T82" s="260"/>
      <c r="U82" s="260"/>
      <c r="V82" s="260"/>
      <c r="W82" s="260"/>
    </row>
    <row r="83" spans="2:23" customFormat="1" ht="14" hidden="1">
      <c r="B83" s="606" t="s">
        <v>6543</v>
      </c>
      <c r="C83" t="s">
        <v>6302</v>
      </c>
      <c r="D83" t="s">
        <v>6303</v>
      </c>
      <c r="F83" t="s">
        <v>552</v>
      </c>
      <c r="G83">
        <v>4</v>
      </c>
      <c r="H83">
        <v>5</v>
      </c>
      <c r="I83" s="309" t="s">
        <v>3691</v>
      </c>
      <c r="J83">
        <v>5</v>
      </c>
      <c r="K83" s="312" t="s">
        <v>3606</v>
      </c>
      <c r="L83" t="s">
        <v>6539</v>
      </c>
      <c r="M83" s="601">
        <v>0</v>
      </c>
      <c r="N83">
        <v>1</v>
      </c>
      <c r="O83">
        <v>1</v>
      </c>
      <c r="P83" s="601">
        <v>0</v>
      </c>
      <c r="Q83">
        <v>1</v>
      </c>
      <c r="S83" s="260"/>
      <c r="T83" s="260"/>
      <c r="U83" s="260"/>
      <c r="V83" s="260"/>
      <c r="W83" s="260"/>
    </row>
    <row r="84" spans="2:23" customFormat="1" ht="14">
      <c r="B84" t="s">
        <v>6390</v>
      </c>
      <c r="C84" t="s">
        <v>6391</v>
      </c>
      <c r="D84" t="s">
        <v>6392</v>
      </c>
      <c r="F84" t="s">
        <v>533</v>
      </c>
      <c r="I84" s="734" t="s">
        <v>3706</v>
      </c>
      <c r="J84">
        <v>1</v>
      </c>
      <c r="K84" s="312" t="s">
        <v>3623</v>
      </c>
      <c r="L84" t="s">
        <v>6539</v>
      </c>
      <c r="M84">
        <v>2</v>
      </c>
      <c r="N84">
        <v>2</v>
      </c>
      <c r="O84">
        <v>2</v>
      </c>
      <c r="P84">
        <v>2</v>
      </c>
      <c r="Q84">
        <v>0</v>
      </c>
      <c r="S84" s="260"/>
      <c r="T84" s="260"/>
      <c r="U84" s="260"/>
      <c r="V84" s="260"/>
      <c r="W84" s="260"/>
    </row>
    <row r="85" spans="2:23" customFormat="1" ht="14" hidden="1">
      <c r="B85" t="s">
        <v>6277</v>
      </c>
      <c r="C85" t="s">
        <v>6278</v>
      </c>
      <c r="D85" t="s">
        <v>6279</v>
      </c>
      <c r="E85" t="s">
        <v>5815</v>
      </c>
      <c r="F85" t="s">
        <v>552</v>
      </c>
      <c r="G85">
        <v>2</v>
      </c>
      <c r="H85">
        <v>3</v>
      </c>
      <c r="I85" s="734" t="s">
        <v>3706</v>
      </c>
      <c r="J85">
        <v>2</v>
      </c>
      <c r="K85" t="s">
        <v>737</v>
      </c>
      <c r="L85" t="s">
        <v>6539</v>
      </c>
      <c r="M85" s="601">
        <v>0</v>
      </c>
      <c r="N85" s="601">
        <v>0</v>
      </c>
      <c r="O85" s="601">
        <v>0</v>
      </c>
      <c r="P85" s="601">
        <v>0</v>
      </c>
      <c r="Q85" s="601">
        <v>0</v>
      </c>
      <c r="S85" s="260"/>
      <c r="T85" s="260"/>
      <c r="U85" s="260"/>
      <c r="V85" s="260"/>
      <c r="W85" s="260"/>
    </row>
    <row r="86" spans="2:23" customFormat="1" ht="14">
      <c r="B86" t="s">
        <v>6274</v>
      </c>
      <c r="C86" t="s">
        <v>6275</v>
      </c>
      <c r="D86" t="s">
        <v>6276</v>
      </c>
      <c r="F86" t="s">
        <v>533</v>
      </c>
      <c r="I86" s="734" t="s">
        <v>3706</v>
      </c>
      <c r="J86">
        <v>2</v>
      </c>
      <c r="K86" s="312" t="s">
        <v>3616</v>
      </c>
      <c r="L86" t="s">
        <v>6539</v>
      </c>
      <c r="M86">
        <v>2</v>
      </c>
      <c r="N86" s="601">
        <v>0</v>
      </c>
      <c r="O86" s="601">
        <v>0</v>
      </c>
      <c r="P86">
        <v>2</v>
      </c>
      <c r="Q86">
        <v>2</v>
      </c>
      <c r="S86" s="260"/>
      <c r="T86" s="260"/>
      <c r="U86" s="260"/>
      <c r="V86" s="260"/>
      <c r="W86" s="260"/>
    </row>
    <row r="87" spans="2:23" customFormat="1" ht="14">
      <c r="B87" t="s">
        <v>6327</v>
      </c>
      <c r="C87" t="s">
        <v>6328</v>
      </c>
      <c r="D87" t="s">
        <v>6329</v>
      </c>
      <c r="F87" t="s">
        <v>552</v>
      </c>
      <c r="G87">
        <v>3</v>
      </c>
      <c r="H87">
        <v>2</v>
      </c>
      <c r="I87" s="734" t="s">
        <v>3706</v>
      </c>
      <c r="J87">
        <v>3</v>
      </c>
      <c r="K87" s="312" t="s">
        <v>3616</v>
      </c>
      <c r="L87" t="s">
        <v>6539</v>
      </c>
      <c r="M87" s="601">
        <v>0</v>
      </c>
      <c r="N87">
        <v>2</v>
      </c>
      <c r="O87">
        <v>1</v>
      </c>
      <c r="P87">
        <v>2</v>
      </c>
      <c r="Q87">
        <v>2</v>
      </c>
      <c r="S87" s="260"/>
      <c r="T87" s="260"/>
      <c r="U87" s="260"/>
      <c r="V87" s="260"/>
      <c r="W87" s="260"/>
    </row>
    <row r="88" spans="2:23" customFormat="1" ht="14" hidden="1">
      <c r="B88" t="s">
        <v>6536</v>
      </c>
      <c r="C88" t="s">
        <v>6537</v>
      </c>
      <c r="D88" t="s">
        <v>6538</v>
      </c>
      <c r="F88" t="s">
        <v>533</v>
      </c>
      <c r="I88" s="734" t="s">
        <v>3706</v>
      </c>
      <c r="J88">
        <v>3</v>
      </c>
      <c r="K88" t="s">
        <v>737</v>
      </c>
      <c r="L88" t="s">
        <v>6539</v>
      </c>
      <c r="M88" s="601">
        <v>0</v>
      </c>
      <c r="N88" s="601">
        <v>0</v>
      </c>
      <c r="O88" s="601">
        <v>0</v>
      </c>
      <c r="P88" s="601">
        <v>0</v>
      </c>
      <c r="Q88" s="601">
        <v>0</v>
      </c>
      <c r="S88" s="260"/>
      <c r="T88" s="260"/>
      <c r="U88" s="260"/>
      <c r="V88" s="260"/>
      <c r="W88" s="260"/>
    </row>
    <row r="89" spans="2:23" customFormat="1" ht="14">
      <c r="B89" t="s">
        <v>6463</v>
      </c>
      <c r="C89" t="s">
        <v>6464</v>
      </c>
      <c r="D89" t="s">
        <v>6465</v>
      </c>
      <c r="F89" t="s">
        <v>552</v>
      </c>
      <c r="G89">
        <v>3</v>
      </c>
      <c r="H89">
        <v>5</v>
      </c>
      <c r="I89" s="734" t="s">
        <v>3706</v>
      </c>
      <c r="J89">
        <v>4</v>
      </c>
      <c r="K89" s="312" t="s">
        <v>3616</v>
      </c>
      <c r="L89" t="s">
        <v>6539</v>
      </c>
      <c r="M89" s="601">
        <v>0</v>
      </c>
      <c r="N89" s="601">
        <v>0</v>
      </c>
      <c r="O89" s="601">
        <v>0</v>
      </c>
      <c r="P89">
        <v>2</v>
      </c>
      <c r="Q89">
        <v>2</v>
      </c>
      <c r="S89" s="260"/>
      <c r="T89" s="260"/>
      <c r="U89" s="260"/>
      <c r="V89" s="260"/>
      <c r="W89" s="260"/>
    </row>
    <row r="90" spans="2:23" customFormat="1" ht="14" hidden="1">
      <c r="B90" t="s">
        <v>6435</v>
      </c>
      <c r="C90" t="s">
        <v>6436</v>
      </c>
      <c r="D90" t="s">
        <v>6437</v>
      </c>
      <c r="E90" t="s">
        <v>5590</v>
      </c>
      <c r="F90" t="s">
        <v>552</v>
      </c>
      <c r="G90">
        <v>5</v>
      </c>
      <c r="H90">
        <v>5</v>
      </c>
      <c r="I90" s="734" t="s">
        <v>3706</v>
      </c>
      <c r="J90">
        <v>5</v>
      </c>
      <c r="K90" s="312" t="s">
        <v>3606</v>
      </c>
      <c r="L90" t="s">
        <v>6539</v>
      </c>
      <c r="M90">
        <v>1</v>
      </c>
      <c r="N90">
        <v>1</v>
      </c>
      <c r="O90">
        <v>1</v>
      </c>
      <c r="P90">
        <v>1</v>
      </c>
      <c r="Q90">
        <v>1</v>
      </c>
      <c r="S90" s="260"/>
      <c r="T90" s="260"/>
      <c r="U90" s="260"/>
      <c r="V90" s="629" t="s">
        <v>6557</v>
      </c>
      <c r="W90" s="260"/>
    </row>
    <row r="91" spans="2:23" customFormat="1" ht="14" hidden="1">
      <c r="B91" t="s">
        <v>6474</v>
      </c>
      <c r="C91" t="s">
        <v>6475</v>
      </c>
      <c r="D91" t="s">
        <v>6476</v>
      </c>
      <c r="E91" t="s">
        <v>6168</v>
      </c>
      <c r="F91" t="s">
        <v>552</v>
      </c>
      <c r="G91">
        <v>5</v>
      </c>
      <c r="H91">
        <v>5</v>
      </c>
      <c r="I91" s="734" t="s">
        <v>3706</v>
      </c>
      <c r="J91">
        <v>5</v>
      </c>
      <c r="K91" t="s">
        <v>737</v>
      </c>
      <c r="L91" t="s">
        <v>6539</v>
      </c>
      <c r="M91" s="601">
        <v>0</v>
      </c>
      <c r="N91" s="601">
        <v>0</v>
      </c>
      <c r="O91" s="601">
        <v>0</v>
      </c>
      <c r="P91" s="601">
        <v>0</v>
      </c>
      <c r="Q91" s="601">
        <v>0</v>
      </c>
      <c r="S91" s="260"/>
      <c r="T91" s="260"/>
      <c r="U91" s="260"/>
      <c r="V91" s="260"/>
      <c r="W91" s="260"/>
    </row>
    <row r="92" spans="2:23" customFormat="1" ht="14">
      <c r="B92" t="s">
        <v>6499</v>
      </c>
      <c r="C92" t="s">
        <v>6500</v>
      </c>
      <c r="D92" t="s">
        <v>6501</v>
      </c>
      <c r="F92" t="s">
        <v>5611</v>
      </c>
      <c r="G92">
        <v>3</v>
      </c>
      <c r="I92" s="734" t="s">
        <v>3706</v>
      </c>
      <c r="J92">
        <v>6</v>
      </c>
      <c r="K92" s="312" t="s">
        <v>3623</v>
      </c>
      <c r="L92" t="s">
        <v>6539</v>
      </c>
      <c r="M92">
        <v>1</v>
      </c>
      <c r="N92">
        <v>2</v>
      </c>
      <c r="O92">
        <v>2</v>
      </c>
      <c r="P92">
        <v>2</v>
      </c>
      <c r="Q92">
        <v>2</v>
      </c>
      <c r="S92" s="260"/>
      <c r="T92" s="260"/>
      <c r="U92" s="260"/>
      <c r="V92" s="260"/>
      <c r="W92" s="260"/>
    </row>
    <row r="93" spans="2:23" customFormat="1" ht="14" hidden="1">
      <c r="B93" s="606" t="s">
        <v>6559</v>
      </c>
      <c r="C93" t="s">
        <v>6461</v>
      </c>
      <c r="D93" t="s">
        <v>6462</v>
      </c>
      <c r="F93" t="s">
        <v>552</v>
      </c>
      <c r="G93">
        <v>7</v>
      </c>
      <c r="H93">
        <v>5</v>
      </c>
      <c r="I93" s="734" t="s">
        <v>3706</v>
      </c>
      <c r="J93">
        <v>8</v>
      </c>
      <c r="K93" s="312" t="s">
        <v>3606</v>
      </c>
      <c r="L93" t="s">
        <v>6539</v>
      </c>
      <c r="M93">
        <v>1</v>
      </c>
      <c r="N93" s="601">
        <v>0</v>
      </c>
      <c r="O93" s="260">
        <v>1</v>
      </c>
      <c r="P93">
        <v>1</v>
      </c>
      <c r="Q93" s="601">
        <v>0</v>
      </c>
      <c r="S93" s="260"/>
      <c r="T93" s="260"/>
      <c r="U93" s="260"/>
      <c r="V93" s="260"/>
      <c r="W93" s="260"/>
    </row>
    <row r="94" spans="2:23" customFormat="1" ht="14">
      <c r="B94" t="s">
        <v>6471</v>
      </c>
      <c r="C94" t="s">
        <v>6472</v>
      </c>
      <c r="D94" t="s">
        <v>6473</v>
      </c>
      <c r="F94" t="s">
        <v>533</v>
      </c>
      <c r="I94" s="309" t="s">
        <v>3723</v>
      </c>
      <c r="J94">
        <v>1</v>
      </c>
      <c r="K94" s="312" t="s">
        <v>3616</v>
      </c>
      <c r="L94" t="s">
        <v>6539</v>
      </c>
      <c r="M94" s="601">
        <v>0</v>
      </c>
      <c r="N94" s="601">
        <v>0</v>
      </c>
      <c r="O94" s="601">
        <v>0</v>
      </c>
      <c r="P94">
        <v>2</v>
      </c>
      <c r="Q94">
        <v>2</v>
      </c>
      <c r="S94" s="260"/>
      <c r="T94" s="260"/>
      <c r="U94" s="260"/>
      <c r="V94" s="260"/>
      <c r="W94" s="260"/>
    </row>
    <row r="95" spans="2:23" customFormat="1" ht="14" hidden="1">
      <c r="B95" t="s">
        <v>6319</v>
      </c>
      <c r="C95" t="s">
        <v>6320</v>
      </c>
      <c r="D95" t="s">
        <v>6189</v>
      </c>
      <c r="E95" t="s">
        <v>5590</v>
      </c>
      <c r="F95" t="s">
        <v>552</v>
      </c>
      <c r="G95">
        <v>1</v>
      </c>
      <c r="H95">
        <v>5</v>
      </c>
      <c r="I95" s="309" t="s">
        <v>3723</v>
      </c>
      <c r="J95">
        <v>2</v>
      </c>
      <c r="K95" t="s">
        <v>737</v>
      </c>
      <c r="L95" t="s">
        <v>6539</v>
      </c>
      <c r="M95" s="601">
        <v>0</v>
      </c>
      <c r="N95" s="601">
        <v>0</v>
      </c>
      <c r="O95" s="601">
        <v>0</v>
      </c>
      <c r="P95" s="601">
        <v>0</v>
      </c>
      <c r="Q95" s="601">
        <v>0</v>
      </c>
      <c r="S95" s="260"/>
      <c r="T95" s="260"/>
      <c r="U95" s="260"/>
      <c r="V95" s="260"/>
      <c r="W95" s="260"/>
    </row>
    <row r="96" spans="2:23" customFormat="1" ht="14">
      <c r="B96" t="s">
        <v>6487</v>
      </c>
      <c r="C96" t="s">
        <v>6488</v>
      </c>
      <c r="D96" t="s">
        <v>6489</v>
      </c>
      <c r="F96" t="s">
        <v>552</v>
      </c>
      <c r="G96">
        <v>3</v>
      </c>
      <c r="H96">
        <v>3</v>
      </c>
      <c r="I96" s="309" t="s">
        <v>3723</v>
      </c>
      <c r="J96">
        <v>3</v>
      </c>
      <c r="K96" s="312" t="s">
        <v>3623</v>
      </c>
      <c r="L96" t="s">
        <v>6539</v>
      </c>
      <c r="M96">
        <v>2</v>
      </c>
      <c r="N96">
        <v>2</v>
      </c>
      <c r="O96" s="601">
        <v>0</v>
      </c>
      <c r="P96">
        <v>2</v>
      </c>
      <c r="Q96">
        <v>1</v>
      </c>
      <c r="S96" s="260"/>
      <c r="T96" s="260"/>
      <c r="U96" s="260"/>
      <c r="V96" s="260"/>
      <c r="W96" s="260"/>
    </row>
    <row r="97" spans="2:23" customFormat="1" ht="14" hidden="1">
      <c r="B97" t="s">
        <v>6324</v>
      </c>
      <c r="C97" t="s">
        <v>6325</v>
      </c>
      <c r="D97" t="s">
        <v>6326</v>
      </c>
      <c r="E97" t="s">
        <v>5590</v>
      </c>
      <c r="F97" t="s">
        <v>552</v>
      </c>
      <c r="G97">
        <v>3</v>
      </c>
      <c r="H97">
        <v>4</v>
      </c>
      <c r="I97" s="309" t="s">
        <v>3723</v>
      </c>
      <c r="J97">
        <v>3</v>
      </c>
      <c r="K97" t="s">
        <v>737</v>
      </c>
      <c r="L97" t="s">
        <v>6539</v>
      </c>
      <c r="M97" s="601">
        <v>0</v>
      </c>
      <c r="N97" s="601">
        <v>0</v>
      </c>
      <c r="O97" s="601">
        <v>0</v>
      </c>
      <c r="P97" s="601">
        <v>0</v>
      </c>
      <c r="Q97" s="601">
        <v>0</v>
      </c>
      <c r="S97" s="260"/>
      <c r="T97" s="260"/>
      <c r="U97" s="260"/>
      <c r="V97" s="260"/>
      <c r="W97" s="260"/>
    </row>
    <row r="98" spans="2:23" customFormat="1" ht="14">
      <c r="B98" t="s">
        <v>6321</v>
      </c>
      <c r="C98" t="s">
        <v>6322</v>
      </c>
      <c r="D98" t="s">
        <v>6323</v>
      </c>
      <c r="F98" t="s">
        <v>533</v>
      </c>
      <c r="I98" s="309" t="s">
        <v>3723</v>
      </c>
      <c r="J98">
        <v>3</v>
      </c>
      <c r="K98" s="312" t="s">
        <v>3616</v>
      </c>
      <c r="L98" t="s">
        <v>6539</v>
      </c>
      <c r="M98" s="601">
        <v>0</v>
      </c>
      <c r="N98" s="601">
        <v>0</v>
      </c>
      <c r="O98" s="601">
        <v>0</v>
      </c>
      <c r="P98">
        <v>2</v>
      </c>
      <c r="Q98">
        <v>2</v>
      </c>
      <c r="S98" s="260"/>
      <c r="T98" s="260"/>
      <c r="U98" s="260"/>
      <c r="V98" s="260"/>
      <c r="W98" s="260"/>
    </row>
    <row r="99" spans="2:23" customFormat="1" ht="14">
      <c r="B99" t="s">
        <v>6443</v>
      </c>
      <c r="C99" t="s">
        <v>6444</v>
      </c>
      <c r="D99" t="s">
        <v>6445</v>
      </c>
      <c r="E99" t="s">
        <v>5590</v>
      </c>
      <c r="F99" t="s">
        <v>552</v>
      </c>
      <c r="G99">
        <v>4</v>
      </c>
      <c r="H99">
        <v>3</v>
      </c>
      <c r="I99" s="309" t="s">
        <v>3723</v>
      </c>
      <c r="J99">
        <v>4</v>
      </c>
      <c r="K99" s="312" t="s">
        <v>3616</v>
      </c>
      <c r="L99" t="s">
        <v>6539</v>
      </c>
      <c r="M99" s="601">
        <v>0</v>
      </c>
      <c r="N99" s="601">
        <v>0</v>
      </c>
      <c r="O99" s="601">
        <v>0</v>
      </c>
      <c r="P99">
        <v>2</v>
      </c>
      <c r="Q99">
        <v>2</v>
      </c>
      <c r="S99" s="260"/>
      <c r="T99" s="260"/>
      <c r="U99" s="260"/>
      <c r="V99" s="260"/>
      <c r="W99" s="260"/>
    </row>
    <row r="100" spans="2:23" customFormat="1" ht="14">
      <c r="B100" t="s">
        <v>6407</v>
      </c>
      <c r="C100" t="s">
        <v>6408</v>
      </c>
      <c r="D100" t="s">
        <v>6409</v>
      </c>
      <c r="F100" t="s">
        <v>533</v>
      </c>
      <c r="I100" s="309" t="s">
        <v>3723</v>
      </c>
      <c r="J100">
        <v>4</v>
      </c>
      <c r="K100" s="312" t="s">
        <v>3623</v>
      </c>
      <c r="L100" t="s">
        <v>6539</v>
      </c>
      <c r="M100">
        <v>1</v>
      </c>
      <c r="N100">
        <v>2</v>
      </c>
      <c r="O100">
        <v>2</v>
      </c>
      <c r="P100">
        <v>2</v>
      </c>
      <c r="Q100">
        <v>2</v>
      </c>
      <c r="S100" s="260"/>
      <c r="T100" s="260"/>
      <c r="U100" s="260"/>
      <c r="V100" s="260"/>
      <c r="W100" s="260"/>
    </row>
    <row r="101" spans="2:23" customFormat="1" ht="14" hidden="1">
      <c r="B101" t="s">
        <v>6239</v>
      </c>
      <c r="C101" t="s">
        <v>6240</v>
      </c>
      <c r="D101" t="s">
        <v>6241</v>
      </c>
      <c r="E101" t="s">
        <v>5590</v>
      </c>
      <c r="F101" t="s">
        <v>552</v>
      </c>
      <c r="G101">
        <v>6</v>
      </c>
      <c r="H101">
        <v>4</v>
      </c>
      <c r="I101" s="309" t="s">
        <v>3723</v>
      </c>
      <c r="J101">
        <v>6</v>
      </c>
      <c r="K101" t="s">
        <v>737</v>
      </c>
      <c r="L101" t="s">
        <v>6539</v>
      </c>
      <c r="M101" s="601">
        <v>0</v>
      </c>
      <c r="N101" s="601">
        <v>0</v>
      </c>
      <c r="O101" s="601">
        <v>0</v>
      </c>
      <c r="P101" s="601">
        <v>0</v>
      </c>
      <c r="Q101" s="601">
        <v>0</v>
      </c>
      <c r="S101" s="260"/>
      <c r="T101" s="260"/>
      <c r="U101" s="260"/>
      <c r="V101" s="260"/>
      <c r="W101" s="260"/>
    </row>
    <row r="102" spans="2:23" customFormat="1" ht="14" hidden="1">
      <c r="B102" s="606" t="s">
        <v>6551</v>
      </c>
      <c r="C102" t="s">
        <v>6396</v>
      </c>
      <c r="D102" t="s">
        <v>6397</v>
      </c>
      <c r="E102" t="s">
        <v>5590</v>
      </c>
      <c r="F102" t="s">
        <v>552</v>
      </c>
      <c r="G102">
        <v>8</v>
      </c>
      <c r="H102">
        <v>8</v>
      </c>
      <c r="I102" s="309" t="s">
        <v>3723</v>
      </c>
      <c r="J102">
        <v>6</v>
      </c>
      <c r="K102" s="312" t="s">
        <v>3606</v>
      </c>
      <c r="L102" t="s">
        <v>6539</v>
      </c>
      <c r="M102">
        <v>1</v>
      </c>
      <c r="N102">
        <v>1</v>
      </c>
      <c r="O102" s="601">
        <v>0</v>
      </c>
      <c r="P102">
        <v>1</v>
      </c>
      <c r="Q102">
        <v>1</v>
      </c>
      <c r="S102" s="260"/>
      <c r="T102" s="260"/>
      <c r="U102" s="260"/>
      <c r="V102" s="260"/>
      <c r="W102" s="260"/>
    </row>
    <row r="103" spans="2:23" customFormat="1" ht="14" hidden="1">
      <c r="B103" s="606" t="s">
        <v>6561</v>
      </c>
      <c r="C103" t="s">
        <v>6433</v>
      </c>
      <c r="D103" t="s">
        <v>6434</v>
      </c>
      <c r="F103" t="s">
        <v>533</v>
      </c>
      <c r="I103" s="309" t="s">
        <v>3723</v>
      </c>
      <c r="J103">
        <v>6</v>
      </c>
      <c r="K103" s="312" t="s">
        <v>3606</v>
      </c>
      <c r="L103" t="s">
        <v>6539</v>
      </c>
      <c r="M103">
        <v>1</v>
      </c>
      <c r="N103">
        <v>1</v>
      </c>
      <c r="O103">
        <v>1</v>
      </c>
      <c r="P103">
        <v>1</v>
      </c>
      <c r="Q103" s="970">
        <v>0</v>
      </c>
      <c r="S103" s="260"/>
      <c r="T103" s="260"/>
      <c r="U103" s="260"/>
      <c r="V103" s="260"/>
      <c r="W103" s="260"/>
    </row>
    <row r="104" spans="2:23" customFormat="1" ht="14">
      <c r="B104" t="s">
        <v>6289</v>
      </c>
      <c r="C104" t="s">
        <v>6290</v>
      </c>
      <c r="D104" t="s">
        <v>6291</v>
      </c>
      <c r="F104" t="s">
        <v>533</v>
      </c>
      <c r="I104" s="309" t="s">
        <v>3737</v>
      </c>
      <c r="J104">
        <v>1</v>
      </c>
      <c r="K104" s="312" t="s">
        <v>3616</v>
      </c>
      <c r="L104" t="s">
        <v>6539</v>
      </c>
      <c r="M104" s="601">
        <v>0</v>
      </c>
      <c r="N104" s="601">
        <v>0</v>
      </c>
      <c r="O104" s="601">
        <v>0</v>
      </c>
      <c r="P104">
        <v>2</v>
      </c>
      <c r="Q104">
        <v>2</v>
      </c>
      <c r="S104" s="260"/>
      <c r="T104" s="260"/>
      <c r="U104" s="260"/>
      <c r="V104" s="260"/>
      <c r="W104" s="260"/>
    </row>
    <row r="105" spans="2:23" customFormat="1" ht="14" hidden="1">
      <c r="B105" t="s">
        <v>6271</v>
      </c>
      <c r="C105" t="s">
        <v>6272</v>
      </c>
      <c r="D105" t="s">
        <v>6273</v>
      </c>
      <c r="E105" t="s">
        <v>6168</v>
      </c>
      <c r="F105" t="s">
        <v>552</v>
      </c>
      <c r="G105">
        <v>3</v>
      </c>
      <c r="H105">
        <v>2</v>
      </c>
      <c r="I105" s="309" t="s">
        <v>3737</v>
      </c>
      <c r="J105">
        <v>2</v>
      </c>
      <c r="K105" t="s">
        <v>737</v>
      </c>
      <c r="L105" t="s">
        <v>6539</v>
      </c>
      <c r="M105" s="601">
        <v>0</v>
      </c>
      <c r="N105" s="601">
        <v>0</v>
      </c>
      <c r="O105" s="601">
        <v>0</v>
      </c>
      <c r="P105" s="601">
        <v>0</v>
      </c>
      <c r="Q105" s="601">
        <v>0</v>
      </c>
      <c r="S105" s="260"/>
      <c r="T105" s="260"/>
      <c r="U105" s="260"/>
      <c r="V105" s="260"/>
      <c r="W105" s="260"/>
    </row>
    <row r="106" spans="2:23" customFormat="1" ht="14">
      <c r="B106" t="s">
        <v>6292</v>
      </c>
      <c r="C106" t="s">
        <v>6293</v>
      </c>
      <c r="D106" t="s">
        <v>6294</v>
      </c>
      <c r="E106" t="s">
        <v>6168</v>
      </c>
      <c r="F106" t="s">
        <v>552</v>
      </c>
      <c r="G106">
        <v>1</v>
      </c>
      <c r="H106">
        <v>3</v>
      </c>
      <c r="I106" s="309" t="s">
        <v>3737</v>
      </c>
      <c r="J106">
        <v>2</v>
      </c>
      <c r="K106" s="312" t="s">
        <v>3616</v>
      </c>
      <c r="L106" t="s">
        <v>6539</v>
      </c>
      <c r="M106" s="601">
        <v>0</v>
      </c>
      <c r="N106">
        <v>1</v>
      </c>
      <c r="O106" s="601">
        <v>0</v>
      </c>
      <c r="P106">
        <v>2</v>
      </c>
      <c r="Q106">
        <v>2</v>
      </c>
      <c r="S106" s="260"/>
      <c r="T106" s="260"/>
      <c r="U106" s="260"/>
      <c r="V106" s="260"/>
      <c r="W106" s="260"/>
    </row>
    <row r="107" spans="2:23" customFormat="1" ht="14" hidden="1">
      <c r="B107" t="s">
        <v>6477</v>
      </c>
      <c r="C107" t="s">
        <v>6478</v>
      </c>
      <c r="D107" t="s">
        <v>6479</v>
      </c>
      <c r="F107" t="s">
        <v>552</v>
      </c>
      <c r="G107">
        <v>1</v>
      </c>
      <c r="H107">
        <v>4</v>
      </c>
      <c r="I107" s="309" t="s">
        <v>3737</v>
      </c>
      <c r="J107">
        <v>2</v>
      </c>
      <c r="K107" s="312" t="s">
        <v>3606</v>
      </c>
      <c r="L107" t="s">
        <v>6539</v>
      </c>
      <c r="M107">
        <v>1</v>
      </c>
      <c r="N107">
        <v>1</v>
      </c>
      <c r="O107">
        <v>1</v>
      </c>
      <c r="P107">
        <v>1</v>
      </c>
      <c r="Q107">
        <v>1</v>
      </c>
      <c r="S107" s="260"/>
      <c r="T107" s="260"/>
      <c r="U107" s="260"/>
      <c r="V107" s="260"/>
      <c r="W107" s="260"/>
    </row>
    <row r="108" spans="2:23" customFormat="1" ht="14" hidden="1">
      <c r="B108" t="s">
        <v>6295</v>
      </c>
      <c r="C108" t="s">
        <v>6296</v>
      </c>
      <c r="D108" t="s">
        <v>6297</v>
      </c>
      <c r="F108" t="s">
        <v>533</v>
      </c>
      <c r="I108" s="309" t="s">
        <v>3737</v>
      </c>
      <c r="J108">
        <v>2</v>
      </c>
      <c r="K108" t="s">
        <v>737</v>
      </c>
      <c r="L108" t="s">
        <v>6539</v>
      </c>
      <c r="M108" s="601">
        <v>0</v>
      </c>
      <c r="N108" s="601">
        <v>0</v>
      </c>
      <c r="O108" s="601">
        <v>0</v>
      </c>
      <c r="P108" s="601">
        <v>0</v>
      </c>
      <c r="Q108" s="601">
        <v>0</v>
      </c>
      <c r="S108" s="260"/>
      <c r="T108" s="260"/>
      <c r="U108" s="260"/>
      <c r="V108" s="260"/>
      <c r="W108" s="260"/>
    </row>
    <row r="109" spans="2:23" customFormat="1" ht="14">
      <c r="B109" t="s">
        <v>6468</v>
      </c>
      <c r="C109" t="s">
        <v>6469</v>
      </c>
      <c r="D109" t="s">
        <v>6470</v>
      </c>
      <c r="F109" t="s">
        <v>5611</v>
      </c>
      <c r="G109">
        <v>1</v>
      </c>
      <c r="I109" s="309" t="s">
        <v>3737</v>
      </c>
      <c r="J109">
        <v>2</v>
      </c>
      <c r="K109" s="312" t="s">
        <v>3623</v>
      </c>
      <c r="L109" t="s">
        <v>6539</v>
      </c>
      <c r="M109">
        <v>2</v>
      </c>
      <c r="N109">
        <v>2</v>
      </c>
      <c r="O109">
        <v>2</v>
      </c>
      <c r="P109">
        <v>2</v>
      </c>
      <c r="Q109">
        <v>2</v>
      </c>
      <c r="S109" s="260"/>
      <c r="T109" s="260"/>
      <c r="U109" s="260"/>
      <c r="V109" s="260"/>
      <c r="W109" s="260"/>
    </row>
    <row r="110" spans="2:23" customFormat="1" ht="14">
      <c r="B110" t="s">
        <v>6286</v>
      </c>
      <c r="C110" t="s">
        <v>6287</v>
      </c>
      <c r="D110" t="s">
        <v>6288</v>
      </c>
      <c r="F110" t="s">
        <v>533</v>
      </c>
      <c r="I110" s="309" t="s">
        <v>3737</v>
      </c>
      <c r="J110">
        <v>3</v>
      </c>
      <c r="K110" s="312" t="s">
        <v>3616</v>
      </c>
      <c r="L110" t="s">
        <v>6539</v>
      </c>
      <c r="M110" s="601">
        <v>0</v>
      </c>
      <c r="N110">
        <v>1</v>
      </c>
      <c r="O110">
        <v>1</v>
      </c>
      <c r="P110">
        <v>2</v>
      </c>
      <c r="Q110">
        <v>2</v>
      </c>
      <c r="S110" s="260"/>
      <c r="T110" s="260"/>
      <c r="U110" s="260"/>
      <c r="V110" s="260"/>
      <c r="W110" s="260"/>
    </row>
    <row r="111" spans="2:23" customFormat="1" ht="14" hidden="1">
      <c r="B111" t="s">
        <v>6298</v>
      </c>
      <c r="C111" t="s">
        <v>6299</v>
      </c>
      <c r="D111" t="s">
        <v>6300</v>
      </c>
      <c r="E111" t="s">
        <v>6301</v>
      </c>
      <c r="F111" t="s">
        <v>552</v>
      </c>
      <c r="G111">
        <v>2</v>
      </c>
      <c r="H111">
        <v>5</v>
      </c>
      <c r="I111" s="309" t="s">
        <v>3737</v>
      </c>
      <c r="J111">
        <v>4</v>
      </c>
      <c r="K111" t="s">
        <v>737</v>
      </c>
      <c r="L111" t="s">
        <v>6539</v>
      </c>
      <c r="M111" s="601">
        <v>0</v>
      </c>
      <c r="N111" s="601">
        <v>0</v>
      </c>
      <c r="O111" s="601">
        <v>0</v>
      </c>
      <c r="P111" s="601">
        <v>0</v>
      </c>
      <c r="Q111" s="601">
        <v>0</v>
      </c>
      <c r="S111" s="260"/>
      <c r="T111" s="260"/>
      <c r="U111" s="260"/>
      <c r="V111" s="260"/>
      <c r="W111" s="260"/>
    </row>
    <row r="112" spans="2:23" customFormat="1" ht="14">
      <c r="B112" t="s">
        <v>6452</v>
      </c>
      <c r="C112" t="s">
        <v>6453</v>
      </c>
      <c r="D112" t="s">
        <v>6454</v>
      </c>
      <c r="E112" t="s">
        <v>5806</v>
      </c>
      <c r="F112" t="s">
        <v>552</v>
      </c>
      <c r="G112">
        <v>5</v>
      </c>
      <c r="H112">
        <v>5</v>
      </c>
      <c r="I112" s="309" t="s">
        <v>3737</v>
      </c>
      <c r="J112">
        <v>5</v>
      </c>
      <c r="K112" s="312" t="s">
        <v>3623</v>
      </c>
      <c r="L112" t="s">
        <v>6539</v>
      </c>
      <c r="M112">
        <v>2</v>
      </c>
      <c r="N112">
        <v>2</v>
      </c>
      <c r="O112">
        <v>1</v>
      </c>
      <c r="P112">
        <v>2</v>
      </c>
      <c r="Q112">
        <v>1</v>
      </c>
      <c r="S112" s="260"/>
      <c r="T112" s="260"/>
      <c r="U112" s="260"/>
      <c r="V112" s="260"/>
      <c r="W112" s="260"/>
    </row>
    <row r="113" spans="2:23" customFormat="1" ht="14" hidden="1">
      <c r="B113" s="606" t="s">
        <v>6553</v>
      </c>
      <c r="C113" t="s">
        <v>6466</v>
      </c>
      <c r="D113" t="s">
        <v>6467</v>
      </c>
      <c r="F113" t="s">
        <v>552</v>
      </c>
      <c r="G113">
        <v>3</v>
      </c>
      <c r="H113">
        <v>5</v>
      </c>
      <c r="I113" s="309" t="s">
        <v>3737</v>
      </c>
      <c r="J113">
        <v>5</v>
      </c>
      <c r="K113" s="312" t="s">
        <v>3606</v>
      </c>
      <c r="L113" t="s">
        <v>6539</v>
      </c>
      <c r="M113">
        <v>1</v>
      </c>
      <c r="N113">
        <v>1</v>
      </c>
      <c r="O113" s="601">
        <v>0</v>
      </c>
      <c r="P113">
        <v>1</v>
      </c>
      <c r="Q113">
        <v>1</v>
      </c>
      <c r="S113" s="260"/>
      <c r="T113" s="260"/>
      <c r="U113" s="260"/>
      <c r="V113" s="260"/>
      <c r="W113" s="260"/>
    </row>
    <row r="114" spans="2:23" customFormat="1" ht="14">
      <c r="B114" t="s">
        <v>6150</v>
      </c>
      <c r="C114" t="s">
        <v>6151</v>
      </c>
      <c r="D114" t="s">
        <v>6152</v>
      </c>
      <c r="F114" t="s">
        <v>552</v>
      </c>
      <c r="G114">
        <v>1</v>
      </c>
      <c r="H114">
        <v>3</v>
      </c>
      <c r="I114" s="977" t="s">
        <v>690</v>
      </c>
      <c r="J114">
        <v>1</v>
      </c>
      <c r="K114" s="312" t="s">
        <v>3616</v>
      </c>
      <c r="L114" t="s">
        <v>6539</v>
      </c>
      <c r="M114" s="601">
        <v>0</v>
      </c>
      <c r="N114" s="601">
        <v>0</v>
      </c>
      <c r="O114" s="601">
        <v>0</v>
      </c>
      <c r="P114">
        <v>2</v>
      </c>
      <c r="Q114">
        <v>2</v>
      </c>
      <c r="S114" s="260"/>
      <c r="T114" s="260"/>
      <c r="U114" s="260"/>
      <c r="V114" s="260"/>
      <c r="W114" s="260"/>
    </row>
    <row r="115" spans="2:23" customFormat="1" ht="14" hidden="1">
      <c r="B115" t="s">
        <v>6153</v>
      </c>
      <c r="C115" t="s">
        <v>6154</v>
      </c>
      <c r="D115" t="s">
        <v>6155</v>
      </c>
      <c r="F115" t="s">
        <v>552</v>
      </c>
      <c r="G115">
        <v>2</v>
      </c>
      <c r="H115">
        <v>1</v>
      </c>
      <c r="I115" t="s">
        <v>690</v>
      </c>
      <c r="J115">
        <v>2</v>
      </c>
      <c r="K115" t="s">
        <v>737</v>
      </c>
      <c r="L115" t="s">
        <v>6539</v>
      </c>
      <c r="M115" s="601">
        <v>0</v>
      </c>
      <c r="N115" s="601">
        <v>0</v>
      </c>
      <c r="O115" s="601">
        <v>0</v>
      </c>
      <c r="P115" s="601">
        <v>0</v>
      </c>
      <c r="Q115" s="601">
        <v>0</v>
      </c>
      <c r="S115" s="260"/>
      <c r="T115" s="260"/>
      <c r="U115" s="260"/>
      <c r="V115" s="260"/>
      <c r="W115" s="260"/>
    </row>
    <row r="116" spans="2:23" customFormat="1" ht="14" hidden="1">
      <c r="B116" t="s">
        <v>6187</v>
      </c>
      <c r="C116" t="s">
        <v>6188</v>
      </c>
      <c r="D116" t="s">
        <v>6189</v>
      </c>
      <c r="E116" t="s">
        <v>5790</v>
      </c>
      <c r="F116" t="s">
        <v>552</v>
      </c>
      <c r="G116">
        <v>5</v>
      </c>
      <c r="H116">
        <v>1</v>
      </c>
      <c r="I116" t="s">
        <v>690</v>
      </c>
      <c r="J116">
        <v>2</v>
      </c>
      <c r="K116" t="s">
        <v>737</v>
      </c>
      <c r="L116" t="s">
        <v>6539</v>
      </c>
      <c r="M116" s="601">
        <v>0</v>
      </c>
      <c r="N116" s="601">
        <v>0</v>
      </c>
      <c r="O116" s="601">
        <v>0</v>
      </c>
      <c r="P116" s="601">
        <v>0</v>
      </c>
      <c r="Q116" s="601">
        <v>0</v>
      </c>
      <c r="S116" s="260"/>
      <c r="T116" s="260"/>
      <c r="U116" s="260"/>
      <c r="V116" s="260"/>
      <c r="W116" s="260"/>
    </row>
    <row r="117" spans="2:23" customFormat="1" ht="14" hidden="1">
      <c r="B117" t="s">
        <v>6178</v>
      </c>
      <c r="C117" t="s">
        <v>6179</v>
      </c>
      <c r="D117" t="s">
        <v>6180</v>
      </c>
      <c r="F117" t="s">
        <v>552</v>
      </c>
      <c r="G117">
        <v>3</v>
      </c>
      <c r="H117">
        <v>2</v>
      </c>
      <c r="I117" t="s">
        <v>690</v>
      </c>
      <c r="J117">
        <v>2</v>
      </c>
      <c r="K117" t="s">
        <v>737</v>
      </c>
      <c r="L117" t="s">
        <v>6539</v>
      </c>
      <c r="M117" s="601">
        <v>0</v>
      </c>
      <c r="N117" s="601">
        <v>0</v>
      </c>
      <c r="O117" s="601">
        <v>0</v>
      </c>
      <c r="P117" s="601">
        <v>0</v>
      </c>
      <c r="Q117" s="601">
        <v>0</v>
      </c>
      <c r="S117" s="260"/>
      <c r="T117" s="260"/>
      <c r="U117" s="260"/>
      <c r="V117" s="260"/>
      <c r="W117" s="260"/>
    </row>
    <row r="118" spans="2:23" customFormat="1" ht="14" hidden="1">
      <c r="B118" t="s">
        <v>6181</v>
      </c>
      <c r="C118" t="s">
        <v>6182</v>
      </c>
      <c r="D118" t="s">
        <v>6183</v>
      </c>
      <c r="F118" t="s">
        <v>552</v>
      </c>
      <c r="G118">
        <v>1</v>
      </c>
      <c r="H118">
        <v>2</v>
      </c>
      <c r="I118" t="s">
        <v>690</v>
      </c>
      <c r="J118">
        <v>2</v>
      </c>
      <c r="K118" t="s">
        <v>737</v>
      </c>
      <c r="L118" t="s">
        <v>6539</v>
      </c>
      <c r="M118" s="601">
        <v>0</v>
      </c>
      <c r="N118" s="601">
        <v>0</v>
      </c>
      <c r="O118" s="601">
        <v>0</v>
      </c>
      <c r="P118" s="601">
        <v>0</v>
      </c>
      <c r="Q118" s="601">
        <v>0</v>
      </c>
      <c r="S118" s="260"/>
      <c r="T118" s="260"/>
      <c r="U118" s="260"/>
      <c r="V118" s="260"/>
      <c r="W118" s="260"/>
    </row>
    <row r="119" spans="2:23" customFormat="1" ht="14">
      <c r="B119" t="s">
        <v>6218</v>
      </c>
      <c r="C119" t="s">
        <v>6219</v>
      </c>
      <c r="D119" t="s">
        <v>6220</v>
      </c>
      <c r="F119" t="s">
        <v>552</v>
      </c>
      <c r="G119">
        <v>2</v>
      </c>
      <c r="H119">
        <v>2</v>
      </c>
      <c r="I119" s="977" t="s">
        <v>690</v>
      </c>
      <c r="J119">
        <v>2</v>
      </c>
      <c r="K119" s="312" t="s">
        <v>3623</v>
      </c>
      <c r="L119" t="s">
        <v>6539</v>
      </c>
      <c r="M119">
        <v>1</v>
      </c>
      <c r="N119" s="601">
        <v>0</v>
      </c>
      <c r="O119">
        <v>1</v>
      </c>
      <c r="P119">
        <v>2</v>
      </c>
      <c r="Q119">
        <v>2</v>
      </c>
      <c r="S119" s="260"/>
      <c r="T119" s="260"/>
      <c r="U119" s="260"/>
      <c r="V119" s="260"/>
      <c r="W119" s="260"/>
    </row>
    <row r="120" spans="2:23" customFormat="1" ht="14" hidden="1">
      <c r="B120" t="s">
        <v>6169</v>
      </c>
      <c r="C120" t="s">
        <v>6170</v>
      </c>
      <c r="D120" t="s">
        <v>6171</v>
      </c>
      <c r="E120" t="s">
        <v>5815</v>
      </c>
      <c r="F120" t="s">
        <v>552</v>
      </c>
      <c r="G120">
        <v>2</v>
      </c>
      <c r="H120">
        <v>3</v>
      </c>
      <c r="I120" t="s">
        <v>690</v>
      </c>
      <c r="J120">
        <v>2</v>
      </c>
      <c r="K120" t="s">
        <v>737</v>
      </c>
      <c r="L120" t="s">
        <v>6539</v>
      </c>
      <c r="M120" s="601">
        <v>0</v>
      </c>
      <c r="N120" s="601">
        <v>0</v>
      </c>
      <c r="O120" s="601">
        <v>0</v>
      </c>
      <c r="P120" s="601">
        <v>0</v>
      </c>
      <c r="Q120" s="601">
        <v>0</v>
      </c>
      <c r="S120" s="260"/>
      <c r="T120" s="260"/>
      <c r="U120" s="260"/>
      <c r="V120" s="260"/>
      <c r="W120" s="260"/>
    </row>
    <row r="121" spans="2:23" customFormat="1" ht="14" hidden="1">
      <c r="B121" t="s">
        <v>6184</v>
      </c>
      <c r="C121" t="s">
        <v>6185</v>
      </c>
      <c r="D121" t="s">
        <v>6186</v>
      </c>
      <c r="F121" t="s">
        <v>552</v>
      </c>
      <c r="G121">
        <v>2</v>
      </c>
      <c r="H121">
        <v>3</v>
      </c>
      <c r="I121" t="s">
        <v>690</v>
      </c>
      <c r="J121">
        <v>2</v>
      </c>
      <c r="K121" t="s">
        <v>737</v>
      </c>
      <c r="L121" t="s">
        <v>6539</v>
      </c>
      <c r="M121" s="601">
        <v>0</v>
      </c>
      <c r="N121" s="601">
        <v>0</v>
      </c>
      <c r="O121" s="601">
        <v>0</v>
      </c>
      <c r="P121" s="601">
        <v>0</v>
      </c>
      <c r="Q121" s="601">
        <v>0</v>
      </c>
      <c r="S121" s="260"/>
      <c r="T121" s="260"/>
      <c r="U121" s="260"/>
      <c r="V121" s="260"/>
      <c r="W121" s="260"/>
    </row>
    <row r="122" spans="2:23" customFormat="1" ht="14" hidden="1">
      <c r="B122" t="s">
        <v>6162</v>
      </c>
      <c r="C122" t="s">
        <v>6163</v>
      </c>
      <c r="D122" t="s">
        <v>6164</v>
      </c>
      <c r="F122" t="s">
        <v>552</v>
      </c>
      <c r="G122">
        <v>2</v>
      </c>
      <c r="H122">
        <v>2</v>
      </c>
      <c r="I122" t="s">
        <v>690</v>
      </c>
      <c r="J122">
        <v>3</v>
      </c>
      <c r="K122" t="s">
        <v>737</v>
      </c>
      <c r="L122" t="s">
        <v>6539</v>
      </c>
      <c r="M122" s="601">
        <v>0</v>
      </c>
      <c r="N122" s="601">
        <v>0</v>
      </c>
      <c r="O122" s="601">
        <v>0</v>
      </c>
      <c r="P122" s="601">
        <v>0</v>
      </c>
      <c r="Q122" s="601">
        <v>0</v>
      </c>
      <c r="S122" s="260"/>
      <c r="T122" s="260"/>
      <c r="U122" s="260"/>
      <c r="V122" s="260"/>
      <c r="W122" s="260"/>
    </row>
    <row r="123" spans="2:23" customFormat="1" ht="14" hidden="1">
      <c r="B123" t="s">
        <v>6165</v>
      </c>
      <c r="C123" t="s">
        <v>6166</v>
      </c>
      <c r="D123" t="s">
        <v>6167</v>
      </c>
      <c r="E123" t="s">
        <v>6168</v>
      </c>
      <c r="F123" t="s">
        <v>552</v>
      </c>
      <c r="G123">
        <v>3</v>
      </c>
      <c r="H123">
        <v>2</v>
      </c>
      <c r="I123" t="s">
        <v>690</v>
      </c>
      <c r="J123">
        <v>3</v>
      </c>
      <c r="K123" t="s">
        <v>737</v>
      </c>
      <c r="L123" t="s">
        <v>6539</v>
      </c>
      <c r="M123" s="601">
        <v>0</v>
      </c>
      <c r="N123" s="601">
        <v>0</v>
      </c>
      <c r="O123" s="601">
        <v>0</v>
      </c>
      <c r="P123" s="601">
        <v>0</v>
      </c>
      <c r="Q123" s="601">
        <v>0</v>
      </c>
      <c r="S123" s="260"/>
      <c r="T123" s="260"/>
      <c r="U123" s="260"/>
      <c r="V123" s="260"/>
      <c r="W123" s="260"/>
    </row>
    <row r="124" spans="2:23" customFormat="1" ht="14" hidden="1">
      <c r="B124" t="s">
        <v>6175</v>
      </c>
      <c r="C124" t="s">
        <v>6176</v>
      </c>
      <c r="D124" t="s">
        <v>6177</v>
      </c>
      <c r="E124" t="s">
        <v>5790</v>
      </c>
      <c r="F124" t="s">
        <v>552</v>
      </c>
      <c r="G124">
        <v>3</v>
      </c>
      <c r="H124">
        <v>2</v>
      </c>
      <c r="I124" t="s">
        <v>690</v>
      </c>
      <c r="J124">
        <v>3</v>
      </c>
      <c r="K124" t="s">
        <v>737</v>
      </c>
      <c r="L124" t="s">
        <v>6539</v>
      </c>
      <c r="M124" s="601">
        <v>0</v>
      </c>
      <c r="N124" s="601">
        <v>0</v>
      </c>
      <c r="O124" s="601">
        <v>0</v>
      </c>
      <c r="P124" s="601">
        <v>0</v>
      </c>
      <c r="Q124" s="601">
        <v>0</v>
      </c>
      <c r="S124" s="260"/>
      <c r="T124" s="260"/>
      <c r="U124" s="260"/>
      <c r="V124" s="260"/>
      <c r="W124" s="260"/>
    </row>
    <row r="125" spans="2:23" customFormat="1" ht="14">
      <c r="B125" t="s">
        <v>6159</v>
      </c>
      <c r="C125" t="s">
        <v>6160</v>
      </c>
      <c r="D125" t="s">
        <v>6161</v>
      </c>
      <c r="F125" t="s">
        <v>552</v>
      </c>
      <c r="G125">
        <v>4</v>
      </c>
      <c r="H125">
        <v>4</v>
      </c>
      <c r="I125" s="977" t="s">
        <v>690</v>
      </c>
      <c r="J125">
        <v>3</v>
      </c>
      <c r="K125" s="312" t="s">
        <v>3616</v>
      </c>
      <c r="L125" t="s">
        <v>6539</v>
      </c>
      <c r="M125">
        <v>2</v>
      </c>
      <c r="N125" s="601">
        <v>0</v>
      </c>
      <c r="O125" s="601">
        <v>0</v>
      </c>
      <c r="P125">
        <v>2</v>
      </c>
      <c r="Q125">
        <v>2</v>
      </c>
      <c r="S125" s="260"/>
      <c r="T125" s="260"/>
      <c r="U125" s="260"/>
      <c r="V125" s="260"/>
      <c r="W125" s="260"/>
    </row>
    <row r="126" spans="2:23" customFormat="1" ht="14" hidden="1">
      <c r="B126" t="s">
        <v>6172</v>
      </c>
      <c r="C126" t="s">
        <v>6173</v>
      </c>
      <c r="D126" t="s">
        <v>6174</v>
      </c>
      <c r="F126" t="s">
        <v>552</v>
      </c>
      <c r="G126">
        <v>2</v>
      </c>
      <c r="H126">
        <v>4</v>
      </c>
      <c r="I126" t="s">
        <v>690</v>
      </c>
      <c r="J126">
        <v>3</v>
      </c>
      <c r="K126" t="s">
        <v>737</v>
      </c>
      <c r="L126" t="s">
        <v>6539</v>
      </c>
      <c r="M126" s="601">
        <v>0</v>
      </c>
      <c r="N126" s="601">
        <v>0</v>
      </c>
      <c r="O126" s="601">
        <v>0</v>
      </c>
      <c r="P126" s="601">
        <v>0</v>
      </c>
      <c r="Q126" s="601">
        <v>0</v>
      </c>
      <c r="S126" s="260"/>
      <c r="T126" s="260"/>
      <c r="U126" s="260"/>
      <c r="V126" s="260"/>
      <c r="W126" s="260"/>
    </row>
    <row r="127" spans="2:23" customFormat="1" ht="14" hidden="1">
      <c r="B127" t="s">
        <v>6156</v>
      </c>
      <c r="C127" t="s">
        <v>6157</v>
      </c>
      <c r="D127" t="s">
        <v>6158</v>
      </c>
      <c r="F127" t="s">
        <v>552</v>
      </c>
      <c r="G127">
        <v>0</v>
      </c>
      <c r="H127">
        <v>5</v>
      </c>
      <c r="I127" t="s">
        <v>690</v>
      </c>
      <c r="J127">
        <v>3</v>
      </c>
      <c r="K127" t="s">
        <v>737</v>
      </c>
      <c r="L127" t="s">
        <v>6539</v>
      </c>
      <c r="M127" s="601">
        <v>0</v>
      </c>
      <c r="N127" s="601">
        <v>0</v>
      </c>
      <c r="O127" s="601">
        <v>0</v>
      </c>
      <c r="P127" s="601">
        <v>0</v>
      </c>
      <c r="Q127" s="601">
        <v>0</v>
      </c>
      <c r="S127" s="260"/>
      <c r="T127" s="260"/>
      <c r="U127" s="260"/>
      <c r="V127" s="260"/>
      <c r="W127" s="260"/>
    </row>
    <row r="128" spans="2:23" customFormat="1" ht="14" hidden="1">
      <c r="B128" t="s">
        <v>6190</v>
      </c>
      <c r="C128" t="s">
        <v>6191</v>
      </c>
      <c r="D128" t="s">
        <v>6192</v>
      </c>
      <c r="F128" t="s">
        <v>552</v>
      </c>
      <c r="G128">
        <v>3</v>
      </c>
      <c r="H128">
        <v>4</v>
      </c>
      <c r="I128" t="s">
        <v>690</v>
      </c>
      <c r="J128">
        <v>4</v>
      </c>
      <c r="K128" t="s">
        <v>737</v>
      </c>
      <c r="L128" t="s">
        <v>6539</v>
      </c>
      <c r="M128" s="601">
        <v>0</v>
      </c>
      <c r="N128" s="601">
        <v>0</v>
      </c>
      <c r="O128" s="601">
        <v>0</v>
      </c>
      <c r="P128" s="601">
        <v>0</v>
      </c>
      <c r="Q128" s="601">
        <v>0</v>
      </c>
      <c r="S128" s="260"/>
      <c r="T128" s="260"/>
      <c r="U128" s="260"/>
      <c r="V128" s="260"/>
      <c r="W128" s="260"/>
    </row>
    <row r="129" spans="2:24" customFormat="1" ht="14" hidden="1">
      <c r="B129" t="s">
        <v>6200</v>
      </c>
      <c r="C129" t="s">
        <v>6201</v>
      </c>
      <c r="D129" t="s">
        <v>6202</v>
      </c>
      <c r="F129" t="s">
        <v>552</v>
      </c>
      <c r="G129">
        <v>3</v>
      </c>
      <c r="H129">
        <v>4</v>
      </c>
      <c r="I129" t="s">
        <v>690</v>
      </c>
      <c r="J129">
        <v>4</v>
      </c>
      <c r="K129" t="s">
        <v>737</v>
      </c>
      <c r="L129" t="s">
        <v>6539</v>
      </c>
      <c r="M129" s="601">
        <v>0</v>
      </c>
      <c r="N129" s="601">
        <v>0</v>
      </c>
      <c r="O129" s="601">
        <v>0</v>
      </c>
      <c r="P129" s="601">
        <v>0</v>
      </c>
      <c r="Q129" s="601">
        <v>0</v>
      </c>
      <c r="S129" s="260"/>
      <c r="T129" s="260"/>
      <c r="U129" s="260"/>
      <c r="V129" s="260"/>
      <c r="W129" s="260"/>
    </row>
    <row r="130" spans="2:24" customFormat="1" ht="14" hidden="1">
      <c r="B130" t="s">
        <v>6193</v>
      </c>
      <c r="C130" t="s">
        <v>6194</v>
      </c>
      <c r="D130" t="s">
        <v>6195</v>
      </c>
      <c r="E130" t="s">
        <v>6196</v>
      </c>
      <c r="F130" t="s">
        <v>552</v>
      </c>
      <c r="G130">
        <v>4</v>
      </c>
      <c r="H130">
        <v>5</v>
      </c>
      <c r="I130" t="s">
        <v>690</v>
      </c>
      <c r="J130">
        <v>4</v>
      </c>
      <c r="K130" t="s">
        <v>737</v>
      </c>
      <c r="L130" t="s">
        <v>6539</v>
      </c>
      <c r="M130" s="601">
        <v>0</v>
      </c>
      <c r="N130" s="601">
        <v>0</v>
      </c>
      <c r="O130" s="601">
        <v>0</v>
      </c>
      <c r="P130" s="601">
        <v>0</v>
      </c>
      <c r="Q130" s="601">
        <v>0</v>
      </c>
      <c r="S130" s="260"/>
      <c r="T130" s="260"/>
      <c r="U130" s="260"/>
      <c r="V130" s="260"/>
      <c r="W130" s="260"/>
    </row>
    <row r="131" spans="2:24" customFormat="1" ht="14" hidden="1">
      <c r="B131" t="s">
        <v>6197</v>
      </c>
      <c r="C131" t="s">
        <v>6198</v>
      </c>
      <c r="D131" t="s">
        <v>6199</v>
      </c>
      <c r="E131" t="s">
        <v>5790</v>
      </c>
      <c r="F131" t="s">
        <v>552</v>
      </c>
      <c r="G131">
        <v>3</v>
      </c>
      <c r="H131">
        <v>5</v>
      </c>
      <c r="I131" t="s">
        <v>690</v>
      </c>
      <c r="J131">
        <v>4</v>
      </c>
      <c r="K131" t="s">
        <v>737</v>
      </c>
      <c r="L131" t="s">
        <v>6539</v>
      </c>
      <c r="M131" s="601">
        <v>0</v>
      </c>
      <c r="N131" s="601">
        <v>0</v>
      </c>
      <c r="O131" s="601">
        <v>0</v>
      </c>
      <c r="P131" s="601">
        <v>0</v>
      </c>
      <c r="Q131" s="601">
        <v>0</v>
      </c>
      <c r="S131" s="260"/>
      <c r="T131" s="260"/>
      <c r="U131" s="260"/>
      <c r="V131" s="260"/>
      <c r="W131" s="260"/>
    </row>
    <row r="132" spans="2:24" customFormat="1" ht="14">
      <c r="B132" t="s">
        <v>6206</v>
      </c>
      <c r="C132" t="s">
        <v>6207</v>
      </c>
      <c r="D132" t="s">
        <v>6208</v>
      </c>
      <c r="F132" t="s">
        <v>552</v>
      </c>
      <c r="G132">
        <v>3</v>
      </c>
      <c r="H132">
        <v>2</v>
      </c>
      <c r="I132" s="977" t="s">
        <v>690</v>
      </c>
      <c r="J132">
        <v>5</v>
      </c>
      <c r="K132" s="312" t="s">
        <v>3616</v>
      </c>
      <c r="L132" t="s">
        <v>6539</v>
      </c>
      <c r="M132" s="601">
        <v>0</v>
      </c>
      <c r="N132" s="601">
        <v>0</v>
      </c>
      <c r="O132" s="601">
        <v>0</v>
      </c>
      <c r="P132">
        <v>2</v>
      </c>
      <c r="Q132">
        <v>2</v>
      </c>
      <c r="S132" s="260"/>
      <c r="T132" s="260"/>
      <c r="U132" s="260"/>
      <c r="V132" s="260"/>
      <c r="W132" s="260"/>
    </row>
    <row r="133" spans="2:24" customFormat="1" ht="14" hidden="1">
      <c r="B133" t="s">
        <v>6221</v>
      </c>
      <c r="C133" t="s">
        <v>6222</v>
      </c>
      <c r="D133" t="s">
        <v>6223</v>
      </c>
      <c r="E133" t="s">
        <v>5656</v>
      </c>
      <c r="F133" t="s">
        <v>552</v>
      </c>
      <c r="G133">
        <v>4</v>
      </c>
      <c r="H133">
        <v>4</v>
      </c>
      <c r="I133" t="s">
        <v>690</v>
      </c>
      <c r="J133">
        <v>5</v>
      </c>
      <c r="K133" t="s">
        <v>737</v>
      </c>
      <c r="L133" t="s">
        <v>6539</v>
      </c>
      <c r="M133" s="601">
        <v>0</v>
      </c>
      <c r="N133" s="601">
        <v>0</v>
      </c>
      <c r="O133" s="601">
        <v>0</v>
      </c>
      <c r="P133" s="601">
        <v>0</v>
      </c>
      <c r="Q133" s="601">
        <v>0</v>
      </c>
      <c r="S133" s="260"/>
      <c r="T133" s="260"/>
      <c r="U133" s="260"/>
      <c r="V133" s="260"/>
      <c r="W133" s="260"/>
    </row>
    <row r="134" spans="2:24" customFormat="1" ht="14" hidden="1">
      <c r="B134" t="s">
        <v>6215</v>
      </c>
      <c r="C134" t="s">
        <v>6216</v>
      </c>
      <c r="D134" t="s">
        <v>6217</v>
      </c>
      <c r="F134" t="s">
        <v>552</v>
      </c>
      <c r="G134">
        <v>6</v>
      </c>
      <c r="H134">
        <v>7</v>
      </c>
      <c r="I134" t="s">
        <v>690</v>
      </c>
      <c r="J134">
        <v>5</v>
      </c>
      <c r="K134" t="s">
        <v>737</v>
      </c>
      <c r="L134" t="s">
        <v>6539</v>
      </c>
      <c r="M134" s="601">
        <v>0</v>
      </c>
      <c r="N134" s="601">
        <v>0</v>
      </c>
      <c r="O134" s="601">
        <v>0</v>
      </c>
      <c r="P134" s="601">
        <v>0</v>
      </c>
      <c r="Q134" s="601">
        <v>0</v>
      </c>
      <c r="S134" s="260"/>
      <c r="T134" s="260"/>
      <c r="U134" s="260"/>
      <c r="V134" s="260"/>
      <c r="W134" s="260"/>
    </row>
    <row r="135" spans="2:24" customFormat="1" ht="14" hidden="1">
      <c r="B135" t="s">
        <v>6209</v>
      </c>
      <c r="C135" t="s">
        <v>6210</v>
      </c>
      <c r="D135" t="s">
        <v>6211</v>
      </c>
      <c r="E135" t="s">
        <v>6168</v>
      </c>
      <c r="F135" t="s">
        <v>552</v>
      </c>
      <c r="G135">
        <v>6</v>
      </c>
      <c r="H135">
        <v>3</v>
      </c>
      <c r="I135" t="s">
        <v>690</v>
      </c>
      <c r="J135">
        <v>6</v>
      </c>
      <c r="K135" t="s">
        <v>737</v>
      </c>
      <c r="L135" t="s">
        <v>6539</v>
      </c>
      <c r="M135" s="601">
        <v>0</v>
      </c>
      <c r="N135" s="601">
        <v>0</v>
      </c>
      <c r="O135" s="601">
        <v>0</v>
      </c>
      <c r="P135" s="601">
        <v>0</v>
      </c>
      <c r="Q135" s="601">
        <v>0</v>
      </c>
      <c r="S135" s="260"/>
      <c r="T135" s="260"/>
      <c r="U135" s="260"/>
      <c r="V135" s="260"/>
      <c r="W135" s="260"/>
    </row>
    <row r="136" spans="2:24" customFormat="1" ht="14" hidden="1">
      <c r="B136" s="606" t="s">
        <v>6542</v>
      </c>
      <c r="C136" t="s">
        <v>6224</v>
      </c>
      <c r="D136" t="s">
        <v>6225</v>
      </c>
      <c r="F136" t="s">
        <v>552</v>
      </c>
      <c r="G136">
        <v>4</v>
      </c>
      <c r="H136">
        <v>4</v>
      </c>
      <c r="I136" t="s">
        <v>690</v>
      </c>
      <c r="J136">
        <v>7</v>
      </c>
      <c r="K136" s="312" t="s">
        <v>3606</v>
      </c>
      <c r="L136" s="606" t="s">
        <v>6558</v>
      </c>
      <c r="M136" s="970">
        <v>0</v>
      </c>
      <c r="N136" s="970">
        <v>0</v>
      </c>
      <c r="O136" s="970">
        <v>0</v>
      </c>
      <c r="P136" s="970">
        <v>0</v>
      </c>
      <c r="Q136" s="970">
        <v>0</v>
      </c>
      <c r="S136" s="260"/>
      <c r="T136" s="260"/>
      <c r="U136" s="260"/>
      <c r="V136" s="260"/>
      <c r="W136" s="260"/>
    </row>
    <row r="137" spans="2:24" customFormat="1" ht="14" hidden="1">
      <c r="B137" t="s">
        <v>6212</v>
      </c>
      <c r="C137" t="s">
        <v>6213</v>
      </c>
      <c r="D137" t="s">
        <v>6214</v>
      </c>
      <c r="F137" t="s">
        <v>552</v>
      </c>
      <c r="G137">
        <v>6</v>
      </c>
      <c r="H137">
        <v>6</v>
      </c>
      <c r="I137" t="s">
        <v>690</v>
      </c>
      <c r="J137">
        <v>7</v>
      </c>
      <c r="K137" t="s">
        <v>737</v>
      </c>
      <c r="L137" t="s">
        <v>6539</v>
      </c>
      <c r="M137" s="601">
        <v>0</v>
      </c>
      <c r="N137" s="601">
        <v>0</v>
      </c>
      <c r="O137" s="601">
        <v>0</v>
      </c>
      <c r="P137" s="601">
        <v>0</v>
      </c>
      <c r="Q137" s="601">
        <v>0</v>
      </c>
      <c r="S137" s="260"/>
      <c r="T137" s="260"/>
      <c r="U137" s="260"/>
      <c r="V137" s="260"/>
      <c r="W137" s="260"/>
    </row>
    <row r="138" spans="2:24" customFormat="1" ht="14">
      <c r="B138" t="s">
        <v>6203</v>
      </c>
      <c r="C138" t="s">
        <v>6204</v>
      </c>
      <c r="D138" t="s">
        <v>6205</v>
      </c>
      <c r="F138" t="s">
        <v>552</v>
      </c>
      <c r="G138">
        <v>4</v>
      </c>
      <c r="H138">
        <v>4</v>
      </c>
      <c r="I138" s="977" t="s">
        <v>690</v>
      </c>
      <c r="J138">
        <v>9</v>
      </c>
      <c r="K138" s="312" t="s">
        <v>3623</v>
      </c>
      <c r="L138" t="s">
        <v>6539</v>
      </c>
      <c r="M138">
        <v>2</v>
      </c>
      <c r="N138">
        <v>2</v>
      </c>
      <c r="O138">
        <v>2</v>
      </c>
      <c r="P138">
        <v>2</v>
      </c>
      <c r="Q138">
        <v>0</v>
      </c>
      <c r="S138" s="260"/>
      <c r="T138" s="260"/>
      <c r="U138" s="260"/>
      <c r="V138" s="260"/>
      <c r="W138" s="260"/>
    </row>
    <row r="139" spans="2:24" customFormat="1" ht="14">
      <c r="B139" t="s">
        <v>6226</v>
      </c>
      <c r="C139" t="s">
        <v>6227</v>
      </c>
      <c r="D139" t="s">
        <v>6228</v>
      </c>
      <c r="E139" t="s">
        <v>5656</v>
      </c>
      <c r="F139" t="s">
        <v>552</v>
      </c>
      <c r="G139">
        <v>1</v>
      </c>
      <c r="H139">
        <v>1</v>
      </c>
      <c r="I139" s="977" t="s">
        <v>690</v>
      </c>
      <c r="J139">
        <v>10</v>
      </c>
      <c r="K139" s="312" t="s">
        <v>3623</v>
      </c>
      <c r="L139" t="s">
        <v>6539</v>
      </c>
      <c r="M139">
        <v>0</v>
      </c>
      <c r="N139">
        <v>1</v>
      </c>
      <c r="O139">
        <v>2</v>
      </c>
      <c r="P139">
        <v>2</v>
      </c>
      <c r="Q139">
        <v>0</v>
      </c>
      <c r="S139" s="260"/>
      <c r="T139" s="260"/>
      <c r="U139" s="260"/>
      <c r="V139" s="260"/>
      <c r="W139" s="260"/>
    </row>
    <row r="140" spans="2:24" customFormat="1" ht="14" hidden="1">
      <c r="B140" s="606" t="s">
        <v>6544</v>
      </c>
      <c r="C140" t="s">
        <v>6235</v>
      </c>
      <c r="D140" t="s">
        <v>6236</v>
      </c>
      <c r="F140" t="s">
        <v>552</v>
      </c>
      <c r="G140">
        <v>7</v>
      </c>
      <c r="H140">
        <v>5</v>
      </c>
      <c r="I140" t="s">
        <v>690</v>
      </c>
      <c r="J140">
        <v>10</v>
      </c>
      <c r="K140" s="312" t="s">
        <v>3606</v>
      </c>
      <c r="L140" t="s">
        <v>6539</v>
      </c>
      <c r="M140" s="970">
        <v>0</v>
      </c>
      <c r="N140">
        <v>1</v>
      </c>
      <c r="O140">
        <v>1</v>
      </c>
      <c r="P140">
        <v>1</v>
      </c>
      <c r="Q140">
        <v>1</v>
      </c>
      <c r="S140" s="260"/>
      <c r="T140" s="260"/>
      <c r="U140" s="260"/>
      <c r="V140" s="260"/>
      <c r="W140" s="260"/>
    </row>
    <row r="141" spans="2:24" customFormat="1" ht="14" hidden="1">
      <c r="B141" t="s">
        <v>6229</v>
      </c>
      <c r="C141" t="s">
        <v>6230</v>
      </c>
      <c r="D141" t="s">
        <v>6231</v>
      </c>
      <c r="F141" t="s">
        <v>552</v>
      </c>
      <c r="G141">
        <v>6</v>
      </c>
      <c r="H141">
        <v>6</v>
      </c>
      <c r="I141" t="s">
        <v>690</v>
      </c>
      <c r="J141">
        <v>10</v>
      </c>
      <c r="K141" s="312" t="s">
        <v>3606</v>
      </c>
      <c r="L141" t="s">
        <v>6539</v>
      </c>
      <c r="M141">
        <v>1</v>
      </c>
      <c r="N141">
        <v>1</v>
      </c>
      <c r="O141">
        <v>1</v>
      </c>
      <c r="P141">
        <v>1</v>
      </c>
      <c r="Q141">
        <v>1</v>
      </c>
      <c r="S141" s="260"/>
      <c r="T141" s="260"/>
      <c r="U141" s="260"/>
      <c r="V141" s="260"/>
      <c r="W141" s="260"/>
    </row>
    <row r="142" spans="2:24" customFormat="1" ht="14" hidden="1">
      <c r="B142" s="606" t="s">
        <v>6548</v>
      </c>
      <c r="C142" t="s">
        <v>6237</v>
      </c>
      <c r="D142" t="s">
        <v>6238</v>
      </c>
      <c r="F142" t="s">
        <v>552</v>
      </c>
      <c r="G142">
        <v>5</v>
      </c>
      <c r="H142">
        <v>7</v>
      </c>
      <c r="I142" t="s">
        <v>690</v>
      </c>
      <c r="J142">
        <v>10</v>
      </c>
      <c r="K142" s="312" t="s">
        <v>3606</v>
      </c>
      <c r="L142" t="s">
        <v>6539</v>
      </c>
      <c r="M142">
        <v>1</v>
      </c>
      <c r="N142">
        <v>1</v>
      </c>
      <c r="O142" s="970">
        <v>0</v>
      </c>
      <c r="P142">
        <v>1</v>
      </c>
      <c r="Q142">
        <v>1</v>
      </c>
      <c r="S142" s="260"/>
      <c r="T142" s="260"/>
      <c r="U142" s="260"/>
      <c r="V142" s="260"/>
      <c r="W142" s="260"/>
    </row>
    <row r="143" spans="2:24" customFormat="1" ht="14" hidden="1">
      <c r="B143" t="s">
        <v>6232</v>
      </c>
      <c r="C143" t="s">
        <v>6233</v>
      </c>
      <c r="D143" t="s">
        <v>6234</v>
      </c>
      <c r="F143" t="s">
        <v>552</v>
      </c>
      <c r="G143">
        <v>10</v>
      </c>
      <c r="H143">
        <v>10</v>
      </c>
      <c r="I143" t="s">
        <v>690</v>
      </c>
      <c r="J143">
        <v>10</v>
      </c>
      <c r="K143" s="312" t="s">
        <v>3606</v>
      </c>
      <c r="L143" t="s">
        <v>6539</v>
      </c>
      <c r="M143">
        <v>1</v>
      </c>
      <c r="N143">
        <v>1</v>
      </c>
      <c r="O143">
        <v>1</v>
      </c>
      <c r="P143">
        <v>1</v>
      </c>
      <c r="Q143">
        <v>1</v>
      </c>
      <c r="S143" s="260"/>
      <c r="T143" s="260"/>
      <c r="U143" s="260"/>
      <c r="V143" s="260"/>
      <c r="W143" s="260"/>
    </row>
    <row r="144" spans="2:24" ht="15" hidden="1" customHeight="1">
      <c r="B144" s="260" t="s">
        <v>5525</v>
      </c>
      <c r="C144" s="260" t="s">
        <v>5591</v>
      </c>
      <c r="D144" s="942" t="s">
        <v>5526</v>
      </c>
      <c r="F144" s="260" t="s">
        <v>533</v>
      </c>
      <c r="I144" s="316" t="s">
        <v>5538</v>
      </c>
      <c r="J144" s="260">
        <v>1</v>
      </c>
      <c r="K144" s="312" t="s">
        <v>5927</v>
      </c>
      <c r="L144" s="629" t="s">
        <v>5941</v>
      </c>
      <c r="M144" s="663">
        <v>0</v>
      </c>
      <c r="N144" s="663">
        <v>0</v>
      </c>
      <c r="O144" s="663">
        <v>0</v>
      </c>
      <c r="P144" s="663">
        <v>0</v>
      </c>
      <c r="Q144" s="663">
        <v>0</v>
      </c>
      <c r="R144" s="663"/>
      <c r="S144" s="629"/>
      <c r="T144" s="629"/>
      <c r="U144" s="629"/>
      <c r="V144" s="629"/>
      <c r="W144" s="629"/>
      <c r="X144" s="629"/>
    </row>
    <row r="145" spans="2:24" ht="15" hidden="1" customHeight="1">
      <c r="B145" s="260" t="s">
        <v>5535</v>
      </c>
      <c r="C145" s="260" t="s">
        <v>5734</v>
      </c>
      <c r="D145" s="942" t="s">
        <v>5735</v>
      </c>
      <c r="F145" s="260" t="s">
        <v>552</v>
      </c>
      <c r="G145" s="260">
        <v>3</v>
      </c>
      <c r="H145" s="260">
        <v>2</v>
      </c>
      <c r="I145" s="316" t="s">
        <v>5538</v>
      </c>
      <c r="J145" s="260">
        <v>3</v>
      </c>
      <c r="K145" s="312" t="s">
        <v>5928</v>
      </c>
      <c r="L145" s="629" t="s">
        <v>5941</v>
      </c>
      <c r="M145" s="663">
        <v>0</v>
      </c>
      <c r="N145" s="663">
        <v>0</v>
      </c>
      <c r="O145" s="663">
        <v>0</v>
      </c>
      <c r="P145" s="663">
        <v>0</v>
      </c>
      <c r="Q145" s="663">
        <v>0</v>
      </c>
      <c r="S145" s="629"/>
      <c r="T145" s="629"/>
      <c r="U145" s="629"/>
      <c r="V145" s="629"/>
      <c r="W145" s="629"/>
      <c r="X145" s="629"/>
    </row>
    <row r="146" spans="2:24" ht="15" hidden="1" customHeight="1">
      <c r="B146" s="260" t="s">
        <v>5536</v>
      </c>
      <c r="C146" s="260" t="s">
        <v>5736</v>
      </c>
      <c r="D146" s="942" t="s">
        <v>5537</v>
      </c>
      <c r="F146" s="260" t="s">
        <v>552</v>
      </c>
      <c r="G146" s="260">
        <v>2</v>
      </c>
      <c r="H146" s="260">
        <v>3</v>
      </c>
      <c r="I146" s="316" t="s">
        <v>5538</v>
      </c>
      <c r="J146" s="260">
        <v>3</v>
      </c>
      <c r="K146" s="312" t="s">
        <v>5928</v>
      </c>
      <c r="L146" s="629" t="s">
        <v>5941</v>
      </c>
      <c r="M146" s="663">
        <v>0</v>
      </c>
      <c r="N146" s="663">
        <v>0</v>
      </c>
      <c r="O146" s="663">
        <v>0</v>
      </c>
      <c r="P146" s="663">
        <v>0</v>
      </c>
      <c r="Q146" s="663">
        <v>0</v>
      </c>
      <c r="S146" s="629"/>
      <c r="T146" s="629"/>
      <c r="U146" s="629"/>
      <c r="V146" s="629"/>
      <c r="W146" s="629"/>
      <c r="X146" s="629"/>
    </row>
    <row r="147" spans="2:24" ht="15" hidden="1" customHeight="1">
      <c r="B147" s="260" t="s">
        <v>5540</v>
      </c>
      <c r="C147" s="260" t="s">
        <v>5768</v>
      </c>
      <c r="D147" s="942" t="s">
        <v>5541</v>
      </c>
      <c r="F147" s="260" t="s">
        <v>5611</v>
      </c>
      <c r="G147" s="260">
        <v>4</v>
      </c>
      <c r="I147" s="316" t="s">
        <v>5538</v>
      </c>
      <c r="J147" s="260">
        <v>4</v>
      </c>
      <c r="K147" s="312" t="s">
        <v>5927</v>
      </c>
      <c r="L147" s="629" t="s">
        <v>5941</v>
      </c>
      <c r="M147" s="663">
        <v>0</v>
      </c>
      <c r="N147" s="663">
        <v>0</v>
      </c>
      <c r="O147" s="663">
        <v>0</v>
      </c>
      <c r="P147" s="663">
        <v>0</v>
      </c>
      <c r="Q147" s="663">
        <v>0</v>
      </c>
      <c r="S147" s="629"/>
      <c r="T147" s="629"/>
      <c r="U147" s="629"/>
      <c r="V147" s="629"/>
      <c r="W147" s="629"/>
      <c r="X147" s="629"/>
    </row>
    <row r="148" spans="2:24" ht="15" hidden="1" customHeight="1">
      <c r="B148" s="260" t="s">
        <v>5542</v>
      </c>
      <c r="C148" s="260" t="s">
        <v>5783</v>
      </c>
      <c r="D148" s="942" t="s">
        <v>5543</v>
      </c>
      <c r="F148" s="260" t="s">
        <v>552</v>
      </c>
      <c r="G148" s="260">
        <v>4</v>
      </c>
      <c r="H148" s="260">
        <v>3</v>
      </c>
      <c r="I148" s="316" t="s">
        <v>5538</v>
      </c>
      <c r="J148" s="260">
        <v>4</v>
      </c>
      <c r="K148" s="312" t="s">
        <v>5925</v>
      </c>
      <c r="L148" s="260" t="s">
        <v>5931</v>
      </c>
      <c r="M148" s="260">
        <v>1</v>
      </c>
      <c r="N148" s="260">
        <v>1</v>
      </c>
      <c r="O148" s="260">
        <v>1</v>
      </c>
      <c r="P148" s="260">
        <v>1</v>
      </c>
      <c r="Q148" s="260">
        <v>1</v>
      </c>
      <c r="R148" s="260">
        <f>SUBTOTAL(9,M148:Q148)</f>
        <v>0</v>
      </c>
    </row>
    <row r="149" spans="2:24" ht="15" hidden="1" customHeight="1">
      <c r="B149" s="260" t="s">
        <v>5544</v>
      </c>
      <c r="C149" s="260" t="s">
        <v>5786</v>
      </c>
      <c r="D149" s="942" t="s">
        <v>5545</v>
      </c>
      <c r="F149" s="260" t="s">
        <v>533</v>
      </c>
      <c r="I149" s="316" t="s">
        <v>5538</v>
      </c>
      <c r="J149" s="260">
        <v>4</v>
      </c>
      <c r="K149" s="312" t="s">
        <v>5928</v>
      </c>
      <c r="L149" s="629" t="s">
        <v>5941</v>
      </c>
      <c r="M149" s="663">
        <v>0</v>
      </c>
      <c r="N149" s="663">
        <v>0</v>
      </c>
      <c r="O149" s="663">
        <v>0</v>
      </c>
      <c r="P149" s="663">
        <v>0</v>
      </c>
      <c r="Q149" s="663">
        <v>0</v>
      </c>
      <c r="S149" s="629"/>
      <c r="T149" s="629"/>
      <c r="U149" s="629"/>
      <c r="V149" s="629"/>
      <c r="W149" s="629"/>
      <c r="X149" s="629"/>
    </row>
    <row r="150" spans="2:24" ht="15" hidden="1" customHeight="1">
      <c r="B150" s="260" t="s">
        <v>5546</v>
      </c>
      <c r="C150" s="260" t="s">
        <v>5807</v>
      </c>
      <c r="D150" s="942" t="s">
        <v>5547</v>
      </c>
      <c r="F150" s="260" t="s">
        <v>552</v>
      </c>
      <c r="G150" s="260">
        <v>5</v>
      </c>
      <c r="H150" s="260">
        <v>4</v>
      </c>
      <c r="I150" s="316" t="s">
        <v>5538</v>
      </c>
      <c r="J150" s="260">
        <v>4</v>
      </c>
      <c r="K150" s="312" t="s">
        <v>5927</v>
      </c>
      <c r="L150" s="629" t="s">
        <v>5941</v>
      </c>
      <c r="M150" s="663">
        <v>0</v>
      </c>
      <c r="N150" s="663">
        <v>0</v>
      </c>
      <c r="O150" s="663">
        <v>0</v>
      </c>
      <c r="P150" s="663">
        <v>0</v>
      </c>
      <c r="Q150" s="663">
        <v>0</v>
      </c>
      <c r="S150" s="629"/>
      <c r="T150" s="629"/>
      <c r="U150" s="629"/>
      <c r="V150" s="629"/>
      <c r="W150" s="629"/>
      <c r="X150" s="629"/>
    </row>
    <row r="151" spans="2:24" ht="15" hidden="1" customHeight="1">
      <c r="B151" s="260" t="s">
        <v>5550</v>
      </c>
      <c r="C151" s="260" t="s">
        <v>5856</v>
      </c>
      <c r="D151" s="942" t="s">
        <v>5551</v>
      </c>
      <c r="F151" s="260" t="s">
        <v>552</v>
      </c>
      <c r="G151" s="260">
        <v>5</v>
      </c>
      <c r="H151" s="260">
        <v>5</v>
      </c>
      <c r="I151" s="316" t="s">
        <v>5538</v>
      </c>
      <c r="J151" s="260">
        <v>5</v>
      </c>
      <c r="K151" s="312" t="s">
        <v>5927</v>
      </c>
      <c r="L151" s="629" t="s">
        <v>5941</v>
      </c>
      <c r="M151" s="663">
        <v>0</v>
      </c>
      <c r="N151" s="663">
        <v>0</v>
      </c>
      <c r="O151" s="663">
        <v>0</v>
      </c>
      <c r="P151" s="663">
        <v>0</v>
      </c>
      <c r="Q151" s="663">
        <v>0</v>
      </c>
      <c r="S151" s="629"/>
      <c r="T151" s="629"/>
      <c r="U151" s="629"/>
      <c r="V151" s="629"/>
      <c r="W151" s="629"/>
      <c r="X151" s="629"/>
    </row>
    <row r="152" spans="2:24" ht="15" hidden="1" customHeight="1">
      <c r="B152" s="260" t="s">
        <v>5552</v>
      </c>
      <c r="C152" s="260" t="s">
        <v>5882</v>
      </c>
      <c r="D152" s="942" t="s">
        <v>5553</v>
      </c>
      <c r="F152" s="260" t="s">
        <v>533</v>
      </c>
      <c r="I152" s="316" t="s">
        <v>5538</v>
      </c>
      <c r="J152" s="260">
        <v>7</v>
      </c>
      <c r="K152" s="312" t="s">
        <v>5928</v>
      </c>
      <c r="L152" s="629" t="s">
        <v>5941</v>
      </c>
      <c r="M152" s="663">
        <v>0</v>
      </c>
      <c r="N152" s="663">
        <v>0</v>
      </c>
      <c r="O152" s="663">
        <v>0</v>
      </c>
      <c r="P152" s="663">
        <v>0</v>
      </c>
      <c r="Q152" s="663">
        <v>0</v>
      </c>
      <c r="S152" s="629"/>
      <c r="T152" s="629"/>
      <c r="U152" s="629"/>
      <c r="V152" s="629"/>
      <c r="W152" s="629"/>
      <c r="X152" s="629"/>
    </row>
    <row r="153" spans="2:24" ht="15" hidden="1" customHeight="1">
      <c r="B153" s="260" t="s">
        <v>5555</v>
      </c>
      <c r="C153" s="260" t="s">
        <v>5889</v>
      </c>
      <c r="D153" s="942" t="s">
        <v>5556</v>
      </c>
      <c r="F153" s="260" t="s">
        <v>533</v>
      </c>
      <c r="I153" s="316" t="s">
        <v>5538</v>
      </c>
      <c r="J153" s="260">
        <v>7</v>
      </c>
      <c r="K153" s="312" t="s">
        <v>5927</v>
      </c>
      <c r="L153" s="629" t="s">
        <v>5941</v>
      </c>
      <c r="M153" s="663">
        <v>0</v>
      </c>
      <c r="N153" s="663">
        <v>0</v>
      </c>
      <c r="O153" s="663">
        <v>0</v>
      </c>
      <c r="P153" s="663">
        <v>0</v>
      </c>
      <c r="Q153" s="663">
        <v>0</v>
      </c>
      <c r="S153" s="629"/>
      <c r="T153" s="629"/>
      <c r="U153" s="629"/>
      <c r="V153" s="629"/>
      <c r="W153" s="629"/>
      <c r="X153" s="629"/>
    </row>
    <row r="154" spans="2:24" ht="15" hidden="1" customHeight="1">
      <c r="B154" s="260" t="s">
        <v>5557</v>
      </c>
      <c r="C154" s="260" t="s">
        <v>5908</v>
      </c>
      <c r="D154" s="874" t="s">
        <v>5934</v>
      </c>
      <c r="E154" s="260" t="s">
        <v>5590</v>
      </c>
      <c r="F154" s="260" t="s">
        <v>552</v>
      </c>
      <c r="G154" s="260">
        <v>10</v>
      </c>
      <c r="H154" s="260">
        <v>10</v>
      </c>
      <c r="I154" s="316" t="s">
        <v>5538</v>
      </c>
      <c r="J154" s="260">
        <v>9</v>
      </c>
      <c r="K154" s="312" t="s">
        <v>5926</v>
      </c>
      <c r="L154" s="260" t="s">
        <v>5931</v>
      </c>
      <c r="M154" s="663">
        <v>0</v>
      </c>
      <c r="N154" s="260">
        <v>1</v>
      </c>
      <c r="O154" s="260">
        <v>1</v>
      </c>
      <c r="P154" s="260">
        <v>2</v>
      </c>
      <c r="Q154" s="260">
        <v>2</v>
      </c>
      <c r="R154" s="260">
        <f t="shared" ref="R154:R155" si="1">SUBTOTAL(9,M154:Q154)</f>
        <v>0</v>
      </c>
    </row>
    <row r="155" spans="2:24" ht="15" hidden="1" customHeight="1">
      <c r="B155" s="629" t="s">
        <v>5951</v>
      </c>
      <c r="C155" s="260" t="s">
        <v>5610</v>
      </c>
      <c r="D155" s="942" t="s">
        <v>5527</v>
      </c>
      <c r="F155" s="260" t="s">
        <v>5611</v>
      </c>
      <c r="G155" s="260">
        <v>1</v>
      </c>
      <c r="I155" s="316" t="s">
        <v>5612</v>
      </c>
      <c r="J155" s="260">
        <v>1</v>
      </c>
      <c r="K155" s="312" t="s">
        <v>5926</v>
      </c>
      <c r="L155" s="260" t="s">
        <v>5931</v>
      </c>
      <c r="M155" s="260">
        <v>1</v>
      </c>
      <c r="N155" s="663">
        <v>0</v>
      </c>
      <c r="O155" s="663">
        <v>0</v>
      </c>
      <c r="P155" s="260">
        <v>0</v>
      </c>
      <c r="Q155" s="260">
        <v>2</v>
      </c>
      <c r="R155" s="260">
        <f t="shared" si="1"/>
        <v>0</v>
      </c>
    </row>
    <row r="156" spans="2:24" ht="15" hidden="1" customHeight="1">
      <c r="B156" s="260" t="s">
        <v>5528</v>
      </c>
      <c r="C156" s="260" t="s">
        <v>5613</v>
      </c>
      <c r="D156" s="942" t="s">
        <v>5529</v>
      </c>
      <c r="F156" s="260" t="s">
        <v>533</v>
      </c>
      <c r="I156" s="316" t="s">
        <v>5612</v>
      </c>
      <c r="J156" s="260">
        <v>1</v>
      </c>
      <c r="K156" s="312" t="s">
        <v>5928</v>
      </c>
      <c r="L156" s="629" t="s">
        <v>5941</v>
      </c>
      <c r="M156" s="663">
        <v>0</v>
      </c>
      <c r="N156" s="663">
        <v>0</v>
      </c>
      <c r="O156" s="663">
        <v>0</v>
      </c>
      <c r="P156" s="663">
        <v>0</v>
      </c>
      <c r="Q156" s="663">
        <v>0</v>
      </c>
      <c r="S156" s="629"/>
      <c r="T156" s="629"/>
      <c r="U156" s="629"/>
      <c r="V156" s="629"/>
      <c r="W156" s="629"/>
      <c r="X156" s="629"/>
    </row>
    <row r="157" spans="2:24" ht="15" hidden="1" customHeight="1">
      <c r="B157" s="629" t="s">
        <v>5940</v>
      </c>
      <c r="C157" s="260" t="s">
        <v>5755</v>
      </c>
      <c r="D157" s="942" t="s">
        <v>5539</v>
      </c>
      <c r="F157" s="260" t="s">
        <v>552</v>
      </c>
      <c r="G157" s="260">
        <v>2</v>
      </c>
      <c r="H157" s="260">
        <v>4</v>
      </c>
      <c r="I157" s="316" t="s">
        <v>5612</v>
      </c>
      <c r="J157" s="260">
        <v>3</v>
      </c>
      <c r="K157" s="312" t="s">
        <v>5925</v>
      </c>
      <c r="L157" s="260" t="s">
        <v>5931</v>
      </c>
      <c r="M157" s="970">
        <v>0</v>
      </c>
      <c r="N157" s="970">
        <v>0</v>
      </c>
      <c r="O157" s="970">
        <v>0</v>
      </c>
      <c r="P157" s="970">
        <v>0</v>
      </c>
      <c r="Q157" s="260">
        <v>1</v>
      </c>
      <c r="R157" s="260">
        <f>SUBTOTAL(9,M157:Q157)</f>
        <v>0</v>
      </c>
    </row>
    <row r="158" spans="2:24" ht="15" hidden="1" customHeight="1">
      <c r="B158" s="260" t="s">
        <v>5548</v>
      </c>
      <c r="C158" s="260" t="s">
        <v>5828</v>
      </c>
      <c r="D158" s="942" t="s">
        <v>5549</v>
      </c>
      <c r="F158" s="260" t="s">
        <v>552</v>
      </c>
      <c r="G158" s="260">
        <v>1</v>
      </c>
      <c r="H158" s="260">
        <v>1</v>
      </c>
      <c r="I158" s="316" t="s">
        <v>5612</v>
      </c>
      <c r="J158" s="260">
        <v>5</v>
      </c>
      <c r="K158" s="312" t="s">
        <v>5927</v>
      </c>
      <c r="L158" s="629" t="s">
        <v>5941</v>
      </c>
      <c r="M158" s="663">
        <v>0</v>
      </c>
      <c r="N158" s="663">
        <v>0</v>
      </c>
      <c r="O158" s="663">
        <v>0</v>
      </c>
      <c r="P158" s="663">
        <v>0</v>
      </c>
      <c r="Q158" s="663">
        <v>0</v>
      </c>
      <c r="S158" s="629"/>
      <c r="T158" s="629"/>
      <c r="U158" s="629"/>
      <c r="V158" s="629"/>
      <c r="W158" s="629"/>
      <c r="X158" s="629"/>
    </row>
    <row r="159" spans="2:24" ht="15" hidden="1" customHeight="1">
      <c r="B159" s="260" t="s">
        <v>5530</v>
      </c>
      <c r="C159" s="260" t="s">
        <v>5638</v>
      </c>
      <c r="D159" s="942" t="s">
        <v>5531</v>
      </c>
      <c r="E159" s="260" t="s">
        <v>5590</v>
      </c>
      <c r="F159" s="260" t="s">
        <v>552</v>
      </c>
      <c r="G159" s="260">
        <v>1</v>
      </c>
      <c r="H159" s="260">
        <v>3</v>
      </c>
      <c r="I159" s="316" t="s">
        <v>5639</v>
      </c>
      <c r="J159" s="260">
        <v>1</v>
      </c>
      <c r="K159" s="312" t="s">
        <v>5927</v>
      </c>
      <c r="L159" s="629" t="s">
        <v>5941</v>
      </c>
      <c r="M159" s="663">
        <v>0</v>
      </c>
      <c r="N159" s="663">
        <v>0</v>
      </c>
      <c r="O159" s="663">
        <v>0</v>
      </c>
      <c r="P159" s="663">
        <v>0</v>
      </c>
      <c r="Q159" s="663">
        <v>0</v>
      </c>
      <c r="S159" s="629"/>
      <c r="T159" s="629"/>
      <c r="U159" s="629"/>
      <c r="V159" s="629"/>
      <c r="W159" s="629"/>
      <c r="X159" s="629"/>
    </row>
    <row r="160" spans="2:24" ht="15" hidden="1" customHeight="1">
      <c r="B160" s="629" t="s">
        <v>6547</v>
      </c>
      <c r="C160" s="260" t="s">
        <v>5649</v>
      </c>
      <c r="D160" s="942" t="s">
        <v>5532</v>
      </c>
      <c r="F160" s="260" t="s">
        <v>533</v>
      </c>
      <c r="I160" s="316" t="s">
        <v>5639</v>
      </c>
      <c r="J160" s="260">
        <v>1</v>
      </c>
      <c r="K160" s="312" t="s">
        <v>5926</v>
      </c>
      <c r="L160" s="260" t="s">
        <v>5931</v>
      </c>
      <c r="M160" s="260">
        <v>2</v>
      </c>
      <c r="N160" s="260">
        <v>2</v>
      </c>
      <c r="O160" s="260">
        <v>2</v>
      </c>
      <c r="P160" s="970">
        <v>0</v>
      </c>
      <c r="Q160" s="260">
        <v>2</v>
      </c>
      <c r="R160" s="260">
        <f>SUBTOTAL(9,M160:Q160)</f>
        <v>0</v>
      </c>
    </row>
    <row r="161" spans="2:24" ht="15" hidden="1" customHeight="1">
      <c r="B161" s="260" t="s">
        <v>5533</v>
      </c>
      <c r="C161" s="260" t="s">
        <v>5676</v>
      </c>
      <c r="D161" s="942" t="s">
        <v>5534</v>
      </c>
      <c r="F161" s="260" t="s">
        <v>533</v>
      </c>
      <c r="I161" s="316" t="s">
        <v>5639</v>
      </c>
      <c r="J161" s="260">
        <v>2</v>
      </c>
      <c r="K161" s="312" t="s">
        <v>5928</v>
      </c>
      <c r="L161" s="629" t="s">
        <v>5941</v>
      </c>
      <c r="M161" s="663">
        <v>0</v>
      </c>
      <c r="N161" s="663">
        <v>0</v>
      </c>
      <c r="O161" s="663">
        <v>0</v>
      </c>
      <c r="P161" s="663">
        <v>0</v>
      </c>
      <c r="Q161" s="663">
        <v>0</v>
      </c>
      <c r="S161" s="629"/>
      <c r="T161" s="629"/>
      <c r="U161" s="629"/>
      <c r="V161" s="629"/>
      <c r="W161" s="629"/>
      <c r="X161" s="629"/>
    </row>
    <row r="162" spans="2:24" ht="15" hidden="1" customHeight="1">
      <c r="B162" s="629" t="s">
        <v>6147</v>
      </c>
      <c r="C162" s="260" t="s">
        <v>5888</v>
      </c>
      <c r="D162" s="942" t="s">
        <v>5554</v>
      </c>
      <c r="F162" s="260" t="s">
        <v>552</v>
      </c>
      <c r="G162" s="260">
        <v>5</v>
      </c>
      <c r="H162" s="260">
        <v>5</v>
      </c>
      <c r="I162" s="316" t="s">
        <v>5639</v>
      </c>
      <c r="J162" s="260">
        <v>7</v>
      </c>
      <c r="K162" s="312" t="s">
        <v>5925</v>
      </c>
      <c r="L162" s="260" t="s">
        <v>5931</v>
      </c>
      <c r="M162" s="970">
        <v>0</v>
      </c>
      <c r="N162" s="260">
        <v>1</v>
      </c>
      <c r="O162" s="260">
        <v>1</v>
      </c>
      <c r="P162" s="970">
        <v>0</v>
      </c>
      <c r="Q162" s="260">
        <v>1</v>
      </c>
      <c r="R162" s="260">
        <f>SUBTOTAL(9,M162:Q162)</f>
        <v>0</v>
      </c>
    </row>
    <row r="163" spans="2:24" ht="15" hidden="1" customHeight="1">
      <c r="B163" s="260" t="s">
        <v>5561</v>
      </c>
      <c r="C163" s="260" t="s">
        <v>5562</v>
      </c>
      <c r="D163" s="942" t="s">
        <v>5563</v>
      </c>
      <c r="F163" s="260" t="s">
        <v>533</v>
      </c>
      <c r="I163" s="309" t="s">
        <v>3604</v>
      </c>
      <c r="J163" s="260">
        <v>1</v>
      </c>
      <c r="K163" s="312" t="s">
        <v>3616</v>
      </c>
      <c r="L163" s="629" t="s">
        <v>5941</v>
      </c>
      <c r="M163" s="663">
        <v>0</v>
      </c>
      <c r="N163" s="663">
        <v>0</v>
      </c>
      <c r="O163" s="663">
        <v>0</v>
      </c>
      <c r="P163" s="663">
        <v>0</v>
      </c>
      <c r="Q163" s="663">
        <v>0</v>
      </c>
      <c r="S163" s="629"/>
      <c r="T163" s="629"/>
      <c r="U163" s="629"/>
      <c r="V163" s="629"/>
      <c r="W163" s="629"/>
      <c r="X163" s="629"/>
    </row>
    <row r="164" spans="2:24" ht="15" hidden="1" customHeight="1">
      <c r="B164" s="260" t="s">
        <v>5564</v>
      </c>
      <c r="C164" s="260" t="s">
        <v>5565</v>
      </c>
      <c r="D164" s="942" t="s">
        <v>5566</v>
      </c>
      <c r="F164" s="260" t="s">
        <v>552</v>
      </c>
      <c r="G164" s="260">
        <v>1</v>
      </c>
      <c r="H164" s="260">
        <v>1</v>
      </c>
      <c r="I164" s="309" t="s">
        <v>3604</v>
      </c>
      <c r="J164" s="260">
        <v>1</v>
      </c>
      <c r="K164" s="312" t="s">
        <v>3611</v>
      </c>
      <c r="L164" s="629" t="s">
        <v>5941</v>
      </c>
      <c r="M164" s="663">
        <v>0</v>
      </c>
      <c r="N164" s="663">
        <v>0</v>
      </c>
      <c r="O164" s="663">
        <v>0</v>
      </c>
      <c r="P164" s="663">
        <v>0</v>
      </c>
      <c r="Q164" s="663">
        <v>0</v>
      </c>
      <c r="S164" s="629"/>
      <c r="T164" s="629"/>
      <c r="U164" s="629"/>
      <c r="V164" s="629"/>
      <c r="W164" s="629"/>
      <c r="X164" s="629"/>
    </row>
    <row r="165" spans="2:24" ht="15" hidden="1" customHeight="1">
      <c r="B165" s="260" t="s">
        <v>5567</v>
      </c>
      <c r="C165" s="260" t="s">
        <v>5568</v>
      </c>
      <c r="D165" s="942" t="s">
        <v>5569</v>
      </c>
      <c r="F165" s="260" t="s">
        <v>533</v>
      </c>
      <c r="I165" s="309" t="s">
        <v>3604</v>
      </c>
      <c r="J165" s="260">
        <v>1</v>
      </c>
      <c r="K165" s="312" t="s">
        <v>3611</v>
      </c>
      <c r="L165" s="629" t="s">
        <v>5941</v>
      </c>
      <c r="M165" s="663">
        <v>0</v>
      </c>
      <c r="N165" s="663">
        <v>0</v>
      </c>
      <c r="O165" s="663">
        <v>0</v>
      </c>
      <c r="P165" s="663">
        <v>0</v>
      </c>
      <c r="Q165" s="663">
        <v>0</v>
      </c>
      <c r="S165" s="629"/>
      <c r="T165" s="629"/>
      <c r="U165" s="629"/>
      <c r="V165" s="629"/>
      <c r="W165" s="629"/>
      <c r="X165" s="629"/>
    </row>
    <row r="166" spans="2:24" ht="15" hidden="1" customHeight="1">
      <c r="B166" s="260" t="s">
        <v>5831</v>
      </c>
      <c r="C166" s="260" t="s">
        <v>5832</v>
      </c>
      <c r="D166" s="942" t="s">
        <v>5833</v>
      </c>
      <c r="E166" s="260" t="s">
        <v>5656</v>
      </c>
      <c r="F166" s="260" t="s">
        <v>552</v>
      </c>
      <c r="G166" s="260">
        <v>5</v>
      </c>
      <c r="H166" s="260">
        <v>4</v>
      </c>
      <c r="I166" s="937" t="s">
        <v>3604</v>
      </c>
      <c r="J166" s="260">
        <v>5</v>
      </c>
      <c r="K166" s="312" t="s">
        <v>3616</v>
      </c>
      <c r="L166" s="629" t="s">
        <v>5941</v>
      </c>
      <c r="M166" s="663">
        <v>0</v>
      </c>
      <c r="N166" s="663">
        <v>0</v>
      </c>
      <c r="O166" s="663">
        <v>0</v>
      </c>
      <c r="P166" s="663">
        <v>0</v>
      </c>
      <c r="Q166" s="663">
        <v>0</v>
      </c>
      <c r="S166" s="629"/>
      <c r="T166" s="629"/>
      <c r="U166" s="629"/>
      <c r="V166" s="629"/>
      <c r="W166" s="629"/>
      <c r="X166" s="629"/>
    </row>
    <row r="167" spans="2:24" ht="15" hidden="1" customHeight="1">
      <c r="B167" s="260" t="s">
        <v>5863</v>
      </c>
      <c r="C167" s="260" t="s">
        <v>5864</v>
      </c>
      <c r="D167" s="942" t="s">
        <v>5865</v>
      </c>
      <c r="F167" s="260" t="s">
        <v>552</v>
      </c>
      <c r="G167" s="260">
        <v>5</v>
      </c>
      <c r="H167" s="260">
        <v>4</v>
      </c>
      <c r="I167" s="963" t="s">
        <v>3604</v>
      </c>
      <c r="J167" s="260">
        <v>6</v>
      </c>
      <c r="K167" s="312" t="s">
        <v>5925</v>
      </c>
      <c r="L167" s="260" t="s">
        <v>5931</v>
      </c>
      <c r="M167" s="260">
        <v>1</v>
      </c>
      <c r="N167" s="260">
        <v>1</v>
      </c>
      <c r="O167" s="260">
        <v>1</v>
      </c>
      <c r="P167" s="260">
        <v>1</v>
      </c>
      <c r="Q167" s="260">
        <v>1</v>
      </c>
      <c r="R167" s="260">
        <f t="shared" ref="R167:R168" si="2">SUBTOTAL(9,M167:Q167)</f>
        <v>0</v>
      </c>
    </row>
    <row r="168" spans="2:24" ht="15" hidden="1" customHeight="1">
      <c r="B168" s="629" t="s">
        <v>6109</v>
      </c>
      <c r="C168" s="260" t="s">
        <v>5914</v>
      </c>
      <c r="D168" s="942" t="s">
        <v>5915</v>
      </c>
      <c r="F168" s="260" t="s">
        <v>533</v>
      </c>
      <c r="I168" s="309" t="s">
        <v>3604</v>
      </c>
      <c r="J168" s="260">
        <v>10</v>
      </c>
      <c r="K168" s="312" t="s">
        <v>5926</v>
      </c>
      <c r="L168" s="260" t="s">
        <v>5931</v>
      </c>
      <c r="M168" s="260">
        <v>0</v>
      </c>
      <c r="N168" s="260">
        <v>0</v>
      </c>
      <c r="O168" s="260">
        <v>1</v>
      </c>
      <c r="P168" s="260">
        <v>2</v>
      </c>
      <c r="Q168" s="260">
        <v>2</v>
      </c>
      <c r="R168" s="260">
        <f t="shared" si="2"/>
        <v>0</v>
      </c>
    </row>
    <row r="169" spans="2:24" ht="15" hidden="1" customHeight="1">
      <c r="B169" s="260" t="s">
        <v>5570</v>
      </c>
      <c r="C169" s="260" t="s">
        <v>5571</v>
      </c>
      <c r="D169" s="942" t="s">
        <v>5572</v>
      </c>
      <c r="F169" s="260" t="s">
        <v>533</v>
      </c>
      <c r="I169" s="965" t="s">
        <v>5916</v>
      </c>
      <c r="J169" s="260">
        <v>1</v>
      </c>
      <c r="K169" s="312" t="s">
        <v>5927</v>
      </c>
      <c r="L169" s="629" t="s">
        <v>5941</v>
      </c>
      <c r="M169" s="663">
        <v>0</v>
      </c>
      <c r="N169" s="663">
        <v>0</v>
      </c>
      <c r="O169" s="663">
        <v>0</v>
      </c>
      <c r="P169" s="663">
        <v>0</v>
      </c>
      <c r="Q169" s="663">
        <v>0</v>
      </c>
      <c r="S169" s="629"/>
      <c r="T169" s="629"/>
      <c r="U169" s="629"/>
      <c r="V169" s="629"/>
      <c r="W169" s="629"/>
      <c r="X169" s="629"/>
    </row>
    <row r="170" spans="2:24" ht="15" hidden="1" customHeight="1">
      <c r="B170" s="629" t="s">
        <v>5950</v>
      </c>
      <c r="C170" s="260" t="s">
        <v>5573</v>
      </c>
      <c r="D170" s="942" t="s">
        <v>5574</v>
      </c>
      <c r="F170" s="260" t="s">
        <v>552</v>
      </c>
      <c r="G170" s="260">
        <v>3</v>
      </c>
      <c r="H170" s="260">
        <v>3</v>
      </c>
      <c r="I170" s="965" t="s">
        <v>5916</v>
      </c>
      <c r="J170" s="260">
        <v>3</v>
      </c>
      <c r="K170" s="312" t="s">
        <v>5925</v>
      </c>
      <c r="L170" s="260" t="s">
        <v>5931</v>
      </c>
      <c r="M170" s="260">
        <v>1</v>
      </c>
      <c r="N170" s="970">
        <v>0</v>
      </c>
      <c r="O170" s="260">
        <v>1</v>
      </c>
      <c r="P170" s="260">
        <v>1</v>
      </c>
      <c r="Q170" s="260">
        <v>1</v>
      </c>
      <c r="R170" s="260">
        <f>SUBTOTAL(9,M170:Q170)</f>
        <v>0</v>
      </c>
    </row>
    <row r="171" spans="2:24" ht="15" hidden="1" customHeight="1">
      <c r="B171" s="260" t="s">
        <v>5837</v>
      </c>
      <c r="C171" s="260" t="s">
        <v>5838</v>
      </c>
      <c r="D171" s="942" t="s">
        <v>5839</v>
      </c>
      <c r="E171" s="260" t="s">
        <v>5656</v>
      </c>
      <c r="F171" s="260" t="s">
        <v>552</v>
      </c>
      <c r="G171" s="260">
        <v>4</v>
      </c>
      <c r="H171" s="260">
        <v>5</v>
      </c>
      <c r="I171" s="965" t="s">
        <v>5916</v>
      </c>
      <c r="J171" s="260">
        <v>5</v>
      </c>
      <c r="K171" s="312" t="s">
        <v>5928</v>
      </c>
      <c r="L171" s="260" t="s">
        <v>5931</v>
      </c>
      <c r="M171" s="663">
        <v>0</v>
      </c>
      <c r="N171" s="663">
        <v>0</v>
      </c>
      <c r="O171" s="663">
        <v>0</v>
      </c>
      <c r="P171" s="663">
        <v>0</v>
      </c>
      <c r="Q171" s="663">
        <v>0</v>
      </c>
    </row>
    <row r="172" spans="2:24" ht="15" hidden="1" customHeight="1">
      <c r="B172" s="629" t="s">
        <v>6108</v>
      </c>
      <c r="C172" s="260" t="s">
        <v>5883</v>
      </c>
      <c r="D172" s="942" t="s">
        <v>5884</v>
      </c>
      <c r="F172" s="260" t="s">
        <v>533</v>
      </c>
      <c r="I172" s="965" t="s">
        <v>5916</v>
      </c>
      <c r="J172" s="260">
        <v>7</v>
      </c>
      <c r="K172" s="312" t="s">
        <v>5926</v>
      </c>
      <c r="L172" s="260" t="s">
        <v>5931</v>
      </c>
      <c r="M172" s="970">
        <v>0</v>
      </c>
      <c r="N172" s="970">
        <v>0</v>
      </c>
      <c r="O172" s="260">
        <v>1</v>
      </c>
      <c r="P172" s="260">
        <v>2</v>
      </c>
      <c r="Q172" s="260">
        <v>2</v>
      </c>
      <c r="R172" s="260">
        <f>SUBTOTAL(9,M172:Q172)</f>
        <v>0</v>
      </c>
    </row>
    <row r="173" spans="2:24" ht="15" hidden="1" customHeight="1">
      <c r="B173" s="260" t="s">
        <v>5558</v>
      </c>
      <c r="C173" s="260" t="s">
        <v>5559</v>
      </c>
      <c r="D173" s="942" t="s">
        <v>5560</v>
      </c>
      <c r="F173" s="260" t="s">
        <v>533</v>
      </c>
      <c r="I173" s="965" t="s">
        <v>5917</v>
      </c>
      <c r="J173" s="260">
        <v>0</v>
      </c>
      <c r="K173" s="312" t="s">
        <v>5927</v>
      </c>
      <c r="L173" s="629" t="s">
        <v>5941</v>
      </c>
      <c r="M173" s="663">
        <v>0</v>
      </c>
      <c r="N173" s="663">
        <v>0</v>
      </c>
      <c r="O173" s="663">
        <v>0</v>
      </c>
      <c r="P173" s="663">
        <v>0</v>
      </c>
      <c r="Q173" s="663">
        <v>0</v>
      </c>
      <c r="S173" s="629"/>
      <c r="T173" s="629"/>
      <c r="U173" s="629"/>
      <c r="V173" s="629"/>
      <c r="W173" s="629"/>
      <c r="X173" s="629"/>
    </row>
    <row r="174" spans="2:24" ht="15" hidden="1" customHeight="1">
      <c r="B174" s="260" t="s">
        <v>5575</v>
      </c>
      <c r="C174" s="260" t="s">
        <v>5576</v>
      </c>
      <c r="D174" s="942" t="s">
        <v>5577</v>
      </c>
      <c r="F174" s="260" t="s">
        <v>552</v>
      </c>
      <c r="G174" s="260">
        <v>1</v>
      </c>
      <c r="H174" s="260">
        <v>4</v>
      </c>
      <c r="I174" s="965" t="s">
        <v>5917</v>
      </c>
      <c r="J174" s="260">
        <v>3</v>
      </c>
      <c r="K174" s="312" t="s">
        <v>5925</v>
      </c>
      <c r="L174" s="260" t="s">
        <v>5931</v>
      </c>
      <c r="M174" s="260">
        <v>1</v>
      </c>
      <c r="N174" s="260">
        <v>1</v>
      </c>
      <c r="O174" s="260">
        <v>1</v>
      </c>
      <c r="P174" s="260">
        <v>1</v>
      </c>
      <c r="Q174" s="260">
        <v>1</v>
      </c>
      <c r="R174" s="260">
        <f>SUBTOTAL(9,M174:Q174)</f>
        <v>0</v>
      </c>
    </row>
    <row r="175" spans="2:24" ht="15" hidden="1" customHeight="1">
      <c r="B175" s="260" t="s">
        <v>5578</v>
      </c>
      <c r="C175" s="260" t="s">
        <v>5579</v>
      </c>
      <c r="D175" s="942" t="s">
        <v>5580</v>
      </c>
      <c r="F175" s="260" t="s">
        <v>552</v>
      </c>
      <c r="G175" s="260">
        <v>4</v>
      </c>
      <c r="H175" s="260">
        <v>5</v>
      </c>
      <c r="I175" s="965" t="s">
        <v>5917</v>
      </c>
      <c r="J175" s="260">
        <v>4</v>
      </c>
      <c r="K175" s="312" t="s">
        <v>5928</v>
      </c>
      <c r="L175" s="260" t="s">
        <v>5931</v>
      </c>
      <c r="M175" s="663">
        <v>0</v>
      </c>
      <c r="N175" s="663">
        <v>0</v>
      </c>
      <c r="O175" s="663">
        <v>0</v>
      </c>
      <c r="P175" s="663">
        <v>0</v>
      </c>
      <c r="Q175" s="663">
        <v>0</v>
      </c>
    </row>
    <row r="176" spans="2:24" ht="15" hidden="1" customHeight="1">
      <c r="B176" s="629" t="s">
        <v>5954</v>
      </c>
      <c r="C176" s="260" t="s">
        <v>5877</v>
      </c>
      <c r="D176" s="942" t="s">
        <v>5878</v>
      </c>
      <c r="F176" s="260" t="s">
        <v>533</v>
      </c>
      <c r="I176" s="965" t="s">
        <v>5917</v>
      </c>
      <c r="J176" s="260">
        <v>6</v>
      </c>
      <c r="K176" s="312" t="s">
        <v>5926</v>
      </c>
      <c r="L176" s="260" t="s">
        <v>5931</v>
      </c>
      <c r="M176" s="260">
        <v>1</v>
      </c>
      <c r="N176" s="260">
        <v>2</v>
      </c>
      <c r="O176" s="260">
        <v>1</v>
      </c>
      <c r="P176" s="260">
        <v>1</v>
      </c>
      <c r="Q176" s="260">
        <v>2</v>
      </c>
      <c r="R176" s="260">
        <f>SUBTOTAL(9,M176:Q176)</f>
        <v>0</v>
      </c>
    </row>
    <row r="177" spans="2:24" ht="15" hidden="1" customHeight="1">
      <c r="B177" s="260" t="s">
        <v>5633</v>
      </c>
      <c r="C177" s="260" t="s">
        <v>5634</v>
      </c>
      <c r="D177" s="942" t="s">
        <v>5635</v>
      </c>
      <c r="F177" s="260" t="s">
        <v>552</v>
      </c>
      <c r="G177" s="260">
        <v>1</v>
      </c>
      <c r="H177" s="260">
        <v>3</v>
      </c>
      <c r="I177" s="966" t="s">
        <v>555</v>
      </c>
      <c r="J177" s="260">
        <v>1</v>
      </c>
      <c r="K177" s="312" t="s">
        <v>5927</v>
      </c>
      <c r="L177" s="629" t="s">
        <v>5941</v>
      </c>
      <c r="M177" s="663">
        <v>0</v>
      </c>
      <c r="N177" s="663">
        <v>0</v>
      </c>
      <c r="O177" s="663">
        <v>0</v>
      </c>
      <c r="P177" s="663">
        <v>0</v>
      </c>
      <c r="Q177" s="663">
        <v>0</v>
      </c>
      <c r="S177" s="629"/>
      <c r="T177" s="629"/>
      <c r="U177" s="629"/>
      <c r="V177" s="629"/>
      <c r="W177" s="629"/>
      <c r="X177" s="629"/>
    </row>
    <row r="178" spans="2:24" ht="15" hidden="1" customHeight="1">
      <c r="B178" s="260" t="s">
        <v>5686</v>
      </c>
      <c r="C178" s="260" t="s">
        <v>5687</v>
      </c>
      <c r="D178" s="942" t="s">
        <v>5688</v>
      </c>
      <c r="F178" s="260" t="s">
        <v>533</v>
      </c>
      <c r="I178" s="966" t="s">
        <v>555</v>
      </c>
      <c r="J178" s="260">
        <v>2</v>
      </c>
      <c r="K178" s="312" t="s">
        <v>5928</v>
      </c>
      <c r="L178" s="629" t="s">
        <v>6146</v>
      </c>
      <c r="M178" s="663">
        <v>0</v>
      </c>
      <c r="N178" s="663">
        <v>0</v>
      </c>
      <c r="O178" s="663">
        <v>0</v>
      </c>
      <c r="P178" s="663">
        <v>0</v>
      </c>
      <c r="Q178" s="663">
        <v>0</v>
      </c>
      <c r="S178" s="629"/>
      <c r="T178" s="629"/>
      <c r="U178" s="629"/>
      <c r="V178" s="629"/>
      <c r="W178" s="629"/>
      <c r="X178" s="629"/>
    </row>
    <row r="179" spans="2:24" ht="15" hidden="1" customHeight="1">
      <c r="B179" s="260" t="s">
        <v>5740</v>
      </c>
      <c r="C179" s="260" t="s">
        <v>5741</v>
      </c>
      <c r="D179" s="942" t="s">
        <v>5742</v>
      </c>
      <c r="F179" s="260" t="s">
        <v>552</v>
      </c>
      <c r="G179" s="260">
        <v>3</v>
      </c>
      <c r="H179" s="260">
        <v>4</v>
      </c>
      <c r="I179" s="966" t="s">
        <v>555</v>
      </c>
      <c r="J179" s="260">
        <v>3</v>
      </c>
      <c r="K179" s="312" t="s">
        <v>5927</v>
      </c>
      <c r="L179" s="629" t="s">
        <v>5941</v>
      </c>
      <c r="M179" s="663">
        <v>0</v>
      </c>
      <c r="N179" s="663">
        <v>0</v>
      </c>
      <c r="O179" s="663">
        <v>0</v>
      </c>
      <c r="P179" s="663">
        <v>0</v>
      </c>
      <c r="Q179" s="663">
        <v>0</v>
      </c>
      <c r="S179" s="629"/>
      <c r="T179" s="629"/>
      <c r="U179" s="629"/>
      <c r="V179" s="629"/>
      <c r="W179" s="629"/>
      <c r="X179" s="629"/>
    </row>
    <row r="180" spans="2:24" ht="15" hidden="1" customHeight="1">
      <c r="B180" s="260" t="s">
        <v>5743</v>
      </c>
      <c r="C180" s="260" t="s">
        <v>5744</v>
      </c>
      <c r="D180" s="942" t="s">
        <v>5745</v>
      </c>
      <c r="F180" s="260" t="s">
        <v>533</v>
      </c>
      <c r="I180" s="966" t="s">
        <v>555</v>
      </c>
      <c r="J180" s="260">
        <v>3</v>
      </c>
      <c r="K180" s="312" t="s">
        <v>5926</v>
      </c>
      <c r="L180" s="260" t="s">
        <v>5931</v>
      </c>
      <c r="M180" s="260">
        <v>0</v>
      </c>
      <c r="N180" s="260">
        <v>1</v>
      </c>
      <c r="O180" s="260">
        <v>1</v>
      </c>
      <c r="P180" s="260">
        <v>2</v>
      </c>
      <c r="Q180" s="260">
        <v>2</v>
      </c>
      <c r="R180" s="260">
        <f t="shared" ref="R180:R181" si="3">SUBTOTAL(9,M180:Q180)</f>
        <v>0</v>
      </c>
    </row>
    <row r="181" spans="2:24" ht="15" hidden="1" customHeight="1">
      <c r="B181" s="260" t="s">
        <v>5816</v>
      </c>
      <c r="C181" s="260" t="s">
        <v>5817</v>
      </c>
      <c r="D181" s="942" t="s">
        <v>5818</v>
      </c>
      <c r="F181" s="260" t="s">
        <v>552</v>
      </c>
      <c r="G181" s="260">
        <v>3</v>
      </c>
      <c r="H181" s="260">
        <v>8</v>
      </c>
      <c r="I181" s="966" t="s">
        <v>555</v>
      </c>
      <c r="J181" s="260">
        <v>5</v>
      </c>
      <c r="K181" s="312" t="s">
        <v>5925</v>
      </c>
      <c r="L181" s="260" t="s">
        <v>5931</v>
      </c>
      <c r="M181" s="260">
        <v>1</v>
      </c>
      <c r="N181" s="260">
        <v>1</v>
      </c>
      <c r="O181" s="260">
        <v>1</v>
      </c>
      <c r="P181" s="260">
        <v>1</v>
      </c>
      <c r="Q181" s="260">
        <v>1</v>
      </c>
      <c r="R181" s="260">
        <f t="shared" si="3"/>
        <v>0</v>
      </c>
    </row>
    <row r="182" spans="2:24" ht="15" hidden="1" customHeight="1">
      <c r="B182" s="260" t="s">
        <v>5844</v>
      </c>
      <c r="C182" s="260" t="s">
        <v>5845</v>
      </c>
      <c r="D182" s="942" t="s">
        <v>5846</v>
      </c>
      <c r="F182" s="260" t="s">
        <v>552</v>
      </c>
      <c r="G182" s="260">
        <v>3</v>
      </c>
      <c r="H182" s="260">
        <v>6</v>
      </c>
      <c r="I182" s="966" t="s">
        <v>555</v>
      </c>
      <c r="J182" s="260">
        <v>5</v>
      </c>
      <c r="K182" s="312" t="s">
        <v>5928</v>
      </c>
      <c r="L182" s="260" t="s">
        <v>5931</v>
      </c>
      <c r="M182" s="663">
        <v>0</v>
      </c>
      <c r="N182" s="663">
        <v>0</v>
      </c>
      <c r="O182" s="663">
        <v>0</v>
      </c>
      <c r="P182" s="663">
        <v>0</v>
      </c>
      <c r="Q182" s="663">
        <v>0</v>
      </c>
    </row>
    <row r="183" spans="2:24" ht="15" hidden="1" customHeight="1">
      <c r="B183" s="260" t="s">
        <v>5599</v>
      </c>
      <c r="C183" s="260" t="s">
        <v>5600</v>
      </c>
      <c r="D183" s="942" t="s">
        <v>5601</v>
      </c>
      <c r="F183" s="260" t="s">
        <v>533</v>
      </c>
      <c r="I183" s="966" t="s">
        <v>5602</v>
      </c>
      <c r="J183" s="260">
        <v>1</v>
      </c>
      <c r="K183" s="312" t="s">
        <v>5928</v>
      </c>
      <c r="L183" s="260" t="s">
        <v>5931</v>
      </c>
      <c r="M183" s="663">
        <v>0</v>
      </c>
      <c r="N183" s="663">
        <v>0</v>
      </c>
      <c r="O183" s="663">
        <v>0</v>
      </c>
      <c r="P183" s="663">
        <v>0</v>
      </c>
      <c r="Q183" s="663">
        <v>0</v>
      </c>
    </row>
    <row r="184" spans="2:24" ht="15" hidden="1" customHeight="1">
      <c r="B184" s="260" t="s">
        <v>5650</v>
      </c>
      <c r="C184" s="260" t="s">
        <v>5651</v>
      </c>
      <c r="D184" s="942" t="s">
        <v>5652</v>
      </c>
      <c r="F184" s="260" t="s">
        <v>552</v>
      </c>
      <c r="G184" s="260">
        <v>1</v>
      </c>
      <c r="H184" s="260">
        <v>2</v>
      </c>
      <c r="I184" s="966" t="s">
        <v>5602</v>
      </c>
      <c r="J184" s="260">
        <v>1</v>
      </c>
      <c r="K184" s="312" t="s">
        <v>5927</v>
      </c>
      <c r="L184" s="629" t="s">
        <v>5941</v>
      </c>
      <c r="M184" s="663">
        <v>0</v>
      </c>
      <c r="N184" s="663">
        <v>0</v>
      </c>
      <c r="O184" s="663">
        <v>0</v>
      </c>
      <c r="P184" s="663">
        <v>0</v>
      </c>
      <c r="Q184" s="663">
        <v>0</v>
      </c>
      <c r="S184" s="629"/>
      <c r="T184" s="629"/>
      <c r="U184" s="629"/>
      <c r="V184" s="629"/>
      <c r="W184" s="629"/>
      <c r="X184" s="629"/>
    </row>
    <row r="185" spans="2:24" ht="15" hidden="1" customHeight="1">
      <c r="B185" s="260" t="s">
        <v>5775</v>
      </c>
      <c r="C185" s="260" t="s">
        <v>5776</v>
      </c>
      <c r="D185" s="942" t="s">
        <v>5777</v>
      </c>
      <c r="F185" s="260" t="s">
        <v>533</v>
      </c>
      <c r="I185" s="966" t="s">
        <v>5946</v>
      </c>
      <c r="J185" s="260">
        <v>4</v>
      </c>
      <c r="K185" s="312" t="s">
        <v>5926</v>
      </c>
      <c r="L185" s="260" t="s">
        <v>5931</v>
      </c>
      <c r="M185" s="260">
        <v>1</v>
      </c>
      <c r="N185" s="260">
        <v>0</v>
      </c>
      <c r="O185" s="260">
        <v>1</v>
      </c>
      <c r="P185" s="260">
        <v>1</v>
      </c>
      <c r="Q185" s="260">
        <v>2</v>
      </c>
      <c r="R185" s="260">
        <f t="shared" ref="R185:R186" si="4">SUBTOTAL(9,M185:Q185)</f>
        <v>0</v>
      </c>
    </row>
    <row r="186" spans="2:24" ht="15" hidden="1" customHeight="1">
      <c r="B186" s="629" t="s">
        <v>5936</v>
      </c>
      <c r="C186" s="260" t="s">
        <v>5854</v>
      </c>
      <c r="D186" s="942" t="s">
        <v>5855</v>
      </c>
      <c r="F186" s="260" t="s">
        <v>552</v>
      </c>
      <c r="G186" s="260">
        <v>2</v>
      </c>
      <c r="H186" s="260">
        <v>1</v>
      </c>
      <c r="I186" s="966" t="s">
        <v>5602</v>
      </c>
      <c r="J186" s="260">
        <v>5</v>
      </c>
      <c r="K186" s="312" t="s">
        <v>5925</v>
      </c>
      <c r="L186" s="260" t="s">
        <v>5931</v>
      </c>
      <c r="M186" s="260">
        <v>1</v>
      </c>
      <c r="N186" s="260">
        <v>1</v>
      </c>
      <c r="O186" s="663">
        <v>0</v>
      </c>
      <c r="P186" s="663">
        <v>0</v>
      </c>
      <c r="Q186" s="260">
        <v>1</v>
      </c>
      <c r="R186" s="260">
        <f t="shared" si="4"/>
        <v>0</v>
      </c>
    </row>
    <row r="187" spans="2:24" ht="15" hidden="1" customHeight="1">
      <c r="B187" s="260" t="s">
        <v>5603</v>
      </c>
      <c r="C187" s="260" t="s">
        <v>5604</v>
      </c>
      <c r="D187" s="942" t="s">
        <v>5605</v>
      </c>
      <c r="F187" s="260" t="s">
        <v>533</v>
      </c>
      <c r="I187" s="966" t="s">
        <v>5606</v>
      </c>
      <c r="J187" s="260">
        <v>1</v>
      </c>
      <c r="K187" s="312" t="s">
        <v>5927</v>
      </c>
      <c r="L187" s="629" t="s">
        <v>5941</v>
      </c>
      <c r="M187" s="663">
        <v>0</v>
      </c>
      <c r="N187" s="663">
        <v>0</v>
      </c>
      <c r="O187" s="663">
        <v>0</v>
      </c>
      <c r="P187" s="663">
        <v>0</v>
      </c>
      <c r="Q187" s="663">
        <v>0</v>
      </c>
      <c r="S187" s="629"/>
      <c r="T187" s="629"/>
      <c r="U187" s="629"/>
      <c r="V187" s="629"/>
      <c r="W187" s="629"/>
      <c r="X187" s="629"/>
    </row>
    <row r="188" spans="2:24" ht="15" hidden="1" customHeight="1">
      <c r="B188" s="260" t="s">
        <v>5646</v>
      </c>
      <c r="C188" s="260" t="s">
        <v>5647</v>
      </c>
      <c r="D188" s="942" t="s">
        <v>5648</v>
      </c>
      <c r="F188" s="260" t="s">
        <v>533</v>
      </c>
      <c r="I188" s="966" t="s">
        <v>5606</v>
      </c>
      <c r="J188" s="260">
        <v>1</v>
      </c>
      <c r="K188" s="312" t="s">
        <v>5926</v>
      </c>
      <c r="L188" s="260" t="s">
        <v>5931</v>
      </c>
      <c r="M188" s="260">
        <v>1</v>
      </c>
      <c r="N188" s="260">
        <v>1</v>
      </c>
      <c r="O188" s="260">
        <v>0</v>
      </c>
      <c r="P188" s="260">
        <v>2</v>
      </c>
      <c r="Q188" s="260">
        <v>2</v>
      </c>
      <c r="R188" s="260">
        <f>SUBTOTAL(9,M188:Q188)</f>
        <v>0</v>
      </c>
    </row>
    <row r="189" spans="2:24" ht="15" hidden="1" customHeight="1">
      <c r="B189" s="260" t="s">
        <v>5669</v>
      </c>
      <c r="C189" s="260" t="s">
        <v>5670</v>
      </c>
      <c r="D189" s="942" t="s">
        <v>5671</v>
      </c>
      <c r="E189" s="260" t="s">
        <v>5672</v>
      </c>
      <c r="F189" s="260" t="s">
        <v>552</v>
      </c>
      <c r="G189" s="260">
        <v>0</v>
      </c>
      <c r="H189" s="260">
        <v>3</v>
      </c>
      <c r="I189" s="966" t="s">
        <v>5606</v>
      </c>
      <c r="J189" s="260">
        <v>2</v>
      </c>
      <c r="K189" s="312" t="s">
        <v>5928</v>
      </c>
      <c r="L189" s="260" t="s">
        <v>5931</v>
      </c>
      <c r="M189" s="663">
        <v>0</v>
      </c>
      <c r="N189" s="663">
        <v>0</v>
      </c>
      <c r="O189" s="663">
        <v>0</v>
      </c>
      <c r="P189" s="663">
        <v>0</v>
      </c>
      <c r="Q189" s="663">
        <v>0</v>
      </c>
    </row>
    <row r="190" spans="2:24" ht="15" hidden="1" customHeight="1">
      <c r="B190" s="629" t="s">
        <v>5942</v>
      </c>
      <c r="C190" s="260" t="s">
        <v>5849</v>
      </c>
      <c r="D190" s="942" t="s">
        <v>5850</v>
      </c>
      <c r="F190" s="260" t="s">
        <v>552</v>
      </c>
      <c r="G190" s="260">
        <v>3</v>
      </c>
      <c r="H190" s="260">
        <v>6</v>
      </c>
      <c r="I190" s="966" t="s">
        <v>5606</v>
      </c>
      <c r="J190" s="260">
        <v>5</v>
      </c>
      <c r="K190" s="312" t="s">
        <v>5925</v>
      </c>
      <c r="L190" s="260" t="s">
        <v>5931</v>
      </c>
      <c r="M190" s="970">
        <v>0</v>
      </c>
      <c r="N190" s="970">
        <v>0</v>
      </c>
      <c r="O190" s="260">
        <v>1</v>
      </c>
      <c r="P190" s="260">
        <v>1</v>
      </c>
      <c r="Q190" s="260">
        <v>1</v>
      </c>
      <c r="R190" s="260">
        <f>SUBTOTAL(9,M190:Q190)</f>
        <v>0</v>
      </c>
    </row>
    <row r="191" spans="2:24" ht="15" hidden="1" customHeight="1">
      <c r="B191" s="260" t="s">
        <v>5619</v>
      </c>
      <c r="C191" s="260" t="s">
        <v>5620</v>
      </c>
      <c r="D191" s="942" t="s">
        <v>5621</v>
      </c>
      <c r="F191" s="260" t="s">
        <v>533</v>
      </c>
      <c r="I191" s="967" t="s">
        <v>576</v>
      </c>
      <c r="J191" s="260">
        <v>1</v>
      </c>
      <c r="K191" s="312" t="s">
        <v>5928</v>
      </c>
      <c r="L191" s="260" t="s">
        <v>5931</v>
      </c>
      <c r="M191" s="663">
        <v>0</v>
      </c>
      <c r="N191" s="663">
        <v>0</v>
      </c>
      <c r="O191" s="663">
        <v>0</v>
      </c>
      <c r="P191" s="663">
        <v>0</v>
      </c>
      <c r="Q191" s="663">
        <v>0</v>
      </c>
    </row>
    <row r="192" spans="2:24" ht="15" hidden="1" customHeight="1">
      <c r="B192" s="260" t="s">
        <v>5640</v>
      </c>
      <c r="C192" s="260" t="s">
        <v>5641</v>
      </c>
      <c r="D192" s="942" t="s">
        <v>5642</v>
      </c>
      <c r="F192" s="260" t="s">
        <v>533</v>
      </c>
      <c r="I192" s="967" t="s">
        <v>576</v>
      </c>
      <c r="J192" s="260">
        <v>1</v>
      </c>
      <c r="K192" s="312" t="s">
        <v>5927</v>
      </c>
      <c r="L192" s="629" t="s">
        <v>5941</v>
      </c>
      <c r="M192" s="663">
        <v>0</v>
      </c>
      <c r="N192" s="663">
        <v>0</v>
      </c>
      <c r="O192" s="663">
        <v>0</v>
      </c>
      <c r="P192" s="663">
        <v>0</v>
      </c>
      <c r="Q192" s="663">
        <v>0</v>
      </c>
      <c r="S192" s="629"/>
      <c r="T192" s="629"/>
      <c r="U192" s="629"/>
      <c r="V192" s="629"/>
      <c r="W192" s="629"/>
      <c r="X192" s="629"/>
    </row>
    <row r="193" spans="2:24" ht="15" hidden="1" customHeight="1">
      <c r="B193" s="260" t="s">
        <v>5653</v>
      </c>
      <c r="C193" s="260" t="s">
        <v>5654</v>
      </c>
      <c r="D193" s="942" t="s">
        <v>5655</v>
      </c>
      <c r="E193" s="260" t="s">
        <v>5656</v>
      </c>
      <c r="F193" s="260" t="s">
        <v>552</v>
      </c>
      <c r="G193" s="260">
        <v>1</v>
      </c>
      <c r="H193" s="260">
        <v>1</v>
      </c>
      <c r="I193" s="967" t="s">
        <v>576</v>
      </c>
      <c r="J193" s="260">
        <v>1</v>
      </c>
      <c r="K193" s="312" t="s">
        <v>5927</v>
      </c>
      <c r="L193" s="629" t="s">
        <v>5941</v>
      </c>
      <c r="M193" s="663">
        <v>0</v>
      </c>
      <c r="N193" s="663">
        <v>0</v>
      </c>
      <c r="O193" s="663">
        <v>0</v>
      </c>
      <c r="P193" s="663">
        <v>0</v>
      </c>
      <c r="Q193" s="663">
        <v>0</v>
      </c>
      <c r="S193" s="629"/>
      <c r="T193" s="629"/>
      <c r="U193" s="629"/>
      <c r="V193" s="629"/>
      <c r="W193" s="629"/>
      <c r="X193" s="629"/>
    </row>
    <row r="194" spans="2:24" ht="15" hidden="1" customHeight="1">
      <c r="B194" s="629" t="s">
        <v>5944</v>
      </c>
      <c r="C194" s="260" t="s">
        <v>5729</v>
      </c>
      <c r="D194" s="942" t="s">
        <v>5730</v>
      </c>
      <c r="F194" s="260" t="s">
        <v>552</v>
      </c>
      <c r="G194" s="260">
        <v>3</v>
      </c>
      <c r="H194" s="260">
        <v>4</v>
      </c>
      <c r="I194" s="967" t="s">
        <v>576</v>
      </c>
      <c r="J194" s="260">
        <v>3</v>
      </c>
      <c r="K194" s="312" t="s">
        <v>5925</v>
      </c>
      <c r="L194" s="260" t="s">
        <v>5931</v>
      </c>
      <c r="M194" s="260">
        <v>1</v>
      </c>
      <c r="N194" s="260">
        <v>1</v>
      </c>
      <c r="O194" s="663">
        <v>0</v>
      </c>
      <c r="P194" s="260">
        <v>1</v>
      </c>
      <c r="Q194" s="663">
        <v>0</v>
      </c>
      <c r="R194" s="260">
        <f>SUBTOTAL(9,M194:Q194)</f>
        <v>0</v>
      </c>
    </row>
    <row r="195" spans="2:24" ht="15" hidden="1" customHeight="1">
      <c r="B195" s="260" t="s">
        <v>5759</v>
      </c>
      <c r="C195" s="260" t="s">
        <v>5760</v>
      </c>
      <c r="D195" s="942" t="s">
        <v>5761</v>
      </c>
      <c r="E195" s="260" t="s">
        <v>5656</v>
      </c>
      <c r="F195" s="260" t="s">
        <v>552</v>
      </c>
      <c r="G195" s="260">
        <v>1</v>
      </c>
      <c r="H195" s="260">
        <v>2</v>
      </c>
      <c r="I195" s="967" t="s">
        <v>576</v>
      </c>
      <c r="J195" s="260">
        <v>3</v>
      </c>
      <c r="K195" s="312" t="s">
        <v>5928</v>
      </c>
      <c r="L195" s="260" t="s">
        <v>5931</v>
      </c>
      <c r="M195" s="663">
        <v>0</v>
      </c>
      <c r="N195" s="663">
        <v>0</v>
      </c>
      <c r="O195" s="663">
        <v>0</v>
      </c>
      <c r="P195" s="663">
        <v>0</v>
      </c>
      <c r="Q195" s="663">
        <v>0</v>
      </c>
    </row>
    <row r="196" spans="2:24" ht="15" hidden="1" customHeight="1">
      <c r="B196" s="260" t="s">
        <v>5797</v>
      </c>
      <c r="C196" s="260" t="s">
        <v>5798</v>
      </c>
      <c r="D196" s="942" t="s">
        <v>5799</v>
      </c>
      <c r="E196" s="260" t="s">
        <v>5656</v>
      </c>
      <c r="F196" s="260" t="s">
        <v>552</v>
      </c>
      <c r="G196" s="260">
        <v>3</v>
      </c>
      <c r="H196" s="260">
        <v>5</v>
      </c>
      <c r="I196" s="967" t="s">
        <v>576</v>
      </c>
      <c r="J196" s="260">
        <v>4</v>
      </c>
      <c r="K196" s="312" t="s">
        <v>5926</v>
      </c>
      <c r="L196" s="260" t="s">
        <v>5931</v>
      </c>
      <c r="M196" s="260">
        <v>2</v>
      </c>
      <c r="N196" s="260">
        <v>2</v>
      </c>
      <c r="O196" s="260">
        <v>1</v>
      </c>
      <c r="P196" s="260">
        <v>1</v>
      </c>
      <c r="Q196" s="260">
        <v>0</v>
      </c>
      <c r="R196" s="260">
        <f>SUBTOTAL(9,M196:Q196)</f>
        <v>0</v>
      </c>
    </row>
    <row r="197" spans="2:24" ht="15" hidden="1" customHeight="1">
      <c r="B197" s="260" t="s">
        <v>5631</v>
      </c>
      <c r="C197" s="260" t="s">
        <v>5632</v>
      </c>
      <c r="F197" s="260" t="s">
        <v>552</v>
      </c>
      <c r="G197" s="260">
        <v>1</v>
      </c>
      <c r="H197" s="260">
        <v>4</v>
      </c>
      <c r="I197" s="968" t="s">
        <v>591</v>
      </c>
      <c r="J197" s="260">
        <v>1</v>
      </c>
      <c r="K197" s="312" t="s">
        <v>5927</v>
      </c>
      <c r="L197" s="629" t="s">
        <v>5941</v>
      </c>
      <c r="M197" s="663">
        <v>0</v>
      </c>
      <c r="N197" s="663">
        <v>0</v>
      </c>
      <c r="O197" s="663">
        <v>0</v>
      </c>
      <c r="P197" s="663">
        <v>0</v>
      </c>
      <c r="Q197" s="663">
        <v>0</v>
      </c>
      <c r="S197" s="629"/>
      <c r="T197" s="629"/>
      <c r="U197" s="629"/>
      <c r="V197" s="629"/>
      <c r="W197" s="629"/>
      <c r="X197" s="629"/>
    </row>
    <row r="198" spans="2:24" ht="15" hidden="1" customHeight="1">
      <c r="B198" s="260" t="s">
        <v>5657</v>
      </c>
      <c r="C198" s="260" t="s">
        <v>5658</v>
      </c>
      <c r="D198" s="942" t="s">
        <v>5659</v>
      </c>
      <c r="F198" s="260" t="s">
        <v>533</v>
      </c>
      <c r="I198" s="968" t="s">
        <v>591</v>
      </c>
      <c r="J198" s="260">
        <v>1</v>
      </c>
      <c r="K198" s="312" t="s">
        <v>5927</v>
      </c>
      <c r="L198" s="629" t="s">
        <v>5941</v>
      </c>
      <c r="M198" s="663">
        <v>0</v>
      </c>
      <c r="N198" s="663">
        <v>0</v>
      </c>
      <c r="O198" s="663">
        <v>0</v>
      </c>
      <c r="P198" s="663">
        <v>0</v>
      </c>
      <c r="Q198" s="663">
        <v>0</v>
      </c>
      <c r="S198" s="629"/>
      <c r="T198" s="629"/>
      <c r="U198" s="629"/>
      <c r="V198" s="629"/>
      <c r="W198" s="629"/>
      <c r="X198" s="629"/>
    </row>
    <row r="199" spans="2:24" ht="15" hidden="1" customHeight="1">
      <c r="B199" s="260" t="s">
        <v>5677</v>
      </c>
      <c r="C199" s="260" t="s">
        <v>5678</v>
      </c>
      <c r="D199" s="942" t="s">
        <v>5679</v>
      </c>
      <c r="F199" s="260" t="s">
        <v>533</v>
      </c>
      <c r="I199" s="968" t="s">
        <v>591</v>
      </c>
      <c r="J199" s="260">
        <v>2</v>
      </c>
      <c r="K199" s="312" t="s">
        <v>5928</v>
      </c>
      <c r="L199" s="260" t="s">
        <v>5931</v>
      </c>
      <c r="M199" s="663">
        <v>0</v>
      </c>
      <c r="N199" s="663">
        <v>0</v>
      </c>
      <c r="O199" s="663">
        <v>0</v>
      </c>
      <c r="P199" s="663">
        <v>0</v>
      </c>
      <c r="Q199" s="663">
        <v>0</v>
      </c>
    </row>
    <row r="200" spans="2:24" ht="15" hidden="1" customHeight="1">
      <c r="B200" s="260" t="s">
        <v>5689</v>
      </c>
      <c r="C200" s="260" t="s">
        <v>5690</v>
      </c>
      <c r="D200" s="942" t="s">
        <v>5691</v>
      </c>
      <c r="F200" s="260" t="s">
        <v>552</v>
      </c>
      <c r="G200" s="260">
        <v>1</v>
      </c>
      <c r="H200" s="260">
        <v>3</v>
      </c>
      <c r="I200" s="968" t="s">
        <v>591</v>
      </c>
      <c r="J200" s="260">
        <v>2</v>
      </c>
      <c r="K200" s="312" t="s">
        <v>5925</v>
      </c>
      <c r="L200" s="260" t="s">
        <v>5931</v>
      </c>
      <c r="M200" s="260">
        <v>1</v>
      </c>
      <c r="N200" s="260">
        <v>1</v>
      </c>
      <c r="O200" s="260">
        <v>1</v>
      </c>
      <c r="P200" s="260">
        <v>1</v>
      </c>
      <c r="Q200" s="260">
        <v>1</v>
      </c>
      <c r="R200" s="260">
        <f t="shared" ref="R200:R201" si="5">SUBTOTAL(9,M200:Q200)</f>
        <v>0</v>
      </c>
    </row>
    <row r="201" spans="2:24" ht="15" hidden="1" customHeight="1">
      <c r="B201" s="260" t="s">
        <v>5791</v>
      </c>
      <c r="C201" s="260" t="s">
        <v>5792</v>
      </c>
      <c r="D201" s="942" t="s">
        <v>5793</v>
      </c>
      <c r="F201" s="260" t="s">
        <v>552</v>
      </c>
      <c r="G201" s="260">
        <v>2</v>
      </c>
      <c r="H201" s="260">
        <v>6</v>
      </c>
      <c r="I201" s="968" t="s">
        <v>591</v>
      </c>
      <c r="J201" s="260">
        <v>4</v>
      </c>
      <c r="K201" s="312" t="s">
        <v>5926</v>
      </c>
      <c r="L201" s="260" t="s">
        <v>5931</v>
      </c>
      <c r="M201" s="260">
        <v>1</v>
      </c>
      <c r="N201" s="260">
        <v>1</v>
      </c>
      <c r="O201" s="260">
        <v>2</v>
      </c>
      <c r="P201" s="260">
        <v>2</v>
      </c>
      <c r="Q201" s="260">
        <v>1</v>
      </c>
      <c r="R201" s="260">
        <f t="shared" si="5"/>
        <v>0</v>
      </c>
    </row>
    <row r="202" spans="2:24" ht="15" hidden="1" customHeight="1">
      <c r="B202" s="260" t="s">
        <v>5874</v>
      </c>
      <c r="C202" s="260" t="s">
        <v>5875</v>
      </c>
      <c r="D202" s="942" t="s">
        <v>5876</v>
      </c>
      <c r="F202" s="260" t="s">
        <v>533</v>
      </c>
      <c r="I202" s="968" t="s">
        <v>591</v>
      </c>
      <c r="J202" s="260">
        <v>6</v>
      </c>
      <c r="K202" s="312" t="s">
        <v>5928</v>
      </c>
      <c r="L202" s="260" t="s">
        <v>5931</v>
      </c>
      <c r="M202" s="663">
        <v>0</v>
      </c>
      <c r="N202" s="663">
        <v>0</v>
      </c>
      <c r="O202" s="663">
        <v>0</v>
      </c>
      <c r="P202" s="663">
        <v>0</v>
      </c>
      <c r="Q202" s="663">
        <v>0</v>
      </c>
    </row>
    <row r="203" spans="2:24" ht="15" hidden="1" customHeight="1">
      <c r="B203" s="260" t="s">
        <v>5595</v>
      </c>
      <c r="C203" s="260" t="s">
        <v>5596</v>
      </c>
      <c r="D203" s="942" t="s">
        <v>5597</v>
      </c>
      <c r="F203" s="260" t="s">
        <v>533</v>
      </c>
      <c r="I203" s="968" t="s">
        <v>5598</v>
      </c>
      <c r="J203" s="260">
        <v>1</v>
      </c>
      <c r="K203" s="312" t="s">
        <v>5927</v>
      </c>
      <c r="L203" s="629" t="s">
        <v>5941</v>
      </c>
      <c r="M203" s="663">
        <v>0</v>
      </c>
      <c r="N203" s="663">
        <v>0</v>
      </c>
      <c r="O203" s="663">
        <v>0</v>
      </c>
      <c r="P203" s="663">
        <v>0</v>
      </c>
      <c r="Q203" s="663">
        <v>0</v>
      </c>
      <c r="S203" s="629"/>
      <c r="T203" s="629"/>
      <c r="U203" s="629"/>
      <c r="V203" s="629"/>
      <c r="W203" s="629"/>
      <c r="X203" s="629"/>
    </row>
    <row r="204" spans="2:24" ht="15" hidden="1" customHeight="1">
      <c r="B204" s="260" t="s">
        <v>5737</v>
      </c>
      <c r="C204" s="260" t="s">
        <v>5738</v>
      </c>
      <c r="D204" s="942" t="s">
        <v>5739</v>
      </c>
      <c r="F204" s="260" t="s">
        <v>533</v>
      </c>
      <c r="I204" s="968" t="s">
        <v>5598</v>
      </c>
      <c r="J204" s="260">
        <v>3</v>
      </c>
      <c r="K204" s="312" t="s">
        <v>5928</v>
      </c>
      <c r="L204" s="260" t="s">
        <v>5931</v>
      </c>
      <c r="M204" s="663">
        <v>0</v>
      </c>
      <c r="N204" s="663">
        <v>0</v>
      </c>
      <c r="O204" s="663">
        <v>0</v>
      </c>
      <c r="P204" s="663">
        <v>0</v>
      </c>
      <c r="Q204" s="663">
        <v>0</v>
      </c>
    </row>
    <row r="205" spans="2:24" ht="15" hidden="1" customHeight="1">
      <c r="B205" s="629" t="s">
        <v>5938</v>
      </c>
      <c r="C205" s="260" t="s">
        <v>5810</v>
      </c>
      <c r="D205" s="942" t="s">
        <v>5811</v>
      </c>
      <c r="F205" s="260" t="s">
        <v>552</v>
      </c>
      <c r="G205" s="260">
        <v>3</v>
      </c>
      <c r="H205" s="260">
        <v>6</v>
      </c>
      <c r="I205" s="968" t="s">
        <v>5929</v>
      </c>
      <c r="J205" s="260">
        <v>4</v>
      </c>
      <c r="K205" s="312" t="s">
        <v>5925</v>
      </c>
      <c r="L205" s="260" t="s">
        <v>5931</v>
      </c>
      <c r="M205" s="970">
        <v>0</v>
      </c>
      <c r="N205" s="260">
        <v>1</v>
      </c>
      <c r="O205" s="970">
        <v>0</v>
      </c>
      <c r="P205" s="260">
        <v>1</v>
      </c>
      <c r="Q205" s="970">
        <v>0</v>
      </c>
      <c r="R205" s="260">
        <f t="shared" ref="R205:R206" si="6">SUBTOTAL(9,M205:Q205)</f>
        <v>0</v>
      </c>
    </row>
    <row r="206" spans="2:24" ht="15" hidden="1" customHeight="1">
      <c r="B206" s="629" t="s">
        <v>5960</v>
      </c>
      <c r="C206" s="260" t="s">
        <v>5869</v>
      </c>
      <c r="D206" s="942" t="s">
        <v>5870</v>
      </c>
      <c r="F206" s="260" t="s">
        <v>552</v>
      </c>
      <c r="G206" s="260">
        <v>4</v>
      </c>
      <c r="H206" s="260">
        <v>5</v>
      </c>
      <c r="I206" s="968" t="s">
        <v>5598</v>
      </c>
      <c r="J206" s="260">
        <v>6</v>
      </c>
      <c r="K206" s="312" t="s">
        <v>5926</v>
      </c>
      <c r="L206" s="260" t="s">
        <v>5931</v>
      </c>
      <c r="M206" s="260">
        <v>0</v>
      </c>
      <c r="N206" s="260">
        <v>0</v>
      </c>
      <c r="O206" s="260">
        <v>0</v>
      </c>
      <c r="P206" s="260">
        <v>1</v>
      </c>
      <c r="Q206" s="260">
        <v>0</v>
      </c>
      <c r="R206" s="260">
        <f t="shared" si="6"/>
        <v>0</v>
      </c>
    </row>
    <row r="207" spans="2:24" ht="15" hidden="1" customHeight="1">
      <c r="B207" s="260" t="s">
        <v>5581</v>
      </c>
      <c r="C207" s="260" t="s">
        <v>5582</v>
      </c>
      <c r="D207" s="942" t="s">
        <v>5583</v>
      </c>
      <c r="F207" s="260" t="s">
        <v>533</v>
      </c>
      <c r="I207" s="968" t="s">
        <v>5584</v>
      </c>
      <c r="J207" s="260">
        <v>0</v>
      </c>
      <c r="K207" s="312" t="s">
        <v>5927</v>
      </c>
      <c r="L207" s="629" t="s">
        <v>5941</v>
      </c>
      <c r="M207" s="663">
        <v>0</v>
      </c>
      <c r="N207" s="663">
        <v>0</v>
      </c>
      <c r="O207" s="663">
        <v>0</v>
      </c>
      <c r="P207" s="663">
        <v>0</v>
      </c>
      <c r="Q207" s="663">
        <v>0</v>
      </c>
      <c r="S207" s="629"/>
      <c r="T207" s="629"/>
      <c r="U207" s="629"/>
      <c r="V207" s="629"/>
      <c r="W207" s="629"/>
      <c r="X207" s="629"/>
    </row>
    <row r="208" spans="2:24" ht="15" hidden="1" customHeight="1">
      <c r="B208" s="629" t="s">
        <v>5935</v>
      </c>
      <c r="C208" s="260" t="s">
        <v>5781</v>
      </c>
      <c r="D208" s="942" t="s">
        <v>5782</v>
      </c>
      <c r="F208" s="260" t="s">
        <v>552</v>
      </c>
      <c r="G208" s="260">
        <v>3</v>
      </c>
      <c r="H208" s="260">
        <v>6</v>
      </c>
      <c r="I208" s="968" t="s">
        <v>5584</v>
      </c>
      <c r="J208" s="260">
        <v>4</v>
      </c>
      <c r="K208" s="312" t="s">
        <v>5925</v>
      </c>
      <c r="L208" s="260" t="s">
        <v>5931</v>
      </c>
      <c r="M208" s="260">
        <v>1</v>
      </c>
      <c r="N208" s="663">
        <v>0</v>
      </c>
      <c r="O208" s="260">
        <v>1</v>
      </c>
      <c r="P208" s="663">
        <v>0</v>
      </c>
      <c r="Q208" s="260">
        <v>1</v>
      </c>
      <c r="R208" s="260">
        <f>SUBTOTAL(9,M208:Q208)</f>
        <v>0</v>
      </c>
    </row>
    <row r="209" spans="2:24" ht="15" hidden="1" customHeight="1">
      <c r="B209" s="260" t="s">
        <v>5794</v>
      </c>
      <c r="C209" s="260" t="s">
        <v>5795</v>
      </c>
      <c r="D209" s="942" t="s">
        <v>5796</v>
      </c>
      <c r="F209" s="260" t="s">
        <v>552</v>
      </c>
      <c r="G209" s="260">
        <v>3</v>
      </c>
      <c r="H209" s="260">
        <v>3</v>
      </c>
      <c r="I209" s="968" t="s">
        <v>5584</v>
      </c>
      <c r="J209" s="260">
        <v>4</v>
      </c>
      <c r="K209" s="312" t="s">
        <v>5928</v>
      </c>
      <c r="L209" s="629" t="s">
        <v>5941</v>
      </c>
      <c r="M209" s="663">
        <v>0</v>
      </c>
      <c r="N209" s="663">
        <v>0</v>
      </c>
      <c r="O209" s="663">
        <v>0</v>
      </c>
      <c r="P209" s="663">
        <v>0</v>
      </c>
      <c r="Q209" s="663">
        <v>0</v>
      </c>
      <c r="S209" s="629"/>
      <c r="T209" s="629"/>
      <c r="U209" s="629"/>
      <c r="V209" s="629"/>
      <c r="W209" s="629"/>
      <c r="X209" s="629"/>
    </row>
    <row r="210" spans="2:24" ht="15" hidden="1" customHeight="1">
      <c r="B210" s="260" t="s">
        <v>5899</v>
      </c>
      <c r="C210" s="260" t="s">
        <v>5900</v>
      </c>
      <c r="D210" s="942" t="s">
        <v>5901</v>
      </c>
      <c r="F210" s="260" t="s">
        <v>552</v>
      </c>
      <c r="G210" s="260">
        <v>8</v>
      </c>
      <c r="H210" s="260">
        <v>8</v>
      </c>
      <c r="I210" s="968" t="s">
        <v>5584</v>
      </c>
      <c r="J210" s="260">
        <v>8</v>
      </c>
      <c r="K210" s="312" t="s">
        <v>5926</v>
      </c>
      <c r="L210" s="260" t="s">
        <v>5931</v>
      </c>
      <c r="M210" s="260">
        <v>2</v>
      </c>
      <c r="N210" s="260">
        <v>1</v>
      </c>
      <c r="O210" s="260">
        <v>2</v>
      </c>
      <c r="P210" s="260">
        <v>2</v>
      </c>
      <c r="Q210" s="260">
        <v>2</v>
      </c>
      <c r="R210" s="260">
        <f t="shared" ref="R210:R211" si="7">SUBTOTAL(9,M210:Q210)</f>
        <v>0</v>
      </c>
    </row>
    <row r="211" spans="2:24" ht="15" hidden="1" customHeight="1">
      <c r="B211" s="629" t="s">
        <v>5952</v>
      </c>
      <c r="C211" s="260" t="s">
        <v>5636</v>
      </c>
      <c r="D211" s="942" t="s">
        <v>5637</v>
      </c>
      <c r="F211" s="260" t="s">
        <v>533</v>
      </c>
      <c r="I211" s="309" t="s">
        <v>5918</v>
      </c>
      <c r="J211" s="260">
        <v>1</v>
      </c>
      <c r="K211" s="312" t="s">
        <v>5926</v>
      </c>
      <c r="L211" s="260" t="s">
        <v>5931</v>
      </c>
      <c r="M211" s="260">
        <v>1</v>
      </c>
      <c r="N211" s="260">
        <v>1</v>
      </c>
      <c r="O211" s="260">
        <v>1</v>
      </c>
      <c r="P211" s="319">
        <v>1</v>
      </c>
      <c r="Q211" s="663">
        <v>0</v>
      </c>
      <c r="R211" s="260">
        <f t="shared" si="7"/>
        <v>0</v>
      </c>
    </row>
    <row r="212" spans="2:24" ht="15" hidden="1" customHeight="1">
      <c r="B212" s="260" t="s">
        <v>5673</v>
      </c>
      <c r="C212" s="260" t="s">
        <v>5674</v>
      </c>
      <c r="D212" s="942" t="s">
        <v>5675</v>
      </c>
      <c r="F212" s="260" t="s">
        <v>533</v>
      </c>
      <c r="I212" s="309" t="s">
        <v>5918</v>
      </c>
      <c r="J212" s="260">
        <v>2</v>
      </c>
      <c r="K212" s="312" t="s">
        <v>5927</v>
      </c>
      <c r="L212" s="629" t="s">
        <v>5941</v>
      </c>
      <c r="M212" s="663">
        <v>0</v>
      </c>
      <c r="N212" s="663">
        <v>0</v>
      </c>
      <c r="O212" s="663">
        <v>0</v>
      </c>
      <c r="P212" s="663">
        <v>0</v>
      </c>
      <c r="Q212" s="663">
        <v>0</v>
      </c>
      <c r="S212" s="629"/>
      <c r="T212" s="629"/>
      <c r="U212" s="629"/>
      <c r="V212" s="629"/>
      <c r="W212" s="629"/>
      <c r="X212" s="629"/>
    </row>
    <row r="213" spans="2:24" ht="15" hidden="1" customHeight="1">
      <c r="B213" s="260" t="s">
        <v>5746</v>
      </c>
      <c r="C213" s="260" t="s">
        <v>5747</v>
      </c>
      <c r="D213" s="942" t="s">
        <v>5748</v>
      </c>
      <c r="F213" s="260" t="s">
        <v>552</v>
      </c>
      <c r="G213" s="260">
        <v>3</v>
      </c>
      <c r="H213" s="260">
        <v>3</v>
      </c>
      <c r="I213" s="309" t="s">
        <v>5918</v>
      </c>
      <c r="J213" s="260">
        <v>3</v>
      </c>
      <c r="K213" s="312" t="s">
        <v>5927</v>
      </c>
      <c r="L213" s="629" t="s">
        <v>5941</v>
      </c>
      <c r="M213" s="663">
        <v>0</v>
      </c>
      <c r="N213" s="663">
        <v>0</v>
      </c>
      <c r="O213" s="663">
        <v>0</v>
      </c>
      <c r="P213" s="663">
        <v>0</v>
      </c>
      <c r="Q213" s="663">
        <v>0</v>
      </c>
      <c r="S213" s="629"/>
      <c r="T213" s="629"/>
      <c r="U213" s="629"/>
      <c r="V213" s="629"/>
      <c r="W213" s="629"/>
      <c r="X213" s="629"/>
    </row>
    <row r="214" spans="2:24" ht="15" hidden="1" customHeight="1">
      <c r="B214" s="260" t="s">
        <v>5752</v>
      </c>
      <c r="C214" s="260" t="s">
        <v>5753</v>
      </c>
      <c r="D214" s="942" t="s">
        <v>5754</v>
      </c>
      <c r="F214" s="260" t="s">
        <v>5611</v>
      </c>
      <c r="G214" s="260">
        <v>1</v>
      </c>
      <c r="I214" s="309" t="s">
        <v>5918</v>
      </c>
      <c r="J214" s="260">
        <v>3</v>
      </c>
      <c r="K214" s="312" t="s">
        <v>5928</v>
      </c>
      <c r="L214" s="260" t="s">
        <v>5931</v>
      </c>
      <c r="M214" s="663">
        <v>0</v>
      </c>
      <c r="N214" s="663">
        <v>0</v>
      </c>
      <c r="O214" s="663">
        <v>0</v>
      </c>
      <c r="P214" s="663">
        <v>0</v>
      </c>
      <c r="Q214" s="663">
        <v>0</v>
      </c>
    </row>
    <row r="215" spans="2:24" ht="15" hidden="1" customHeight="1">
      <c r="B215" s="629" t="s">
        <v>5943</v>
      </c>
      <c r="C215" s="260" t="s">
        <v>5784</v>
      </c>
      <c r="D215" s="942" t="s">
        <v>5785</v>
      </c>
      <c r="F215" s="260" t="s">
        <v>552</v>
      </c>
      <c r="G215" s="260">
        <v>4</v>
      </c>
      <c r="H215" s="260">
        <v>2</v>
      </c>
      <c r="I215" s="309" t="s">
        <v>5919</v>
      </c>
      <c r="J215" s="260">
        <v>4</v>
      </c>
      <c r="K215" s="312" t="s">
        <v>5925</v>
      </c>
      <c r="L215" s="260" t="s">
        <v>5931</v>
      </c>
      <c r="M215" s="260">
        <v>1</v>
      </c>
      <c r="N215" s="260">
        <v>1</v>
      </c>
      <c r="O215" s="663">
        <v>0</v>
      </c>
      <c r="P215" s="260">
        <v>1</v>
      </c>
      <c r="Q215" s="663">
        <v>0</v>
      </c>
      <c r="R215" s="260">
        <f>SUBTOTAL(9,M215:Q215)</f>
        <v>0</v>
      </c>
    </row>
    <row r="216" spans="2:24" ht="15" hidden="1" customHeight="1">
      <c r="B216" s="260" t="s">
        <v>5800</v>
      </c>
      <c r="C216" s="260" t="s">
        <v>5801</v>
      </c>
      <c r="D216" s="942" t="s">
        <v>5802</v>
      </c>
      <c r="F216" s="260" t="s">
        <v>552</v>
      </c>
      <c r="G216" s="260">
        <v>4</v>
      </c>
      <c r="H216" s="260">
        <v>4</v>
      </c>
      <c r="I216" s="309" t="s">
        <v>5918</v>
      </c>
      <c r="J216" s="260">
        <v>4</v>
      </c>
      <c r="K216" s="312" t="s">
        <v>5928</v>
      </c>
      <c r="L216" s="260" t="s">
        <v>5931</v>
      </c>
      <c r="M216" s="663">
        <v>0</v>
      </c>
      <c r="N216" s="663">
        <v>0</v>
      </c>
      <c r="O216" s="663">
        <v>0</v>
      </c>
      <c r="P216" s="663">
        <v>0</v>
      </c>
      <c r="Q216" s="663">
        <v>0</v>
      </c>
    </row>
    <row r="217" spans="2:24" ht="15" hidden="1" customHeight="1">
      <c r="B217" s="260" t="s">
        <v>5749</v>
      </c>
      <c r="C217" s="260" t="s">
        <v>5750</v>
      </c>
      <c r="D217" s="942" t="s">
        <v>5751</v>
      </c>
      <c r="F217" s="260" t="s">
        <v>533</v>
      </c>
      <c r="I217" s="964" t="s">
        <v>5920</v>
      </c>
      <c r="J217" s="260">
        <v>3</v>
      </c>
      <c r="K217" s="312" t="s">
        <v>5928</v>
      </c>
      <c r="L217" s="260" t="s">
        <v>5931</v>
      </c>
      <c r="M217" s="663">
        <v>0</v>
      </c>
      <c r="N217" s="663">
        <v>0</v>
      </c>
      <c r="O217" s="663">
        <v>0</v>
      </c>
      <c r="P217" s="663">
        <v>0</v>
      </c>
      <c r="Q217" s="663">
        <v>0</v>
      </c>
    </row>
    <row r="218" spans="2:24" ht="15" hidden="1" customHeight="1">
      <c r="B218" s="629" t="s">
        <v>6018</v>
      </c>
      <c r="C218" s="260" t="s">
        <v>5808</v>
      </c>
      <c r="D218" s="942" t="s">
        <v>5809</v>
      </c>
      <c r="F218" s="260" t="s">
        <v>552</v>
      </c>
      <c r="G218" s="260">
        <v>4</v>
      </c>
      <c r="H218" s="260">
        <v>4</v>
      </c>
      <c r="I218" s="964" t="s">
        <v>5921</v>
      </c>
      <c r="J218" s="260">
        <v>4</v>
      </c>
      <c r="K218" s="312" t="s">
        <v>5926</v>
      </c>
      <c r="L218" s="260" t="s">
        <v>5931</v>
      </c>
      <c r="M218" s="663">
        <v>0</v>
      </c>
      <c r="N218" s="260">
        <v>1</v>
      </c>
      <c r="O218" s="260">
        <v>1</v>
      </c>
      <c r="P218" s="260">
        <v>1</v>
      </c>
      <c r="Q218" s="260">
        <v>2</v>
      </c>
      <c r="R218" s="260">
        <f>SUBTOTAL(9,M218:Q218)</f>
        <v>0</v>
      </c>
    </row>
    <row r="219" spans="2:24" ht="15" hidden="1" customHeight="1">
      <c r="B219" s="260" t="s">
        <v>5819</v>
      </c>
      <c r="C219" s="260" t="s">
        <v>5820</v>
      </c>
      <c r="D219" s="942" t="s">
        <v>5821</v>
      </c>
      <c r="F219" s="260" t="s">
        <v>533</v>
      </c>
      <c r="I219" s="964" t="s">
        <v>5921</v>
      </c>
      <c r="J219" s="260">
        <v>5</v>
      </c>
      <c r="K219" s="312" t="s">
        <v>5927</v>
      </c>
      <c r="L219" s="629" t="s">
        <v>5941</v>
      </c>
      <c r="M219" s="663">
        <v>0</v>
      </c>
      <c r="N219" s="663">
        <v>0</v>
      </c>
      <c r="O219" s="663">
        <v>0</v>
      </c>
      <c r="P219" s="663">
        <v>0</v>
      </c>
      <c r="Q219" s="663">
        <v>0</v>
      </c>
      <c r="S219" s="629"/>
      <c r="T219" s="629"/>
      <c r="U219" s="629"/>
      <c r="V219" s="629"/>
      <c r="W219" s="629"/>
      <c r="X219" s="629"/>
    </row>
    <row r="220" spans="2:24" ht="15" hidden="1" customHeight="1">
      <c r="B220" s="260" t="s">
        <v>5822</v>
      </c>
      <c r="C220" s="260" t="s">
        <v>5823</v>
      </c>
      <c r="D220" s="942" t="s">
        <v>5824</v>
      </c>
      <c r="F220" s="260" t="s">
        <v>552</v>
      </c>
      <c r="G220" s="260">
        <v>4</v>
      </c>
      <c r="H220" s="260">
        <v>4</v>
      </c>
      <c r="I220" s="964" t="s">
        <v>5921</v>
      </c>
      <c r="J220" s="260">
        <v>5</v>
      </c>
      <c r="K220" s="312" t="s">
        <v>5925</v>
      </c>
      <c r="L220" s="260" t="s">
        <v>5931</v>
      </c>
      <c r="M220" s="260">
        <v>1</v>
      </c>
      <c r="N220" s="260">
        <v>1</v>
      </c>
      <c r="O220" s="260">
        <v>1</v>
      </c>
      <c r="P220" s="260">
        <v>1</v>
      </c>
      <c r="Q220" s="260">
        <v>1</v>
      </c>
      <c r="R220" s="260">
        <f>SUBTOTAL(9,M220:Q220)</f>
        <v>0</v>
      </c>
    </row>
    <row r="221" spans="2:24" ht="15" hidden="1" customHeight="1">
      <c r="B221" s="260" t="s">
        <v>5680</v>
      </c>
      <c r="C221" s="260" t="s">
        <v>5681</v>
      </c>
      <c r="D221" s="942" t="s">
        <v>5682</v>
      </c>
      <c r="F221" s="260" t="s">
        <v>552</v>
      </c>
      <c r="G221" s="260">
        <v>2</v>
      </c>
      <c r="H221" s="260">
        <v>3</v>
      </c>
      <c r="I221" s="309" t="s">
        <v>3691</v>
      </c>
      <c r="J221" s="260">
        <v>2</v>
      </c>
      <c r="K221" s="312" t="s">
        <v>5928</v>
      </c>
      <c r="L221" s="260" t="s">
        <v>5931</v>
      </c>
      <c r="M221" s="663">
        <v>0</v>
      </c>
      <c r="N221" s="663">
        <v>0</v>
      </c>
      <c r="O221" s="663">
        <v>0</v>
      </c>
      <c r="P221" s="663">
        <v>0</v>
      </c>
      <c r="Q221" s="663">
        <v>0</v>
      </c>
    </row>
    <row r="222" spans="2:24" ht="15" hidden="1" customHeight="1">
      <c r="B222" s="260" t="s">
        <v>5683</v>
      </c>
      <c r="C222" s="260" t="s">
        <v>5684</v>
      </c>
      <c r="D222" s="942" t="s">
        <v>5685</v>
      </c>
      <c r="F222" s="260" t="s">
        <v>5611</v>
      </c>
      <c r="G222" s="260">
        <v>1</v>
      </c>
      <c r="I222" s="309" t="s">
        <v>3691</v>
      </c>
      <c r="J222" s="260">
        <v>2</v>
      </c>
      <c r="K222" s="312" t="s">
        <v>5927</v>
      </c>
      <c r="L222" s="629" t="s">
        <v>5941</v>
      </c>
      <c r="M222" s="663">
        <v>0</v>
      </c>
      <c r="N222" s="663">
        <v>0</v>
      </c>
      <c r="O222" s="663">
        <v>0</v>
      </c>
      <c r="P222" s="663">
        <v>0</v>
      </c>
      <c r="Q222" s="663">
        <v>0</v>
      </c>
      <c r="S222" s="629"/>
      <c r="T222" s="629"/>
      <c r="U222" s="629"/>
      <c r="V222" s="629"/>
      <c r="W222" s="629"/>
      <c r="X222" s="629"/>
    </row>
    <row r="223" spans="2:24" ht="15" hidden="1" customHeight="1">
      <c r="B223" s="629" t="s">
        <v>5945</v>
      </c>
      <c r="C223" s="260" t="s">
        <v>5718</v>
      </c>
      <c r="D223" s="942" t="s">
        <v>5719</v>
      </c>
      <c r="F223" s="260" t="s">
        <v>552</v>
      </c>
      <c r="G223" s="260">
        <v>3</v>
      </c>
      <c r="H223" s="260">
        <v>3</v>
      </c>
      <c r="I223" s="309" t="s">
        <v>3691</v>
      </c>
      <c r="J223" s="260">
        <v>3</v>
      </c>
      <c r="K223" s="312" t="s">
        <v>5925</v>
      </c>
      <c r="L223" s="260" t="s">
        <v>5931</v>
      </c>
      <c r="M223" s="663">
        <v>0</v>
      </c>
      <c r="N223" s="260">
        <v>1</v>
      </c>
      <c r="O223" s="260">
        <v>1</v>
      </c>
      <c r="P223" s="663">
        <v>0</v>
      </c>
      <c r="Q223" s="260">
        <v>1</v>
      </c>
      <c r="R223" s="260">
        <f>SUBTOTAL(9,M223:Q223)</f>
        <v>0</v>
      </c>
    </row>
    <row r="224" spans="2:24" ht="15" hidden="1" customHeight="1">
      <c r="B224" s="260" t="s">
        <v>5720</v>
      </c>
      <c r="C224" s="260" t="s">
        <v>5721</v>
      </c>
      <c r="D224" s="942" t="s">
        <v>5722</v>
      </c>
      <c r="F224" s="260" t="s">
        <v>533</v>
      </c>
      <c r="I224" s="309" t="s">
        <v>3691</v>
      </c>
      <c r="J224" s="260">
        <v>3</v>
      </c>
      <c r="K224" s="312" t="s">
        <v>5928</v>
      </c>
      <c r="L224" s="260" t="s">
        <v>5931</v>
      </c>
      <c r="M224" s="663">
        <v>0</v>
      </c>
      <c r="N224" s="663">
        <v>0</v>
      </c>
      <c r="O224" s="663">
        <v>0</v>
      </c>
      <c r="P224" s="663">
        <v>0</v>
      </c>
      <c r="Q224" s="663">
        <v>0</v>
      </c>
    </row>
    <row r="225" spans="2:24" ht="15" hidden="1" customHeight="1">
      <c r="B225" s="629" t="s">
        <v>5953</v>
      </c>
      <c r="C225" s="260" t="s">
        <v>5829</v>
      </c>
      <c r="D225" s="942" t="s">
        <v>5830</v>
      </c>
      <c r="E225" s="260" t="s">
        <v>5672</v>
      </c>
      <c r="F225" s="260" t="s">
        <v>552</v>
      </c>
      <c r="G225" s="260">
        <v>4</v>
      </c>
      <c r="H225" s="260">
        <v>5</v>
      </c>
      <c r="I225" s="309" t="s">
        <v>3691</v>
      </c>
      <c r="J225" s="260">
        <v>5</v>
      </c>
      <c r="K225" s="312" t="s">
        <v>5926</v>
      </c>
      <c r="L225" s="260" t="s">
        <v>5931</v>
      </c>
      <c r="M225" s="663">
        <v>0</v>
      </c>
      <c r="N225" s="260">
        <v>2</v>
      </c>
      <c r="O225" s="260">
        <v>2</v>
      </c>
      <c r="P225" s="260">
        <v>1</v>
      </c>
      <c r="Q225" s="260">
        <v>2</v>
      </c>
      <c r="R225" s="260">
        <f>SUBTOTAL(9,M225:Q225)</f>
        <v>0</v>
      </c>
    </row>
    <row r="226" spans="2:24" ht="15" hidden="1" customHeight="1">
      <c r="B226" s="260" t="s">
        <v>5893</v>
      </c>
      <c r="C226" s="260" t="s">
        <v>5894</v>
      </c>
      <c r="D226" s="942" t="s">
        <v>5895</v>
      </c>
      <c r="F226" s="260" t="s">
        <v>533</v>
      </c>
      <c r="I226" s="309" t="s">
        <v>3691</v>
      </c>
      <c r="J226" s="260">
        <v>8</v>
      </c>
      <c r="K226" s="312" t="s">
        <v>5927</v>
      </c>
      <c r="L226" s="629" t="s">
        <v>5941</v>
      </c>
      <c r="M226" s="663">
        <v>0</v>
      </c>
      <c r="N226" s="663">
        <v>0</v>
      </c>
      <c r="O226" s="663">
        <v>0</v>
      </c>
      <c r="P226" s="663">
        <v>0</v>
      </c>
      <c r="Q226" s="663">
        <v>0</v>
      </c>
      <c r="S226" s="629"/>
      <c r="T226" s="629"/>
      <c r="U226" s="629"/>
      <c r="V226" s="629"/>
      <c r="W226" s="629"/>
      <c r="X226" s="629"/>
    </row>
    <row r="227" spans="2:24" ht="15" hidden="1" customHeight="1">
      <c r="B227" s="260" t="s">
        <v>5585</v>
      </c>
      <c r="C227" s="260" t="s">
        <v>5586</v>
      </c>
      <c r="D227" s="942" t="s">
        <v>5587</v>
      </c>
      <c r="F227" s="260" t="s">
        <v>533</v>
      </c>
      <c r="I227" s="734" t="s">
        <v>3706</v>
      </c>
      <c r="J227" s="260">
        <v>0</v>
      </c>
      <c r="K227" s="312" t="s">
        <v>5927</v>
      </c>
      <c r="L227" s="629" t="s">
        <v>5941</v>
      </c>
      <c r="M227" s="663">
        <v>0</v>
      </c>
      <c r="N227" s="663">
        <v>0</v>
      </c>
      <c r="O227" s="663">
        <v>0</v>
      </c>
      <c r="P227" s="663">
        <v>0</v>
      </c>
      <c r="Q227" s="663">
        <v>0</v>
      </c>
      <c r="S227" s="629"/>
      <c r="T227" s="629"/>
      <c r="U227" s="629"/>
      <c r="V227" s="629"/>
      <c r="W227" s="629"/>
      <c r="X227" s="629"/>
    </row>
    <row r="228" spans="2:24" ht="15" hidden="1" customHeight="1">
      <c r="B228" s="629" t="s">
        <v>5961</v>
      </c>
      <c r="C228" s="260" t="s">
        <v>5698</v>
      </c>
      <c r="D228" s="942" t="s">
        <v>5699</v>
      </c>
      <c r="F228" s="260" t="s">
        <v>552</v>
      </c>
      <c r="G228" s="260">
        <v>1</v>
      </c>
      <c r="H228" s="260">
        <v>1</v>
      </c>
      <c r="I228" s="734" t="s">
        <v>3706</v>
      </c>
      <c r="J228" s="260">
        <v>2</v>
      </c>
      <c r="K228" s="312" t="s">
        <v>5926</v>
      </c>
      <c r="L228" s="260" t="s">
        <v>5931</v>
      </c>
      <c r="M228" s="663">
        <v>0</v>
      </c>
      <c r="N228" s="319">
        <v>1</v>
      </c>
      <c r="O228" s="260">
        <v>2</v>
      </c>
      <c r="P228" s="260">
        <v>0</v>
      </c>
      <c r="Q228" s="260">
        <v>2</v>
      </c>
      <c r="R228" s="260">
        <f>SUBTOTAL(9,M228:Q228)</f>
        <v>0</v>
      </c>
    </row>
    <row r="229" spans="2:24" ht="15" hidden="1" customHeight="1">
      <c r="B229" s="260" t="s">
        <v>5712</v>
      </c>
      <c r="C229" s="260" t="s">
        <v>5713</v>
      </c>
      <c r="D229" s="942" t="s">
        <v>5714</v>
      </c>
      <c r="F229" s="260" t="s">
        <v>552</v>
      </c>
      <c r="G229" s="260">
        <v>4</v>
      </c>
      <c r="H229" s="260">
        <v>2</v>
      </c>
      <c r="I229" s="734" t="s">
        <v>3706</v>
      </c>
      <c r="J229" s="260">
        <v>3</v>
      </c>
      <c r="K229" s="312" t="s">
        <v>5928</v>
      </c>
      <c r="L229" s="260" t="s">
        <v>5931</v>
      </c>
      <c r="M229" s="663">
        <v>0</v>
      </c>
      <c r="N229" s="663">
        <v>0</v>
      </c>
      <c r="O229" s="663">
        <v>0</v>
      </c>
      <c r="P229" s="663">
        <v>0</v>
      </c>
      <c r="Q229" s="663">
        <v>0</v>
      </c>
    </row>
    <row r="230" spans="2:24" ht="15" hidden="1" customHeight="1">
      <c r="B230" s="260" t="s">
        <v>5834</v>
      </c>
      <c r="C230" s="260" t="s">
        <v>5835</v>
      </c>
      <c r="D230" s="942" t="s">
        <v>5836</v>
      </c>
      <c r="F230" s="260" t="s">
        <v>533</v>
      </c>
      <c r="I230" s="734" t="s">
        <v>3706</v>
      </c>
      <c r="J230" s="260">
        <v>5</v>
      </c>
      <c r="K230" s="312" t="s">
        <v>5928</v>
      </c>
      <c r="L230" s="260" t="s">
        <v>5931</v>
      </c>
      <c r="M230" s="663">
        <v>0</v>
      </c>
      <c r="N230" s="663">
        <v>0</v>
      </c>
      <c r="O230" s="663">
        <v>0</v>
      </c>
      <c r="P230" s="663">
        <v>0</v>
      </c>
      <c r="Q230" s="663">
        <v>0</v>
      </c>
    </row>
    <row r="231" spans="2:24" ht="15" hidden="1" customHeight="1">
      <c r="B231" s="260" t="s">
        <v>5871</v>
      </c>
      <c r="C231" s="260" t="s">
        <v>5872</v>
      </c>
      <c r="D231" s="942" t="s">
        <v>5873</v>
      </c>
      <c r="F231" s="260" t="s">
        <v>552</v>
      </c>
      <c r="G231" s="260">
        <v>4</v>
      </c>
      <c r="H231" s="260">
        <v>9</v>
      </c>
      <c r="I231" s="734" t="s">
        <v>3706</v>
      </c>
      <c r="J231" s="260">
        <v>6</v>
      </c>
      <c r="K231" s="312" t="s">
        <v>5927</v>
      </c>
      <c r="L231" s="629" t="s">
        <v>5941</v>
      </c>
      <c r="M231" s="663">
        <v>0</v>
      </c>
      <c r="N231" s="663">
        <v>0</v>
      </c>
      <c r="O231" s="663">
        <v>0</v>
      </c>
      <c r="P231" s="663">
        <v>0</v>
      </c>
      <c r="Q231" s="663">
        <v>0</v>
      </c>
      <c r="S231" s="629"/>
      <c r="T231" s="629"/>
      <c r="U231" s="629"/>
      <c r="V231" s="629"/>
      <c r="W231" s="629"/>
      <c r="X231" s="629"/>
    </row>
    <row r="232" spans="2:24" ht="15" hidden="1" customHeight="1">
      <c r="B232" s="260" t="s">
        <v>5896</v>
      </c>
      <c r="C232" s="260" t="s">
        <v>5897</v>
      </c>
      <c r="D232" s="942" t="s">
        <v>5898</v>
      </c>
      <c r="F232" s="260" t="s">
        <v>552</v>
      </c>
      <c r="G232" s="260">
        <v>3</v>
      </c>
      <c r="H232" s="260">
        <v>12</v>
      </c>
      <c r="I232" s="734" t="s">
        <v>3706</v>
      </c>
      <c r="J232" s="260">
        <v>8</v>
      </c>
      <c r="K232" s="312" t="s">
        <v>5925</v>
      </c>
      <c r="L232" s="260" t="s">
        <v>5931</v>
      </c>
      <c r="M232" s="260">
        <v>1</v>
      </c>
      <c r="N232" s="260">
        <v>1</v>
      </c>
      <c r="O232" s="260">
        <v>1</v>
      </c>
      <c r="P232" s="260">
        <v>1</v>
      </c>
      <c r="Q232" s="663">
        <v>0</v>
      </c>
      <c r="R232" s="260">
        <f>SUBTOTAL(9,M232:Q232)</f>
        <v>0</v>
      </c>
    </row>
    <row r="233" spans="2:24" ht="15" hidden="1" customHeight="1">
      <c r="B233" s="260" t="s">
        <v>5643</v>
      </c>
      <c r="C233" s="260" t="s">
        <v>5644</v>
      </c>
      <c r="D233" s="942" t="s">
        <v>5645</v>
      </c>
      <c r="F233" s="260" t="s">
        <v>533</v>
      </c>
      <c r="I233" s="969" t="s">
        <v>5922</v>
      </c>
      <c r="J233" s="260">
        <v>1</v>
      </c>
      <c r="K233" s="312" t="s">
        <v>5927</v>
      </c>
      <c r="L233" s="629" t="s">
        <v>5941</v>
      </c>
      <c r="M233" s="663">
        <v>0</v>
      </c>
      <c r="N233" s="663">
        <v>0</v>
      </c>
      <c r="O233" s="663">
        <v>0</v>
      </c>
      <c r="P233" s="663">
        <v>0</v>
      </c>
      <c r="Q233" s="663">
        <v>0</v>
      </c>
      <c r="S233" s="629"/>
      <c r="T233" s="629"/>
      <c r="U233" s="629"/>
      <c r="V233" s="629"/>
      <c r="W233" s="629"/>
      <c r="X233" s="629"/>
    </row>
    <row r="234" spans="2:24" ht="15" hidden="1" customHeight="1">
      <c r="B234" s="260" t="s">
        <v>5709</v>
      </c>
      <c r="C234" s="260" t="s">
        <v>5710</v>
      </c>
      <c r="D234" s="942" t="s">
        <v>5711</v>
      </c>
      <c r="F234" s="260" t="s">
        <v>5611</v>
      </c>
      <c r="G234" s="260">
        <v>2</v>
      </c>
      <c r="I234" s="969" t="s">
        <v>5922</v>
      </c>
      <c r="J234" s="260">
        <v>3</v>
      </c>
      <c r="K234" s="312" t="s">
        <v>5926</v>
      </c>
      <c r="L234" s="260" t="s">
        <v>5931</v>
      </c>
      <c r="M234" s="260">
        <v>1</v>
      </c>
      <c r="N234" s="260">
        <v>1</v>
      </c>
      <c r="O234" s="260">
        <v>2</v>
      </c>
      <c r="P234" s="260">
        <v>1</v>
      </c>
      <c r="Q234" s="260">
        <v>2</v>
      </c>
      <c r="R234" s="260">
        <f t="shared" ref="R234:R235" si="8">SUBTOTAL(9,M234:Q234)</f>
        <v>0</v>
      </c>
    </row>
    <row r="235" spans="2:24" ht="15" hidden="1" customHeight="1">
      <c r="B235" s="260" t="s">
        <v>5723</v>
      </c>
      <c r="C235" s="260" t="s">
        <v>5724</v>
      </c>
      <c r="D235" s="942" t="s">
        <v>5725</v>
      </c>
      <c r="F235" s="260" t="s">
        <v>552</v>
      </c>
      <c r="G235" s="260">
        <v>3</v>
      </c>
      <c r="H235" s="260">
        <v>2</v>
      </c>
      <c r="I235" s="969" t="s">
        <v>5922</v>
      </c>
      <c r="J235" s="260">
        <v>3</v>
      </c>
      <c r="K235" s="312" t="s">
        <v>5925</v>
      </c>
      <c r="L235" s="260" t="s">
        <v>5931</v>
      </c>
      <c r="M235" s="260">
        <v>1</v>
      </c>
      <c r="N235" s="260">
        <v>1</v>
      </c>
      <c r="O235" s="260">
        <v>1</v>
      </c>
      <c r="P235" s="260">
        <v>1</v>
      </c>
      <c r="Q235" s="260">
        <v>1</v>
      </c>
      <c r="R235" s="260">
        <f t="shared" si="8"/>
        <v>0</v>
      </c>
    </row>
    <row r="236" spans="2:24" ht="15" hidden="1" customHeight="1">
      <c r="B236" s="260" t="s">
        <v>5885</v>
      </c>
      <c r="C236" s="260" t="s">
        <v>5886</v>
      </c>
      <c r="D236" s="942" t="s">
        <v>5887</v>
      </c>
      <c r="F236" s="260" t="s">
        <v>533</v>
      </c>
      <c r="I236" s="969" t="s">
        <v>5922</v>
      </c>
      <c r="J236" s="260">
        <v>7</v>
      </c>
      <c r="K236" s="312" t="s">
        <v>5928</v>
      </c>
      <c r="L236" s="260" t="s">
        <v>5931</v>
      </c>
      <c r="M236" s="663">
        <v>0</v>
      </c>
      <c r="N236" s="663">
        <v>0</v>
      </c>
      <c r="O236" s="663">
        <v>0</v>
      </c>
      <c r="P236" s="663">
        <v>0</v>
      </c>
      <c r="Q236" s="663">
        <v>0</v>
      </c>
    </row>
    <row r="237" spans="2:24" ht="15" hidden="1" customHeight="1">
      <c r="B237" s="260" t="s">
        <v>5614</v>
      </c>
      <c r="C237" s="260" t="s">
        <v>5615</v>
      </c>
      <c r="D237" s="942" t="s">
        <v>5616</v>
      </c>
      <c r="F237" s="260" t="s">
        <v>533</v>
      </c>
      <c r="I237" s="309" t="s">
        <v>5923</v>
      </c>
      <c r="J237" s="260">
        <v>1</v>
      </c>
      <c r="K237" s="312" t="s">
        <v>5927</v>
      </c>
      <c r="L237" s="629" t="s">
        <v>5941</v>
      </c>
      <c r="M237" s="663">
        <v>0</v>
      </c>
      <c r="N237" s="663">
        <v>0</v>
      </c>
      <c r="O237" s="663">
        <v>0</v>
      </c>
      <c r="P237" s="663">
        <v>0</v>
      </c>
      <c r="Q237" s="663">
        <v>0</v>
      </c>
      <c r="S237" s="629"/>
      <c r="T237" s="629"/>
      <c r="U237" s="629"/>
      <c r="V237" s="629"/>
      <c r="W237" s="629"/>
      <c r="X237" s="629"/>
    </row>
    <row r="238" spans="2:24" ht="15" hidden="1" customHeight="1">
      <c r="B238" s="260" t="s">
        <v>5703</v>
      </c>
      <c r="C238" s="260" t="s">
        <v>5704</v>
      </c>
      <c r="D238" s="942" t="s">
        <v>5705</v>
      </c>
      <c r="F238" s="260" t="s">
        <v>552</v>
      </c>
      <c r="G238" s="260">
        <v>0</v>
      </c>
      <c r="H238" s="260">
        <v>2</v>
      </c>
      <c r="I238" s="309" t="s">
        <v>5923</v>
      </c>
      <c r="J238" s="260">
        <v>2</v>
      </c>
      <c r="K238" s="312" t="s">
        <v>5928</v>
      </c>
      <c r="L238" s="629" t="s">
        <v>5941</v>
      </c>
      <c r="M238" s="663">
        <v>0</v>
      </c>
      <c r="N238" s="663">
        <v>0</v>
      </c>
      <c r="O238" s="663">
        <v>0</v>
      </c>
      <c r="P238" s="663">
        <v>0</v>
      </c>
      <c r="Q238" s="663">
        <v>0</v>
      </c>
      <c r="S238" s="629"/>
      <c r="T238" s="629"/>
      <c r="U238" s="629"/>
      <c r="V238" s="629"/>
      <c r="W238" s="629"/>
      <c r="X238" s="629"/>
    </row>
    <row r="239" spans="2:24" ht="15" hidden="1" customHeight="1">
      <c r="B239" s="260" t="s">
        <v>5726</v>
      </c>
      <c r="C239" s="260" t="s">
        <v>5727</v>
      </c>
      <c r="D239" s="942" t="s">
        <v>5728</v>
      </c>
      <c r="F239" s="260" t="s">
        <v>552</v>
      </c>
      <c r="G239" s="260">
        <v>3</v>
      </c>
      <c r="H239" s="260">
        <v>4</v>
      </c>
      <c r="I239" s="309" t="s">
        <v>5923</v>
      </c>
      <c r="J239" s="260">
        <v>3</v>
      </c>
      <c r="K239" s="312" t="s">
        <v>5928</v>
      </c>
      <c r="L239" s="260" t="s">
        <v>5931</v>
      </c>
      <c r="M239" s="663">
        <v>0</v>
      </c>
      <c r="N239" s="663">
        <v>0</v>
      </c>
      <c r="O239" s="663">
        <v>0</v>
      </c>
      <c r="P239" s="663">
        <v>0</v>
      </c>
      <c r="Q239" s="663">
        <v>0</v>
      </c>
    </row>
    <row r="240" spans="2:24" ht="15" hidden="1" customHeight="1">
      <c r="B240" s="260" t="s">
        <v>5731</v>
      </c>
      <c r="C240" s="260" t="s">
        <v>5732</v>
      </c>
      <c r="D240" s="942" t="s">
        <v>5733</v>
      </c>
      <c r="F240" s="260" t="s">
        <v>533</v>
      </c>
      <c r="I240" s="309" t="s">
        <v>5923</v>
      </c>
      <c r="J240" s="260">
        <v>3</v>
      </c>
      <c r="K240" s="312" t="s">
        <v>5927</v>
      </c>
      <c r="L240" s="629" t="s">
        <v>5941</v>
      </c>
      <c r="M240" s="663">
        <v>0</v>
      </c>
      <c r="N240" s="663">
        <v>0</v>
      </c>
      <c r="O240" s="663">
        <v>0</v>
      </c>
      <c r="P240" s="663">
        <v>0</v>
      </c>
      <c r="Q240" s="663">
        <v>0</v>
      </c>
      <c r="S240" s="629"/>
      <c r="T240" s="629"/>
      <c r="U240" s="629"/>
      <c r="V240" s="629"/>
      <c r="W240" s="629"/>
      <c r="X240" s="629"/>
    </row>
    <row r="241" spans="2:24" ht="15" hidden="1" customHeight="1">
      <c r="B241" s="260" t="s">
        <v>5851</v>
      </c>
      <c r="C241" s="260" t="s">
        <v>5852</v>
      </c>
      <c r="D241" s="942" t="s">
        <v>5853</v>
      </c>
      <c r="E241" s="260" t="s">
        <v>5590</v>
      </c>
      <c r="F241" s="260" t="s">
        <v>552</v>
      </c>
      <c r="G241" s="260">
        <v>4</v>
      </c>
      <c r="H241" s="260">
        <v>5</v>
      </c>
      <c r="I241" s="309" t="s">
        <v>5923</v>
      </c>
      <c r="J241" s="260">
        <v>5</v>
      </c>
      <c r="K241" s="312" t="s">
        <v>5926</v>
      </c>
      <c r="L241" s="260" t="s">
        <v>5931</v>
      </c>
      <c r="M241" s="260">
        <v>1</v>
      </c>
      <c r="N241" s="260">
        <v>1</v>
      </c>
      <c r="O241" s="260">
        <v>1</v>
      </c>
      <c r="P241" s="260">
        <v>1</v>
      </c>
      <c r="Q241" s="260">
        <v>1</v>
      </c>
      <c r="R241" s="260">
        <f t="shared" ref="R241:R242" si="9">SUBTOTAL(9,M241:Q241)</f>
        <v>0</v>
      </c>
    </row>
    <row r="242" spans="2:24" ht="15" hidden="1" customHeight="1">
      <c r="B242" s="629" t="s">
        <v>5947</v>
      </c>
      <c r="C242" s="260" t="s">
        <v>5912</v>
      </c>
      <c r="D242" s="942" t="s">
        <v>5913</v>
      </c>
      <c r="F242" s="260" t="s">
        <v>552</v>
      </c>
      <c r="G242" s="260">
        <v>7</v>
      </c>
      <c r="H242" s="260">
        <v>7</v>
      </c>
      <c r="I242" s="309" t="s">
        <v>5923</v>
      </c>
      <c r="J242" s="260">
        <v>9</v>
      </c>
      <c r="K242" s="312" t="s">
        <v>5925</v>
      </c>
      <c r="L242" s="260" t="s">
        <v>5931</v>
      </c>
      <c r="M242" s="260">
        <v>1</v>
      </c>
      <c r="N242" s="663">
        <v>0</v>
      </c>
      <c r="O242" s="260">
        <v>1</v>
      </c>
      <c r="P242" s="663">
        <v>0</v>
      </c>
      <c r="Q242" s="260">
        <v>1</v>
      </c>
      <c r="R242" s="260">
        <f t="shared" si="9"/>
        <v>0</v>
      </c>
    </row>
    <row r="243" spans="2:24" ht="15" hidden="1" customHeight="1">
      <c r="B243" s="260" t="s">
        <v>5592</v>
      </c>
      <c r="C243" s="260" t="s">
        <v>5593</v>
      </c>
      <c r="D243" s="942" t="s">
        <v>5594</v>
      </c>
      <c r="F243" s="260" t="s">
        <v>533</v>
      </c>
      <c r="I243" s="309" t="s">
        <v>5924</v>
      </c>
      <c r="J243" s="260">
        <v>1</v>
      </c>
      <c r="K243" s="312" t="s">
        <v>5927</v>
      </c>
      <c r="L243" s="629" t="s">
        <v>5941</v>
      </c>
      <c r="M243" s="663">
        <v>0</v>
      </c>
      <c r="N243" s="663">
        <v>0</v>
      </c>
      <c r="O243" s="663">
        <v>0</v>
      </c>
      <c r="P243" s="663">
        <v>0</v>
      </c>
      <c r="Q243" s="663">
        <v>0</v>
      </c>
      <c r="S243" s="629"/>
      <c r="T243" s="629"/>
      <c r="U243" s="629"/>
      <c r="V243" s="629"/>
      <c r="W243" s="629"/>
      <c r="X243" s="629"/>
    </row>
    <row r="244" spans="2:24" ht="15" hidden="1" customHeight="1">
      <c r="B244" s="260" t="s">
        <v>5660</v>
      </c>
      <c r="C244" s="260" t="s">
        <v>5661</v>
      </c>
      <c r="D244" s="942" t="s">
        <v>5662</v>
      </c>
      <c r="F244" s="260" t="s">
        <v>533</v>
      </c>
      <c r="I244" s="309" t="s">
        <v>5924</v>
      </c>
      <c r="J244" s="260">
        <v>2</v>
      </c>
      <c r="K244" s="312" t="s">
        <v>5927</v>
      </c>
      <c r="L244" s="629" t="s">
        <v>5941</v>
      </c>
      <c r="M244" s="663">
        <v>0</v>
      </c>
      <c r="N244" s="663">
        <v>0</v>
      </c>
      <c r="O244" s="663">
        <v>0</v>
      </c>
      <c r="P244" s="663">
        <v>0</v>
      </c>
      <c r="Q244" s="663">
        <v>0</v>
      </c>
      <c r="S244" s="629"/>
      <c r="T244" s="629"/>
      <c r="U244" s="629"/>
      <c r="V244" s="629"/>
      <c r="W244" s="629"/>
      <c r="X244" s="629"/>
    </row>
    <row r="245" spans="2:24" ht="15" hidden="1" customHeight="1">
      <c r="B245" s="260" t="s">
        <v>5715</v>
      </c>
      <c r="C245" s="260" t="s">
        <v>5716</v>
      </c>
      <c r="D245" s="942" t="s">
        <v>5717</v>
      </c>
      <c r="F245" s="260" t="s">
        <v>552</v>
      </c>
      <c r="G245" s="260">
        <v>4</v>
      </c>
      <c r="H245" s="260">
        <v>3</v>
      </c>
      <c r="I245" s="309" t="s">
        <v>5924</v>
      </c>
      <c r="J245" s="260">
        <v>3</v>
      </c>
      <c r="K245" s="312" t="s">
        <v>5926</v>
      </c>
      <c r="L245" s="260" t="s">
        <v>5931</v>
      </c>
      <c r="M245" s="260">
        <v>2</v>
      </c>
      <c r="N245" s="260">
        <v>0</v>
      </c>
      <c r="O245" s="260">
        <v>1</v>
      </c>
      <c r="P245" s="260">
        <v>1</v>
      </c>
      <c r="Q245" s="260">
        <v>2</v>
      </c>
      <c r="R245" s="260">
        <f>SUBTOTAL(9,M245:Q245)</f>
        <v>0</v>
      </c>
    </row>
    <row r="246" spans="2:24" ht="15" hidden="1" customHeight="1">
      <c r="B246" s="260" t="s">
        <v>5778</v>
      </c>
      <c r="C246" s="260" t="s">
        <v>5779</v>
      </c>
      <c r="D246" s="942" t="s">
        <v>5780</v>
      </c>
      <c r="F246" s="260" t="s">
        <v>5611</v>
      </c>
      <c r="G246" s="260">
        <v>4</v>
      </c>
      <c r="I246" s="309" t="s">
        <v>5924</v>
      </c>
      <c r="J246" s="260">
        <v>4</v>
      </c>
      <c r="K246" s="312" t="s">
        <v>5928</v>
      </c>
      <c r="L246" s="629" t="s">
        <v>5941</v>
      </c>
      <c r="M246" s="663">
        <v>0</v>
      </c>
      <c r="N246" s="663">
        <v>0</v>
      </c>
      <c r="O246" s="663">
        <v>0</v>
      </c>
      <c r="P246" s="663">
        <v>0</v>
      </c>
      <c r="Q246" s="663">
        <v>0</v>
      </c>
      <c r="S246" s="629"/>
      <c r="T246" s="629"/>
      <c r="U246" s="629"/>
      <c r="V246" s="629"/>
      <c r="W246" s="629"/>
      <c r="X246" s="629"/>
    </row>
    <row r="247" spans="2:24" ht="15" hidden="1" customHeight="1">
      <c r="B247" s="260" t="s">
        <v>5902</v>
      </c>
      <c r="C247" s="260" t="s">
        <v>5903</v>
      </c>
      <c r="D247" s="942" t="s">
        <v>5904</v>
      </c>
      <c r="F247" s="260" t="s">
        <v>552</v>
      </c>
      <c r="G247" s="260">
        <v>6</v>
      </c>
      <c r="H247" s="260">
        <v>8</v>
      </c>
      <c r="I247" s="309" t="s">
        <v>5924</v>
      </c>
      <c r="J247" s="260">
        <v>8</v>
      </c>
      <c r="K247" s="312" t="s">
        <v>5928</v>
      </c>
      <c r="L247" s="260" t="s">
        <v>5931</v>
      </c>
      <c r="M247" s="663">
        <v>0</v>
      </c>
      <c r="N247" s="663">
        <v>0</v>
      </c>
      <c r="O247" s="663">
        <v>0</v>
      </c>
      <c r="P247" s="663">
        <v>0</v>
      </c>
      <c r="Q247" s="663">
        <v>0</v>
      </c>
    </row>
    <row r="248" spans="2:24" ht="15" hidden="1" customHeight="1">
      <c r="B248" s="260" t="s">
        <v>5909</v>
      </c>
      <c r="C248" s="260" t="s">
        <v>5910</v>
      </c>
      <c r="D248" s="942" t="s">
        <v>5911</v>
      </c>
      <c r="F248" s="260" t="s">
        <v>552</v>
      </c>
      <c r="G248" s="260">
        <v>9</v>
      </c>
      <c r="H248" s="260">
        <v>9</v>
      </c>
      <c r="I248" s="309" t="s">
        <v>5924</v>
      </c>
      <c r="J248" s="260">
        <v>9</v>
      </c>
      <c r="K248" s="312" t="s">
        <v>5925</v>
      </c>
      <c r="L248" s="260" t="s">
        <v>5931</v>
      </c>
      <c r="M248" s="260">
        <v>1</v>
      </c>
      <c r="N248" s="260">
        <v>1</v>
      </c>
      <c r="O248" s="260">
        <v>1</v>
      </c>
      <c r="P248" s="260">
        <v>1</v>
      </c>
      <c r="Q248" s="260">
        <v>1</v>
      </c>
      <c r="R248" s="260">
        <f>SUBTOTAL(9,M248:Q248)</f>
        <v>0</v>
      </c>
    </row>
    <row r="249" spans="2:24" ht="15" hidden="1" customHeight="1">
      <c r="B249" s="260" t="s">
        <v>5588</v>
      </c>
      <c r="C249" s="260" t="s">
        <v>5589</v>
      </c>
      <c r="E249" s="260" t="s">
        <v>5590</v>
      </c>
      <c r="F249" s="260" t="s">
        <v>552</v>
      </c>
      <c r="G249" s="260">
        <v>1</v>
      </c>
      <c r="H249" s="260">
        <v>1</v>
      </c>
      <c r="I249" s="260" t="s">
        <v>690</v>
      </c>
      <c r="J249" s="260">
        <v>0</v>
      </c>
      <c r="K249" s="312" t="s">
        <v>5927</v>
      </c>
      <c r="L249" s="629" t="s">
        <v>5941</v>
      </c>
      <c r="M249" s="663">
        <v>0</v>
      </c>
      <c r="N249" s="663">
        <v>0</v>
      </c>
      <c r="O249" s="663">
        <v>0</v>
      </c>
      <c r="P249" s="663">
        <v>0</v>
      </c>
      <c r="Q249" s="663">
        <v>0</v>
      </c>
      <c r="S249" s="629"/>
      <c r="T249" s="629"/>
      <c r="U249" s="629"/>
      <c r="V249" s="629"/>
      <c r="W249" s="629"/>
      <c r="X249" s="629"/>
    </row>
    <row r="250" spans="2:24" ht="15" hidden="1" customHeight="1">
      <c r="B250" s="260" t="s">
        <v>5607</v>
      </c>
      <c r="C250" s="260" t="s">
        <v>5608</v>
      </c>
      <c r="D250" s="942" t="s">
        <v>5609</v>
      </c>
      <c r="F250" s="260" t="s">
        <v>552</v>
      </c>
      <c r="G250" s="260">
        <v>1</v>
      </c>
      <c r="H250" s="260">
        <v>1</v>
      </c>
      <c r="I250" s="260" t="s">
        <v>690</v>
      </c>
      <c r="J250" s="260">
        <v>1</v>
      </c>
      <c r="K250" s="312" t="s">
        <v>5927</v>
      </c>
      <c r="L250" s="629" t="s">
        <v>5941</v>
      </c>
      <c r="M250" s="663">
        <v>0</v>
      </c>
      <c r="N250" s="663">
        <v>0</v>
      </c>
      <c r="O250" s="663">
        <v>0</v>
      </c>
      <c r="P250" s="663">
        <v>0</v>
      </c>
      <c r="Q250" s="663">
        <v>0</v>
      </c>
      <c r="S250" s="629"/>
      <c r="T250" s="629"/>
      <c r="U250" s="629"/>
      <c r="V250" s="629"/>
      <c r="W250" s="629"/>
      <c r="X250" s="629"/>
    </row>
    <row r="251" spans="2:24" ht="15" hidden="1" customHeight="1">
      <c r="B251" s="629" t="s">
        <v>5939</v>
      </c>
      <c r="C251" s="260" t="s">
        <v>5617</v>
      </c>
      <c r="D251" s="942" t="s">
        <v>5618</v>
      </c>
      <c r="F251" s="260" t="s">
        <v>5611</v>
      </c>
      <c r="I251" s="260" t="s">
        <v>690</v>
      </c>
      <c r="J251" s="260">
        <v>1</v>
      </c>
      <c r="K251" s="312" t="s">
        <v>5925</v>
      </c>
      <c r="L251" s="260" t="s">
        <v>5931</v>
      </c>
      <c r="M251" s="629">
        <v>0</v>
      </c>
      <c r="N251" s="260">
        <v>1</v>
      </c>
      <c r="O251" s="260">
        <v>1</v>
      </c>
      <c r="P251" s="260">
        <v>1</v>
      </c>
      <c r="Q251" s="260">
        <v>1</v>
      </c>
      <c r="R251" s="260">
        <f>SUBTOTAL(9,M251:Q251)</f>
        <v>0</v>
      </c>
    </row>
    <row r="252" spans="2:24" ht="15" hidden="1" customHeight="1">
      <c r="B252" s="260" t="s">
        <v>5622</v>
      </c>
      <c r="C252" s="260" t="s">
        <v>5623</v>
      </c>
      <c r="D252" s="942" t="s">
        <v>5624</v>
      </c>
      <c r="F252" s="260" t="s">
        <v>552</v>
      </c>
      <c r="G252" s="260">
        <v>1</v>
      </c>
      <c r="H252" s="260">
        <v>2</v>
      </c>
      <c r="I252" s="260" t="s">
        <v>690</v>
      </c>
      <c r="J252" s="260">
        <v>1</v>
      </c>
      <c r="K252" s="312" t="s">
        <v>5927</v>
      </c>
      <c r="L252" s="629" t="s">
        <v>5941</v>
      </c>
      <c r="M252" s="663">
        <v>0</v>
      </c>
      <c r="N252" s="663">
        <v>0</v>
      </c>
      <c r="O252" s="663">
        <v>0</v>
      </c>
      <c r="P252" s="663">
        <v>0</v>
      </c>
      <c r="Q252" s="663">
        <v>0</v>
      </c>
      <c r="S252" s="629"/>
      <c r="T252" s="629"/>
      <c r="U252" s="629"/>
      <c r="V252" s="629"/>
      <c r="W252" s="629"/>
      <c r="X252" s="629"/>
    </row>
    <row r="253" spans="2:24" ht="15" hidden="1" customHeight="1">
      <c r="B253" s="260" t="s">
        <v>5625</v>
      </c>
      <c r="C253" s="260" t="s">
        <v>5626</v>
      </c>
      <c r="D253" s="942" t="s">
        <v>5627</v>
      </c>
      <c r="F253" s="260" t="s">
        <v>552</v>
      </c>
      <c r="G253" s="260">
        <v>1</v>
      </c>
      <c r="H253" s="260">
        <v>1</v>
      </c>
      <c r="I253" s="260" t="s">
        <v>690</v>
      </c>
      <c r="J253" s="260">
        <v>1</v>
      </c>
      <c r="K253" s="312" t="s">
        <v>5927</v>
      </c>
      <c r="L253" s="629" t="s">
        <v>5941</v>
      </c>
      <c r="M253" s="663">
        <v>0</v>
      </c>
      <c r="N253" s="663">
        <v>0</v>
      </c>
      <c r="O253" s="663">
        <v>0</v>
      </c>
      <c r="P253" s="663">
        <v>0</v>
      </c>
      <c r="Q253" s="663">
        <v>0</v>
      </c>
      <c r="S253" s="629"/>
      <c r="T253" s="629"/>
      <c r="U253" s="629"/>
      <c r="V253" s="629"/>
      <c r="W253" s="629"/>
      <c r="X253" s="629"/>
    </row>
    <row r="254" spans="2:24" ht="15" hidden="1" customHeight="1">
      <c r="B254" s="260" t="s">
        <v>5628</v>
      </c>
      <c r="C254" s="260" t="s">
        <v>5629</v>
      </c>
      <c r="D254" s="942" t="s">
        <v>5630</v>
      </c>
      <c r="F254" s="260" t="s">
        <v>552</v>
      </c>
      <c r="G254" s="260">
        <v>1</v>
      </c>
      <c r="H254" s="260">
        <v>1</v>
      </c>
      <c r="I254" s="260" t="s">
        <v>690</v>
      </c>
      <c r="J254" s="260">
        <v>1</v>
      </c>
      <c r="K254" s="312" t="s">
        <v>5927</v>
      </c>
      <c r="L254" s="629" t="s">
        <v>5941</v>
      </c>
      <c r="M254" s="663">
        <v>0</v>
      </c>
      <c r="N254" s="663">
        <v>0</v>
      </c>
      <c r="O254" s="663">
        <v>0</v>
      </c>
      <c r="P254" s="663">
        <v>0</v>
      </c>
      <c r="Q254" s="663">
        <v>0</v>
      </c>
      <c r="S254" s="629"/>
      <c r="T254" s="629"/>
      <c r="U254" s="629"/>
      <c r="V254" s="629"/>
      <c r="W254" s="629"/>
      <c r="X254" s="629"/>
    </row>
    <row r="255" spans="2:24" ht="15" hidden="1" customHeight="1">
      <c r="B255" s="260" t="s">
        <v>5663</v>
      </c>
      <c r="C255" s="260" t="s">
        <v>5664</v>
      </c>
      <c r="D255" s="942" t="s">
        <v>5665</v>
      </c>
      <c r="F255" s="260" t="s">
        <v>552</v>
      </c>
      <c r="G255" s="260">
        <v>3</v>
      </c>
      <c r="H255" s="260">
        <v>1</v>
      </c>
      <c r="I255" s="260" t="s">
        <v>690</v>
      </c>
      <c r="J255" s="260">
        <v>2</v>
      </c>
      <c r="K255" s="312" t="s">
        <v>5927</v>
      </c>
      <c r="L255" s="629" t="s">
        <v>5941</v>
      </c>
      <c r="M255" s="663">
        <v>0</v>
      </c>
      <c r="N255" s="663">
        <v>0</v>
      </c>
      <c r="O255" s="663">
        <v>0</v>
      </c>
      <c r="P255" s="663">
        <v>0</v>
      </c>
      <c r="Q255" s="663">
        <v>0</v>
      </c>
      <c r="S255" s="629"/>
      <c r="T255" s="629"/>
      <c r="U255" s="629"/>
      <c r="V255" s="629"/>
      <c r="W255" s="629"/>
      <c r="X255" s="629"/>
    </row>
    <row r="256" spans="2:24" ht="15" hidden="1" customHeight="1">
      <c r="B256" s="260" t="s">
        <v>5666</v>
      </c>
      <c r="C256" s="260" t="s">
        <v>5667</v>
      </c>
      <c r="D256" s="942" t="s">
        <v>5668</v>
      </c>
      <c r="F256" s="260" t="s">
        <v>552</v>
      </c>
      <c r="G256" s="260">
        <v>3</v>
      </c>
      <c r="H256" s="260">
        <v>2</v>
      </c>
      <c r="I256" s="260" t="s">
        <v>690</v>
      </c>
      <c r="J256" s="260">
        <v>2</v>
      </c>
      <c r="K256" s="312" t="s">
        <v>5928</v>
      </c>
      <c r="L256" s="260" t="s">
        <v>5931</v>
      </c>
      <c r="M256" s="663">
        <v>0</v>
      </c>
      <c r="N256" s="663">
        <v>0</v>
      </c>
      <c r="O256" s="663">
        <v>0</v>
      </c>
      <c r="P256" s="663">
        <v>0</v>
      </c>
      <c r="Q256" s="663">
        <v>0</v>
      </c>
    </row>
    <row r="257" spans="2:24" ht="15" hidden="1" customHeight="1">
      <c r="B257" s="260" t="s">
        <v>5692</v>
      </c>
      <c r="C257" s="260" t="s">
        <v>5693</v>
      </c>
      <c r="D257" s="942" t="s">
        <v>5694</v>
      </c>
      <c r="F257" s="260" t="s">
        <v>552</v>
      </c>
      <c r="G257" s="260">
        <v>1</v>
      </c>
      <c r="H257" s="260">
        <v>3</v>
      </c>
      <c r="I257" s="260" t="s">
        <v>690</v>
      </c>
      <c r="J257" s="260">
        <v>2</v>
      </c>
      <c r="K257" s="312" t="s">
        <v>5928</v>
      </c>
      <c r="L257" s="260" t="s">
        <v>5931</v>
      </c>
      <c r="M257" s="663">
        <v>0</v>
      </c>
      <c r="N257" s="663">
        <v>0</v>
      </c>
      <c r="O257" s="663">
        <v>0</v>
      </c>
      <c r="P257" s="663">
        <v>0</v>
      </c>
      <c r="Q257" s="663">
        <v>0</v>
      </c>
    </row>
    <row r="258" spans="2:24" ht="15" hidden="1" customHeight="1">
      <c r="B258" s="260" t="s">
        <v>5695</v>
      </c>
      <c r="C258" s="260" t="s">
        <v>5696</v>
      </c>
      <c r="D258" s="942" t="s">
        <v>5697</v>
      </c>
      <c r="F258" s="260" t="s">
        <v>552</v>
      </c>
      <c r="G258" s="260">
        <v>2</v>
      </c>
      <c r="H258" s="260">
        <v>2</v>
      </c>
      <c r="I258" s="260" t="s">
        <v>690</v>
      </c>
      <c r="J258" s="260">
        <v>2</v>
      </c>
      <c r="K258" s="312" t="s">
        <v>5926</v>
      </c>
      <c r="L258" s="629" t="s">
        <v>5955</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5700</v>
      </c>
      <c r="C259" s="260" t="s">
        <v>5701</v>
      </c>
      <c r="D259" s="942" t="s">
        <v>5702</v>
      </c>
      <c r="E259" s="260" t="s">
        <v>5656</v>
      </c>
      <c r="F259" s="260" t="s">
        <v>552</v>
      </c>
      <c r="G259" s="260">
        <v>2</v>
      </c>
      <c r="H259" s="260">
        <v>3</v>
      </c>
      <c r="I259" s="260" t="s">
        <v>690</v>
      </c>
      <c r="J259" s="260">
        <v>2</v>
      </c>
      <c r="K259" s="312" t="s">
        <v>5927</v>
      </c>
      <c r="L259" s="629" t="s">
        <v>5941</v>
      </c>
      <c r="M259" s="663">
        <v>0</v>
      </c>
      <c r="N259" s="663">
        <v>0</v>
      </c>
      <c r="O259" s="663">
        <v>0</v>
      </c>
      <c r="P259" s="663">
        <v>0</v>
      </c>
      <c r="Q259" s="663">
        <v>0</v>
      </c>
      <c r="S259" s="629"/>
      <c r="T259" s="629"/>
      <c r="U259" s="629"/>
      <c r="V259" s="629"/>
      <c r="W259" s="629"/>
      <c r="X259" s="629"/>
    </row>
    <row r="260" spans="2:24" ht="15" hidden="1" customHeight="1">
      <c r="B260" s="260" t="s">
        <v>5706</v>
      </c>
      <c r="C260" s="260" t="s">
        <v>5707</v>
      </c>
      <c r="D260" s="942" t="s">
        <v>5708</v>
      </c>
      <c r="F260" s="260" t="s">
        <v>552</v>
      </c>
      <c r="G260" s="260">
        <v>2</v>
      </c>
      <c r="H260" s="260">
        <v>2</v>
      </c>
      <c r="I260" s="260" t="s">
        <v>690</v>
      </c>
      <c r="J260" s="260">
        <v>2</v>
      </c>
      <c r="K260" s="312" t="s">
        <v>5927</v>
      </c>
      <c r="L260" s="629" t="s">
        <v>5941</v>
      </c>
      <c r="M260" s="663">
        <v>0</v>
      </c>
      <c r="N260" s="663">
        <v>0</v>
      </c>
      <c r="O260" s="663">
        <v>0</v>
      </c>
      <c r="P260" s="663">
        <v>0</v>
      </c>
      <c r="Q260" s="663">
        <v>0</v>
      </c>
      <c r="S260" s="629"/>
      <c r="T260" s="629"/>
      <c r="U260" s="629"/>
      <c r="V260" s="629"/>
      <c r="W260" s="629"/>
      <c r="X260" s="629"/>
    </row>
    <row r="261" spans="2:24" ht="15" hidden="1" customHeight="1">
      <c r="B261" s="260" t="s">
        <v>5756</v>
      </c>
      <c r="C261" s="260" t="s">
        <v>5757</v>
      </c>
      <c r="D261" s="942" t="s">
        <v>5758</v>
      </c>
      <c r="F261" s="260" t="s">
        <v>552</v>
      </c>
      <c r="G261" s="260">
        <v>2</v>
      </c>
      <c r="H261" s="260">
        <v>4</v>
      </c>
      <c r="I261" s="260" t="s">
        <v>690</v>
      </c>
      <c r="J261" s="260">
        <v>3</v>
      </c>
      <c r="K261" s="312" t="s">
        <v>5928</v>
      </c>
      <c r="L261" s="260" t="s">
        <v>5931</v>
      </c>
      <c r="M261" s="663">
        <v>0</v>
      </c>
      <c r="N261" s="663">
        <v>0</v>
      </c>
      <c r="O261" s="663">
        <v>0</v>
      </c>
      <c r="P261" s="663">
        <v>0</v>
      </c>
      <c r="Q261" s="663">
        <v>0</v>
      </c>
    </row>
    <row r="262" spans="2:24" ht="15" hidden="1" customHeight="1">
      <c r="B262" s="260" t="s">
        <v>5762</v>
      </c>
      <c r="C262" s="260" t="s">
        <v>5763</v>
      </c>
      <c r="D262" s="942" t="s">
        <v>5764</v>
      </c>
      <c r="E262" s="260" t="s">
        <v>5656</v>
      </c>
      <c r="F262" s="260" t="s">
        <v>552</v>
      </c>
      <c r="G262" s="260">
        <v>3</v>
      </c>
      <c r="H262" s="260">
        <v>4</v>
      </c>
      <c r="I262" s="260" t="s">
        <v>690</v>
      </c>
      <c r="J262" s="260">
        <v>3</v>
      </c>
      <c r="K262" s="312" t="s">
        <v>5926</v>
      </c>
      <c r="L262" s="260" t="s">
        <v>5931</v>
      </c>
      <c r="M262" s="260">
        <v>2</v>
      </c>
      <c r="N262" s="260">
        <v>2</v>
      </c>
      <c r="O262" s="260">
        <v>1</v>
      </c>
      <c r="P262" s="260">
        <v>2</v>
      </c>
      <c r="Q262" s="260">
        <v>2</v>
      </c>
      <c r="R262" s="260">
        <f t="shared" ref="R262:R264" si="10">SUBTOTAL(9,M262:Q262)</f>
        <v>0</v>
      </c>
    </row>
    <row r="263" spans="2:24" ht="15" hidden="1" customHeight="1">
      <c r="B263" s="260" t="s">
        <v>5765</v>
      </c>
      <c r="C263" s="260" t="s">
        <v>5766</v>
      </c>
      <c r="D263" s="942" t="s">
        <v>5767</v>
      </c>
      <c r="F263" s="260" t="s">
        <v>552</v>
      </c>
      <c r="G263" s="260">
        <v>1</v>
      </c>
      <c r="H263" s="260">
        <v>6</v>
      </c>
      <c r="I263" s="260" t="s">
        <v>690</v>
      </c>
      <c r="J263" s="260">
        <v>3</v>
      </c>
      <c r="K263" s="312" t="s">
        <v>5926</v>
      </c>
      <c r="L263" s="260" t="s">
        <v>5931</v>
      </c>
      <c r="M263" s="260">
        <v>1</v>
      </c>
      <c r="N263" s="260">
        <v>0</v>
      </c>
      <c r="O263" s="260">
        <v>1</v>
      </c>
      <c r="P263" s="260">
        <v>1</v>
      </c>
      <c r="Q263" s="260">
        <v>2</v>
      </c>
      <c r="R263" s="260">
        <f t="shared" si="10"/>
        <v>0</v>
      </c>
    </row>
    <row r="264" spans="2:24" ht="15" hidden="1" customHeight="1">
      <c r="B264" s="260" t="s">
        <v>5769</v>
      </c>
      <c r="C264" s="260" t="s">
        <v>5770</v>
      </c>
      <c r="D264" s="942" t="s">
        <v>5771</v>
      </c>
      <c r="F264" s="260" t="s">
        <v>552</v>
      </c>
      <c r="G264" s="260">
        <v>4</v>
      </c>
      <c r="H264" s="260">
        <v>5</v>
      </c>
      <c r="I264" s="260" t="s">
        <v>690</v>
      </c>
      <c r="J264" s="260">
        <v>4</v>
      </c>
      <c r="K264" s="312" t="s">
        <v>5925</v>
      </c>
      <c r="L264" s="260" t="s">
        <v>5931</v>
      </c>
      <c r="M264" s="260">
        <v>1</v>
      </c>
      <c r="N264" s="260">
        <v>1</v>
      </c>
      <c r="O264" s="260">
        <v>1</v>
      </c>
      <c r="P264" s="260">
        <v>1</v>
      </c>
      <c r="Q264" s="260">
        <v>1</v>
      </c>
      <c r="R264" s="260">
        <f t="shared" si="10"/>
        <v>0</v>
      </c>
    </row>
    <row r="265" spans="2:24" ht="15" hidden="1" customHeight="1">
      <c r="B265" s="260" t="s">
        <v>5772</v>
      </c>
      <c r="C265" s="260" t="s">
        <v>5773</v>
      </c>
      <c r="D265" s="942" t="s">
        <v>5774</v>
      </c>
      <c r="F265" s="260" t="s">
        <v>552</v>
      </c>
      <c r="G265" s="260">
        <v>2</v>
      </c>
      <c r="H265" s="260">
        <v>5</v>
      </c>
      <c r="I265" s="260" t="s">
        <v>690</v>
      </c>
      <c r="J265" s="260">
        <v>4</v>
      </c>
      <c r="K265" s="312" t="s">
        <v>5927</v>
      </c>
      <c r="L265" s="629" t="s">
        <v>5941</v>
      </c>
      <c r="M265" s="663">
        <v>0</v>
      </c>
      <c r="N265" s="663">
        <v>0</v>
      </c>
      <c r="O265" s="663">
        <v>0</v>
      </c>
      <c r="P265" s="663">
        <v>0</v>
      </c>
      <c r="Q265" s="663">
        <v>0</v>
      </c>
      <c r="S265" s="629"/>
      <c r="T265" s="629"/>
      <c r="U265" s="629"/>
      <c r="V265" s="629"/>
      <c r="W265" s="629"/>
      <c r="X265" s="629"/>
    </row>
    <row r="266" spans="2:24" ht="15" hidden="1" customHeight="1">
      <c r="B266" s="260" t="s">
        <v>5787</v>
      </c>
      <c r="C266" s="260" t="s">
        <v>5788</v>
      </c>
      <c r="D266" s="942" t="s">
        <v>5789</v>
      </c>
      <c r="E266" s="260" t="s">
        <v>5790</v>
      </c>
      <c r="F266" s="260" t="s">
        <v>552</v>
      </c>
      <c r="G266" s="260">
        <v>5</v>
      </c>
      <c r="H266" s="260">
        <v>1</v>
      </c>
      <c r="I266" s="260" t="s">
        <v>690</v>
      </c>
      <c r="J266" s="260">
        <v>4</v>
      </c>
      <c r="K266" s="312" t="s">
        <v>5927</v>
      </c>
      <c r="L266" s="629" t="s">
        <v>5941</v>
      </c>
      <c r="M266" s="663">
        <v>0</v>
      </c>
      <c r="N266" s="663">
        <v>0</v>
      </c>
      <c r="O266" s="663">
        <v>0</v>
      </c>
      <c r="P266" s="663">
        <v>0</v>
      </c>
      <c r="Q266" s="663">
        <v>0</v>
      </c>
      <c r="S266" s="629"/>
      <c r="T266" s="629"/>
      <c r="U266" s="629"/>
      <c r="V266" s="629"/>
      <c r="W266" s="629"/>
      <c r="X266" s="629"/>
    </row>
    <row r="267" spans="2:24" ht="15" hidden="1" customHeight="1">
      <c r="B267" s="260" t="s">
        <v>5803</v>
      </c>
      <c r="C267" s="260" t="s">
        <v>5804</v>
      </c>
      <c r="D267" s="942" t="s">
        <v>5805</v>
      </c>
      <c r="E267" s="260" t="s">
        <v>5806</v>
      </c>
      <c r="F267" s="260" t="s">
        <v>552</v>
      </c>
      <c r="G267" s="260">
        <v>3</v>
      </c>
      <c r="H267" s="260">
        <v>6</v>
      </c>
      <c r="I267" s="260" t="s">
        <v>690</v>
      </c>
      <c r="J267" s="260">
        <v>4</v>
      </c>
      <c r="K267" s="312" t="s">
        <v>5927</v>
      </c>
      <c r="L267" s="629" t="s">
        <v>5941</v>
      </c>
      <c r="M267" s="663">
        <v>0</v>
      </c>
      <c r="N267" s="663">
        <v>0</v>
      </c>
      <c r="O267" s="663">
        <v>0</v>
      </c>
      <c r="P267" s="663">
        <v>0</v>
      </c>
      <c r="Q267" s="663">
        <v>0</v>
      </c>
      <c r="S267" s="629"/>
      <c r="T267" s="629"/>
      <c r="U267" s="629"/>
      <c r="V267" s="629"/>
      <c r="W267" s="629"/>
      <c r="X267" s="629"/>
    </row>
    <row r="268" spans="2:24" ht="15" hidden="1" customHeight="1">
      <c r="B268" s="260" t="s">
        <v>5812</v>
      </c>
      <c r="C268" s="260" t="s">
        <v>5813</v>
      </c>
      <c r="D268" s="942" t="s">
        <v>5814</v>
      </c>
      <c r="E268" s="260" t="s">
        <v>5815</v>
      </c>
      <c r="F268" s="260" t="s">
        <v>552</v>
      </c>
      <c r="G268" s="260">
        <v>4</v>
      </c>
      <c r="H268" s="260">
        <v>3</v>
      </c>
      <c r="I268" s="260" t="s">
        <v>690</v>
      </c>
      <c r="J268" s="260">
        <v>4</v>
      </c>
      <c r="K268" s="312" t="s">
        <v>5927</v>
      </c>
      <c r="L268" s="629" t="s">
        <v>5941</v>
      </c>
      <c r="M268" s="663">
        <v>0</v>
      </c>
      <c r="N268" s="663">
        <v>0</v>
      </c>
      <c r="O268" s="663">
        <v>0</v>
      </c>
      <c r="P268" s="663">
        <v>0</v>
      </c>
      <c r="Q268" s="663">
        <v>0</v>
      </c>
      <c r="S268" s="629"/>
      <c r="T268" s="629"/>
      <c r="U268" s="629"/>
      <c r="V268" s="629"/>
      <c r="W268" s="629"/>
      <c r="X268" s="629"/>
    </row>
    <row r="269" spans="2:24" ht="15" hidden="1" customHeight="1">
      <c r="B269" s="260" t="s">
        <v>5825</v>
      </c>
      <c r="C269" s="260" t="s">
        <v>5826</v>
      </c>
      <c r="D269" s="942" t="s">
        <v>5827</v>
      </c>
      <c r="E269" s="260" t="s">
        <v>5790</v>
      </c>
      <c r="F269" s="260" t="s">
        <v>552</v>
      </c>
      <c r="G269" s="260">
        <v>4</v>
      </c>
      <c r="H269" s="260">
        <v>4</v>
      </c>
      <c r="I269" s="260" t="s">
        <v>690</v>
      </c>
      <c r="J269" s="260">
        <v>5</v>
      </c>
      <c r="K269" s="312" t="s">
        <v>5927</v>
      </c>
      <c r="L269" s="629" t="s">
        <v>5941</v>
      </c>
      <c r="M269" s="663">
        <v>0</v>
      </c>
      <c r="N269" s="663">
        <v>0</v>
      </c>
      <c r="O269" s="663">
        <v>0</v>
      </c>
      <c r="P269" s="663">
        <v>0</v>
      </c>
      <c r="Q269" s="663">
        <v>0</v>
      </c>
      <c r="S269" s="629"/>
      <c r="T269" s="629"/>
      <c r="U269" s="629"/>
      <c r="V269" s="629"/>
      <c r="W269" s="629"/>
      <c r="X269" s="629"/>
    </row>
    <row r="270" spans="2:24" ht="15" hidden="1" customHeight="1">
      <c r="B270" s="629" t="s">
        <v>5957</v>
      </c>
      <c r="C270" s="260" t="s">
        <v>5840</v>
      </c>
      <c r="D270" s="942" t="s">
        <v>5841</v>
      </c>
      <c r="F270" s="260" t="s">
        <v>552</v>
      </c>
      <c r="G270" s="260">
        <v>4</v>
      </c>
      <c r="H270" s="260">
        <v>6</v>
      </c>
      <c r="I270" s="260" t="s">
        <v>690</v>
      </c>
      <c r="J270" s="260">
        <v>5</v>
      </c>
      <c r="K270" s="312" t="s">
        <v>5925</v>
      </c>
      <c r="L270" s="260" t="s">
        <v>5931</v>
      </c>
      <c r="M270" s="260">
        <v>1</v>
      </c>
      <c r="N270" s="260">
        <v>1</v>
      </c>
      <c r="O270" s="260">
        <v>1</v>
      </c>
      <c r="P270" s="663">
        <v>0</v>
      </c>
      <c r="Q270" s="260">
        <v>1</v>
      </c>
      <c r="R270" s="260">
        <f>SUBTOTAL(9,M270:Q270)</f>
        <v>0</v>
      </c>
    </row>
    <row r="271" spans="2:24" ht="15" hidden="1" customHeight="1">
      <c r="B271" s="260" t="s">
        <v>5842</v>
      </c>
      <c r="C271" s="260" t="s">
        <v>5843</v>
      </c>
      <c r="D271" s="942" t="s">
        <v>1638</v>
      </c>
      <c r="E271" s="260" t="s">
        <v>5656</v>
      </c>
      <c r="F271" s="260" t="s">
        <v>552</v>
      </c>
      <c r="G271" s="260">
        <v>4</v>
      </c>
      <c r="H271" s="260">
        <v>6</v>
      </c>
      <c r="I271" s="260" t="s">
        <v>690</v>
      </c>
      <c r="J271" s="260">
        <v>5</v>
      </c>
      <c r="K271" s="312" t="s">
        <v>5927</v>
      </c>
      <c r="L271" s="629" t="s">
        <v>5941</v>
      </c>
      <c r="M271" s="663">
        <v>0</v>
      </c>
      <c r="N271" s="663">
        <v>0</v>
      </c>
      <c r="O271" s="663">
        <v>0</v>
      </c>
      <c r="P271" s="663">
        <v>0</v>
      </c>
      <c r="Q271" s="663">
        <v>0</v>
      </c>
      <c r="S271" s="629"/>
      <c r="T271" s="629"/>
      <c r="U271" s="629"/>
      <c r="V271" s="629"/>
      <c r="W271" s="629"/>
      <c r="X271" s="629"/>
    </row>
    <row r="272" spans="2:24" ht="15" hidden="1" customHeight="1">
      <c r="B272" s="629" t="s">
        <v>5958</v>
      </c>
      <c r="C272" s="260" t="s">
        <v>5847</v>
      </c>
      <c r="D272" s="942" t="s">
        <v>5848</v>
      </c>
      <c r="F272" s="260" t="s">
        <v>552</v>
      </c>
      <c r="G272" s="260">
        <v>4</v>
      </c>
      <c r="H272" s="260">
        <v>4</v>
      </c>
      <c r="I272" s="260" t="s">
        <v>690</v>
      </c>
      <c r="J272" s="260">
        <v>5</v>
      </c>
      <c r="K272" s="312" t="s">
        <v>5925</v>
      </c>
      <c r="L272" s="260" t="s">
        <v>5931</v>
      </c>
      <c r="M272" s="260">
        <v>1</v>
      </c>
      <c r="N272" s="663">
        <v>0</v>
      </c>
      <c r="O272" s="260">
        <v>1</v>
      </c>
      <c r="P272" s="260">
        <v>1</v>
      </c>
      <c r="Q272" s="260">
        <v>1</v>
      </c>
      <c r="R272" s="260">
        <f>SUBTOTAL(9,M272:Q272)</f>
        <v>0</v>
      </c>
    </row>
    <row r="273" spans="2:30" ht="15" hidden="1" customHeight="1">
      <c r="B273" s="260" t="s">
        <v>5857</v>
      </c>
      <c r="C273" s="260" t="s">
        <v>5858</v>
      </c>
      <c r="D273" s="942" t="s">
        <v>5859</v>
      </c>
      <c r="F273" s="260" t="s">
        <v>552</v>
      </c>
      <c r="G273" s="260">
        <v>3</v>
      </c>
      <c r="H273" s="260">
        <v>7</v>
      </c>
      <c r="I273" s="260" t="s">
        <v>690</v>
      </c>
      <c r="J273" s="260">
        <v>5</v>
      </c>
      <c r="K273" s="312" t="s">
        <v>5927</v>
      </c>
      <c r="L273" s="629" t="s">
        <v>5941</v>
      </c>
      <c r="M273" s="663">
        <v>0</v>
      </c>
      <c r="N273" s="663">
        <v>0</v>
      </c>
      <c r="O273" s="663">
        <v>0</v>
      </c>
      <c r="P273" s="663">
        <v>0</v>
      </c>
      <c r="Q273" s="663">
        <v>0</v>
      </c>
      <c r="S273" s="629"/>
      <c r="T273" s="629"/>
      <c r="U273" s="629"/>
      <c r="V273" s="629"/>
      <c r="W273" s="629"/>
      <c r="X273" s="629"/>
    </row>
    <row r="274" spans="2:30" ht="15" hidden="1" customHeight="1">
      <c r="B274" s="260" t="s">
        <v>5860</v>
      </c>
      <c r="C274" s="260" t="s">
        <v>5861</v>
      </c>
      <c r="D274" s="942" t="s">
        <v>5862</v>
      </c>
      <c r="F274" s="260" t="s">
        <v>552</v>
      </c>
      <c r="G274" s="260">
        <v>6</v>
      </c>
      <c r="H274" s="260">
        <v>6</v>
      </c>
      <c r="I274" s="260" t="s">
        <v>690</v>
      </c>
      <c r="J274" s="260">
        <v>6</v>
      </c>
      <c r="K274" s="312" t="s">
        <v>5927</v>
      </c>
      <c r="L274" s="629" t="s">
        <v>5941</v>
      </c>
      <c r="M274" s="663">
        <v>0</v>
      </c>
      <c r="N274" s="663">
        <v>0</v>
      </c>
      <c r="O274" s="663">
        <v>0</v>
      </c>
      <c r="P274" s="663">
        <v>0</v>
      </c>
      <c r="Q274" s="663">
        <v>0</v>
      </c>
      <c r="S274" s="629"/>
      <c r="T274" s="629"/>
      <c r="U274" s="629"/>
      <c r="V274" s="629"/>
      <c r="W274" s="629"/>
      <c r="X274" s="629"/>
    </row>
    <row r="275" spans="2:30" ht="15" hidden="1" customHeight="1">
      <c r="B275" s="260" t="s">
        <v>5866</v>
      </c>
      <c r="C275" s="260" t="s">
        <v>5867</v>
      </c>
      <c r="D275" s="942" t="s">
        <v>5868</v>
      </c>
      <c r="F275" s="260" t="s">
        <v>552</v>
      </c>
      <c r="G275" s="260">
        <v>5</v>
      </c>
      <c r="H275" s="260">
        <v>7</v>
      </c>
      <c r="I275" s="260" t="s">
        <v>690</v>
      </c>
      <c r="J275" s="260">
        <v>6</v>
      </c>
      <c r="K275" s="312" t="s">
        <v>5927</v>
      </c>
      <c r="L275" s="629" t="s">
        <v>5941</v>
      </c>
      <c r="M275" s="663">
        <v>0</v>
      </c>
      <c r="N275" s="663">
        <v>0</v>
      </c>
      <c r="O275" s="663">
        <v>0</v>
      </c>
      <c r="P275" s="663">
        <v>0</v>
      </c>
      <c r="Q275" s="663">
        <v>0</v>
      </c>
      <c r="S275" s="629"/>
      <c r="T275" s="629"/>
      <c r="U275" s="629"/>
      <c r="V275" s="629"/>
      <c r="W275" s="629"/>
      <c r="X275" s="629"/>
    </row>
    <row r="276" spans="2:30" ht="15" hidden="1" customHeight="1">
      <c r="B276" s="260" t="s">
        <v>5879</v>
      </c>
      <c r="C276" s="260" t="s">
        <v>5880</v>
      </c>
      <c r="D276" s="942" t="s">
        <v>5881</v>
      </c>
      <c r="E276" s="260" t="s">
        <v>5806</v>
      </c>
      <c r="F276" s="260" t="s">
        <v>552</v>
      </c>
      <c r="G276" s="260">
        <v>4</v>
      </c>
      <c r="H276" s="260">
        <v>9</v>
      </c>
      <c r="I276" s="260" t="s">
        <v>690</v>
      </c>
      <c r="J276" s="260">
        <v>6</v>
      </c>
      <c r="K276" s="312" t="s">
        <v>5927</v>
      </c>
      <c r="L276" s="629" t="s">
        <v>5941</v>
      </c>
      <c r="M276" s="663">
        <v>0</v>
      </c>
      <c r="N276" s="663">
        <v>0</v>
      </c>
      <c r="O276" s="663">
        <v>0</v>
      </c>
      <c r="P276" s="663">
        <v>0</v>
      </c>
      <c r="Q276" s="663">
        <v>0</v>
      </c>
      <c r="S276" s="629"/>
      <c r="T276" s="629"/>
      <c r="U276" s="629"/>
      <c r="V276" s="629"/>
      <c r="W276" s="629"/>
      <c r="X276" s="629"/>
    </row>
    <row r="277" spans="2:30" ht="15" hidden="1" customHeight="1">
      <c r="B277" s="260" t="s">
        <v>5890</v>
      </c>
      <c r="C277" s="260" t="s">
        <v>5891</v>
      </c>
      <c r="D277" s="942" t="s">
        <v>5892</v>
      </c>
      <c r="F277" s="260" t="s">
        <v>552</v>
      </c>
      <c r="G277" s="260">
        <v>6</v>
      </c>
      <c r="H277" s="260">
        <v>8</v>
      </c>
      <c r="I277" s="260" t="s">
        <v>690</v>
      </c>
      <c r="J277" s="260">
        <v>7</v>
      </c>
      <c r="K277" s="312" t="s">
        <v>5925</v>
      </c>
      <c r="L277" s="260" t="s">
        <v>5931</v>
      </c>
      <c r="M277" s="260">
        <v>1</v>
      </c>
      <c r="N277" s="260">
        <v>1</v>
      </c>
      <c r="O277" s="260">
        <v>1</v>
      </c>
      <c r="P277" s="260">
        <v>1</v>
      </c>
      <c r="Q277" s="260">
        <v>1</v>
      </c>
      <c r="R277" s="260">
        <f>SUBTOTAL(9,M277:Q277)</f>
        <v>0</v>
      </c>
    </row>
    <row r="278" spans="2:30" ht="15" hidden="1" customHeight="1">
      <c r="B278" s="260" t="s">
        <v>5905</v>
      </c>
      <c r="C278" s="260" t="s">
        <v>5906</v>
      </c>
      <c r="D278" s="942" t="s">
        <v>5907</v>
      </c>
      <c r="E278" s="260" t="s">
        <v>5806</v>
      </c>
      <c r="F278" s="260" t="s">
        <v>552</v>
      </c>
      <c r="G278" s="260">
        <v>8</v>
      </c>
      <c r="H278" s="260">
        <v>8</v>
      </c>
      <c r="I278" s="260" t="s">
        <v>690</v>
      </c>
      <c r="J278" s="260">
        <v>8</v>
      </c>
      <c r="K278" s="260" t="s">
        <v>737</v>
      </c>
      <c r="L278" s="629" t="s">
        <v>5941</v>
      </c>
      <c r="M278" s="663">
        <v>0</v>
      </c>
      <c r="N278" s="663">
        <v>0</v>
      </c>
      <c r="O278" s="663">
        <v>0</v>
      </c>
      <c r="P278" s="663">
        <v>0</v>
      </c>
      <c r="Q278" s="663">
        <v>0</v>
      </c>
      <c r="S278" s="629"/>
      <c r="T278" s="629"/>
      <c r="U278" s="629"/>
      <c r="V278" s="629"/>
      <c r="W278" s="629"/>
      <c r="X278" s="629"/>
    </row>
    <row r="279" spans="2:30" ht="15" hidden="1" customHeight="1">
      <c r="B279" s="960" t="s">
        <v>5417</v>
      </c>
      <c r="I279" s="961" t="s">
        <v>5461</v>
      </c>
      <c r="K279" s="954" t="s">
        <v>737</v>
      </c>
      <c r="L279" s="821" t="s">
        <v>5468</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5418</v>
      </c>
      <c r="I280" s="961" t="s">
        <v>5461</v>
      </c>
      <c r="K280" s="954" t="s">
        <v>737</v>
      </c>
      <c r="L280" s="821" t="s">
        <v>5468</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5419</v>
      </c>
      <c r="I281" s="961" t="s">
        <v>5461</v>
      </c>
      <c r="K281" s="954" t="s">
        <v>737</v>
      </c>
      <c r="L281" s="821" t="s">
        <v>5468</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5420</v>
      </c>
      <c r="I282" s="961" t="s">
        <v>5461</v>
      </c>
      <c r="K282" s="954" t="s">
        <v>737</v>
      </c>
      <c r="L282" s="821" t="s">
        <v>5468</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5421</v>
      </c>
      <c r="I283" s="961" t="s">
        <v>5461</v>
      </c>
      <c r="K283" s="629" t="s">
        <v>5467</v>
      </c>
      <c r="L283" s="821" t="s">
        <v>5468</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5422</v>
      </c>
      <c r="I284" s="961" t="s">
        <v>5461</v>
      </c>
      <c r="K284" s="954" t="s">
        <v>737</v>
      </c>
      <c r="L284" s="821" t="s">
        <v>5468</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5423</v>
      </c>
      <c r="I285" s="961" t="s">
        <v>5461</v>
      </c>
      <c r="K285" s="954" t="s">
        <v>737</v>
      </c>
      <c r="L285" s="821" t="s">
        <v>5468</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5424</v>
      </c>
      <c r="I286" s="961" t="s">
        <v>5461</v>
      </c>
      <c r="K286" s="312" t="s">
        <v>3616</v>
      </c>
      <c r="L286" s="821" t="s">
        <v>5468</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5462</v>
      </c>
      <c r="I287" s="961" t="s">
        <v>5461</v>
      </c>
      <c r="J287" s="260">
        <v>1</v>
      </c>
      <c r="K287" s="954" t="s">
        <v>737</v>
      </c>
      <c r="L287" s="821" t="s">
        <v>5932</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5425</v>
      </c>
      <c r="I288" s="961" t="s">
        <v>5461</v>
      </c>
      <c r="J288" s="260">
        <v>2</v>
      </c>
      <c r="K288" s="954" t="s">
        <v>737</v>
      </c>
      <c r="L288" s="821" t="s">
        <v>5932</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5426</v>
      </c>
      <c r="I289" s="961" t="s">
        <v>5461</v>
      </c>
      <c r="J289" s="260">
        <v>2</v>
      </c>
      <c r="K289" s="312" t="s">
        <v>3616</v>
      </c>
      <c r="L289" s="821" t="s">
        <v>5932</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5427</v>
      </c>
      <c r="I290" s="961" t="s">
        <v>5461</v>
      </c>
      <c r="K290" s="954" t="s">
        <v>737</v>
      </c>
      <c r="L290" s="821" t="s">
        <v>5468</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5428</v>
      </c>
      <c r="I291" s="961" t="s">
        <v>5461</v>
      </c>
      <c r="K291" s="629" t="s">
        <v>5463</v>
      </c>
      <c r="L291" s="821" t="s">
        <v>5468</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5429</v>
      </c>
      <c r="I292" s="961" t="s">
        <v>5461</v>
      </c>
      <c r="K292" s="312" t="s">
        <v>3616</v>
      </c>
      <c r="L292" s="821" t="s">
        <v>5468</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5430</v>
      </c>
      <c r="I293" s="961" t="s">
        <v>5461</v>
      </c>
      <c r="J293" s="499">
        <v>2</v>
      </c>
      <c r="K293" s="954" t="s">
        <v>737</v>
      </c>
      <c r="L293" s="821" t="s">
        <v>5932</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5431</v>
      </c>
      <c r="I294" s="961" t="s">
        <v>5461</v>
      </c>
      <c r="K294" s="629" t="s">
        <v>5463</v>
      </c>
      <c r="L294" s="821" t="s">
        <v>5468</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5432</v>
      </c>
      <c r="I295" s="961" t="s">
        <v>5461</v>
      </c>
      <c r="J295" s="499">
        <v>2</v>
      </c>
      <c r="K295" s="954" t="s">
        <v>737</v>
      </c>
      <c r="L295" s="821" t="s">
        <v>5932</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5433</v>
      </c>
      <c r="I296" s="961" t="s">
        <v>5461</v>
      </c>
      <c r="K296" s="629" t="s">
        <v>5463</v>
      </c>
      <c r="L296" s="821" t="s">
        <v>5468</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5434</v>
      </c>
      <c r="I297" s="961" t="s">
        <v>5461</v>
      </c>
      <c r="K297" s="629" t="s">
        <v>5463</v>
      </c>
      <c r="L297" s="821" t="s">
        <v>5468</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5435</v>
      </c>
      <c r="I298" s="961" t="s">
        <v>5461</v>
      </c>
      <c r="K298" s="312" t="s">
        <v>3623</v>
      </c>
      <c r="L298" s="821" t="s">
        <v>5468</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5436</v>
      </c>
      <c r="I299" s="961" t="s">
        <v>5461</v>
      </c>
      <c r="K299" s="312" t="s">
        <v>3606</v>
      </c>
      <c r="L299" s="821" t="s">
        <v>5468</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5437</v>
      </c>
      <c r="I300" s="961" t="s">
        <v>5461</v>
      </c>
      <c r="K300" s="629" t="s">
        <v>5463</v>
      </c>
      <c r="L300" s="821" t="s">
        <v>5468</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5438</v>
      </c>
      <c r="I301" s="961" t="s">
        <v>5461</v>
      </c>
      <c r="K301" s="312" t="s">
        <v>3623</v>
      </c>
      <c r="L301" s="821" t="s">
        <v>5468</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5439</v>
      </c>
      <c r="I302" s="961" t="s">
        <v>5461</v>
      </c>
      <c r="K302" s="629" t="s">
        <v>5463</v>
      </c>
      <c r="L302" s="821" t="s">
        <v>5468</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5440</v>
      </c>
      <c r="I303" s="961" t="s">
        <v>5461</v>
      </c>
      <c r="K303" s="312" t="s">
        <v>3616</v>
      </c>
      <c r="L303" s="821" t="s">
        <v>5468</v>
      </c>
      <c r="M303">
        <v>2</v>
      </c>
      <c r="N303">
        <v>2</v>
      </c>
      <c r="O303">
        <v>2</v>
      </c>
      <c r="P303">
        <v>2</v>
      </c>
      <c r="Q303">
        <v>2</v>
      </c>
      <c r="R303">
        <f t="shared" si="12"/>
        <v>0</v>
      </c>
      <c r="S303" s="821"/>
      <c r="T303" s="821"/>
      <c r="U303" s="821"/>
      <c r="V303" s="821"/>
      <c r="W303" s="821"/>
      <c r="X303" s="821"/>
      <c r="Y303"/>
      <c r="Z303"/>
      <c r="AA303"/>
      <c r="AB303"/>
      <c r="AC303"/>
      <c r="AD303"/>
    </row>
    <row r="304" spans="2:30" ht="15" hidden="1" customHeight="1">
      <c r="B304" s="960" t="s">
        <v>5441</v>
      </c>
      <c r="I304" s="961" t="s">
        <v>5461</v>
      </c>
      <c r="J304" s="260">
        <v>4</v>
      </c>
      <c r="K304" s="312" t="s">
        <v>5925</v>
      </c>
      <c r="L304" s="821" t="s">
        <v>5933</v>
      </c>
      <c r="M304">
        <v>0</v>
      </c>
      <c r="N304">
        <v>0</v>
      </c>
      <c r="O304">
        <v>0</v>
      </c>
      <c r="P304">
        <v>1</v>
      </c>
      <c r="Q304">
        <v>0</v>
      </c>
      <c r="R304">
        <f t="shared" si="12"/>
        <v>0</v>
      </c>
      <c r="S304" s="821"/>
      <c r="T304" s="821"/>
      <c r="U304" s="821"/>
      <c r="V304" s="821"/>
      <c r="W304" s="821"/>
      <c r="X304" s="821"/>
      <c r="Y304"/>
      <c r="Z304"/>
      <c r="AA304"/>
      <c r="AB304"/>
      <c r="AC304"/>
      <c r="AD304"/>
    </row>
    <row r="305" spans="2:30" ht="15" hidden="1" customHeight="1">
      <c r="B305" s="960" t="s">
        <v>5442</v>
      </c>
      <c r="I305" s="961" t="s">
        <v>5461</v>
      </c>
      <c r="K305" s="312" t="s">
        <v>3616</v>
      </c>
      <c r="L305" s="821" t="s">
        <v>5468</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5443</v>
      </c>
      <c r="I306" s="961" t="s">
        <v>5461</v>
      </c>
      <c r="J306" s="260">
        <v>4</v>
      </c>
      <c r="K306" s="954" t="s">
        <v>737</v>
      </c>
      <c r="L306" s="821" t="s">
        <v>5932</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5444</v>
      </c>
      <c r="I307" s="961" t="s">
        <v>5461</v>
      </c>
      <c r="K307" s="312" t="s">
        <v>3616</v>
      </c>
      <c r="L307" s="821" t="s">
        <v>5468</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5445</v>
      </c>
      <c r="I308" s="961" t="s">
        <v>5461</v>
      </c>
      <c r="K308" s="629" t="s">
        <v>5463</v>
      </c>
      <c r="L308" s="821" t="s">
        <v>5468</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5446</v>
      </c>
      <c r="I309" s="961" t="s">
        <v>5461</v>
      </c>
      <c r="J309" s="260">
        <v>5</v>
      </c>
      <c r="K309" s="312" t="s">
        <v>3616</v>
      </c>
      <c r="L309" s="821" t="s">
        <v>5933</v>
      </c>
      <c r="M309">
        <v>0</v>
      </c>
      <c r="N309">
        <v>0</v>
      </c>
      <c r="O309">
        <v>0</v>
      </c>
      <c r="P309">
        <v>0</v>
      </c>
      <c r="Q309">
        <v>0</v>
      </c>
      <c r="R309">
        <f t="shared" si="12"/>
        <v>0</v>
      </c>
      <c r="S309" s="821"/>
      <c r="T309" s="821"/>
      <c r="U309" s="821"/>
      <c r="V309" s="821"/>
      <c r="W309" s="821"/>
      <c r="X309" s="821"/>
      <c r="Y309"/>
      <c r="Z309"/>
      <c r="AA309"/>
      <c r="AB309"/>
      <c r="AC309"/>
      <c r="AD309"/>
    </row>
    <row r="310" spans="2:30" ht="15" hidden="1" customHeight="1">
      <c r="B310" s="960" t="s">
        <v>5447</v>
      </c>
      <c r="I310" s="961" t="s">
        <v>5461</v>
      </c>
      <c r="J310" s="499">
        <v>5</v>
      </c>
      <c r="K310" s="312" t="s">
        <v>3623</v>
      </c>
      <c r="L310" s="821" t="s">
        <v>5933</v>
      </c>
      <c r="M310">
        <v>0</v>
      </c>
      <c r="N310">
        <v>0</v>
      </c>
      <c r="O310">
        <v>2</v>
      </c>
      <c r="P310">
        <v>2</v>
      </c>
      <c r="Q310">
        <v>0</v>
      </c>
      <c r="R310">
        <f t="shared" si="12"/>
        <v>0</v>
      </c>
      <c r="S310" s="821"/>
      <c r="T310" s="821"/>
      <c r="U310" s="821"/>
      <c r="V310" s="821"/>
      <c r="W310" s="821"/>
      <c r="X310" s="821"/>
      <c r="Y310"/>
      <c r="Z310"/>
      <c r="AA310"/>
      <c r="AB310"/>
      <c r="AC310"/>
      <c r="AD310"/>
    </row>
    <row r="311" spans="2:30" ht="15" hidden="1" customHeight="1">
      <c r="B311" s="960" t="s">
        <v>5448</v>
      </c>
      <c r="I311" s="961" t="s">
        <v>5461</v>
      </c>
      <c r="K311" s="312" t="s">
        <v>3623</v>
      </c>
      <c r="L311" s="821" t="s">
        <v>5468</v>
      </c>
      <c r="M311">
        <v>2</v>
      </c>
      <c r="N311">
        <v>2</v>
      </c>
      <c r="O311">
        <v>2</v>
      </c>
      <c r="P311">
        <v>2</v>
      </c>
      <c r="Q311">
        <v>2</v>
      </c>
      <c r="R311">
        <f t="shared" si="12"/>
        <v>0</v>
      </c>
      <c r="S311" s="821"/>
      <c r="T311" s="821"/>
      <c r="U311" s="821"/>
      <c r="V311" s="821"/>
      <c r="W311" s="821"/>
      <c r="X311" s="821"/>
      <c r="Y311"/>
      <c r="Z311"/>
      <c r="AA311"/>
      <c r="AB311"/>
      <c r="AC311"/>
      <c r="AD311"/>
    </row>
    <row r="312" spans="2:30" ht="15" hidden="1" customHeight="1">
      <c r="B312" s="960" t="s">
        <v>5449</v>
      </c>
      <c r="I312" s="961" t="s">
        <v>5461</v>
      </c>
      <c r="J312" s="260">
        <v>5</v>
      </c>
      <c r="K312" s="312" t="s">
        <v>3606</v>
      </c>
      <c r="L312" s="821" t="s">
        <v>5933</v>
      </c>
      <c r="M312">
        <v>0</v>
      </c>
      <c r="N312">
        <v>0</v>
      </c>
      <c r="O312">
        <v>0</v>
      </c>
      <c r="P312">
        <v>1</v>
      </c>
      <c r="Q312">
        <v>0</v>
      </c>
      <c r="R312">
        <f t="shared" si="12"/>
        <v>0</v>
      </c>
      <c r="S312" s="821"/>
      <c r="T312" s="821"/>
      <c r="U312" s="821"/>
      <c r="V312" s="821"/>
      <c r="W312" s="821"/>
      <c r="X312" s="821"/>
      <c r="Y312"/>
      <c r="Z312"/>
      <c r="AA312"/>
      <c r="AB312"/>
      <c r="AC312"/>
      <c r="AD312"/>
    </row>
    <row r="313" spans="2:30" ht="15" hidden="1" customHeight="1">
      <c r="B313" s="960" t="s">
        <v>5450</v>
      </c>
      <c r="I313" s="961" t="s">
        <v>5461</v>
      </c>
      <c r="K313" s="629" t="s">
        <v>5463</v>
      </c>
      <c r="L313" s="821" t="s">
        <v>5468</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5451</v>
      </c>
      <c r="I314" s="961" t="s">
        <v>5461</v>
      </c>
      <c r="J314" s="499"/>
      <c r="K314" s="954" t="s">
        <v>737</v>
      </c>
      <c r="L314" s="821" t="s">
        <v>5468</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5452</v>
      </c>
      <c r="I315" s="961" t="s">
        <v>5461</v>
      </c>
      <c r="J315" s="499">
        <v>5</v>
      </c>
      <c r="K315" s="312" t="s">
        <v>3616</v>
      </c>
      <c r="L315" s="821" t="s">
        <v>5932</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5453</v>
      </c>
      <c r="I316" s="961" t="s">
        <v>5461</v>
      </c>
      <c r="J316" s="499">
        <v>6</v>
      </c>
      <c r="K316" s="954" t="s">
        <v>737</v>
      </c>
      <c r="L316" s="821" t="s">
        <v>5932</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5454</v>
      </c>
      <c r="I317" s="961" t="s">
        <v>5461</v>
      </c>
      <c r="J317" s="499">
        <v>7</v>
      </c>
      <c r="K317" s="312" t="s">
        <v>3616</v>
      </c>
      <c r="L317" s="821" t="s">
        <v>5932</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5455</v>
      </c>
      <c r="I318" s="961" t="s">
        <v>5461</v>
      </c>
      <c r="K318" s="312" t="s">
        <v>3623</v>
      </c>
      <c r="L318" s="821" t="s">
        <v>5468</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5456</v>
      </c>
      <c r="I319" s="961" t="s">
        <v>5461</v>
      </c>
      <c r="K319" s="312" t="s">
        <v>3616</v>
      </c>
      <c r="L319" s="821" t="s">
        <v>5468</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5457</v>
      </c>
      <c r="I320" s="961" t="s">
        <v>5461</v>
      </c>
      <c r="K320" s="629" t="s">
        <v>5463</v>
      </c>
      <c r="L320" s="821" t="s">
        <v>5468</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5458</v>
      </c>
      <c r="I321" s="961" t="s">
        <v>5461</v>
      </c>
      <c r="J321" s="499">
        <v>8</v>
      </c>
      <c r="K321" s="312" t="s">
        <v>3616</v>
      </c>
      <c r="L321" s="821" t="s">
        <v>5932</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5459</v>
      </c>
      <c r="I322" s="961" t="s">
        <v>5461</v>
      </c>
      <c r="K322" s="312" t="s">
        <v>3606</v>
      </c>
      <c r="L322" s="821" t="s">
        <v>5468</v>
      </c>
      <c r="M322">
        <v>1</v>
      </c>
      <c r="N322">
        <v>1</v>
      </c>
      <c r="O322">
        <v>1</v>
      </c>
      <c r="P322">
        <v>1</v>
      </c>
      <c r="Q322">
        <v>1</v>
      </c>
      <c r="R322">
        <f t="shared" si="12"/>
        <v>0</v>
      </c>
      <c r="S322" s="821"/>
      <c r="T322" s="821"/>
      <c r="U322" s="821"/>
      <c r="V322" s="821"/>
      <c r="W322" s="821"/>
      <c r="X322" s="821"/>
      <c r="Y322"/>
      <c r="Z322"/>
      <c r="AA322"/>
      <c r="AB322"/>
      <c r="AC322"/>
      <c r="AD322"/>
    </row>
    <row r="323" spans="2:30" ht="15" hidden="1" customHeight="1">
      <c r="B323" s="960" t="s">
        <v>5460</v>
      </c>
      <c r="I323" s="961" t="s">
        <v>5461</v>
      </c>
      <c r="J323" s="260">
        <v>9</v>
      </c>
      <c r="K323" s="312" t="s">
        <v>3623</v>
      </c>
      <c r="L323" s="821" t="s">
        <v>5933</v>
      </c>
      <c r="M323">
        <v>2</v>
      </c>
      <c r="N323">
        <v>0</v>
      </c>
      <c r="O323">
        <v>1</v>
      </c>
      <c r="P323">
        <v>1</v>
      </c>
      <c r="Q323">
        <v>1</v>
      </c>
      <c r="R323">
        <f t="shared" si="12"/>
        <v>0</v>
      </c>
      <c r="S323" s="821"/>
      <c r="T323" s="821"/>
      <c r="U323" s="821"/>
      <c r="V323" s="821"/>
      <c r="W323" s="821"/>
      <c r="X323" s="821"/>
      <c r="Y323"/>
      <c r="Z323"/>
      <c r="AA323"/>
      <c r="AB323"/>
      <c r="AC323"/>
      <c r="AD323"/>
    </row>
    <row r="324" spans="2:30" customFormat="1" ht="13.5" hidden="1" customHeight="1">
      <c r="B324" s="606" t="s">
        <v>5302</v>
      </c>
      <c r="I324" s="309" t="s">
        <v>3604</v>
      </c>
      <c r="J324">
        <v>2</v>
      </c>
      <c r="K324" s="312" t="s">
        <v>3616</v>
      </c>
      <c r="L324" s="821" t="s">
        <v>5932</v>
      </c>
      <c r="M324">
        <v>0</v>
      </c>
      <c r="N324">
        <v>0</v>
      </c>
      <c r="O324">
        <v>0</v>
      </c>
      <c r="P324">
        <v>0</v>
      </c>
      <c r="Q324">
        <v>0</v>
      </c>
      <c r="R324">
        <f t="shared" ref="R324" si="13">SUBTOTAL(9,M324:Q324)</f>
        <v>0</v>
      </c>
      <c r="S324" s="821"/>
      <c r="T324" s="821"/>
      <c r="U324" s="821"/>
      <c r="V324" s="821"/>
      <c r="W324" s="821"/>
      <c r="X324" s="821"/>
    </row>
    <row r="325" spans="2:30" ht="15" hidden="1" customHeight="1">
      <c r="B325" s="629" t="s">
        <v>5303</v>
      </c>
      <c r="I325" s="309" t="s">
        <v>3604</v>
      </c>
      <c r="J325" s="260">
        <v>2</v>
      </c>
      <c r="K325" s="312" t="s">
        <v>3616</v>
      </c>
      <c r="L325" s="821" t="s">
        <v>5932</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hidden="1" customHeight="1">
      <c r="B326" s="960" t="s">
        <v>5304</v>
      </c>
      <c r="I326" s="309" t="s">
        <v>3604</v>
      </c>
      <c r="J326" s="260">
        <v>3</v>
      </c>
      <c r="K326" s="312" t="s">
        <v>3606</v>
      </c>
      <c r="L326" s="821" t="s">
        <v>5933</v>
      </c>
      <c r="M326" s="260">
        <v>1</v>
      </c>
      <c r="N326">
        <v>1</v>
      </c>
      <c r="O326">
        <v>0</v>
      </c>
      <c r="P326">
        <v>1</v>
      </c>
      <c r="Q326" s="606" t="s">
        <v>5503</v>
      </c>
      <c r="R326">
        <f>SUBTOTAL(9,N326:Q326)</f>
        <v>0</v>
      </c>
      <c r="S326" s="821"/>
      <c r="T326" s="821"/>
      <c r="U326" s="821"/>
      <c r="V326" s="821"/>
      <c r="W326" s="821"/>
      <c r="X326" s="821"/>
      <c r="Y326"/>
      <c r="Z326"/>
      <c r="AA326"/>
      <c r="AB326"/>
      <c r="AC326"/>
      <c r="AD326"/>
    </row>
    <row r="327" spans="2:30" ht="15" hidden="1" customHeight="1">
      <c r="B327" s="960" t="s">
        <v>5305</v>
      </c>
      <c r="I327" s="309" t="s">
        <v>3604</v>
      </c>
      <c r="J327" s="260">
        <v>3</v>
      </c>
      <c r="K327" s="954" t="s">
        <v>737</v>
      </c>
      <c r="L327" s="821" t="s">
        <v>5932</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5306</v>
      </c>
      <c r="I328" s="309" t="s">
        <v>3604</v>
      </c>
      <c r="J328" s="260">
        <v>3</v>
      </c>
      <c r="K328" s="954" t="s">
        <v>737</v>
      </c>
      <c r="L328" s="821" t="s">
        <v>5932</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5307</v>
      </c>
      <c r="I329" s="309" t="s">
        <v>3604</v>
      </c>
      <c r="J329" s="260">
        <v>4</v>
      </c>
      <c r="K329" s="312" t="s">
        <v>3616</v>
      </c>
      <c r="L329" s="821" t="s">
        <v>5932</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5308</v>
      </c>
      <c r="I330" s="309" t="s">
        <v>3604</v>
      </c>
      <c r="J330" s="260">
        <v>4</v>
      </c>
      <c r="K330" s="954" t="s">
        <v>737</v>
      </c>
      <c r="L330" s="821" t="s">
        <v>5932</v>
      </c>
      <c r="M330">
        <v>0</v>
      </c>
      <c r="N330">
        <v>0</v>
      </c>
      <c r="O330">
        <v>0</v>
      </c>
      <c r="P330">
        <v>0</v>
      </c>
      <c r="Q330">
        <v>0</v>
      </c>
      <c r="R330">
        <f t="shared" si="14"/>
        <v>0</v>
      </c>
      <c r="S330" s="821"/>
      <c r="T330" s="821"/>
      <c r="U330" s="821"/>
      <c r="V330" s="821"/>
      <c r="W330" s="821"/>
      <c r="X330" s="821"/>
      <c r="Y330"/>
      <c r="Z330"/>
      <c r="AA330"/>
      <c r="AB330"/>
      <c r="AC330"/>
      <c r="AD330"/>
    </row>
    <row r="331" spans="2:30" ht="15" hidden="1" customHeight="1">
      <c r="B331" s="960" t="s">
        <v>5309</v>
      </c>
      <c r="I331" s="309" t="s">
        <v>3604</v>
      </c>
      <c r="J331" s="260">
        <v>5</v>
      </c>
      <c r="K331" s="312" t="s">
        <v>3623</v>
      </c>
      <c r="L331" s="821" t="s">
        <v>5933</v>
      </c>
      <c r="M331">
        <v>2</v>
      </c>
      <c r="N331">
        <v>0</v>
      </c>
      <c r="O331">
        <v>0</v>
      </c>
      <c r="P331">
        <v>2</v>
      </c>
      <c r="Q331">
        <v>0</v>
      </c>
      <c r="R331">
        <f t="shared" si="14"/>
        <v>0</v>
      </c>
      <c r="S331" s="821"/>
      <c r="T331" s="821"/>
      <c r="U331" s="821"/>
      <c r="V331" s="821"/>
      <c r="W331" s="821"/>
      <c r="X331" s="821"/>
      <c r="Y331"/>
      <c r="Z331"/>
      <c r="AA331"/>
      <c r="AB331"/>
      <c r="AC331"/>
      <c r="AD331"/>
    </row>
    <row r="332" spans="2:30" ht="15" hidden="1" customHeight="1">
      <c r="B332" s="960" t="s">
        <v>5310</v>
      </c>
      <c r="I332" s="309" t="s">
        <v>3604</v>
      </c>
      <c r="J332" s="260">
        <v>7</v>
      </c>
      <c r="K332" s="312" t="s">
        <v>3623</v>
      </c>
      <c r="L332" s="821" t="s">
        <v>5933</v>
      </c>
      <c r="M332">
        <v>2</v>
      </c>
      <c r="N332">
        <v>2</v>
      </c>
      <c r="O332">
        <v>1</v>
      </c>
      <c r="P332">
        <v>1</v>
      </c>
      <c r="Q332">
        <v>2</v>
      </c>
      <c r="R332">
        <f t="shared" si="14"/>
        <v>0</v>
      </c>
      <c r="S332" s="821"/>
      <c r="T332" s="821"/>
      <c r="U332" s="821"/>
      <c r="V332" s="821"/>
      <c r="W332" s="821"/>
      <c r="X332" s="821"/>
      <c r="Y332"/>
      <c r="Z332"/>
      <c r="AA332"/>
      <c r="AB332"/>
      <c r="AC332"/>
      <c r="AD332"/>
    </row>
    <row r="333" spans="2:30" ht="15" hidden="1" customHeight="1">
      <c r="B333" s="960" t="s">
        <v>5311</v>
      </c>
      <c r="I333" s="309" t="s">
        <v>3604</v>
      </c>
      <c r="J333" s="260">
        <v>9</v>
      </c>
      <c r="K333" s="312" t="s">
        <v>3606</v>
      </c>
      <c r="L333" s="821" t="s">
        <v>5933</v>
      </c>
      <c r="M333">
        <v>1</v>
      </c>
      <c r="N333">
        <v>1</v>
      </c>
      <c r="O333">
        <v>1</v>
      </c>
      <c r="P333">
        <v>1</v>
      </c>
      <c r="Q333">
        <v>1</v>
      </c>
      <c r="R333">
        <f t="shared" ref="R333" si="15">SUBTOTAL(9,M333:Q333)</f>
        <v>0</v>
      </c>
      <c r="S333" s="821"/>
      <c r="T333" s="821"/>
      <c r="U333" s="821"/>
      <c r="V333" s="821"/>
      <c r="W333" s="821"/>
      <c r="X333" s="821"/>
      <c r="Y333"/>
      <c r="Z333"/>
      <c r="AA333"/>
      <c r="AB333"/>
      <c r="AC333"/>
      <c r="AD333"/>
    </row>
    <row r="334" spans="2:30" ht="15" hidden="1" customHeight="1">
      <c r="B334" s="960" t="s">
        <v>5312</v>
      </c>
      <c r="I334" s="309" t="s">
        <v>3648</v>
      </c>
      <c r="J334" s="499">
        <v>1</v>
      </c>
      <c r="K334" s="954" t="s">
        <v>737</v>
      </c>
      <c r="L334" s="821" t="s">
        <v>5932</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5313</v>
      </c>
      <c r="I335" s="309" t="s">
        <v>3648</v>
      </c>
      <c r="J335" s="499">
        <v>2</v>
      </c>
      <c r="K335" s="954" t="s">
        <v>737</v>
      </c>
      <c r="L335" s="821" t="s">
        <v>5932</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5314</v>
      </c>
      <c r="I336" s="309" t="s">
        <v>3648</v>
      </c>
      <c r="J336" s="499">
        <v>2</v>
      </c>
      <c r="K336" s="954" t="s">
        <v>737</v>
      </c>
      <c r="L336" s="821" t="s">
        <v>5932</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5315</v>
      </c>
      <c r="I337" s="309" t="s">
        <v>3648</v>
      </c>
      <c r="J337" s="499">
        <v>2</v>
      </c>
      <c r="K337" s="312" t="s">
        <v>3616</v>
      </c>
      <c r="L337" s="821" t="s">
        <v>5932</v>
      </c>
      <c r="M337">
        <v>0</v>
      </c>
      <c r="N337">
        <v>0</v>
      </c>
      <c r="O337">
        <v>0</v>
      </c>
      <c r="P337">
        <v>0</v>
      </c>
      <c r="Q337">
        <v>0</v>
      </c>
      <c r="R337">
        <f t="shared" si="14"/>
        <v>0</v>
      </c>
      <c r="S337" s="821"/>
      <c r="T337" s="821"/>
      <c r="U337" s="821"/>
      <c r="V337" s="821"/>
      <c r="W337" s="821"/>
      <c r="X337" s="821"/>
      <c r="Y337"/>
      <c r="Z337"/>
      <c r="AA337"/>
      <c r="AB337"/>
      <c r="AC337"/>
      <c r="AD337"/>
    </row>
    <row r="338" spans="2:30" ht="15" hidden="1" customHeight="1">
      <c r="B338" s="960" t="s">
        <v>5316</v>
      </c>
      <c r="I338" s="309" t="s">
        <v>3648</v>
      </c>
      <c r="J338" s="499">
        <v>3</v>
      </c>
      <c r="K338" s="312" t="s">
        <v>3623</v>
      </c>
      <c r="L338" s="821" t="s">
        <v>5933</v>
      </c>
      <c r="M338">
        <v>2</v>
      </c>
      <c r="N338">
        <v>1</v>
      </c>
      <c r="O338">
        <v>2</v>
      </c>
      <c r="P338">
        <v>0</v>
      </c>
      <c r="Q338">
        <v>2</v>
      </c>
      <c r="R338">
        <f t="shared" si="14"/>
        <v>0</v>
      </c>
      <c r="S338" s="821"/>
      <c r="T338" s="821"/>
      <c r="U338" s="821"/>
      <c r="V338" s="821"/>
      <c r="W338" s="821"/>
      <c r="X338" s="821"/>
      <c r="Y338"/>
      <c r="Z338"/>
      <c r="AA338"/>
      <c r="AB338"/>
      <c r="AC338"/>
      <c r="AD338"/>
    </row>
    <row r="339" spans="2:30" ht="15" hidden="1" customHeight="1">
      <c r="B339" s="960" t="s">
        <v>5317</v>
      </c>
      <c r="I339" s="309" t="s">
        <v>3648</v>
      </c>
      <c r="J339" s="499">
        <v>3</v>
      </c>
      <c r="K339" s="312" t="s">
        <v>3606</v>
      </c>
      <c r="L339" s="821" t="s">
        <v>5933</v>
      </c>
      <c r="M339">
        <v>1</v>
      </c>
      <c r="N339">
        <v>1</v>
      </c>
      <c r="O339">
        <v>1</v>
      </c>
      <c r="P339">
        <v>1</v>
      </c>
      <c r="Q339">
        <v>1</v>
      </c>
      <c r="R339">
        <f t="shared" ref="R339" si="16">SUBTOTAL(9,M339:Q339)</f>
        <v>0</v>
      </c>
      <c r="S339" s="821"/>
      <c r="T339" s="821"/>
      <c r="U339" s="821"/>
      <c r="V339" s="821"/>
      <c r="W339" s="821"/>
      <c r="X339" s="821"/>
      <c r="Y339"/>
      <c r="Z339"/>
      <c r="AA339"/>
      <c r="AB339"/>
      <c r="AC339"/>
      <c r="AD339"/>
    </row>
    <row r="340" spans="2:30" ht="15" hidden="1" customHeight="1">
      <c r="B340" s="960" t="s">
        <v>5318</v>
      </c>
      <c r="I340" s="309" t="s">
        <v>3648</v>
      </c>
      <c r="J340" s="260">
        <v>4</v>
      </c>
      <c r="K340" s="312" t="s">
        <v>3616</v>
      </c>
      <c r="L340" s="821" t="s">
        <v>5932</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5319</v>
      </c>
      <c r="I341" s="309" t="s">
        <v>3648</v>
      </c>
      <c r="J341" s="499">
        <v>4</v>
      </c>
      <c r="K341" s="312" t="s">
        <v>3616</v>
      </c>
      <c r="L341" s="821" t="s">
        <v>5932</v>
      </c>
      <c r="M341">
        <v>0</v>
      </c>
      <c r="N341">
        <v>0</v>
      </c>
      <c r="O341">
        <v>0</v>
      </c>
      <c r="P341">
        <v>0</v>
      </c>
      <c r="Q341">
        <v>0</v>
      </c>
      <c r="R341">
        <f t="shared" si="14"/>
        <v>0</v>
      </c>
      <c r="S341" s="821"/>
      <c r="T341" s="821"/>
      <c r="U341" s="821"/>
      <c r="V341" s="821"/>
      <c r="W341" s="821"/>
      <c r="X341" s="821"/>
      <c r="Y341"/>
      <c r="Z341"/>
      <c r="AA341"/>
      <c r="AB341"/>
      <c r="AC341"/>
      <c r="AD341"/>
    </row>
    <row r="342" spans="2:30" ht="15" hidden="1" customHeight="1">
      <c r="B342" s="960" t="s">
        <v>5320</v>
      </c>
      <c r="I342" s="309" t="s">
        <v>3648</v>
      </c>
      <c r="J342" s="499">
        <v>8</v>
      </c>
      <c r="K342" s="312" t="s">
        <v>3606</v>
      </c>
      <c r="L342" s="821" t="s">
        <v>5933</v>
      </c>
      <c r="M342">
        <v>1</v>
      </c>
      <c r="N342">
        <v>1</v>
      </c>
      <c r="O342">
        <v>1</v>
      </c>
      <c r="P342">
        <v>1</v>
      </c>
      <c r="Q342">
        <v>1</v>
      </c>
      <c r="R342">
        <f t="shared" ref="R342" si="17">SUBTOTAL(9,M342:Q342)</f>
        <v>0</v>
      </c>
      <c r="S342" s="821"/>
      <c r="T342" s="821"/>
      <c r="U342" s="821"/>
      <c r="V342" s="821"/>
      <c r="W342" s="821"/>
      <c r="X342" s="821"/>
      <c r="Y342"/>
      <c r="Z342"/>
      <c r="AA342"/>
      <c r="AB342"/>
      <c r="AC342"/>
      <c r="AD342"/>
    </row>
    <row r="343" spans="2:30" ht="15" hidden="1" customHeight="1">
      <c r="B343" s="960" t="s">
        <v>5321</v>
      </c>
      <c r="I343" s="309" t="s">
        <v>3648</v>
      </c>
      <c r="J343" s="499">
        <v>10</v>
      </c>
      <c r="K343" s="312" t="s">
        <v>3623</v>
      </c>
      <c r="L343" s="821" t="s">
        <v>5933</v>
      </c>
      <c r="M343">
        <v>2</v>
      </c>
      <c r="N343">
        <v>1</v>
      </c>
      <c r="O343">
        <v>2</v>
      </c>
      <c r="P343">
        <v>2</v>
      </c>
      <c r="Q343">
        <v>2</v>
      </c>
      <c r="R343">
        <f t="shared" si="14"/>
        <v>0</v>
      </c>
      <c r="S343" s="821"/>
      <c r="T343" s="821"/>
      <c r="U343" s="821"/>
      <c r="V343" s="821"/>
      <c r="W343" s="821"/>
      <c r="X343" s="821"/>
      <c r="Y343"/>
      <c r="Z343"/>
      <c r="AA343"/>
      <c r="AB343"/>
      <c r="AC343"/>
      <c r="AD343"/>
    </row>
    <row r="344" spans="2:30" ht="15" hidden="1" customHeight="1">
      <c r="B344" s="960" t="s">
        <v>5322</v>
      </c>
      <c r="I344" s="309" t="s">
        <v>3634</v>
      </c>
      <c r="J344" s="499">
        <v>1</v>
      </c>
      <c r="K344" s="312" t="s">
        <v>3606</v>
      </c>
      <c r="L344" s="821" t="s">
        <v>5933</v>
      </c>
      <c r="M344">
        <v>1</v>
      </c>
      <c r="N344">
        <v>0</v>
      </c>
      <c r="O344">
        <v>1</v>
      </c>
      <c r="P344">
        <v>1</v>
      </c>
      <c r="Q344">
        <v>1</v>
      </c>
      <c r="R344">
        <f t="shared" ref="R344" si="18">SUBTOTAL(9,M344:Q344)</f>
        <v>0</v>
      </c>
      <c r="S344" s="821"/>
      <c r="T344" s="821"/>
      <c r="U344" s="821"/>
      <c r="V344" s="821"/>
      <c r="W344" s="821"/>
      <c r="X344" s="821"/>
      <c r="Y344"/>
      <c r="Z344"/>
      <c r="AA344"/>
      <c r="AB344"/>
      <c r="AC344"/>
      <c r="AD344"/>
    </row>
    <row r="345" spans="2:30" ht="15" hidden="1" customHeight="1">
      <c r="B345" s="960" t="s">
        <v>5323</v>
      </c>
      <c r="I345" s="309" t="s">
        <v>3634</v>
      </c>
      <c r="J345" s="499">
        <v>1</v>
      </c>
      <c r="K345" s="312" t="s">
        <v>3616</v>
      </c>
      <c r="L345" s="821" t="s">
        <v>5932</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5324</v>
      </c>
      <c r="I346" s="309" t="s">
        <v>3634</v>
      </c>
      <c r="J346" s="499">
        <v>2</v>
      </c>
      <c r="K346" s="954" t="s">
        <v>737</v>
      </c>
      <c r="L346" s="821" t="s">
        <v>5932</v>
      </c>
      <c r="M346">
        <v>0</v>
      </c>
      <c r="N346">
        <v>0</v>
      </c>
      <c r="O346">
        <v>0</v>
      </c>
      <c r="P346">
        <v>0</v>
      </c>
      <c r="Q346">
        <v>0</v>
      </c>
      <c r="R346">
        <f t="shared" si="14"/>
        <v>0</v>
      </c>
      <c r="S346" s="821"/>
      <c r="T346" s="821"/>
      <c r="U346" s="821"/>
      <c r="V346" s="821"/>
      <c r="W346" s="821"/>
      <c r="X346" s="821"/>
      <c r="Y346"/>
      <c r="Z346"/>
      <c r="AA346"/>
      <c r="AB346"/>
      <c r="AC346"/>
      <c r="AD346"/>
    </row>
    <row r="347" spans="2:30" ht="15" hidden="1" customHeight="1">
      <c r="B347" s="960" t="s">
        <v>5325</v>
      </c>
      <c r="I347" s="309" t="s">
        <v>3634</v>
      </c>
      <c r="J347" s="499">
        <v>2</v>
      </c>
      <c r="K347" s="312" t="s">
        <v>3623</v>
      </c>
      <c r="L347" s="821" t="s">
        <v>5933</v>
      </c>
      <c r="M347">
        <v>2</v>
      </c>
      <c r="N347">
        <v>1</v>
      </c>
      <c r="O347">
        <v>2</v>
      </c>
      <c r="P347">
        <v>1</v>
      </c>
      <c r="Q347">
        <v>2</v>
      </c>
      <c r="R347">
        <f t="shared" si="14"/>
        <v>0</v>
      </c>
      <c r="S347" s="821"/>
      <c r="T347" s="821"/>
      <c r="U347" s="821"/>
      <c r="V347" s="821"/>
      <c r="W347" s="821"/>
      <c r="X347" s="821"/>
      <c r="Y347"/>
      <c r="Z347"/>
      <c r="AA347"/>
      <c r="AB347"/>
      <c r="AC347"/>
      <c r="AD347"/>
    </row>
    <row r="348" spans="2:30" ht="15" hidden="1" customHeight="1">
      <c r="B348" s="960" t="s">
        <v>5326</v>
      </c>
      <c r="I348" s="309" t="s">
        <v>3634</v>
      </c>
      <c r="J348" s="499">
        <v>2</v>
      </c>
      <c r="K348" s="954" t="s">
        <v>737</v>
      </c>
      <c r="L348" s="821" t="s">
        <v>5932</v>
      </c>
      <c r="M348">
        <v>0</v>
      </c>
      <c r="N348">
        <v>0</v>
      </c>
      <c r="O348">
        <v>0</v>
      </c>
      <c r="P348">
        <v>0</v>
      </c>
      <c r="Q348">
        <v>0</v>
      </c>
      <c r="R348">
        <f t="shared" si="14"/>
        <v>0</v>
      </c>
      <c r="S348" s="821"/>
      <c r="T348" s="821"/>
      <c r="U348" s="821"/>
      <c r="V348" s="821"/>
      <c r="W348" s="821"/>
      <c r="X348" s="821"/>
      <c r="Y348"/>
      <c r="Z348"/>
      <c r="AA348"/>
      <c r="AB348"/>
      <c r="AC348"/>
      <c r="AD348"/>
    </row>
    <row r="349" spans="2:30" ht="15" hidden="1" customHeight="1">
      <c r="B349" s="960" t="s">
        <v>5327</v>
      </c>
      <c r="I349" s="309" t="s">
        <v>3634</v>
      </c>
      <c r="J349" s="499">
        <v>2</v>
      </c>
      <c r="K349" s="312" t="s">
        <v>3606</v>
      </c>
      <c r="L349" s="821" t="s">
        <v>5933</v>
      </c>
      <c r="M349">
        <v>1</v>
      </c>
      <c r="N349">
        <v>1</v>
      </c>
      <c r="O349">
        <v>1</v>
      </c>
      <c r="P349">
        <v>0</v>
      </c>
      <c r="Q349">
        <v>1</v>
      </c>
      <c r="R349">
        <f t="shared" ref="R349" si="19">SUBTOTAL(9,M349:Q349)</f>
        <v>0</v>
      </c>
      <c r="S349" s="821"/>
      <c r="T349" s="821"/>
      <c r="U349" s="821"/>
      <c r="V349" s="821"/>
      <c r="W349" s="821"/>
      <c r="X349" s="821"/>
      <c r="Y349"/>
      <c r="Z349"/>
      <c r="AA349"/>
      <c r="AB349"/>
      <c r="AC349"/>
      <c r="AD349"/>
    </row>
    <row r="350" spans="2:30" ht="15" hidden="1" customHeight="1">
      <c r="B350" s="960" t="s">
        <v>5328</v>
      </c>
      <c r="I350" s="309" t="s">
        <v>3634</v>
      </c>
      <c r="J350" s="499">
        <v>3</v>
      </c>
      <c r="K350" s="954" t="s">
        <v>737</v>
      </c>
      <c r="L350" s="821" t="s">
        <v>5932</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5329</v>
      </c>
      <c r="I351" s="309" t="s">
        <v>3634</v>
      </c>
      <c r="J351" s="499">
        <v>3</v>
      </c>
      <c r="K351" s="312" t="s">
        <v>3616</v>
      </c>
      <c r="L351" s="821" t="s">
        <v>5932</v>
      </c>
      <c r="M351">
        <v>0</v>
      </c>
      <c r="N351">
        <v>0</v>
      </c>
      <c r="O351">
        <v>0</v>
      </c>
      <c r="P351">
        <v>0</v>
      </c>
      <c r="Q351">
        <v>0</v>
      </c>
      <c r="R351">
        <f t="shared" si="14"/>
        <v>0</v>
      </c>
      <c r="S351" s="821"/>
      <c r="T351" s="821"/>
      <c r="U351" s="821"/>
      <c r="V351" s="821"/>
      <c r="W351" s="821"/>
      <c r="X351" s="821"/>
      <c r="Y351"/>
      <c r="Z351"/>
      <c r="AA351"/>
      <c r="AB351"/>
      <c r="AC351"/>
      <c r="AD351"/>
    </row>
    <row r="352" spans="2:30" ht="15" hidden="1" customHeight="1">
      <c r="B352" s="960" t="s">
        <v>5330</v>
      </c>
      <c r="I352" s="309" t="s">
        <v>3634</v>
      </c>
      <c r="J352" s="499">
        <v>5</v>
      </c>
      <c r="K352" s="312" t="s">
        <v>3623</v>
      </c>
      <c r="L352" s="821" t="s">
        <v>5933</v>
      </c>
      <c r="M352">
        <v>2</v>
      </c>
      <c r="N352">
        <v>2</v>
      </c>
      <c r="O352">
        <v>2</v>
      </c>
      <c r="P352">
        <v>2</v>
      </c>
      <c r="Q352">
        <v>0</v>
      </c>
      <c r="R352">
        <f t="shared" si="14"/>
        <v>0</v>
      </c>
      <c r="S352" s="821"/>
      <c r="T352" s="821"/>
      <c r="U352" s="821"/>
      <c r="V352" s="821"/>
      <c r="W352" s="821"/>
      <c r="X352" s="821"/>
      <c r="Y352"/>
      <c r="Z352"/>
      <c r="AA352"/>
      <c r="AB352"/>
      <c r="AC352"/>
      <c r="AD352"/>
    </row>
    <row r="353" spans="2:30" ht="15" hidden="1" customHeight="1">
      <c r="B353" s="960" t="s">
        <v>5331</v>
      </c>
      <c r="I353" s="309" t="s">
        <v>3634</v>
      </c>
      <c r="J353" s="499">
        <v>8</v>
      </c>
      <c r="K353" s="312" t="s">
        <v>3616</v>
      </c>
      <c r="L353" s="821" t="s">
        <v>5932</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5332</v>
      </c>
      <c r="I354" s="734" t="s">
        <v>3706</v>
      </c>
      <c r="J354" s="499">
        <v>1</v>
      </c>
      <c r="K354" s="312" t="s">
        <v>3616</v>
      </c>
      <c r="L354" s="821" t="s">
        <v>5932</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5333</v>
      </c>
      <c r="I355" s="734" t="s">
        <v>3706</v>
      </c>
      <c r="J355" s="499">
        <v>2</v>
      </c>
      <c r="K355" s="954" t="s">
        <v>737</v>
      </c>
      <c r="L355" s="821" t="s">
        <v>5932</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5334</v>
      </c>
      <c r="I356" s="734" t="s">
        <v>3706</v>
      </c>
      <c r="J356" s="499">
        <v>2</v>
      </c>
      <c r="K356" s="312" t="s">
        <v>3616</v>
      </c>
      <c r="L356" s="821" t="s">
        <v>5932</v>
      </c>
      <c r="M356">
        <v>0</v>
      </c>
      <c r="N356">
        <v>0</v>
      </c>
      <c r="O356">
        <v>0</v>
      </c>
      <c r="P356">
        <v>0</v>
      </c>
      <c r="Q356">
        <v>0</v>
      </c>
      <c r="R356">
        <f t="shared" si="14"/>
        <v>0</v>
      </c>
      <c r="S356" s="821"/>
      <c r="T356" s="821"/>
      <c r="U356" s="821"/>
      <c r="V356" s="821"/>
      <c r="W356" s="821"/>
      <c r="X356" s="821"/>
      <c r="Y356"/>
      <c r="Z356"/>
      <c r="AA356"/>
      <c r="AB356"/>
      <c r="AC356"/>
      <c r="AD356"/>
    </row>
    <row r="357" spans="2:30" ht="15" hidden="1" customHeight="1">
      <c r="B357" s="960" t="s">
        <v>5335</v>
      </c>
      <c r="I357" s="734" t="s">
        <v>3706</v>
      </c>
      <c r="J357" s="499">
        <v>2</v>
      </c>
      <c r="K357" s="312" t="s">
        <v>3606</v>
      </c>
      <c r="L357" s="821" t="s">
        <v>5933</v>
      </c>
      <c r="M357">
        <v>0</v>
      </c>
      <c r="N357">
        <v>0</v>
      </c>
      <c r="O357">
        <v>0</v>
      </c>
      <c r="P357">
        <v>0</v>
      </c>
      <c r="Q357">
        <v>1</v>
      </c>
      <c r="R357">
        <f t="shared" ref="R357" si="20">SUBTOTAL(9,M357:Q357)</f>
        <v>0</v>
      </c>
      <c r="S357" s="821"/>
      <c r="T357" s="821"/>
      <c r="U357" s="821"/>
      <c r="V357" s="821"/>
      <c r="W357" s="821"/>
      <c r="X357" s="821"/>
      <c r="Y357"/>
      <c r="Z357"/>
      <c r="AA357"/>
      <c r="AB357"/>
      <c r="AC357"/>
      <c r="AD357"/>
    </row>
    <row r="358" spans="2:30" ht="15" hidden="1" customHeight="1">
      <c r="B358" s="960" t="s">
        <v>5336</v>
      </c>
      <c r="I358" s="734" t="s">
        <v>3706</v>
      </c>
      <c r="J358" s="499">
        <v>2</v>
      </c>
      <c r="K358" s="954" t="s">
        <v>737</v>
      </c>
      <c r="L358" s="821" t="s">
        <v>5932</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5495</v>
      </c>
      <c r="I359" s="734" t="s">
        <v>3706</v>
      </c>
      <c r="J359" s="499">
        <v>3</v>
      </c>
      <c r="K359" s="312" t="s">
        <v>3623</v>
      </c>
      <c r="L359" s="821" t="s">
        <v>5932</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5337</v>
      </c>
      <c r="I360" s="734" t="s">
        <v>3706</v>
      </c>
      <c r="J360" s="499">
        <v>5</v>
      </c>
      <c r="K360" s="312" t="s">
        <v>3616</v>
      </c>
      <c r="L360" s="821" t="s">
        <v>5932</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5338</v>
      </c>
      <c r="I361" s="734" t="s">
        <v>3706</v>
      </c>
      <c r="J361" s="499">
        <v>6</v>
      </c>
      <c r="K361" s="954" t="s">
        <v>737</v>
      </c>
      <c r="L361" s="821" t="s">
        <v>5932</v>
      </c>
      <c r="M361">
        <v>0</v>
      </c>
      <c r="N361">
        <v>0</v>
      </c>
      <c r="O361">
        <v>0</v>
      </c>
      <c r="P361">
        <v>0</v>
      </c>
      <c r="Q361">
        <v>0</v>
      </c>
      <c r="R361">
        <f t="shared" si="14"/>
        <v>0</v>
      </c>
      <c r="S361" s="821"/>
      <c r="T361" s="821"/>
      <c r="U361" s="821"/>
      <c r="V361" s="821"/>
      <c r="W361" s="821"/>
      <c r="X361" s="821"/>
      <c r="Y361"/>
      <c r="Z361"/>
      <c r="AA361"/>
      <c r="AB361"/>
      <c r="AC361"/>
      <c r="AD361"/>
    </row>
    <row r="362" spans="2:30" ht="15" hidden="1" customHeight="1">
      <c r="B362" s="960" t="s">
        <v>5339</v>
      </c>
      <c r="I362" s="734" t="s">
        <v>3706</v>
      </c>
      <c r="J362" s="499">
        <v>7</v>
      </c>
      <c r="K362" s="312" t="s">
        <v>3606</v>
      </c>
      <c r="L362" s="821" t="s">
        <v>5933</v>
      </c>
      <c r="M362">
        <v>0</v>
      </c>
      <c r="N362">
        <v>0</v>
      </c>
      <c r="O362">
        <v>1</v>
      </c>
      <c r="P362">
        <v>1</v>
      </c>
      <c r="Q362">
        <v>0</v>
      </c>
      <c r="R362">
        <f t="shared" ref="R362" si="21">SUBTOTAL(9,M362:Q362)</f>
        <v>0</v>
      </c>
      <c r="S362" s="821"/>
      <c r="T362" s="821"/>
      <c r="U362" s="821"/>
      <c r="V362" s="821"/>
      <c r="W362" s="821"/>
      <c r="X362" s="821"/>
      <c r="Y362"/>
      <c r="Z362"/>
      <c r="AA362"/>
      <c r="AB362"/>
      <c r="AC362"/>
      <c r="AD362"/>
    </row>
    <row r="363" spans="2:30" ht="15" hidden="1" customHeight="1">
      <c r="B363" s="960" t="s">
        <v>5340</v>
      </c>
      <c r="I363" s="734" t="s">
        <v>3706</v>
      </c>
      <c r="J363" s="499">
        <v>9</v>
      </c>
      <c r="K363" s="312" t="s">
        <v>3623</v>
      </c>
      <c r="L363" s="821" t="s">
        <v>5933</v>
      </c>
      <c r="M363">
        <v>0</v>
      </c>
      <c r="N363">
        <v>0</v>
      </c>
      <c r="O363">
        <v>0</v>
      </c>
      <c r="P363">
        <v>2</v>
      </c>
      <c r="Q363">
        <v>0</v>
      </c>
      <c r="R363">
        <f t="shared" si="14"/>
        <v>0</v>
      </c>
      <c r="S363" s="821"/>
      <c r="T363" s="821"/>
      <c r="U363" s="821"/>
      <c r="V363" s="821"/>
      <c r="W363" s="821"/>
      <c r="X363" s="821"/>
      <c r="Y363"/>
      <c r="Z363"/>
      <c r="AA363"/>
      <c r="AB363"/>
      <c r="AC363"/>
      <c r="AD363"/>
    </row>
    <row r="364" spans="2:30" ht="15" hidden="1" customHeight="1">
      <c r="B364" s="960" t="s">
        <v>5341</v>
      </c>
      <c r="I364" s="309" t="s">
        <v>3661</v>
      </c>
      <c r="J364" s="499">
        <v>1</v>
      </c>
      <c r="K364" s="954" t="s">
        <v>737</v>
      </c>
      <c r="L364" s="821" t="s">
        <v>5932</v>
      </c>
      <c r="M364">
        <v>0</v>
      </c>
      <c r="N364">
        <v>0</v>
      </c>
      <c r="O364">
        <v>0</v>
      </c>
      <c r="P364">
        <v>0</v>
      </c>
      <c r="Q364">
        <v>0</v>
      </c>
      <c r="R364">
        <f t="shared" si="14"/>
        <v>0</v>
      </c>
      <c r="S364" s="821"/>
      <c r="T364" s="821"/>
      <c r="U364" s="821"/>
      <c r="V364" s="821"/>
      <c r="W364" s="821"/>
      <c r="X364" s="821"/>
      <c r="Y364"/>
      <c r="Z364"/>
      <c r="AA364"/>
      <c r="AB364"/>
      <c r="AC364"/>
      <c r="AD364"/>
    </row>
    <row r="365" spans="2:30" ht="15" hidden="1" customHeight="1">
      <c r="B365" s="960" t="s">
        <v>5342</v>
      </c>
      <c r="I365" s="309" t="s">
        <v>3661</v>
      </c>
      <c r="J365" s="499">
        <v>1</v>
      </c>
      <c r="K365" s="312" t="s">
        <v>3606</v>
      </c>
      <c r="L365" s="821" t="s">
        <v>5933</v>
      </c>
      <c r="M365">
        <v>1</v>
      </c>
      <c r="N365">
        <v>1</v>
      </c>
      <c r="O365">
        <v>0</v>
      </c>
      <c r="P365">
        <v>1</v>
      </c>
      <c r="Q365">
        <v>1</v>
      </c>
      <c r="R365">
        <f t="shared" ref="R365" si="22">SUBTOTAL(9,M365:Q365)</f>
        <v>0</v>
      </c>
      <c r="S365" s="821"/>
      <c r="T365" s="821"/>
      <c r="U365" s="821"/>
      <c r="V365" s="821"/>
      <c r="W365" s="821"/>
      <c r="X365" s="821"/>
      <c r="Y365"/>
      <c r="Z365"/>
      <c r="AA365"/>
      <c r="AB365"/>
      <c r="AC365"/>
      <c r="AD365"/>
    </row>
    <row r="366" spans="2:30" ht="15" hidden="1" customHeight="1">
      <c r="B366" s="960" t="s">
        <v>5343</v>
      </c>
      <c r="I366" s="309" t="s">
        <v>3661</v>
      </c>
      <c r="J366" s="499">
        <v>1</v>
      </c>
      <c r="K366" s="954" t="s">
        <v>737</v>
      </c>
      <c r="L366" s="821" t="s">
        <v>5932</v>
      </c>
      <c r="M366">
        <v>0</v>
      </c>
      <c r="N366">
        <v>0</v>
      </c>
      <c r="O366">
        <v>0</v>
      </c>
      <c r="P366">
        <v>0</v>
      </c>
      <c r="Q366">
        <v>0</v>
      </c>
      <c r="R366">
        <f t="shared" si="14"/>
        <v>0</v>
      </c>
      <c r="S366" s="821"/>
      <c r="T366" s="821"/>
      <c r="U366" s="821"/>
      <c r="V366" s="821"/>
      <c r="W366" s="821"/>
      <c r="X366" s="821"/>
      <c r="Y366"/>
      <c r="Z366"/>
      <c r="AA366"/>
      <c r="AB366"/>
      <c r="AC366"/>
      <c r="AD366"/>
    </row>
    <row r="367" spans="2:30" ht="15" hidden="1" customHeight="1">
      <c r="B367" s="960" t="s">
        <v>5344</v>
      </c>
      <c r="I367" s="309" t="s">
        <v>3661</v>
      </c>
      <c r="J367" s="499">
        <v>2</v>
      </c>
      <c r="K367" s="312" t="s">
        <v>3623</v>
      </c>
      <c r="L367" s="821" t="s">
        <v>5933</v>
      </c>
      <c r="M367">
        <v>0</v>
      </c>
      <c r="N367">
        <v>2</v>
      </c>
      <c r="O367">
        <v>1</v>
      </c>
      <c r="P367">
        <v>2</v>
      </c>
      <c r="Q367">
        <v>0</v>
      </c>
      <c r="R367">
        <f t="shared" si="14"/>
        <v>0</v>
      </c>
      <c r="S367" s="821"/>
      <c r="T367" s="821"/>
      <c r="U367" s="821"/>
      <c r="V367" s="821"/>
      <c r="W367" s="821"/>
      <c r="X367" s="821"/>
      <c r="Y367"/>
      <c r="Z367"/>
      <c r="AA367"/>
      <c r="AB367"/>
      <c r="AC367"/>
      <c r="AD367"/>
    </row>
    <row r="368" spans="2:30" ht="15" hidden="1" customHeight="1">
      <c r="B368" s="960" t="s">
        <v>5345</v>
      </c>
      <c r="I368" s="309" t="s">
        <v>3661</v>
      </c>
      <c r="J368" s="499">
        <v>2</v>
      </c>
      <c r="K368" s="312" t="s">
        <v>3616</v>
      </c>
      <c r="L368" s="821" t="s">
        <v>5932</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5346</v>
      </c>
      <c r="I369" s="309" t="s">
        <v>3661</v>
      </c>
      <c r="J369" s="499">
        <v>3</v>
      </c>
      <c r="K369" s="954" t="s">
        <v>737</v>
      </c>
      <c r="L369" s="821" t="s">
        <v>5932</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5347</v>
      </c>
      <c r="I370" s="309" t="s">
        <v>3661</v>
      </c>
      <c r="J370" s="499">
        <v>3</v>
      </c>
      <c r="K370" s="312" t="s">
        <v>3616</v>
      </c>
      <c r="L370" s="821" t="s">
        <v>5932</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5348</v>
      </c>
      <c r="I371" s="309" t="s">
        <v>3661</v>
      </c>
      <c r="J371" s="499">
        <v>5</v>
      </c>
      <c r="K371" s="312" t="s">
        <v>3616</v>
      </c>
      <c r="L371" s="821" t="s">
        <v>5932</v>
      </c>
      <c r="M371">
        <v>0</v>
      </c>
      <c r="N371">
        <v>0</v>
      </c>
      <c r="O371">
        <v>0</v>
      </c>
      <c r="P371">
        <v>0</v>
      </c>
      <c r="Q371">
        <v>0</v>
      </c>
      <c r="R371">
        <f t="shared" si="14"/>
        <v>0</v>
      </c>
      <c r="S371" s="821"/>
      <c r="T371" s="821"/>
      <c r="U371" s="821"/>
      <c r="V371" s="821"/>
      <c r="W371" s="821"/>
      <c r="X371" s="821"/>
      <c r="Y371"/>
      <c r="Z371"/>
      <c r="AA371"/>
      <c r="AB371"/>
      <c r="AC371"/>
      <c r="AD371"/>
    </row>
    <row r="372" spans="2:30" ht="15" hidden="1" customHeight="1">
      <c r="B372" s="960" t="s">
        <v>5349</v>
      </c>
      <c r="I372" s="309" t="s">
        <v>3661</v>
      </c>
      <c r="J372" s="499">
        <v>7</v>
      </c>
      <c r="K372" s="312" t="s">
        <v>3606</v>
      </c>
      <c r="L372" s="821" t="s">
        <v>5933</v>
      </c>
      <c r="M372">
        <v>1</v>
      </c>
      <c r="N372">
        <v>1</v>
      </c>
      <c r="O372">
        <v>1</v>
      </c>
      <c r="P372">
        <v>1</v>
      </c>
      <c r="Q372">
        <v>1</v>
      </c>
      <c r="R372">
        <f t="shared" ref="R372" si="23">SUBTOTAL(9,M372:Q372)</f>
        <v>0</v>
      </c>
      <c r="S372" s="821"/>
      <c r="T372" s="821"/>
      <c r="U372" s="821"/>
      <c r="V372" s="821"/>
      <c r="W372" s="821"/>
      <c r="X372" s="821"/>
      <c r="Y372"/>
      <c r="Z372"/>
      <c r="AA372"/>
      <c r="AB372"/>
      <c r="AC372"/>
      <c r="AD372"/>
    </row>
    <row r="373" spans="2:30" ht="15" hidden="1" customHeight="1">
      <c r="B373" s="960" t="s">
        <v>5350</v>
      </c>
      <c r="I373" s="309" t="s">
        <v>3661</v>
      </c>
      <c r="J373" s="499">
        <v>7</v>
      </c>
      <c r="K373" s="312" t="s">
        <v>3623</v>
      </c>
      <c r="L373" s="821" t="s">
        <v>5933</v>
      </c>
      <c r="M373">
        <v>0</v>
      </c>
      <c r="N373">
        <v>2</v>
      </c>
      <c r="O373">
        <v>2</v>
      </c>
      <c r="P373">
        <v>0</v>
      </c>
      <c r="Q373">
        <v>2</v>
      </c>
      <c r="R373">
        <f t="shared" si="14"/>
        <v>0</v>
      </c>
      <c r="S373" s="821"/>
      <c r="T373" s="821"/>
      <c r="U373" s="821"/>
      <c r="V373" s="821"/>
      <c r="W373" s="821"/>
      <c r="X373" s="821"/>
      <c r="Y373"/>
      <c r="Z373"/>
      <c r="AA373"/>
      <c r="AB373"/>
      <c r="AC373"/>
      <c r="AD373"/>
    </row>
    <row r="374" spans="2:30" ht="15" hidden="1" customHeight="1">
      <c r="B374" s="960" t="s">
        <v>5351</v>
      </c>
      <c r="I374" s="309" t="s">
        <v>3673</v>
      </c>
      <c r="J374" s="499">
        <v>1</v>
      </c>
      <c r="K374" s="312" t="s">
        <v>3616</v>
      </c>
      <c r="L374" s="821" t="s">
        <v>5932</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5352</v>
      </c>
      <c r="I375" s="309" t="s">
        <v>3673</v>
      </c>
      <c r="J375" s="499">
        <v>1</v>
      </c>
      <c r="K375" s="954" t="s">
        <v>737</v>
      </c>
      <c r="L375" s="821" t="s">
        <v>5932</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5353</v>
      </c>
      <c r="I376" s="309" t="s">
        <v>3673</v>
      </c>
      <c r="J376" s="499">
        <v>2</v>
      </c>
      <c r="K376" s="312" t="s">
        <v>3616</v>
      </c>
      <c r="L376" s="821" t="s">
        <v>5933</v>
      </c>
      <c r="M376">
        <v>2</v>
      </c>
      <c r="N376">
        <v>0</v>
      </c>
      <c r="O376">
        <v>1</v>
      </c>
      <c r="P376">
        <v>0</v>
      </c>
      <c r="Q376">
        <v>0</v>
      </c>
      <c r="R376">
        <f t="shared" si="14"/>
        <v>0</v>
      </c>
      <c r="S376" s="821"/>
      <c r="T376" s="821"/>
      <c r="U376" s="821"/>
      <c r="V376" s="821"/>
      <c r="W376" s="821"/>
      <c r="X376" s="821"/>
      <c r="Y376"/>
      <c r="Z376"/>
      <c r="AA376"/>
      <c r="AB376"/>
      <c r="AC376"/>
      <c r="AD376"/>
    </row>
    <row r="377" spans="2:30" ht="15" hidden="1" customHeight="1">
      <c r="B377" s="960" t="s">
        <v>5484</v>
      </c>
      <c r="I377" s="309" t="s">
        <v>3673</v>
      </c>
      <c r="J377" s="499">
        <v>2</v>
      </c>
      <c r="K377" s="312" t="s">
        <v>3623</v>
      </c>
      <c r="L377" s="821" t="s">
        <v>5933</v>
      </c>
      <c r="M377">
        <v>1</v>
      </c>
      <c r="N377">
        <v>0</v>
      </c>
      <c r="O377">
        <v>2</v>
      </c>
      <c r="P377">
        <v>0</v>
      </c>
      <c r="Q377">
        <v>1</v>
      </c>
      <c r="R377">
        <f t="shared" si="14"/>
        <v>0</v>
      </c>
      <c r="S377" s="821"/>
      <c r="T377" s="821"/>
      <c r="U377" s="821"/>
      <c r="V377" s="821"/>
      <c r="W377" s="821"/>
      <c r="X377" s="821"/>
      <c r="Y377"/>
      <c r="Z377"/>
      <c r="AA377"/>
      <c r="AB377"/>
      <c r="AC377"/>
      <c r="AD377"/>
    </row>
    <row r="378" spans="2:30" ht="15" hidden="1" customHeight="1">
      <c r="B378" s="960" t="s">
        <v>5354</v>
      </c>
      <c r="I378" s="309" t="s">
        <v>3673</v>
      </c>
      <c r="J378" s="499">
        <v>2</v>
      </c>
      <c r="K378" s="312" t="s">
        <v>3606</v>
      </c>
      <c r="L378" s="821" t="s">
        <v>5933</v>
      </c>
      <c r="M378">
        <v>1</v>
      </c>
      <c r="N378">
        <v>0</v>
      </c>
      <c r="O378">
        <v>0</v>
      </c>
      <c r="P378">
        <v>0</v>
      </c>
      <c r="Q378">
        <v>1</v>
      </c>
      <c r="R378">
        <f t="shared" ref="R378" si="24">SUBTOTAL(9,M378:Q378)</f>
        <v>0</v>
      </c>
      <c r="S378" s="821"/>
      <c r="T378" s="821"/>
      <c r="U378" s="821"/>
      <c r="V378" s="821"/>
      <c r="W378" s="821"/>
      <c r="X378" s="821"/>
      <c r="Y378"/>
      <c r="Z378"/>
      <c r="AA378"/>
      <c r="AB378"/>
      <c r="AC378"/>
      <c r="AD378"/>
    </row>
    <row r="379" spans="2:30" ht="15" hidden="1" customHeight="1">
      <c r="B379" s="960" t="s">
        <v>5355</v>
      </c>
      <c r="I379" s="309" t="s">
        <v>3673</v>
      </c>
      <c r="J379" s="499">
        <v>2</v>
      </c>
      <c r="K379" s="312" t="s">
        <v>3616</v>
      </c>
      <c r="L379" s="821" t="s">
        <v>5932</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5356</v>
      </c>
      <c r="I380" s="309" t="s">
        <v>3673</v>
      </c>
      <c r="J380" s="499">
        <v>2</v>
      </c>
      <c r="K380" s="954" t="s">
        <v>737</v>
      </c>
      <c r="L380" s="821" t="s">
        <v>5932</v>
      </c>
      <c r="M380">
        <v>0</v>
      </c>
      <c r="N380">
        <v>0</v>
      </c>
      <c r="O380">
        <v>0</v>
      </c>
      <c r="P380">
        <v>0</v>
      </c>
      <c r="Q380">
        <v>0</v>
      </c>
      <c r="R380">
        <f t="shared" si="14"/>
        <v>0</v>
      </c>
      <c r="S380" s="821"/>
      <c r="T380" s="821"/>
      <c r="U380" s="821"/>
      <c r="V380" s="821"/>
      <c r="W380" s="821"/>
      <c r="X380" s="821"/>
      <c r="Y380"/>
      <c r="Z380"/>
      <c r="AA380"/>
      <c r="AB380"/>
      <c r="AC380"/>
      <c r="AD380"/>
    </row>
    <row r="381" spans="2:30" ht="15" hidden="1" customHeight="1">
      <c r="B381" s="960" t="s">
        <v>5357</v>
      </c>
      <c r="I381" s="309" t="s">
        <v>3673</v>
      </c>
      <c r="J381" s="499">
        <v>3</v>
      </c>
      <c r="K381" s="312" t="s">
        <v>3623</v>
      </c>
      <c r="L381" s="821" t="s">
        <v>5933</v>
      </c>
      <c r="M381">
        <v>2</v>
      </c>
      <c r="N381">
        <v>0</v>
      </c>
      <c r="O381">
        <v>0</v>
      </c>
      <c r="P381">
        <v>1</v>
      </c>
      <c r="Q381">
        <v>1</v>
      </c>
      <c r="R381">
        <f t="shared" si="14"/>
        <v>0</v>
      </c>
      <c r="S381" s="821"/>
      <c r="T381" s="821"/>
      <c r="U381" s="821"/>
      <c r="V381" s="821"/>
      <c r="W381" s="821"/>
      <c r="X381" s="821"/>
      <c r="Y381"/>
      <c r="Z381"/>
      <c r="AA381"/>
      <c r="AB381"/>
      <c r="AC381"/>
      <c r="AD381"/>
    </row>
    <row r="382" spans="2:30" ht="15" hidden="1" customHeight="1">
      <c r="B382" s="960" t="s">
        <v>5358</v>
      </c>
      <c r="I382" s="309" t="s">
        <v>3673</v>
      </c>
      <c r="J382" s="499">
        <v>3</v>
      </c>
      <c r="K382" s="312" t="s">
        <v>3606</v>
      </c>
      <c r="L382" s="821" t="s">
        <v>5933</v>
      </c>
      <c r="M382">
        <v>1</v>
      </c>
      <c r="N382">
        <v>1</v>
      </c>
      <c r="O382">
        <v>1</v>
      </c>
      <c r="P382">
        <v>1</v>
      </c>
      <c r="Q382">
        <v>1</v>
      </c>
      <c r="R382">
        <f t="shared" ref="R382" si="25">SUBTOTAL(9,M382:Q382)</f>
        <v>0</v>
      </c>
      <c r="S382" s="821"/>
      <c r="T382" s="821"/>
      <c r="U382" s="821"/>
      <c r="V382" s="821"/>
      <c r="W382" s="821"/>
      <c r="X382" s="821"/>
      <c r="Y382"/>
      <c r="Z382"/>
      <c r="AA382"/>
      <c r="AB382"/>
      <c r="AC382"/>
      <c r="AD382"/>
    </row>
    <row r="383" spans="2:30" ht="15" hidden="1" customHeight="1">
      <c r="B383" s="960" t="s">
        <v>5359</v>
      </c>
      <c r="I383" s="309" t="s">
        <v>3673</v>
      </c>
      <c r="J383" s="499">
        <v>7</v>
      </c>
      <c r="K383" s="954" t="s">
        <v>737</v>
      </c>
      <c r="L383" s="821" t="s">
        <v>5932</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5360</v>
      </c>
      <c r="I384" s="309" t="s">
        <v>3691</v>
      </c>
      <c r="J384" s="499">
        <v>3</v>
      </c>
      <c r="K384" s="954" t="s">
        <v>737</v>
      </c>
      <c r="L384" s="821" t="s">
        <v>5932</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5361</v>
      </c>
      <c r="I385" s="309" t="s">
        <v>3691</v>
      </c>
      <c r="J385" s="499">
        <v>3</v>
      </c>
      <c r="K385" s="954" t="s">
        <v>737</v>
      </c>
      <c r="L385" s="821" t="s">
        <v>5932</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5362</v>
      </c>
      <c r="I386" s="309" t="s">
        <v>3691</v>
      </c>
      <c r="J386" s="499">
        <v>3</v>
      </c>
      <c r="K386" s="954" t="s">
        <v>737</v>
      </c>
      <c r="L386" s="821" t="s">
        <v>5932</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5363</v>
      </c>
      <c r="I387" s="309" t="s">
        <v>3691</v>
      </c>
      <c r="J387" s="499">
        <v>3</v>
      </c>
      <c r="K387" s="312" t="s">
        <v>3616</v>
      </c>
      <c r="L387" s="821" t="s">
        <v>5932</v>
      </c>
      <c r="M387">
        <v>0</v>
      </c>
      <c r="N387">
        <v>0</v>
      </c>
      <c r="O387">
        <v>0</v>
      </c>
      <c r="P387">
        <v>0</v>
      </c>
      <c r="Q387">
        <v>0</v>
      </c>
      <c r="R387">
        <f t="shared" si="14"/>
        <v>0</v>
      </c>
      <c r="S387" s="821"/>
      <c r="T387" s="821"/>
      <c r="U387" s="821"/>
      <c r="V387" s="821"/>
      <c r="W387" s="821"/>
      <c r="X387" s="821"/>
      <c r="Y387"/>
      <c r="Z387"/>
      <c r="AA387"/>
      <c r="AB387"/>
      <c r="AC387"/>
      <c r="AD387"/>
    </row>
    <row r="388" spans="2:30" ht="15" hidden="1" customHeight="1">
      <c r="B388" s="960" t="s">
        <v>5364</v>
      </c>
      <c r="I388" s="309" t="s">
        <v>3691</v>
      </c>
      <c r="J388" s="499">
        <v>3</v>
      </c>
      <c r="K388" s="312" t="s">
        <v>3606</v>
      </c>
      <c r="L388" s="821" t="s">
        <v>5933</v>
      </c>
      <c r="M388">
        <v>1</v>
      </c>
      <c r="N388">
        <v>1</v>
      </c>
      <c r="O388">
        <v>1</v>
      </c>
      <c r="P388">
        <v>1</v>
      </c>
      <c r="Q388">
        <v>1</v>
      </c>
      <c r="R388">
        <f t="shared" ref="R388" si="26">SUBTOTAL(9,M388:Q388)</f>
        <v>0</v>
      </c>
      <c r="S388" s="821"/>
      <c r="T388" s="821"/>
      <c r="U388" s="821"/>
      <c r="V388" s="821"/>
      <c r="W388" s="821"/>
      <c r="X388" s="821"/>
      <c r="Y388"/>
      <c r="Z388"/>
      <c r="AA388"/>
      <c r="AB388"/>
      <c r="AC388"/>
      <c r="AD388"/>
    </row>
    <row r="389" spans="2:30" ht="15" hidden="1" customHeight="1">
      <c r="B389" s="960" t="s">
        <v>5365</v>
      </c>
      <c r="I389" s="309" t="s">
        <v>3691</v>
      </c>
      <c r="J389" s="499">
        <v>4</v>
      </c>
      <c r="K389" s="312" t="s">
        <v>3616</v>
      </c>
      <c r="L389" s="821" t="s">
        <v>5932</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hidden="1" customHeight="1">
      <c r="B390" s="960" t="s">
        <v>5366</v>
      </c>
      <c r="I390" s="309" t="s">
        <v>3691</v>
      </c>
      <c r="J390" s="499">
        <v>5</v>
      </c>
      <c r="K390" s="312" t="s">
        <v>3623</v>
      </c>
      <c r="L390" s="821" t="s">
        <v>5933</v>
      </c>
      <c r="M390">
        <v>1</v>
      </c>
      <c r="N390">
        <v>1</v>
      </c>
      <c r="O390">
        <v>0</v>
      </c>
      <c r="P390">
        <v>2</v>
      </c>
      <c r="Q390">
        <v>2</v>
      </c>
      <c r="R390">
        <f t="shared" si="27"/>
        <v>0</v>
      </c>
      <c r="S390" s="821"/>
      <c r="T390" s="821"/>
      <c r="U390" s="821"/>
      <c r="V390" s="821"/>
      <c r="W390" s="821"/>
      <c r="X390" s="821"/>
      <c r="Y390"/>
      <c r="Z390"/>
      <c r="AA390"/>
      <c r="AB390"/>
      <c r="AC390"/>
      <c r="AD390"/>
    </row>
    <row r="391" spans="2:30" ht="15" hidden="1" customHeight="1">
      <c r="B391" s="960" t="s">
        <v>5367</v>
      </c>
      <c r="I391" s="309" t="s">
        <v>3691</v>
      </c>
      <c r="J391" s="499">
        <v>5</v>
      </c>
      <c r="K391" s="312" t="s">
        <v>3616</v>
      </c>
      <c r="L391" s="821" t="s">
        <v>5932</v>
      </c>
      <c r="M391">
        <v>0</v>
      </c>
      <c r="N391">
        <v>0</v>
      </c>
      <c r="O391">
        <v>0</v>
      </c>
      <c r="P391">
        <v>0</v>
      </c>
      <c r="Q391">
        <v>0</v>
      </c>
      <c r="R391">
        <f t="shared" si="27"/>
        <v>0</v>
      </c>
      <c r="S391" s="821"/>
      <c r="T391" s="821"/>
      <c r="U391" s="821"/>
      <c r="V391" s="821"/>
      <c r="W391" s="821"/>
      <c r="X391" s="821"/>
      <c r="Y391"/>
      <c r="Z391"/>
      <c r="AA391"/>
      <c r="AB391"/>
      <c r="AC391"/>
      <c r="AD391"/>
    </row>
    <row r="392" spans="2:30" ht="15" hidden="1" customHeight="1">
      <c r="B392" s="960" t="s">
        <v>5368</v>
      </c>
      <c r="I392" s="309" t="s">
        <v>3691</v>
      </c>
      <c r="J392" s="499">
        <v>5</v>
      </c>
      <c r="K392" s="312" t="s">
        <v>3623</v>
      </c>
      <c r="L392" s="821" t="s">
        <v>5933</v>
      </c>
      <c r="M392">
        <v>2</v>
      </c>
      <c r="N392">
        <v>2</v>
      </c>
      <c r="O392">
        <v>1</v>
      </c>
      <c r="P392">
        <v>1</v>
      </c>
      <c r="Q392">
        <v>1</v>
      </c>
      <c r="R392">
        <f t="shared" si="27"/>
        <v>0</v>
      </c>
      <c r="S392" s="821"/>
      <c r="T392" s="821"/>
      <c r="U392" s="821"/>
      <c r="V392" s="821"/>
      <c r="W392" s="821"/>
      <c r="X392" s="821"/>
      <c r="Y392"/>
      <c r="Z392"/>
      <c r="AA392"/>
      <c r="AB392"/>
      <c r="AC392"/>
      <c r="AD392"/>
    </row>
    <row r="393" spans="2:30" ht="15" hidden="1" customHeight="1">
      <c r="B393" s="960" t="s">
        <v>5369</v>
      </c>
      <c r="I393" s="309" t="s">
        <v>3691</v>
      </c>
      <c r="J393" s="499">
        <v>6</v>
      </c>
      <c r="K393" s="312" t="s">
        <v>3606</v>
      </c>
      <c r="L393" s="821" t="s">
        <v>5933</v>
      </c>
      <c r="M393">
        <v>0</v>
      </c>
      <c r="N393">
        <v>1</v>
      </c>
      <c r="O393">
        <v>1</v>
      </c>
      <c r="P393">
        <v>1</v>
      </c>
      <c r="Q393">
        <v>1</v>
      </c>
      <c r="R393">
        <f t="shared" si="27"/>
        <v>0</v>
      </c>
      <c r="S393" s="821"/>
      <c r="T393" s="821"/>
      <c r="U393" s="821"/>
      <c r="V393" s="821"/>
      <c r="W393" s="821"/>
      <c r="X393" s="821"/>
      <c r="Y393"/>
      <c r="Z393"/>
      <c r="AA393"/>
      <c r="AB393"/>
      <c r="AC393"/>
      <c r="AD393"/>
    </row>
    <row r="394" spans="2:30" ht="15" hidden="1" customHeight="1">
      <c r="B394" s="960" t="s">
        <v>5370</v>
      </c>
      <c r="I394" s="309" t="s">
        <v>3723</v>
      </c>
      <c r="J394" s="499">
        <v>1</v>
      </c>
      <c r="K394" s="954" t="s">
        <v>737</v>
      </c>
      <c r="L394" s="821" t="s">
        <v>5932</v>
      </c>
      <c r="M394">
        <v>0</v>
      </c>
      <c r="N394">
        <v>0</v>
      </c>
      <c r="O394">
        <v>0</v>
      </c>
      <c r="P394">
        <v>0</v>
      </c>
      <c r="Q394">
        <v>0</v>
      </c>
      <c r="R394">
        <f t="shared" si="27"/>
        <v>0</v>
      </c>
      <c r="S394" s="821"/>
      <c r="T394" s="821"/>
      <c r="U394" s="821"/>
      <c r="V394" s="821"/>
      <c r="W394" s="821"/>
      <c r="X394" s="821"/>
      <c r="Y394"/>
      <c r="Z394"/>
      <c r="AA394"/>
      <c r="AB394"/>
      <c r="AC394"/>
      <c r="AD394"/>
    </row>
    <row r="395" spans="2:30" ht="15" hidden="1" customHeight="1">
      <c r="B395" s="960" t="s">
        <v>5371</v>
      </c>
      <c r="I395" s="309" t="s">
        <v>3723</v>
      </c>
      <c r="J395" s="499">
        <v>1</v>
      </c>
      <c r="K395" s="312" t="s">
        <v>3623</v>
      </c>
      <c r="L395" s="821" t="s">
        <v>5933</v>
      </c>
      <c r="M395">
        <v>2</v>
      </c>
      <c r="N395">
        <v>2</v>
      </c>
      <c r="O395">
        <v>0</v>
      </c>
      <c r="P395">
        <v>0</v>
      </c>
      <c r="Q395">
        <v>0</v>
      </c>
      <c r="R395">
        <f t="shared" si="27"/>
        <v>0</v>
      </c>
      <c r="S395" s="821"/>
      <c r="T395" s="821"/>
      <c r="U395" s="821"/>
      <c r="V395" s="821"/>
      <c r="W395" s="821"/>
      <c r="X395" s="821"/>
      <c r="Y395"/>
      <c r="Z395"/>
      <c r="AA395"/>
      <c r="AB395"/>
      <c r="AC395"/>
      <c r="AD395"/>
    </row>
    <row r="396" spans="2:30" ht="15" hidden="1" customHeight="1">
      <c r="B396" s="960" t="s">
        <v>5372</v>
      </c>
      <c r="I396" s="309" t="s">
        <v>3723</v>
      </c>
      <c r="J396" s="499">
        <v>2</v>
      </c>
      <c r="K396" s="312" t="s">
        <v>3606</v>
      </c>
      <c r="L396" s="821" t="s">
        <v>5933</v>
      </c>
      <c r="M396">
        <v>1</v>
      </c>
      <c r="N396">
        <v>1</v>
      </c>
      <c r="O396">
        <v>1</v>
      </c>
      <c r="P396">
        <v>1</v>
      </c>
      <c r="Q396">
        <v>1</v>
      </c>
      <c r="R396">
        <f t="shared" si="27"/>
        <v>0</v>
      </c>
      <c r="S396" s="821"/>
      <c r="T396" s="821"/>
      <c r="U396" s="821"/>
      <c r="V396" s="821"/>
      <c r="W396" s="821"/>
      <c r="X396" s="821"/>
      <c r="Y396"/>
      <c r="Z396"/>
      <c r="AA396"/>
      <c r="AB396"/>
      <c r="AC396"/>
      <c r="AD396"/>
    </row>
    <row r="397" spans="2:30" ht="15" hidden="1" customHeight="1">
      <c r="B397" s="960" t="s">
        <v>5373</v>
      </c>
      <c r="I397" s="309" t="s">
        <v>3723</v>
      </c>
      <c r="J397" s="499">
        <v>2</v>
      </c>
      <c r="K397" s="312" t="s">
        <v>3616</v>
      </c>
      <c r="L397" s="821" t="s">
        <v>5932</v>
      </c>
      <c r="M397">
        <v>0</v>
      </c>
      <c r="N397">
        <v>0</v>
      </c>
      <c r="O397">
        <v>0</v>
      </c>
      <c r="P397">
        <v>0</v>
      </c>
      <c r="Q397">
        <v>0</v>
      </c>
      <c r="R397">
        <f t="shared" si="27"/>
        <v>0</v>
      </c>
      <c r="S397" s="821"/>
      <c r="T397" s="821"/>
      <c r="U397" s="821"/>
      <c r="V397" s="821"/>
      <c r="W397" s="821"/>
      <c r="X397" s="821"/>
      <c r="Y397"/>
      <c r="Z397"/>
      <c r="AA397"/>
      <c r="AB397"/>
      <c r="AC397"/>
      <c r="AD397"/>
    </row>
    <row r="398" spans="2:30" ht="15" hidden="1" customHeight="1">
      <c r="B398" s="960" t="s">
        <v>5374</v>
      </c>
      <c r="I398" s="309" t="s">
        <v>3723</v>
      </c>
      <c r="J398" s="499">
        <v>3</v>
      </c>
      <c r="K398" s="312" t="s">
        <v>3623</v>
      </c>
      <c r="L398" s="821" t="s">
        <v>5933</v>
      </c>
      <c r="M398">
        <v>1</v>
      </c>
      <c r="N398">
        <v>1</v>
      </c>
      <c r="O398">
        <v>2</v>
      </c>
      <c r="P398">
        <v>0</v>
      </c>
      <c r="Q398">
        <v>1</v>
      </c>
      <c r="R398">
        <f t="shared" si="27"/>
        <v>0</v>
      </c>
      <c r="S398" s="821"/>
      <c r="T398" s="821"/>
      <c r="U398" s="821"/>
      <c r="V398" s="821"/>
      <c r="W398" s="821"/>
      <c r="X398" s="821"/>
      <c r="Y398"/>
      <c r="Z398"/>
      <c r="AA398"/>
      <c r="AB398"/>
      <c r="AC398"/>
      <c r="AD398"/>
    </row>
    <row r="399" spans="2:30" ht="15" hidden="1" customHeight="1">
      <c r="B399" s="960" t="s">
        <v>5375</v>
      </c>
      <c r="I399" s="309" t="s">
        <v>3723</v>
      </c>
      <c r="J399" s="499">
        <v>4</v>
      </c>
      <c r="K399" s="954" t="s">
        <v>737</v>
      </c>
      <c r="L399" s="821" t="s">
        <v>5932</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5376</v>
      </c>
      <c r="I400" s="309" t="s">
        <v>3723</v>
      </c>
      <c r="J400" s="499">
        <v>4</v>
      </c>
      <c r="K400" s="312" t="s">
        <v>3616</v>
      </c>
      <c r="L400" s="821" t="s">
        <v>5932</v>
      </c>
      <c r="M400">
        <v>0</v>
      </c>
      <c r="N400">
        <v>0</v>
      </c>
      <c r="O400">
        <v>0</v>
      </c>
      <c r="P400">
        <v>0</v>
      </c>
      <c r="Q400">
        <v>0</v>
      </c>
      <c r="R400">
        <f t="shared" si="27"/>
        <v>0</v>
      </c>
      <c r="S400" s="821"/>
      <c r="T400" s="821"/>
      <c r="U400" s="821"/>
      <c r="V400" s="821"/>
      <c r="W400" s="821"/>
      <c r="X400" s="821"/>
      <c r="Y400"/>
      <c r="Z400"/>
      <c r="AA400"/>
      <c r="AB400"/>
      <c r="AC400"/>
      <c r="AD400"/>
    </row>
    <row r="401" spans="2:30" ht="15" hidden="1" customHeight="1">
      <c r="B401" s="960" t="s">
        <v>5377</v>
      </c>
      <c r="I401" s="309" t="s">
        <v>3723</v>
      </c>
      <c r="J401" s="499">
        <v>6</v>
      </c>
      <c r="K401" s="312" t="s">
        <v>3606</v>
      </c>
      <c r="L401" s="821" t="s">
        <v>5933</v>
      </c>
      <c r="M401">
        <v>1</v>
      </c>
      <c r="N401">
        <v>1</v>
      </c>
      <c r="O401">
        <v>0</v>
      </c>
      <c r="P401">
        <v>1</v>
      </c>
      <c r="Q401">
        <v>0</v>
      </c>
      <c r="R401">
        <f t="shared" si="27"/>
        <v>0</v>
      </c>
      <c r="S401" s="821"/>
      <c r="T401" s="821"/>
      <c r="U401" s="821"/>
      <c r="V401" s="821"/>
      <c r="W401" s="821"/>
      <c r="X401" s="821"/>
      <c r="Y401"/>
      <c r="Z401"/>
      <c r="AA401"/>
      <c r="AB401"/>
      <c r="AC401"/>
      <c r="AD401"/>
    </row>
    <row r="402" spans="2:30" ht="15" hidden="1" customHeight="1">
      <c r="B402" s="960" t="s">
        <v>5378</v>
      </c>
      <c r="I402" s="309" t="s">
        <v>3723</v>
      </c>
      <c r="J402" s="499">
        <v>6</v>
      </c>
      <c r="K402" s="954" t="s">
        <v>737</v>
      </c>
      <c r="L402" s="821" t="s">
        <v>5932</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5379</v>
      </c>
      <c r="I403" s="309" t="s">
        <v>3723</v>
      </c>
      <c r="J403" s="499">
        <v>8</v>
      </c>
      <c r="K403" s="312" t="s">
        <v>3616</v>
      </c>
      <c r="L403" s="821" t="s">
        <v>5932</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5380</v>
      </c>
      <c r="I404" s="309" t="s">
        <v>3737</v>
      </c>
      <c r="J404" s="499">
        <v>1</v>
      </c>
      <c r="K404" s="954" t="s">
        <v>737</v>
      </c>
      <c r="L404" s="821" t="s">
        <v>5932</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5381</v>
      </c>
      <c r="I405" s="309" t="s">
        <v>3737</v>
      </c>
      <c r="J405" s="499">
        <v>1</v>
      </c>
      <c r="K405" s="954" t="s">
        <v>737</v>
      </c>
      <c r="L405" s="821" t="s">
        <v>5932</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5382</v>
      </c>
      <c r="I406" s="309" t="s">
        <v>3737</v>
      </c>
      <c r="J406" s="499">
        <v>2</v>
      </c>
      <c r="K406" s="312" t="s">
        <v>3616</v>
      </c>
      <c r="L406" s="821" t="s">
        <v>5933</v>
      </c>
      <c r="M406">
        <v>0</v>
      </c>
      <c r="N406">
        <v>1</v>
      </c>
      <c r="O406">
        <v>0</v>
      </c>
      <c r="P406">
        <v>0</v>
      </c>
      <c r="Q406">
        <v>0</v>
      </c>
      <c r="R406">
        <f t="shared" si="27"/>
        <v>0</v>
      </c>
      <c r="S406" s="821"/>
      <c r="T406" s="821"/>
      <c r="U406" s="821"/>
      <c r="V406" s="821"/>
      <c r="W406" s="821"/>
      <c r="X406" s="821"/>
      <c r="Y406"/>
      <c r="Z406"/>
      <c r="AA406"/>
      <c r="AB406"/>
      <c r="AC406"/>
      <c r="AD406"/>
    </row>
    <row r="407" spans="2:30" ht="15" hidden="1" customHeight="1">
      <c r="B407" s="960" t="s">
        <v>5383</v>
      </c>
      <c r="I407" s="309" t="s">
        <v>3737</v>
      </c>
      <c r="J407" s="499">
        <v>3</v>
      </c>
      <c r="K407" s="312" t="s">
        <v>3623</v>
      </c>
      <c r="L407" s="821" t="s">
        <v>5933</v>
      </c>
      <c r="M407">
        <v>2</v>
      </c>
      <c r="N407">
        <v>1</v>
      </c>
      <c r="O407">
        <v>2</v>
      </c>
      <c r="P407">
        <v>2</v>
      </c>
      <c r="Q407">
        <v>2</v>
      </c>
      <c r="R407">
        <f t="shared" si="27"/>
        <v>0</v>
      </c>
      <c r="S407" s="821"/>
      <c r="T407" s="821"/>
      <c r="U407" s="821"/>
      <c r="V407" s="821"/>
      <c r="W407" s="821"/>
      <c r="X407" s="821"/>
      <c r="Y407"/>
      <c r="Z407"/>
      <c r="AA407"/>
      <c r="AB407"/>
      <c r="AC407"/>
      <c r="AD407"/>
    </row>
    <row r="408" spans="2:30" ht="15" hidden="1" customHeight="1">
      <c r="B408" s="960" t="s">
        <v>5384</v>
      </c>
      <c r="I408" s="309" t="s">
        <v>3737</v>
      </c>
      <c r="J408" s="499">
        <v>3</v>
      </c>
      <c r="K408" s="954" t="s">
        <v>737</v>
      </c>
      <c r="L408" s="821" t="s">
        <v>5932</v>
      </c>
      <c r="M408">
        <v>0</v>
      </c>
      <c r="N408">
        <v>0</v>
      </c>
      <c r="O408">
        <v>0</v>
      </c>
      <c r="P408">
        <v>0</v>
      </c>
      <c r="Q408">
        <v>0</v>
      </c>
      <c r="R408">
        <f t="shared" si="27"/>
        <v>0</v>
      </c>
      <c r="S408" s="821"/>
      <c r="T408" s="821"/>
      <c r="U408" s="821"/>
      <c r="V408" s="821"/>
      <c r="W408" s="821"/>
      <c r="X408" s="821"/>
      <c r="Y408"/>
      <c r="Z408"/>
      <c r="AA408"/>
      <c r="AB408"/>
      <c r="AC408"/>
      <c r="AD408"/>
    </row>
    <row r="409" spans="2:30" ht="15" hidden="1" customHeight="1">
      <c r="B409" s="960" t="s">
        <v>5469</v>
      </c>
      <c r="I409" s="309" t="s">
        <v>3737</v>
      </c>
      <c r="J409" s="499">
        <v>3</v>
      </c>
      <c r="K409" s="312" t="s">
        <v>3606</v>
      </c>
      <c r="L409" s="821" t="s">
        <v>5933</v>
      </c>
      <c r="M409">
        <v>0</v>
      </c>
      <c r="N409">
        <v>1</v>
      </c>
      <c r="O409">
        <v>1</v>
      </c>
      <c r="P409">
        <v>0</v>
      </c>
      <c r="Q409">
        <v>1</v>
      </c>
      <c r="R409">
        <f t="shared" si="27"/>
        <v>0</v>
      </c>
      <c r="S409" s="821"/>
      <c r="T409" s="821"/>
      <c r="U409" s="821"/>
      <c r="V409" s="821"/>
      <c r="W409" s="821"/>
      <c r="X409" s="821"/>
      <c r="Y409"/>
      <c r="Z409"/>
      <c r="AA409"/>
      <c r="AB409"/>
      <c r="AC409"/>
      <c r="AD409"/>
    </row>
    <row r="410" spans="2:30" ht="15" hidden="1" customHeight="1">
      <c r="B410" s="960" t="s">
        <v>5493</v>
      </c>
      <c r="I410" s="309" t="s">
        <v>3737</v>
      </c>
      <c r="J410" s="499">
        <v>3</v>
      </c>
      <c r="K410" s="312" t="s">
        <v>3623</v>
      </c>
      <c r="L410" s="821" t="s">
        <v>5933</v>
      </c>
      <c r="M410">
        <v>0</v>
      </c>
      <c r="N410">
        <v>1</v>
      </c>
      <c r="O410">
        <v>2</v>
      </c>
      <c r="P410">
        <v>2</v>
      </c>
      <c r="Q410">
        <v>2</v>
      </c>
      <c r="R410">
        <f t="shared" si="27"/>
        <v>0</v>
      </c>
      <c r="S410" s="821"/>
      <c r="T410" s="821"/>
      <c r="U410" s="821"/>
      <c r="V410" s="821"/>
      <c r="W410" s="821"/>
      <c r="X410" s="821"/>
      <c r="Y410"/>
      <c r="Z410"/>
      <c r="AA410"/>
      <c r="AB410"/>
      <c r="AC410"/>
      <c r="AD410"/>
    </row>
    <row r="411" spans="2:30" ht="15" hidden="1" customHeight="1">
      <c r="B411" s="960" t="s">
        <v>5385</v>
      </c>
      <c r="I411" s="309" t="s">
        <v>3737</v>
      </c>
      <c r="J411" s="499">
        <v>4</v>
      </c>
      <c r="K411" s="312" t="s">
        <v>3606</v>
      </c>
      <c r="L411" s="821" t="s">
        <v>5933</v>
      </c>
      <c r="M411">
        <v>1</v>
      </c>
      <c r="N411">
        <v>1</v>
      </c>
      <c r="O411">
        <v>1</v>
      </c>
      <c r="P411">
        <v>1</v>
      </c>
      <c r="Q411">
        <v>0</v>
      </c>
      <c r="R411">
        <f t="shared" si="27"/>
        <v>0</v>
      </c>
      <c r="S411" s="821"/>
      <c r="T411" s="821"/>
      <c r="U411" s="821"/>
      <c r="V411" s="821"/>
      <c r="W411" s="821"/>
      <c r="X411" s="821"/>
      <c r="Y411"/>
      <c r="Z411"/>
      <c r="AA411"/>
      <c r="AB411"/>
      <c r="AC411"/>
      <c r="AD411"/>
    </row>
    <row r="412" spans="2:30" ht="15" hidden="1" customHeight="1">
      <c r="B412" s="960" t="s">
        <v>5386</v>
      </c>
      <c r="I412" s="309" t="s">
        <v>3737</v>
      </c>
      <c r="J412" s="499">
        <v>5</v>
      </c>
      <c r="K412" s="312" t="s">
        <v>3616</v>
      </c>
      <c r="L412" s="821" t="s">
        <v>5932</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5387</v>
      </c>
      <c r="I413" s="309" t="s">
        <v>3737</v>
      </c>
      <c r="J413" s="499">
        <v>7</v>
      </c>
      <c r="K413" s="312" t="s">
        <v>3616</v>
      </c>
      <c r="L413" s="821" t="s">
        <v>5933</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5388</v>
      </c>
      <c r="I414" s="949" t="s">
        <v>690</v>
      </c>
      <c r="J414" s="499">
        <v>1</v>
      </c>
      <c r="K414" s="312" t="s">
        <v>3616</v>
      </c>
      <c r="L414" s="821" t="s">
        <v>5932</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5389</v>
      </c>
      <c r="I415" s="949" t="s">
        <v>690</v>
      </c>
      <c r="J415" s="499">
        <v>1</v>
      </c>
      <c r="K415" s="954" t="s">
        <v>737</v>
      </c>
      <c r="L415" s="821" t="s">
        <v>5932</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5390</v>
      </c>
      <c r="I416" s="949" t="s">
        <v>690</v>
      </c>
      <c r="J416" s="499">
        <v>1</v>
      </c>
      <c r="K416" s="954" t="s">
        <v>737</v>
      </c>
      <c r="L416" s="821" t="s">
        <v>5932</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5391</v>
      </c>
      <c r="I417" s="949" t="s">
        <v>690</v>
      </c>
      <c r="J417" s="499">
        <v>1</v>
      </c>
      <c r="K417" s="954" t="s">
        <v>737</v>
      </c>
      <c r="L417" s="821" t="s">
        <v>5932</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5392</v>
      </c>
      <c r="I418" s="949" t="s">
        <v>690</v>
      </c>
      <c r="J418" s="499">
        <v>1</v>
      </c>
      <c r="K418" s="954" t="s">
        <v>737</v>
      </c>
      <c r="L418" s="821" t="s">
        <v>5932</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5393</v>
      </c>
      <c r="I419" s="949" t="s">
        <v>690</v>
      </c>
      <c r="J419" s="499">
        <v>2</v>
      </c>
      <c r="K419" s="954" t="s">
        <v>737</v>
      </c>
      <c r="L419" s="821" t="s">
        <v>5932</v>
      </c>
      <c r="M419">
        <v>0</v>
      </c>
      <c r="N419">
        <v>0</v>
      </c>
      <c r="O419">
        <v>0</v>
      </c>
      <c r="P419">
        <v>0</v>
      </c>
      <c r="Q419">
        <v>0</v>
      </c>
      <c r="R419">
        <f t="shared" si="27"/>
        <v>0</v>
      </c>
      <c r="S419" s="821"/>
      <c r="T419" s="821"/>
      <c r="U419" s="821"/>
      <c r="V419" s="821"/>
      <c r="W419" s="821"/>
      <c r="X419" s="821"/>
      <c r="Y419"/>
      <c r="Z419"/>
      <c r="AA419"/>
      <c r="AB419"/>
      <c r="AC419"/>
      <c r="AD419"/>
    </row>
    <row r="420" spans="2:30" ht="15" hidden="1" customHeight="1">
      <c r="B420" s="960" t="s">
        <v>5394</v>
      </c>
      <c r="I420" s="949" t="s">
        <v>690</v>
      </c>
      <c r="J420" s="499">
        <v>2</v>
      </c>
      <c r="K420" s="312" t="s">
        <v>3623</v>
      </c>
      <c r="L420" s="821" t="s">
        <v>5933</v>
      </c>
      <c r="M420">
        <v>1</v>
      </c>
      <c r="N420">
        <v>2</v>
      </c>
      <c r="O420">
        <v>2</v>
      </c>
      <c r="P420">
        <v>2</v>
      </c>
      <c r="Q420">
        <v>1</v>
      </c>
      <c r="R420">
        <f t="shared" si="27"/>
        <v>0</v>
      </c>
      <c r="S420" s="821"/>
      <c r="T420" s="821"/>
      <c r="U420" s="821"/>
      <c r="V420" s="821"/>
      <c r="W420" s="821"/>
      <c r="X420" s="821"/>
      <c r="Y420"/>
      <c r="Z420"/>
      <c r="AA420"/>
      <c r="AB420"/>
      <c r="AC420"/>
      <c r="AD420"/>
    </row>
    <row r="421" spans="2:30" ht="15" hidden="1" customHeight="1">
      <c r="B421" s="960" t="s">
        <v>5395</v>
      </c>
      <c r="I421" s="949" t="s">
        <v>690</v>
      </c>
      <c r="J421" s="499">
        <v>2</v>
      </c>
      <c r="K421" s="954" t="s">
        <v>737</v>
      </c>
      <c r="L421" s="821" t="s">
        <v>5932</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5396</v>
      </c>
      <c r="I422" s="949" t="s">
        <v>690</v>
      </c>
      <c r="J422" s="499">
        <v>2</v>
      </c>
      <c r="K422" s="954" t="s">
        <v>737</v>
      </c>
      <c r="L422" s="821" t="s">
        <v>5932</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5397</v>
      </c>
      <c r="I423" s="949" t="s">
        <v>690</v>
      </c>
      <c r="J423" s="499">
        <v>3</v>
      </c>
      <c r="K423" s="954" t="s">
        <v>737</v>
      </c>
      <c r="L423" s="821" t="s">
        <v>5932</v>
      </c>
      <c r="M423">
        <v>0</v>
      </c>
      <c r="N423">
        <v>0</v>
      </c>
      <c r="O423">
        <v>0</v>
      </c>
      <c r="P423">
        <v>0</v>
      </c>
      <c r="Q423">
        <v>0</v>
      </c>
      <c r="R423">
        <f t="shared" si="27"/>
        <v>0</v>
      </c>
      <c r="S423" s="821"/>
      <c r="T423" s="821"/>
      <c r="U423" s="821"/>
      <c r="V423" s="821"/>
      <c r="W423" s="821"/>
      <c r="X423" s="821"/>
      <c r="Y423"/>
      <c r="Z423"/>
      <c r="AA423"/>
      <c r="AB423"/>
      <c r="AC423"/>
      <c r="AD423"/>
    </row>
    <row r="424" spans="2:30" ht="15" hidden="1" customHeight="1">
      <c r="B424" s="960" t="s">
        <v>5398</v>
      </c>
      <c r="I424" s="949" t="s">
        <v>690</v>
      </c>
      <c r="J424" s="499">
        <v>3</v>
      </c>
      <c r="K424" s="312" t="s">
        <v>3606</v>
      </c>
      <c r="L424" s="821" t="s">
        <v>5933</v>
      </c>
      <c r="M424">
        <v>0</v>
      </c>
      <c r="N424">
        <v>1</v>
      </c>
      <c r="O424">
        <v>1</v>
      </c>
      <c r="P424">
        <v>1</v>
      </c>
      <c r="Q424">
        <v>1</v>
      </c>
      <c r="R424">
        <f t="shared" si="27"/>
        <v>0</v>
      </c>
      <c r="S424" s="821"/>
      <c r="T424" s="821"/>
      <c r="U424" s="821"/>
      <c r="V424" s="821"/>
      <c r="W424" s="821"/>
      <c r="X424" s="821"/>
      <c r="Y424"/>
      <c r="Z424"/>
      <c r="AA424"/>
      <c r="AB424"/>
      <c r="AC424"/>
      <c r="AD424"/>
    </row>
    <row r="425" spans="2:30" ht="15" hidden="1" customHeight="1">
      <c r="B425" s="960" t="s">
        <v>5399</v>
      </c>
      <c r="I425" s="949" t="s">
        <v>690</v>
      </c>
      <c r="J425" s="499">
        <v>3</v>
      </c>
      <c r="K425" s="954" t="s">
        <v>737</v>
      </c>
      <c r="L425" s="821" t="s">
        <v>5932</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5400</v>
      </c>
      <c r="I426" s="949" t="s">
        <v>690</v>
      </c>
      <c r="J426" s="499">
        <v>3</v>
      </c>
      <c r="K426" s="312" t="s">
        <v>3616</v>
      </c>
      <c r="L426" s="821" t="s">
        <v>5932</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5401</v>
      </c>
      <c r="I427" s="949" t="s">
        <v>690</v>
      </c>
      <c r="J427" s="499">
        <v>3</v>
      </c>
      <c r="K427" s="954" t="s">
        <v>737</v>
      </c>
      <c r="L427" s="821" t="s">
        <v>5932</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5402</v>
      </c>
      <c r="I428" s="949" t="s">
        <v>690</v>
      </c>
      <c r="J428" s="499">
        <v>4</v>
      </c>
      <c r="K428" s="954" t="s">
        <v>737</v>
      </c>
      <c r="L428" s="821" t="s">
        <v>5932</v>
      </c>
      <c r="M428">
        <v>0</v>
      </c>
      <c r="N428">
        <v>0</v>
      </c>
      <c r="O428">
        <v>0</v>
      </c>
      <c r="P428">
        <v>0</v>
      </c>
      <c r="Q428">
        <v>0</v>
      </c>
      <c r="R428">
        <f t="shared" si="27"/>
        <v>0</v>
      </c>
      <c r="S428" s="821"/>
      <c r="T428" s="821"/>
      <c r="U428" s="821"/>
      <c r="V428" s="821"/>
      <c r="W428" s="821"/>
      <c r="X428" s="821"/>
      <c r="Y428"/>
      <c r="Z428"/>
      <c r="AA428"/>
      <c r="AB428"/>
      <c r="AC428"/>
      <c r="AD428"/>
    </row>
    <row r="429" spans="2:30" ht="15" hidden="1" customHeight="1">
      <c r="B429" s="960" t="s">
        <v>5403</v>
      </c>
      <c r="I429" s="949" t="s">
        <v>690</v>
      </c>
      <c r="J429" s="499">
        <v>4</v>
      </c>
      <c r="K429" s="312" t="s">
        <v>3623</v>
      </c>
      <c r="L429" s="821" t="s">
        <v>5933</v>
      </c>
      <c r="M429">
        <v>2</v>
      </c>
      <c r="N429">
        <v>1</v>
      </c>
      <c r="O429" s="606">
        <v>0</v>
      </c>
      <c r="P429">
        <v>1</v>
      </c>
      <c r="Q429">
        <v>2</v>
      </c>
      <c r="R429">
        <f t="shared" si="27"/>
        <v>0</v>
      </c>
      <c r="S429" s="821"/>
      <c r="T429" s="821"/>
      <c r="U429" s="821"/>
      <c r="V429" s="821"/>
      <c r="W429" s="821"/>
      <c r="X429" s="821"/>
      <c r="Y429"/>
      <c r="Z429"/>
      <c r="AA429"/>
      <c r="AB429"/>
      <c r="AC429"/>
      <c r="AD429"/>
    </row>
    <row r="430" spans="2:30" ht="15" hidden="1" customHeight="1">
      <c r="B430" s="960" t="s">
        <v>5404</v>
      </c>
      <c r="I430" s="949" t="s">
        <v>690</v>
      </c>
      <c r="J430" s="499">
        <v>4</v>
      </c>
      <c r="K430" s="954" t="s">
        <v>737</v>
      </c>
      <c r="L430" s="821" t="s">
        <v>5932</v>
      </c>
      <c r="M430">
        <v>0</v>
      </c>
      <c r="N430">
        <v>0</v>
      </c>
      <c r="O430">
        <v>0</v>
      </c>
      <c r="P430">
        <v>0</v>
      </c>
      <c r="Q430">
        <v>0</v>
      </c>
      <c r="R430">
        <f t="shared" si="27"/>
        <v>0</v>
      </c>
      <c r="S430" s="821"/>
      <c r="T430" s="821"/>
      <c r="U430" s="821"/>
      <c r="V430" s="821"/>
      <c r="W430" s="821"/>
      <c r="X430" s="821"/>
      <c r="Y430"/>
      <c r="Z430"/>
      <c r="AA430"/>
      <c r="AB430"/>
      <c r="AC430"/>
      <c r="AD430"/>
    </row>
    <row r="431" spans="2:30" ht="15" hidden="1" customHeight="1">
      <c r="B431" s="960" t="s">
        <v>5405</v>
      </c>
      <c r="I431" s="949" t="s">
        <v>690</v>
      </c>
      <c r="J431" s="499">
        <v>4</v>
      </c>
      <c r="K431" s="312" t="s">
        <v>3606</v>
      </c>
      <c r="L431" s="821" t="s">
        <v>5933</v>
      </c>
      <c r="M431">
        <v>1</v>
      </c>
      <c r="N431">
        <v>0</v>
      </c>
      <c r="O431">
        <v>1</v>
      </c>
      <c r="P431">
        <v>1</v>
      </c>
      <c r="Q431">
        <v>1</v>
      </c>
      <c r="R431">
        <f t="shared" si="27"/>
        <v>0</v>
      </c>
      <c r="S431" s="821"/>
      <c r="T431" s="821"/>
      <c r="U431" s="821"/>
      <c r="V431" s="821"/>
      <c r="W431" s="821"/>
      <c r="X431" s="821"/>
      <c r="Y431"/>
      <c r="Z431"/>
      <c r="AA431"/>
      <c r="AB431"/>
      <c r="AC431"/>
      <c r="AD431"/>
    </row>
    <row r="432" spans="2:30" ht="15" hidden="1" customHeight="1">
      <c r="B432" s="960" t="s">
        <v>5406</v>
      </c>
      <c r="I432" s="949" t="s">
        <v>690</v>
      </c>
      <c r="J432" s="499">
        <v>4</v>
      </c>
      <c r="K432" s="312" t="s">
        <v>3606</v>
      </c>
      <c r="L432" s="821" t="s">
        <v>5933</v>
      </c>
      <c r="M432">
        <v>0</v>
      </c>
      <c r="N432">
        <v>1</v>
      </c>
      <c r="O432">
        <v>0</v>
      </c>
      <c r="P432">
        <v>0</v>
      </c>
      <c r="Q432">
        <v>1</v>
      </c>
      <c r="R432">
        <f t="shared" si="27"/>
        <v>0</v>
      </c>
      <c r="S432" s="821"/>
      <c r="T432" s="821"/>
      <c r="U432" s="821"/>
      <c r="V432" s="821"/>
      <c r="W432" s="821"/>
      <c r="X432" s="821"/>
      <c r="Y432"/>
      <c r="Z432"/>
      <c r="AA432"/>
      <c r="AB432"/>
      <c r="AC432"/>
      <c r="AD432"/>
    </row>
    <row r="433" spans="2:30" ht="15" hidden="1" customHeight="1">
      <c r="B433" s="960" t="s">
        <v>5407</v>
      </c>
      <c r="I433" s="949" t="s">
        <v>690</v>
      </c>
      <c r="J433" s="499">
        <v>4</v>
      </c>
      <c r="K433" s="954" t="s">
        <v>737</v>
      </c>
      <c r="L433" s="821" t="s">
        <v>5932</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5408</v>
      </c>
      <c r="I434" s="949" t="s">
        <v>690</v>
      </c>
      <c r="J434" s="499">
        <v>4</v>
      </c>
      <c r="K434" s="954" t="s">
        <v>737</v>
      </c>
      <c r="L434" s="821" t="s">
        <v>5932</v>
      </c>
      <c r="M434">
        <v>0</v>
      </c>
      <c r="N434">
        <v>0</v>
      </c>
      <c r="O434">
        <v>0</v>
      </c>
      <c r="P434">
        <v>0</v>
      </c>
      <c r="Q434">
        <v>0</v>
      </c>
      <c r="R434">
        <f t="shared" si="27"/>
        <v>0</v>
      </c>
      <c r="S434" s="821"/>
      <c r="T434" s="821"/>
      <c r="U434" s="821"/>
      <c r="V434" s="821"/>
      <c r="W434" s="821"/>
      <c r="X434" s="821"/>
      <c r="Y434"/>
      <c r="Z434"/>
      <c r="AA434"/>
      <c r="AB434"/>
      <c r="AC434"/>
      <c r="AD434"/>
    </row>
    <row r="435" spans="2:30" ht="15" hidden="1" customHeight="1">
      <c r="B435" s="960" t="s">
        <v>5409</v>
      </c>
      <c r="I435" s="949" t="s">
        <v>690</v>
      </c>
      <c r="J435" s="499">
        <v>5</v>
      </c>
      <c r="K435" s="312" t="s">
        <v>3606</v>
      </c>
      <c r="L435" s="821" t="s">
        <v>5933</v>
      </c>
      <c r="M435">
        <v>0</v>
      </c>
      <c r="N435">
        <v>1</v>
      </c>
      <c r="O435">
        <v>1</v>
      </c>
      <c r="P435">
        <v>1</v>
      </c>
      <c r="Q435">
        <v>1</v>
      </c>
      <c r="R435">
        <f t="shared" si="27"/>
        <v>0</v>
      </c>
      <c r="S435" s="821"/>
      <c r="T435" s="821"/>
      <c r="U435" s="821"/>
      <c r="V435" s="821"/>
      <c r="W435" s="821"/>
      <c r="X435" s="821"/>
      <c r="Y435"/>
      <c r="Z435"/>
      <c r="AA435"/>
      <c r="AB435"/>
      <c r="AC435"/>
      <c r="AD435"/>
    </row>
    <row r="436" spans="2:30" ht="15" hidden="1" customHeight="1">
      <c r="B436" s="960" t="s">
        <v>5410</v>
      </c>
      <c r="I436" s="949" t="s">
        <v>690</v>
      </c>
      <c r="J436" s="499">
        <v>5</v>
      </c>
      <c r="K436" s="312" t="s">
        <v>3623</v>
      </c>
      <c r="L436" s="821" t="s">
        <v>5933</v>
      </c>
      <c r="M436">
        <v>0</v>
      </c>
      <c r="N436">
        <v>2</v>
      </c>
      <c r="O436">
        <v>1</v>
      </c>
      <c r="P436">
        <v>2</v>
      </c>
      <c r="Q436">
        <v>1</v>
      </c>
      <c r="R436">
        <f t="shared" si="27"/>
        <v>0</v>
      </c>
      <c r="S436" s="821"/>
      <c r="T436" s="821"/>
      <c r="U436" s="821"/>
      <c r="V436" s="821"/>
      <c r="W436" s="821"/>
      <c r="X436" s="821"/>
      <c r="Y436"/>
      <c r="Z436"/>
      <c r="AA436"/>
      <c r="AB436"/>
      <c r="AC436"/>
      <c r="AD436"/>
    </row>
    <row r="437" spans="2:30" ht="15" hidden="1" customHeight="1">
      <c r="B437" s="960" t="s">
        <v>5411</v>
      </c>
      <c r="I437" s="949" t="s">
        <v>690</v>
      </c>
      <c r="J437" s="499">
        <v>5</v>
      </c>
      <c r="K437" s="954" t="s">
        <v>737</v>
      </c>
      <c r="L437" s="821" t="s">
        <v>5932</v>
      </c>
      <c r="M437">
        <v>0</v>
      </c>
      <c r="N437">
        <v>0</v>
      </c>
      <c r="O437">
        <v>0</v>
      </c>
      <c r="P437">
        <v>0</v>
      </c>
      <c r="Q437">
        <v>0</v>
      </c>
      <c r="R437">
        <f t="shared" si="27"/>
        <v>0</v>
      </c>
      <c r="S437" s="821"/>
      <c r="T437" s="821"/>
      <c r="U437" s="821"/>
      <c r="V437" s="821"/>
      <c r="W437" s="821"/>
      <c r="X437" s="821"/>
      <c r="Y437"/>
      <c r="Z437"/>
      <c r="AA437"/>
      <c r="AB437"/>
      <c r="AC437"/>
      <c r="AD437"/>
    </row>
    <row r="438" spans="2:30" ht="15" hidden="1" customHeight="1">
      <c r="B438" s="960" t="s">
        <v>5412</v>
      </c>
      <c r="I438" s="949" t="s">
        <v>690</v>
      </c>
      <c r="J438" s="499">
        <v>6</v>
      </c>
      <c r="K438" s="312" t="s">
        <v>3606</v>
      </c>
      <c r="L438" s="821" t="s">
        <v>5933</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5413</v>
      </c>
      <c r="I439" s="949" t="s">
        <v>690</v>
      </c>
      <c r="J439" s="499">
        <v>6</v>
      </c>
      <c r="K439" s="954" t="s">
        <v>737</v>
      </c>
      <c r="L439" s="821" t="s">
        <v>5932</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5414</v>
      </c>
      <c r="I440" s="949" t="s">
        <v>690</v>
      </c>
      <c r="J440" s="499">
        <v>6</v>
      </c>
      <c r="K440" s="954" t="s">
        <v>737</v>
      </c>
      <c r="L440" s="821" t="s">
        <v>5932</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5415</v>
      </c>
      <c r="I441" s="949" t="s">
        <v>690</v>
      </c>
      <c r="J441" s="499">
        <v>7</v>
      </c>
      <c r="K441" s="954" t="s">
        <v>737</v>
      </c>
      <c r="L441" s="821" t="s">
        <v>5932</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5464</v>
      </c>
      <c r="I442" s="949" t="s">
        <v>690</v>
      </c>
      <c r="J442" s="499">
        <v>8</v>
      </c>
      <c r="K442" s="954" t="s">
        <v>737</v>
      </c>
      <c r="L442" s="821" t="s">
        <v>5932</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5416</v>
      </c>
      <c r="I443" s="949" t="s">
        <v>690</v>
      </c>
      <c r="J443" s="499">
        <v>10</v>
      </c>
      <c r="K443" s="312" t="s">
        <v>3616</v>
      </c>
      <c r="L443" s="821" t="s">
        <v>5932</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5271</v>
      </c>
      <c r="I444" s="309" t="s">
        <v>3604</v>
      </c>
      <c r="J444">
        <v>0</v>
      </c>
      <c r="K444" s="312" t="s">
        <v>3623</v>
      </c>
      <c r="L444" s="821" t="s">
        <v>5299</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5067</v>
      </c>
      <c r="I445" s="309" t="s">
        <v>3604</v>
      </c>
      <c r="J445">
        <v>1</v>
      </c>
      <c r="K445" s="312" t="s">
        <v>3611</v>
      </c>
      <c r="L445" s="821" t="s">
        <v>5299</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5109</v>
      </c>
      <c r="I446" s="309" t="s">
        <v>3604</v>
      </c>
      <c r="J446">
        <v>1</v>
      </c>
      <c r="K446" s="312" t="s">
        <v>3623</v>
      </c>
      <c r="L446" s="821" t="s">
        <v>5300</v>
      </c>
      <c r="M446">
        <v>2</v>
      </c>
      <c r="N446">
        <v>1</v>
      </c>
      <c r="O446">
        <v>2</v>
      </c>
      <c r="P446">
        <v>2</v>
      </c>
      <c r="Q446">
        <v>2</v>
      </c>
      <c r="R446">
        <f t="shared" si="28"/>
        <v>0</v>
      </c>
      <c r="S446" s="821"/>
      <c r="T446" s="821"/>
      <c r="U446" s="821"/>
      <c r="V446" s="821"/>
      <c r="W446" s="821"/>
      <c r="X446" s="821"/>
    </row>
    <row r="447" spans="2:30" customFormat="1" ht="13.5" hidden="1" customHeight="1">
      <c r="B447" t="s">
        <v>5145</v>
      </c>
      <c r="I447" s="309" t="s">
        <v>3604</v>
      </c>
      <c r="J447">
        <v>1</v>
      </c>
      <c r="K447" s="312" t="s">
        <v>3616</v>
      </c>
      <c r="L447" s="821" t="s">
        <v>5490</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5266</v>
      </c>
      <c r="I448" s="309" t="s">
        <v>3604</v>
      </c>
      <c r="J448">
        <v>2</v>
      </c>
      <c r="K448" s="312" t="s">
        <v>3616</v>
      </c>
      <c r="L448" s="821" t="s">
        <v>5301</v>
      </c>
      <c r="M448">
        <v>0</v>
      </c>
      <c r="N448">
        <v>2</v>
      </c>
      <c r="O448">
        <v>2</v>
      </c>
      <c r="P448">
        <v>2</v>
      </c>
      <c r="Q448">
        <v>2</v>
      </c>
      <c r="S448" s="821"/>
      <c r="T448" s="821"/>
      <c r="U448" s="821"/>
      <c r="V448" s="821"/>
      <c r="W448" s="821"/>
      <c r="X448" s="821"/>
    </row>
    <row r="449" spans="2:24" customFormat="1" ht="13.5" hidden="1" customHeight="1">
      <c r="B449" s="606" t="s">
        <v>5267</v>
      </c>
      <c r="I449" s="309" t="s">
        <v>3604</v>
      </c>
      <c r="J449">
        <v>2</v>
      </c>
      <c r="K449" s="312" t="s">
        <v>3616</v>
      </c>
      <c r="L449" s="821" t="s">
        <v>5301</v>
      </c>
      <c r="M449">
        <v>0</v>
      </c>
      <c r="N449">
        <v>0</v>
      </c>
      <c r="O449">
        <v>2</v>
      </c>
      <c r="P449">
        <v>2</v>
      </c>
      <c r="Q449">
        <v>2</v>
      </c>
      <c r="S449" s="821"/>
      <c r="T449" s="821"/>
      <c r="U449" s="821"/>
      <c r="V449" s="821"/>
      <c r="W449" s="821"/>
      <c r="X449" s="821"/>
    </row>
    <row r="450" spans="2:24" customFormat="1" ht="13.5" hidden="1" customHeight="1">
      <c r="B450" s="944" t="s">
        <v>5272</v>
      </c>
      <c r="I450" s="309" t="s">
        <v>3604</v>
      </c>
      <c r="J450">
        <v>2</v>
      </c>
      <c r="K450" s="312" t="s">
        <v>3616</v>
      </c>
      <c r="L450" s="821" t="s">
        <v>5300</v>
      </c>
      <c r="M450">
        <v>0</v>
      </c>
      <c r="N450">
        <v>0</v>
      </c>
      <c r="O450" s="776">
        <v>0</v>
      </c>
      <c r="P450">
        <v>1</v>
      </c>
      <c r="Q450">
        <v>0</v>
      </c>
      <c r="R450">
        <f t="shared" si="28"/>
        <v>0</v>
      </c>
      <c r="S450" s="821"/>
      <c r="T450" s="821"/>
      <c r="U450" s="821"/>
      <c r="V450" s="821"/>
      <c r="W450" s="821"/>
      <c r="X450" s="821"/>
    </row>
    <row r="451" spans="2:24" customFormat="1" ht="13.5" hidden="1" customHeight="1">
      <c r="B451" t="s">
        <v>5084</v>
      </c>
      <c r="I451" s="309" t="s">
        <v>3604</v>
      </c>
      <c r="J451">
        <v>2</v>
      </c>
      <c r="K451" s="312" t="s">
        <v>3611</v>
      </c>
      <c r="L451" s="821" t="s">
        <v>5299</v>
      </c>
      <c r="M451">
        <v>0</v>
      </c>
      <c r="N451">
        <v>0</v>
      </c>
      <c r="O451">
        <v>0</v>
      </c>
      <c r="P451">
        <v>0</v>
      </c>
      <c r="Q451">
        <v>0</v>
      </c>
      <c r="R451">
        <f t="shared" si="28"/>
        <v>0</v>
      </c>
      <c r="S451" s="821"/>
      <c r="T451" s="821"/>
      <c r="U451" s="821"/>
      <c r="V451" s="821"/>
      <c r="W451" s="821"/>
      <c r="X451" s="821"/>
    </row>
    <row r="452" spans="2:24" customFormat="1" ht="13.5" hidden="1" customHeight="1">
      <c r="B452" t="s">
        <v>5085</v>
      </c>
      <c r="I452" s="309" t="s">
        <v>3604</v>
      </c>
      <c r="J452">
        <v>5</v>
      </c>
      <c r="K452" s="312" t="s">
        <v>3616</v>
      </c>
      <c r="L452" s="821" t="s">
        <v>5299</v>
      </c>
      <c r="M452">
        <v>0</v>
      </c>
      <c r="N452">
        <v>0</v>
      </c>
      <c r="O452">
        <v>0</v>
      </c>
      <c r="P452">
        <v>0</v>
      </c>
      <c r="Q452">
        <v>0</v>
      </c>
      <c r="R452">
        <f t="shared" si="28"/>
        <v>0</v>
      </c>
      <c r="S452" s="821"/>
      <c r="T452" s="821"/>
      <c r="U452" s="821"/>
      <c r="V452" s="821"/>
      <c r="W452" s="821"/>
      <c r="X452" s="821"/>
    </row>
    <row r="453" spans="2:24" customFormat="1" ht="13.5" hidden="1" customHeight="1">
      <c r="B453" t="s">
        <v>5146</v>
      </c>
      <c r="I453" s="309" t="s">
        <v>3604</v>
      </c>
      <c r="J453">
        <v>6</v>
      </c>
      <c r="K453" s="312" t="s">
        <v>3611</v>
      </c>
      <c r="L453" s="821" t="s">
        <v>5299</v>
      </c>
      <c r="M453">
        <v>0</v>
      </c>
      <c r="N453">
        <v>0</v>
      </c>
      <c r="O453">
        <v>0</v>
      </c>
      <c r="P453">
        <v>0</v>
      </c>
      <c r="Q453">
        <v>0</v>
      </c>
      <c r="R453">
        <f t="shared" si="28"/>
        <v>0</v>
      </c>
      <c r="S453" s="821"/>
      <c r="T453" s="821"/>
      <c r="U453" s="821"/>
      <c r="V453" s="821"/>
      <c r="W453" s="821"/>
      <c r="X453" s="821"/>
    </row>
    <row r="454" spans="2:24" customFormat="1" ht="13.5" hidden="1" customHeight="1">
      <c r="B454" s="606" t="s">
        <v>5262</v>
      </c>
      <c r="I454" s="309" t="s">
        <v>3604</v>
      </c>
      <c r="J454">
        <v>7</v>
      </c>
      <c r="K454" s="312" t="s">
        <v>3616</v>
      </c>
      <c r="L454" s="821" t="s">
        <v>5301</v>
      </c>
      <c r="M454">
        <v>0</v>
      </c>
      <c r="N454">
        <v>2</v>
      </c>
      <c r="O454">
        <v>2</v>
      </c>
      <c r="P454">
        <v>2</v>
      </c>
      <c r="Q454">
        <v>2</v>
      </c>
      <c r="S454" s="821"/>
      <c r="T454" s="821"/>
      <c r="U454" s="821"/>
      <c r="V454" s="821"/>
      <c r="W454" s="821"/>
      <c r="X454" s="821"/>
    </row>
    <row r="455" spans="2:24" customFormat="1" ht="14" hidden="1">
      <c r="B455" t="s">
        <v>5110</v>
      </c>
      <c r="I455" s="309" t="s">
        <v>3604</v>
      </c>
      <c r="J455">
        <v>7</v>
      </c>
      <c r="K455" s="312" t="s">
        <v>3606</v>
      </c>
      <c r="L455" s="821" t="s">
        <v>5300</v>
      </c>
      <c r="M455">
        <v>1</v>
      </c>
      <c r="N455">
        <v>1</v>
      </c>
      <c r="O455">
        <v>1</v>
      </c>
      <c r="P455">
        <v>1</v>
      </c>
      <c r="Q455">
        <v>1</v>
      </c>
      <c r="R455">
        <f t="shared" si="28"/>
        <v>0</v>
      </c>
      <c r="S455" s="821"/>
      <c r="T455" s="821"/>
      <c r="U455" s="821"/>
      <c r="V455" s="821"/>
      <c r="W455" s="821"/>
      <c r="X455" s="821"/>
    </row>
    <row r="456" spans="2:24" customFormat="1" ht="14" hidden="1">
      <c r="B456" s="606" t="s">
        <v>6107</v>
      </c>
      <c r="I456" s="309" t="s">
        <v>3604</v>
      </c>
      <c r="J456">
        <v>9</v>
      </c>
      <c r="K456" s="312" t="s">
        <v>3606</v>
      </c>
      <c r="L456" s="821" t="s">
        <v>5300</v>
      </c>
      <c r="M456" s="776">
        <v>0</v>
      </c>
      <c r="N456" s="776">
        <v>0</v>
      </c>
      <c r="O456">
        <v>1</v>
      </c>
      <c r="P456">
        <v>1</v>
      </c>
      <c r="Q456">
        <v>1</v>
      </c>
      <c r="R456">
        <f t="shared" si="28"/>
        <v>0</v>
      </c>
      <c r="S456" s="821"/>
      <c r="T456" s="821"/>
      <c r="U456" s="821"/>
      <c r="V456" s="821"/>
      <c r="W456" s="821"/>
      <c r="X456" s="821"/>
    </row>
    <row r="457" spans="2:24" customFormat="1" ht="13.5" hidden="1" customHeight="1">
      <c r="B457" t="s">
        <v>5104</v>
      </c>
      <c r="I457" s="309" t="s">
        <v>3648</v>
      </c>
      <c r="J457">
        <v>1</v>
      </c>
      <c r="K457" s="312" t="s">
        <v>3616</v>
      </c>
      <c r="L457" s="821" t="s">
        <v>5515</v>
      </c>
      <c r="M457">
        <v>0</v>
      </c>
      <c r="N457">
        <v>0</v>
      </c>
      <c r="O457">
        <v>0</v>
      </c>
      <c r="P457">
        <v>0</v>
      </c>
      <c r="Q457">
        <v>0</v>
      </c>
      <c r="R457">
        <f t="shared" si="28"/>
        <v>0</v>
      </c>
      <c r="S457" s="821"/>
      <c r="T457" s="821"/>
      <c r="U457" s="821"/>
      <c r="V457" s="821"/>
      <c r="W457" s="821"/>
      <c r="X457" s="821"/>
    </row>
    <row r="458" spans="2:24" customFormat="1" ht="13.5" hidden="1" customHeight="1">
      <c r="B458" s="944" t="s">
        <v>5148</v>
      </c>
      <c r="I458" s="309" t="s">
        <v>3648</v>
      </c>
      <c r="J458">
        <v>1</v>
      </c>
      <c r="K458" s="312" t="s">
        <v>3623</v>
      </c>
      <c r="L458" s="821" t="s">
        <v>5300</v>
      </c>
      <c r="M458">
        <v>0</v>
      </c>
      <c r="N458">
        <v>0</v>
      </c>
      <c r="O458">
        <v>1</v>
      </c>
      <c r="P458">
        <v>0</v>
      </c>
      <c r="Q458">
        <v>0</v>
      </c>
      <c r="R458">
        <f t="shared" si="28"/>
        <v>0</v>
      </c>
      <c r="S458" s="821"/>
      <c r="T458" s="821"/>
      <c r="U458" s="821"/>
      <c r="V458" s="821"/>
      <c r="W458" s="821"/>
      <c r="X458" s="821"/>
    </row>
    <row r="459" spans="2:24" customFormat="1" ht="13.5" hidden="1" customHeight="1">
      <c r="B459" t="s">
        <v>5105</v>
      </c>
      <c r="I459" s="309" t="s">
        <v>3648</v>
      </c>
      <c r="J459">
        <v>1</v>
      </c>
      <c r="K459" s="312" t="s">
        <v>3611</v>
      </c>
      <c r="L459" s="821" t="s">
        <v>5299</v>
      </c>
      <c r="M459">
        <v>0</v>
      </c>
      <c r="N459">
        <v>0</v>
      </c>
      <c r="O459">
        <v>0</v>
      </c>
      <c r="P459">
        <v>0</v>
      </c>
      <c r="Q459">
        <v>0</v>
      </c>
      <c r="R459">
        <f t="shared" si="28"/>
        <v>0</v>
      </c>
      <c r="S459" s="821"/>
      <c r="T459" s="821"/>
      <c r="U459" s="821"/>
      <c r="V459" s="821"/>
      <c r="W459" s="821"/>
      <c r="X459" s="821"/>
    </row>
    <row r="460" spans="2:24" customFormat="1" ht="13.5" hidden="1" customHeight="1">
      <c r="B460" s="606" t="s">
        <v>5255</v>
      </c>
      <c r="I460" s="309" t="s">
        <v>3648</v>
      </c>
      <c r="J460">
        <v>2</v>
      </c>
      <c r="K460" s="312" t="s">
        <v>3616</v>
      </c>
      <c r="L460" s="821" t="s">
        <v>5301</v>
      </c>
      <c r="M460">
        <v>0</v>
      </c>
      <c r="N460">
        <v>2</v>
      </c>
      <c r="O460">
        <v>2</v>
      </c>
      <c r="P460">
        <v>2</v>
      </c>
      <c r="Q460">
        <v>2</v>
      </c>
      <c r="S460" s="821"/>
      <c r="T460" s="821"/>
      <c r="U460" s="821"/>
      <c r="V460" s="821"/>
      <c r="W460" s="821"/>
      <c r="X460" s="821"/>
    </row>
    <row r="461" spans="2:24" customFormat="1" ht="13.5" hidden="1" customHeight="1">
      <c r="B461" t="s">
        <v>5141</v>
      </c>
      <c r="I461" s="309" t="s">
        <v>3648</v>
      </c>
      <c r="J461">
        <v>2</v>
      </c>
      <c r="K461" s="312" t="s">
        <v>3616</v>
      </c>
      <c r="L461" s="821" t="s">
        <v>5299</v>
      </c>
      <c r="M461">
        <v>0</v>
      </c>
      <c r="N461">
        <v>0</v>
      </c>
      <c r="O461">
        <v>0</v>
      </c>
      <c r="P461">
        <v>0</v>
      </c>
      <c r="Q461">
        <v>0</v>
      </c>
      <c r="R461">
        <f t="shared" si="28"/>
        <v>0</v>
      </c>
      <c r="S461" s="821"/>
      <c r="T461" s="821"/>
      <c r="U461" s="821"/>
      <c r="V461" s="821"/>
      <c r="W461" s="821"/>
      <c r="X461" s="821"/>
    </row>
    <row r="462" spans="2:24" customFormat="1" ht="13.5" hidden="1" customHeight="1">
      <c r="B462" t="s">
        <v>5087</v>
      </c>
      <c r="I462" s="309" t="s">
        <v>3648</v>
      </c>
      <c r="J462">
        <v>2</v>
      </c>
      <c r="K462" s="312" t="s">
        <v>3611</v>
      </c>
      <c r="L462" s="821" t="s">
        <v>5299</v>
      </c>
      <c r="M462">
        <v>0</v>
      </c>
      <c r="N462">
        <v>0</v>
      </c>
      <c r="O462">
        <v>0</v>
      </c>
      <c r="P462">
        <v>0</v>
      </c>
      <c r="Q462">
        <v>0</v>
      </c>
      <c r="R462">
        <f t="shared" si="28"/>
        <v>0</v>
      </c>
      <c r="S462" s="821"/>
      <c r="T462" s="821"/>
      <c r="U462" s="821"/>
      <c r="V462" s="821"/>
      <c r="W462" s="821"/>
      <c r="X462" s="821"/>
    </row>
    <row r="463" spans="2:24" customFormat="1" ht="13.5" hidden="1" customHeight="1">
      <c r="B463" s="606" t="s">
        <v>5268</v>
      </c>
      <c r="I463" s="309" t="s">
        <v>3648</v>
      </c>
      <c r="J463">
        <v>3</v>
      </c>
      <c r="K463" s="312" t="s">
        <v>3616</v>
      </c>
      <c r="L463" s="821" t="s">
        <v>5301</v>
      </c>
      <c r="M463">
        <v>0</v>
      </c>
      <c r="N463">
        <v>2</v>
      </c>
      <c r="O463">
        <v>2</v>
      </c>
      <c r="P463">
        <v>2</v>
      </c>
      <c r="Q463">
        <v>2</v>
      </c>
      <c r="S463" s="821"/>
      <c r="T463" s="821"/>
      <c r="U463" s="821"/>
      <c r="V463" s="821"/>
      <c r="W463" s="821"/>
      <c r="X463" s="821"/>
    </row>
    <row r="464" spans="2:24" customFormat="1" ht="13.5" hidden="1" customHeight="1">
      <c r="B464" s="606" t="s">
        <v>5270</v>
      </c>
      <c r="I464" s="309" t="s">
        <v>3648</v>
      </c>
      <c r="J464">
        <v>3</v>
      </c>
      <c r="K464" s="312" t="s">
        <v>3616</v>
      </c>
      <c r="L464" s="821" t="s">
        <v>5300</v>
      </c>
      <c r="M464">
        <v>0</v>
      </c>
      <c r="N464">
        <v>1</v>
      </c>
      <c r="O464">
        <v>0</v>
      </c>
      <c r="P464">
        <v>0</v>
      </c>
      <c r="Q464">
        <v>0</v>
      </c>
      <c r="R464">
        <f t="shared" si="28"/>
        <v>0</v>
      </c>
      <c r="S464" s="821"/>
      <c r="T464" s="821"/>
      <c r="U464" s="821"/>
      <c r="V464" s="821"/>
      <c r="W464" s="821"/>
      <c r="X464" s="821"/>
    </row>
    <row r="465" spans="2:30" customFormat="1" ht="13.5" hidden="1" customHeight="1">
      <c r="B465" t="s">
        <v>5142</v>
      </c>
      <c r="I465" s="309" t="s">
        <v>3648</v>
      </c>
      <c r="J465">
        <v>3</v>
      </c>
      <c r="K465" s="312" t="s">
        <v>3611</v>
      </c>
      <c r="L465" s="821" t="s">
        <v>5299</v>
      </c>
      <c r="M465">
        <v>0</v>
      </c>
      <c r="N465">
        <v>0</v>
      </c>
      <c r="O465">
        <v>0</v>
      </c>
      <c r="P465">
        <v>0</v>
      </c>
      <c r="Q465">
        <v>0</v>
      </c>
      <c r="R465">
        <f t="shared" si="28"/>
        <v>0</v>
      </c>
      <c r="S465" s="821"/>
      <c r="T465" s="821"/>
      <c r="U465" s="821"/>
      <c r="V465" s="821"/>
      <c r="W465" s="821"/>
      <c r="X465" s="821"/>
    </row>
    <row r="466" spans="2:30" s="957" customFormat="1" ht="14.25" hidden="1" customHeight="1">
      <c r="B466" s="962" t="s">
        <v>5488</v>
      </c>
      <c r="I466" s="309" t="s">
        <v>3648</v>
      </c>
      <c r="J466" s="957">
        <v>3</v>
      </c>
      <c r="K466" s="312" t="s">
        <v>3623</v>
      </c>
      <c r="L466" s="821" t="s">
        <v>5300</v>
      </c>
      <c r="M466" s="776">
        <v>0</v>
      </c>
      <c r="N466">
        <v>1</v>
      </c>
      <c r="O466">
        <v>1</v>
      </c>
      <c r="P466">
        <v>0</v>
      </c>
      <c r="Q466">
        <v>2</v>
      </c>
      <c r="R466">
        <f t="shared" si="28"/>
        <v>0</v>
      </c>
      <c r="S466" s="821"/>
      <c r="T466" s="821"/>
      <c r="U466" s="821"/>
      <c r="V466" s="821"/>
      <c r="W466" s="821"/>
      <c r="X466" s="821"/>
      <c r="Y466"/>
      <c r="Z466"/>
      <c r="AA466"/>
      <c r="AB466"/>
      <c r="AC466"/>
      <c r="AD466"/>
    </row>
    <row r="467" spans="2:30" customFormat="1" ht="14" hidden="1">
      <c r="B467" s="606" t="s">
        <v>5173</v>
      </c>
      <c r="I467" s="309" t="s">
        <v>3648</v>
      </c>
      <c r="J467">
        <v>4</v>
      </c>
      <c r="K467" s="312" t="s">
        <v>3606</v>
      </c>
      <c r="L467" s="821" t="s">
        <v>5300</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5269</v>
      </c>
      <c r="I468" s="309" t="s">
        <v>3648</v>
      </c>
      <c r="J468">
        <v>5</v>
      </c>
      <c r="K468" s="312" t="s">
        <v>3616</v>
      </c>
      <c r="L468" s="821" t="s">
        <v>5301</v>
      </c>
      <c r="M468">
        <v>0</v>
      </c>
      <c r="N468">
        <v>2</v>
      </c>
      <c r="O468">
        <v>2</v>
      </c>
      <c r="P468">
        <v>2</v>
      </c>
      <c r="Q468">
        <v>2</v>
      </c>
      <c r="S468" s="821"/>
      <c r="T468" s="821"/>
      <c r="U468" s="821"/>
      <c r="V468" s="821"/>
      <c r="W468" s="821"/>
      <c r="X468" s="821"/>
    </row>
    <row r="469" spans="2:30" customFormat="1" ht="14" hidden="1">
      <c r="B469" s="606" t="s">
        <v>5171</v>
      </c>
      <c r="I469" s="309" t="s">
        <v>3648</v>
      </c>
      <c r="J469">
        <v>6</v>
      </c>
      <c r="K469" s="312" t="s">
        <v>3606</v>
      </c>
      <c r="L469" s="821" t="s">
        <v>5300</v>
      </c>
      <c r="M469">
        <v>1</v>
      </c>
      <c r="N469" s="776">
        <v>0</v>
      </c>
      <c r="O469">
        <v>1</v>
      </c>
      <c r="P469">
        <v>1</v>
      </c>
      <c r="Q469">
        <v>1</v>
      </c>
      <c r="R469">
        <f t="shared" si="28"/>
        <v>0</v>
      </c>
      <c r="S469" s="821"/>
      <c r="T469" s="821"/>
      <c r="U469" s="821"/>
      <c r="V469" s="821"/>
      <c r="W469" s="821"/>
      <c r="X469" s="821"/>
    </row>
    <row r="470" spans="2:30" customFormat="1" ht="13.5" hidden="1" customHeight="1">
      <c r="B470" t="s">
        <v>5086</v>
      </c>
      <c r="I470" s="309" t="s">
        <v>3634</v>
      </c>
      <c r="J470">
        <v>1</v>
      </c>
      <c r="K470" s="312" t="s">
        <v>3616</v>
      </c>
      <c r="L470" s="821" t="s">
        <v>5300</v>
      </c>
      <c r="M470">
        <v>1</v>
      </c>
      <c r="N470">
        <v>0</v>
      </c>
      <c r="O470">
        <v>0</v>
      </c>
      <c r="P470">
        <v>0</v>
      </c>
      <c r="Q470">
        <v>0</v>
      </c>
      <c r="R470">
        <f t="shared" si="28"/>
        <v>0</v>
      </c>
      <c r="S470" s="821"/>
      <c r="T470" s="821"/>
      <c r="U470" s="821"/>
      <c r="V470" s="821"/>
      <c r="W470" s="821"/>
      <c r="X470" s="821"/>
    </row>
    <row r="471" spans="2:30" customFormat="1" ht="13.5" hidden="1" customHeight="1">
      <c r="B471" t="s">
        <v>5130</v>
      </c>
      <c r="I471" s="309" t="s">
        <v>3634</v>
      </c>
      <c r="J471">
        <v>1</v>
      </c>
      <c r="K471" s="312" t="s">
        <v>3616</v>
      </c>
      <c r="L471" s="821" t="s">
        <v>5498</v>
      </c>
      <c r="M471">
        <v>0</v>
      </c>
      <c r="N471">
        <v>0</v>
      </c>
      <c r="O471">
        <v>0</v>
      </c>
      <c r="P471">
        <v>0</v>
      </c>
      <c r="Q471">
        <v>0</v>
      </c>
      <c r="R471">
        <f t="shared" si="28"/>
        <v>0</v>
      </c>
      <c r="S471" s="821"/>
      <c r="T471" s="821"/>
      <c r="U471" s="821"/>
      <c r="V471" s="821"/>
      <c r="W471" s="821"/>
      <c r="X471" s="821"/>
    </row>
    <row r="472" spans="2:30" customFormat="1" ht="13.5" hidden="1" customHeight="1">
      <c r="B472" t="s">
        <v>5113</v>
      </c>
      <c r="I472" s="309" t="s">
        <v>3634</v>
      </c>
      <c r="J472">
        <v>1</v>
      </c>
      <c r="K472" s="312" t="s">
        <v>3611</v>
      </c>
      <c r="L472" s="821" t="s">
        <v>5299</v>
      </c>
      <c r="M472">
        <v>0</v>
      </c>
      <c r="N472">
        <v>0</v>
      </c>
      <c r="O472">
        <v>0</v>
      </c>
      <c r="P472">
        <v>0</v>
      </c>
      <c r="Q472">
        <v>0</v>
      </c>
      <c r="R472">
        <f t="shared" si="28"/>
        <v>0</v>
      </c>
      <c r="S472" s="821"/>
      <c r="T472" s="821"/>
      <c r="U472" s="821"/>
      <c r="V472" s="821"/>
      <c r="W472" s="821"/>
      <c r="X472" s="821"/>
    </row>
    <row r="473" spans="2:30" customFormat="1" ht="13.5" hidden="1" customHeight="1">
      <c r="B473" t="s">
        <v>5131</v>
      </c>
      <c r="I473" s="309" t="s">
        <v>3634</v>
      </c>
      <c r="J473">
        <v>1</v>
      </c>
      <c r="K473" s="312" t="s">
        <v>3611</v>
      </c>
      <c r="L473" s="821" t="s">
        <v>5470</v>
      </c>
      <c r="M473">
        <v>0</v>
      </c>
      <c r="N473">
        <v>0</v>
      </c>
      <c r="O473">
        <v>0</v>
      </c>
      <c r="P473">
        <v>0</v>
      </c>
      <c r="Q473">
        <v>0</v>
      </c>
      <c r="R473">
        <f t="shared" si="28"/>
        <v>0</v>
      </c>
      <c r="S473" s="821"/>
      <c r="T473" s="821"/>
      <c r="U473" s="821"/>
      <c r="V473" s="821"/>
      <c r="W473" s="821"/>
      <c r="X473" s="821"/>
    </row>
    <row r="474" spans="2:30" customFormat="1" ht="14" hidden="1">
      <c r="B474" s="606" t="s">
        <v>5180</v>
      </c>
      <c r="I474" s="309" t="s">
        <v>3634</v>
      </c>
      <c r="J474">
        <v>3</v>
      </c>
      <c r="K474" s="312" t="s">
        <v>3606</v>
      </c>
      <c r="L474" s="821" t="s">
        <v>5300</v>
      </c>
      <c r="M474">
        <v>1</v>
      </c>
      <c r="N474">
        <v>1</v>
      </c>
      <c r="O474" s="776">
        <v>0</v>
      </c>
      <c r="P474">
        <v>1</v>
      </c>
      <c r="Q474">
        <v>1</v>
      </c>
      <c r="R474">
        <f t="shared" si="28"/>
        <v>0</v>
      </c>
      <c r="S474" s="821"/>
      <c r="T474" s="821"/>
      <c r="U474" s="821"/>
      <c r="V474" s="821"/>
      <c r="W474" s="821"/>
      <c r="X474" s="821"/>
    </row>
    <row r="475" spans="2:30" customFormat="1" ht="13.5" hidden="1" customHeight="1">
      <c r="B475" t="s">
        <v>5129</v>
      </c>
      <c r="I475" s="309" t="s">
        <v>3634</v>
      </c>
      <c r="J475">
        <v>4</v>
      </c>
      <c r="K475" s="312" t="s">
        <v>3611</v>
      </c>
      <c r="L475" s="821" t="s">
        <v>5299</v>
      </c>
      <c r="M475">
        <v>0</v>
      </c>
      <c r="N475">
        <v>0</v>
      </c>
      <c r="O475">
        <v>0</v>
      </c>
      <c r="P475">
        <v>0</v>
      </c>
      <c r="Q475">
        <v>0</v>
      </c>
      <c r="R475">
        <f t="shared" si="28"/>
        <v>0</v>
      </c>
      <c r="S475" s="821"/>
      <c r="T475" s="821"/>
      <c r="U475" s="821"/>
      <c r="V475" s="821"/>
      <c r="W475" s="821"/>
      <c r="X475" s="821"/>
    </row>
    <row r="476" spans="2:30" customFormat="1" ht="13.5" hidden="1" customHeight="1">
      <c r="B476" t="s">
        <v>5111</v>
      </c>
      <c r="I476" s="309" t="s">
        <v>3634</v>
      </c>
      <c r="J476">
        <v>5</v>
      </c>
      <c r="K476" s="312" t="s">
        <v>3623</v>
      </c>
      <c r="L476" s="821" t="s">
        <v>5300</v>
      </c>
      <c r="M476">
        <v>1</v>
      </c>
      <c r="N476">
        <v>1</v>
      </c>
      <c r="O476">
        <v>2</v>
      </c>
      <c r="P476">
        <v>0</v>
      </c>
      <c r="Q476">
        <v>0</v>
      </c>
      <c r="R476">
        <f t="shared" si="28"/>
        <v>0</v>
      </c>
      <c r="S476" s="821"/>
      <c r="T476" s="821"/>
      <c r="U476" s="821"/>
      <c r="V476" s="821"/>
      <c r="W476" s="821"/>
      <c r="X476" s="821"/>
    </row>
    <row r="477" spans="2:30" customFormat="1" ht="14" hidden="1">
      <c r="B477" s="606" t="s">
        <v>5168</v>
      </c>
      <c r="I477" s="309" t="s">
        <v>3634</v>
      </c>
      <c r="J477">
        <v>5</v>
      </c>
      <c r="K477" s="312" t="s">
        <v>3606</v>
      </c>
      <c r="L477" s="821" t="s">
        <v>5300</v>
      </c>
      <c r="M477" s="776">
        <v>0</v>
      </c>
      <c r="N477">
        <v>1</v>
      </c>
      <c r="O477" s="776">
        <v>0</v>
      </c>
      <c r="P477">
        <v>1</v>
      </c>
      <c r="Q477">
        <v>1</v>
      </c>
      <c r="R477">
        <f t="shared" si="28"/>
        <v>0</v>
      </c>
      <c r="S477" s="821"/>
      <c r="T477" s="821"/>
      <c r="U477" s="821"/>
      <c r="V477" s="821"/>
      <c r="W477" s="821"/>
      <c r="X477" s="821"/>
    </row>
    <row r="478" spans="2:30" customFormat="1" ht="13.5" hidden="1" customHeight="1">
      <c r="B478" t="s">
        <v>5112</v>
      </c>
      <c r="I478" s="309" t="s">
        <v>3634</v>
      </c>
      <c r="J478">
        <v>6</v>
      </c>
      <c r="K478" s="312" t="s">
        <v>3616</v>
      </c>
      <c r="L478" s="821" t="s">
        <v>5299</v>
      </c>
      <c r="M478">
        <v>0</v>
      </c>
      <c r="N478">
        <v>0</v>
      </c>
      <c r="O478">
        <v>0</v>
      </c>
      <c r="P478">
        <v>0</v>
      </c>
      <c r="Q478">
        <v>0</v>
      </c>
      <c r="R478">
        <f t="shared" si="28"/>
        <v>0</v>
      </c>
      <c r="S478" s="821"/>
      <c r="T478" s="821"/>
      <c r="U478" s="821"/>
      <c r="V478" s="821"/>
      <c r="W478" s="821"/>
      <c r="X478" s="821"/>
    </row>
    <row r="479" spans="2:30" customFormat="1" ht="13.5" hidden="1" customHeight="1">
      <c r="B479" s="606" t="s">
        <v>5263</v>
      </c>
      <c r="I479" s="309" t="s">
        <v>3634</v>
      </c>
      <c r="J479">
        <v>7</v>
      </c>
      <c r="K479" s="312" t="s">
        <v>3611</v>
      </c>
      <c r="L479" s="821" t="s">
        <v>5301</v>
      </c>
      <c r="M479">
        <v>0</v>
      </c>
      <c r="N479">
        <v>2</v>
      </c>
      <c r="O479">
        <v>2</v>
      </c>
      <c r="P479">
        <v>2</v>
      </c>
      <c r="Q479">
        <v>2</v>
      </c>
      <c r="S479" s="821"/>
      <c r="T479" s="821"/>
      <c r="U479" s="821"/>
      <c r="V479" s="821"/>
      <c r="W479" s="821"/>
      <c r="X479" s="821"/>
    </row>
    <row r="480" spans="2:30" customFormat="1" ht="13.5" hidden="1" customHeight="1">
      <c r="B480" t="s">
        <v>5132</v>
      </c>
      <c r="I480" s="309" t="s">
        <v>3634</v>
      </c>
      <c r="J480">
        <v>8</v>
      </c>
      <c r="K480" s="312" t="s">
        <v>3623</v>
      </c>
      <c r="L480" s="821" t="s">
        <v>5300</v>
      </c>
      <c r="M480">
        <v>1</v>
      </c>
      <c r="N480">
        <v>1</v>
      </c>
      <c r="O480">
        <v>2</v>
      </c>
      <c r="P480">
        <v>2</v>
      </c>
      <c r="Q480">
        <v>1</v>
      </c>
      <c r="R480">
        <f t="shared" si="28"/>
        <v>0</v>
      </c>
      <c r="S480" s="821"/>
      <c r="T480" s="821"/>
      <c r="U480" s="821"/>
      <c r="V480" s="821"/>
      <c r="W480" s="821"/>
      <c r="X480" s="821"/>
    </row>
    <row r="481" spans="2:24" customFormat="1" ht="13.5" hidden="1" customHeight="1">
      <c r="B481" t="s">
        <v>5064</v>
      </c>
      <c r="I481" s="734" t="s">
        <v>3706</v>
      </c>
      <c r="J481">
        <v>1</v>
      </c>
      <c r="K481" s="312" t="s">
        <v>3616</v>
      </c>
      <c r="L481" s="821" t="s">
        <v>5299</v>
      </c>
      <c r="M481">
        <v>0</v>
      </c>
      <c r="N481">
        <v>0</v>
      </c>
      <c r="O481">
        <v>0</v>
      </c>
      <c r="P481">
        <v>0</v>
      </c>
      <c r="Q481">
        <v>0</v>
      </c>
      <c r="R481">
        <f t="shared" si="28"/>
        <v>0</v>
      </c>
      <c r="S481" s="821"/>
      <c r="T481" s="821"/>
      <c r="U481" s="821"/>
      <c r="V481" s="821"/>
      <c r="W481" s="821"/>
      <c r="X481" s="821"/>
    </row>
    <row r="482" spans="2:24" customFormat="1" ht="13.5" hidden="1" customHeight="1">
      <c r="B482" t="s">
        <v>5100</v>
      </c>
      <c r="I482" s="734" t="s">
        <v>3706</v>
      </c>
      <c r="J482">
        <v>1</v>
      </c>
      <c r="K482" s="312" t="s">
        <v>3611</v>
      </c>
      <c r="L482" s="821" t="s">
        <v>5299</v>
      </c>
      <c r="M482">
        <v>0</v>
      </c>
      <c r="N482">
        <v>0</v>
      </c>
      <c r="O482">
        <v>0</v>
      </c>
      <c r="P482">
        <v>0</v>
      </c>
      <c r="Q482">
        <v>0</v>
      </c>
      <c r="R482">
        <f t="shared" si="28"/>
        <v>0</v>
      </c>
      <c r="S482" s="821"/>
      <c r="T482" s="821"/>
      <c r="U482" s="821"/>
      <c r="V482" s="821"/>
      <c r="W482" s="821"/>
      <c r="X482" s="821"/>
    </row>
    <row r="483" spans="2:24" customFormat="1" ht="13.5" hidden="1" customHeight="1">
      <c r="B483" s="606" t="s">
        <v>5256</v>
      </c>
      <c r="I483" s="734" t="s">
        <v>3706</v>
      </c>
      <c r="J483">
        <v>2</v>
      </c>
      <c r="K483" s="312" t="s">
        <v>3616</v>
      </c>
      <c r="L483" s="821" t="s">
        <v>5301</v>
      </c>
      <c r="M483">
        <v>0</v>
      </c>
      <c r="N483">
        <v>2</v>
      </c>
      <c r="O483">
        <v>2</v>
      </c>
      <c r="P483">
        <v>2</v>
      </c>
      <c r="Q483">
        <v>2</v>
      </c>
      <c r="S483" s="821"/>
      <c r="T483" s="821"/>
      <c r="U483" s="821"/>
      <c r="V483" s="821"/>
      <c r="W483" s="821"/>
      <c r="X483" s="821"/>
    </row>
    <row r="484" spans="2:24" customFormat="1" ht="13.5" hidden="1" customHeight="1">
      <c r="B484" t="s">
        <v>5081</v>
      </c>
      <c r="I484" s="734" t="s">
        <v>3706</v>
      </c>
      <c r="J484">
        <v>2</v>
      </c>
      <c r="K484" s="312" t="s">
        <v>3623</v>
      </c>
      <c r="L484" s="821" t="s">
        <v>5300</v>
      </c>
      <c r="M484">
        <v>1</v>
      </c>
      <c r="N484">
        <v>2</v>
      </c>
      <c r="O484">
        <v>0</v>
      </c>
      <c r="P484">
        <v>2</v>
      </c>
      <c r="Q484">
        <v>1</v>
      </c>
      <c r="R484">
        <f t="shared" si="28"/>
        <v>0</v>
      </c>
      <c r="S484" s="821"/>
      <c r="T484" s="821"/>
      <c r="U484" s="821"/>
      <c r="V484" s="821"/>
      <c r="W484" s="821"/>
      <c r="X484" s="821"/>
    </row>
    <row r="485" spans="2:24" customFormat="1" ht="13.5" hidden="1" customHeight="1">
      <c r="B485" s="606" t="s">
        <v>5251</v>
      </c>
      <c r="I485" s="734" t="s">
        <v>3706</v>
      </c>
      <c r="J485">
        <v>3</v>
      </c>
      <c r="K485" s="312" t="s">
        <v>3616</v>
      </c>
      <c r="L485" s="821" t="s">
        <v>5300</v>
      </c>
      <c r="M485">
        <v>1</v>
      </c>
      <c r="N485" s="776">
        <v>0</v>
      </c>
      <c r="O485">
        <v>0</v>
      </c>
      <c r="P485" s="776">
        <v>0</v>
      </c>
      <c r="Q485">
        <v>0</v>
      </c>
      <c r="R485">
        <f t="shared" si="28"/>
        <v>0</v>
      </c>
      <c r="S485" s="821"/>
      <c r="T485" s="821"/>
      <c r="U485" s="821"/>
      <c r="V485" s="821"/>
      <c r="W485" s="821"/>
      <c r="X485" s="821"/>
    </row>
    <row r="486" spans="2:24" customFormat="1" ht="13.5" hidden="1" customHeight="1">
      <c r="B486" t="s">
        <v>5140</v>
      </c>
      <c r="I486" s="734" t="s">
        <v>3706</v>
      </c>
      <c r="J486">
        <v>3</v>
      </c>
      <c r="K486" s="312" t="s">
        <v>3611</v>
      </c>
      <c r="L486" s="821" t="s">
        <v>5299</v>
      </c>
      <c r="M486">
        <v>0</v>
      </c>
      <c r="N486">
        <v>0</v>
      </c>
      <c r="O486">
        <v>0</v>
      </c>
      <c r="P486">
        <v>0</v>
      </c>
      <c r="Q486">
        <v>0</v>
      </c>
      <c r="R486">
        <f t="shared" si="28"/>
        <v>0</v>
      </c>
      <c r="S486" s="821"/>
      <c r="T486" s="821"/>
      <c r="U486" s="821"/>
      <c r="V486" s="821"/>
      <c r="W486" s="821"/>
      <c r="X486" s="821"/>
    </row>
    <row r="487" spans="2:24" customFormat="1" ht="14" hidden="1">
      <c r="B487" s="606" t="s">
        <v>5176</v>
      </c>
      <c r="I487" s="734" t="s">
        <v>3706</v>
      </c>
      <c r="J487">
        <v>3</v>
      </c>
      <c r="K487" s="312" t="s">
        <v>3606</v>
      </c>
      <c r="L487" s="821" t="s">
        <v>5300</v>
      </c>
      <c r="M487">
        <v>1</v>
      </c>
      <c r="N487">
        <v>1</v>
      </c>
      <c r="O487">
        <v>1</v>
      </c>
      <c r="P487" s="776">
        <v>0</v>
      </c>
      <c r="Q487" s="776">
        <v>0</v>
      </c>
      <c r="R487">
        <f t="shared" si="28"/>
        <v>0</v>
      </c>
      <c r="S487" s="821"/>
      <c r="T487" s="821"/>
      <c r="U487" s="821"/>
      <c r="V487" s="821"/>
      <c r="W487" s="821"/>
      <c r="X487" s="821"/>
    </row>
    <row r="488" spans="2:24" customFormat="1" ht="13.5" hidden="1" customHeight="1">
      <c r="B488" t="s">
        <v>5077</v>
      </c>
      <c r="I488" s="734" t="s">
        <v>3706</v>
      </c>
      <c r="J488">
        <v>4</v>
      </c>
      <c r="K488" s="312" t="s">
        <v>3623</v>
      </c>
      <c r="L488" s="821" t="s">
        <v>5300</v>
      </c>
      <c r="M488">
        <v>1</v>
      </c>
      <c r="N488">
        <v>0</v>
      </c>
      <c r="O488">
        <v>0</v>
      </c>
      <c r="P488">
        <v>0</v>
      </c>
      <c r="Q488">
        <v>0</v>
      </c>
      <c r="R488">
        <f t="shared" si="28"/>
        <v>0</v>
      </c>
      <c r="S488" s="821"/>
      <c r="T488" s="821"/>
      <c r="U488" s="821"/>
      <c r="V488" s="821"/>
      <c r="W488" s="821"/>
      <c r="X488" s="821"/>
    </row>
    <row r="489" spans="2:24" customFormat="1" ht="14" hidden="1">
      <c r="B489" s="606" t="s">
        <v>5172</v>
      </c>
      <c r="I489" s="734" t="s">
        <v>3706</v>
      </c>
      <c r="J489">
        <v>4</v>
      </c>
      <c r="K489" s="312" t="s">
        <v>3606</v>
      </c>
      <c r="L489" s="821" t="s">
        <v>5300</v>
      </c>
      <c r="M489">
        <v>1</v>
      </c>
      <c r="N489" s="776">
        <v>0</v>
      </c>
      <c r="O489">
        <v>1</v>
      </c>
      <c r="P489">
        <v>1</v>
      </c>
      <c r="Q489">
        <v>0</v>
      </c>
      <c r="R489">
        <f t="shared" si="28"/>
        <v>0</v>
      </c>
      <c r="S489" s="821"/>
      <c r="T489" s="821"/>
      <c r="U489" s="821"/>
      <c r="V489" s="821"/>
      <c r="W489" s="821"/>
      <c r="X489" s="821"/>
    </row>
    <row r="490" spans="2:24" customFormat="1" ht="13.5" hidden="1" customHeight="1">
      <c r="B490" t="s">
        <v>5139</v>
      </c>
      <c r="I490" s="734" t="s">
        <v>3706</v>
      </c>
      <c r="J490">
        <v>5</v>
      </c>
      <c r="K490" s="312" t="s">
        <v>3611</v>
      </c>
      <c r="L490" s="821" t="s">
        <v>5299</v>
      </c>
      <c r="M490">
        <v>0</v>
      </c>
      <c r="N490">
        <v>0</v>
      </c>
      <c r="O490">
        <v>0</v>
      </c>
      <c r="P490">
        <v>0</v>
      </c>
      <c r="Q490">
        <v>0</v>
      </c>
      <c r="R490">
        <f t="shared" si="28"/>
        <v>0</v>
      </c>
      <c r="S490" s="821"/>
      <c r="T490" s="821"/>
      <c r="U490" s="821"/>
      <c r="V490" s="821"/>
      <c r="W490" s="821"/>
      <c r="X490" s="821"/>
    </row>
    <row r="491" spans="2:24" customFormat="1" ht="13.5" hidden="1" customHeight="1">
      <c r="B491" s="606" t="s">
        <v>5959</v>
      </c>
      <c r="I491" s="734" t="s">
        <v>3706</v>
      </c>
      <c r="J491">
        <v>7</v>
      </c>
      <c r="K491" s="312" t="s">
        <v>3623</v>
      </c>
      <c r="L491" s="821" t="s">
        <v>5300</v>
      </c>
      <c r="M491">
        <v>1</v>
      </c>
      <c r="N491">
        <v>0</v>
      </c>
      <c r="O491">
        <v>0</v>
      </c>
      <c r="P491">
        <v>1</v>
      </c>
      <c r="Q491">
        <v>2</v>
      </c>
      <c r="R491">
        <f t="shared" si="28"/>
        <v>0</v>
      </c>
      <c r="S491" s="821"/>
      <c r="T491" s="821"/>
      <c r="U491" s="821"/>
      <c r="V491" s="821"/>
      <c r="W491" s="821"/>
      <c r="X491" s="821"/>
    </row>
    <row r="492" spans="2:24" customFormat="1" ht="13.5" hidden="1" customHeight="1">
      <c r="B492" t="s">
        <v>5082</v>
      </c>
      <c r="I492" s="309" t="s">
        <v>3661</v>
      </c>
      <c r="J492">
        <v>0</v>
      </c>
      <c r="K492" s="312" t="s">
        <v>3611</v>
      </c>
      <c r="L492" s="821" t="s">
        <v>5299</v>
      </c>
      <c r="M492">
        <v>0</v>
      </c>
      <c r="N492">
        <v>0</v>
      </c>
      <c r="O492">
        <v>0</v>
      </c>
      <c r="P492">
        <v>0</v>
      </c>
      <c r="Q492">
        <v>0</v>
      </c>
      <c r="R492">
        <f t="shared" si="28"/>
        <v>0</v>
      </c>
      <c r="S492" s="821"/>
      <c r="T492" s="821"/>
      <c r="U492" s="821"/>
      <c r="V492" s="821"/>
      <c r="W492" s="821"/>
      <c r="X492" s="821"/>
    </row>
    <row r="493" spans="2:24" customFormat="1" ht="13.5" hidden="1" customHeight="1">
      <c r="B493" t="s">
        <v>5083</v>
      </c>
      <c r="I493" s="309" t="s">
        <v>3661</v>
      </c>
      <c r="J493">
        <v>1</v>
      </c>
      <c r="K493" s="312" t="s">
        <v>3611</v>
      </c>
      <c r="L493" s="821" t="s">
        <v>5299</v>
      </c>
      <c r="M493">
        <v>0</v>
      </c>
      <c r="N493">
        <v>0</v>
      </c>
      <c r="O493">
        <v>0</v>
      </c>
      <c r="P493">
        <v>0</v>
      </c>
      <c r="Q493">
        <v>0</v>
      </c>
      <c r="R493">
        <f t="shared" si="28"/>
        <v>0</v>
      </c>
      <c r="S493" s="821"/>
      <c r="T493" s="821"/>
      <c r="U493" s="821"/>
      <c r="V493" s="821"/>
      <c r="W493" s="821"/>
      <c r="X493" s="821"/>
    </row>
    <row r="494" spans="2:24" customFormat="1" ht="13.5" hidden="1" customHeight="1">
      <c r="B494" t="s">
        <v>5107</v>
      </c>
      <c r="I494" s="309" t="s">
        <v>3661</v>
      </c>
      <c r="J494">
        <v>2</v>
      </c>
      <c r="K494" s="312" t="s">
        <v>3623</v>
      </c>
      <c r="L494" s="821" t="s">
        <v>5300</v>
      </c>
      <c r="M494">
        <v>2</v>
      </c>
      <c r="N494">
        <v>2</v>
      </c>
      <c r="O494">
        <v>1</v>
      </c>
      <c r="P494">
        <v>1</v>
      </c>
      <c r="Q494">
        <v>1</v>
      </c>
      <c r="R494">
        <f t="shared" si="28"/>
        <v>0</v>
      </c>
      <c r="S494" s="821"/>
      <c r="T494" s="821"/>
      <c r="U494" s="821"/>
      <c r="V494" s="821"/>
      <c r="W494" s="821"/>
      <c r="X494" s="821"/>
    </row>
    <row r="495" spans="2:24" customFormat="1" ht="13.5" hidden="1" customHeight="1">
      <c r="B495" s="606" t="s">
        <v>5264</v>
      </c>
      <c r="I495" s="309" t="s">
        <v>3661</v>
      </c>
      <c r="J495">
        <v>3</v>
      </c>
      <c r="K495" s="312" t="s">
        <v>3616</v>
      </c>
      <c r="L495" s="821" t="s">
        <v>5301</v>
      </c>
      <c r="M495">
        <v>0</v>
      </c>
      <c r="N495">
        <v>2</v>
      </c>
      <c r="O495">
        <v>2</v>
      </c>
      <c r="P495">
        <v>2</v>
      </c>
      <c r="Q495">
        <v>2</v>
      </c>
      <c r="S495" s="821"/>
      <c r="T495" s="821"/>
      <c r="U495" s="821"/>
      <c r="V495" s="821"/>
      <c r="W495" s="821"/>
      <c r="X495" s="821"/>
    </row>
    <row r="496" spans="2:24" customFormat="1" ht="14" hidden="1">
      <c r="B496" s="606" t="s">
        <v>5179</v>
      </c>
      <c r="I496" s="309" t="s">
        <v>3661</v>
      </c>
      <c r="J496">
        <v>3</v>
      </c>
      <c r="K496" s="312" t="s">
        <v>3606</v>
      </c>
      <c r="L496" s="821" t="s">
        <v>5300</v>
      </c>
      <c r="M496">
        <v>1</v>
      </c>
      <c r="N496">
        <v>1</v>
      </c>
      <c r="O496" s="776">
        <v>0</v>
      </c>
      <c r="P496">
        <v>1</v>
      </c>
      <c r="Q496">
        <v>1</v>
      </c>
      <c r="R496">
        <f t="shared" si="28"/>
        <v>0</v>
      </c>
      <c r="S496" s="821"/>
      <c r="T496" s="821"/>
      <c r="U496" s="821"/>
      <c r="V496" s="821"/>
      <c r="W496" s="821"/>
      <c r="X496" s="821"/>
    </row>
    <row r="497" spans="2:24" customFormat="1" ht="13.5" hidden="1" customHeight="1">
      <c r="B497" t="s">
        <v>5108</v>
      </c>
      <c r="I497" s="309" t="s">
        <v>3661</v>
      </c>
      <c r="J497">
        <v>3</v>
      </c>
      <c r="K497" s="312" t="s">
        <v>3616</v>
      </c>
      <c r="L497" s="821" t="s">
        <v>5300</v>
      </c>
      <c r="M497">
        <v>1</v>
      </c>
      <c r="N497">
        <v>0</v>
      </c>
      <c r="O497">
        <v>0</v>
      </c>
      <c r="P497">
        <v>0</v>
      </c>
      <c r="Q497">
        <v>0</v>
      </c>
      <c r="R497">
        <f t="shared" si="28"/>
        <v>0</v>
      </c>
      <c r="S497" s="821"/>
      <c r="T497" s="821"/>
      <c r="U497" s="821"/>
      <c r="V497" s="821"/>
      <c r="W497" s="821"/>
      <c r="X497" s="821"/>
    </row>
    <row r="498" spans="2:24" customFormat="1" ht="13.5" hidden="1" customHeight="1">
      <c r="B498" s="606" t="s">
        <v>5507</v>
      </c>
      <c r="I498" s="309" t="s">
        <v>3661</v>
      </c>
      <c r="J498">
        <v>4</v>
      </c>
      <c r="K498" s="312" t="s">
        <v>3623</v>
      </c>
      <c r="L498" s="821" t="s">
        <v>5300</v>
      </c>
      <c r="M498" s="415">
        <v>0</v>
      </c>
      <c r="N498">
        <v>0</v>
      </c>
      <c r="O498">
        <v>2</v>
      </c>
      <c r="P498">
        <v>2</v>
      </c>
      <c r="Q498" s="415">
        <v>0</v>
      </c>
      <c r="R498">
        <f t="shared" si="28"/>
        <v>0</v>
      </c>
      <c r="S498" s="821"/>
      <c r="T498" s="821"/>
      <c r="U498" s="821"/>
      <c r="V498" s="821"/>
      <c r="W498" s="821"/>
      <c r="X498" s="821"/>
    </row>
    <row r="499" spans="2:24" customFormat="1" ht="13.5" hidden="1" customHeight="1">
      <c r="B499" t="s">
        <v>5106</v>
      </c>
      <c r="I499" s="309" t="s">
        <v>3661</v>
      </c>
      <c r="J499">
        <v>4</v>
      </c>
      <c r="K499" s="312" t="s">
        <v>3611</v>
      </c>
      <c r="L499" s="821" t="s">
        <v>5299</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5143</v>
      </c>
      <c r="I500" s="309" t="s">
        <v>3661</v>
      </c>
      <c r="J500">
        <v>5</v>
      </c>
      <c r="K500" s="312" t="s">
        <v>3616</v>
      </c>
      <c r="L500" s="821" t="s">
        <v>5299</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5102</v>
      </c>
      <c r="I501" s="309" t="s">
        <v>3661</v>
      </c>
      <c r="J501">
        <v>5</v>
      </c>
      <c r="K501" s="312" t="s">
        <v>3616</v>
      </c>
      <c r="L501" s="821" t="s">
        <v>5299</v>
      </c>
      <c r="M501">
        <v>0</v>
      </c>
      <c r="N501">
        <v>0</v>
      </c>
      <c r="O501">
        <v>0</v>
      </c>
      <c r="P501">
        <v>0</v>
      </c>
      <c r="Q501">
        <v>0</v>
      </c>
      <c r="R501">
        <f t="shared" si="28"/>
        <v>0</v>
      </c>
      <c r="S501" s="821"/>
      <c r="T501" s="821"/>
      <c r="U501" s="821"/>
      <c r="V501" s="821"/>
      <c r="W501" s="821"/>
      <c r="X501" s="821"/>
    </row>
    <row r="502" spans="2:24" customFormat="1" ht="14" hidden="1">
      <c r="B502" s="606" t="s">
        <v>5177</v>
      </c>
      <c r="I502" s="309" t="s">
        <v>3661</v>
      </c>
      <c r="J502">
        <v>8</v>
      </c>
      <c r="K502" s="312" t="s">
        <v>3606</v>
      </c>
      <c r="L502" s="821" t="s">
        <v>5300</v>
      </c>
      <c r="M502">
        <v>1</v>
      </c>
      <c r="N502">
        <v>1</v>
      </c>
      <c r="O502">
        <v>1</v>
      </c>
      <c r="P502">
        <v>1</v>
      </c>
      <c r="Q502" s="776">
        <v>0</v>
      </c>
      <c r="R502">
        <f t="shared" si="28"/>
        <v>0</v>
      </c>
      <c r="S502" s="821"/>
      <c r="T502" s="821"/>
      <c r="U502" s="821"/>
      <c r="V502" s="821"/>
      <c r="W502" s="821"/>
      <c r="X502" s="821"/>
    </row>
    <row r="503" spans="2:24" customFormat="1" ht="13.5" hidden="1" customHeight="1">
      <c r="B503" s="606" t="s">
        <v>5151</v>
      </c>
      <c r="I503" s="309" t="s">
        <v>3661</v>
      </c>
      <c r="J503">
        <v>7</v>
      </c>
      <c r="K503" s="312" t="s">
        <v>3606</v>
      </c>
      <c r="L503" s="821" t="s">
        <v>5299</v>
      </c>
      <c r="M503" s="776">
        <v>0</v>
      </c>
      <c r="N503" s="776">
        <v>0</v>
      </c>
      <c r="O503" s="776">
        <v>0</v>
      </c>
      <c r="P503" s="776">
        <v>0</v>
      </c>
      <c r="Q503" s="776">
        <v>0</v>
      </c>
      <c r="S503" s="821"/>
      <c r="T503" s="821"/>
      <c r="U503" s="821"/>
      <c r="V503" s="821"/>
      <c r="W503" s="821"/>
      <c r="X503" s="821"/>
    </row>
    <row r="504" spans="2:24" customFormat="1" ht="13.5" hidden="1" customHeight="1">
      <c r="B504" t="s">
        <v>5119</v>
      </c>
      <c r="I504" s="309" t="s">
        <v>3673</v>
      </c>
      <c r="J504">
        <v>1</v>
      </c>
      <c r="K504" s="312" t="s">
        <v>3616</v>
      </c>
      <c r="L504" s="821" t="s">
        <v>5299</v>
      </c>
      <c r="M504">
        <v>0</v>
      </c>
      <c r="N504">
        <v>0</v>
      </c>
      <c r="O504">
        <v>0</v>
      </c>
      <c r="P504">
        <v>0</v>
      </c>
      <c r="Q504">
        <v>0</v>
      </c>
      <c r="R504">
        <f t="shared" si="28"/>
        <v>0</v>
      </c>
      <c r="S504" s="821"/>
      <c r="T504" s="821"/>
      <c r="U504" s="821"/>
      <c r="V504" s="821"/>
      <c r="W504" s="821"/>
      <c r="X504" s="821"/>
    </row>
    <row r="505" spans="2:24" customFormat="1" ht="13.5" hidden="1" customHeight="1">
      <c r="B505" t="s">
        <v>5120</v>
      </c>
      <c r="I505" s="309" t="s">
        <v>3673</v>
      </c>
      <c r="J505">
        <v>1</v>
      </c>
      <c r="K505" s="312" t="s">
        <v>3611</v>
      </c>
      <c r="L505" s="821" t="s">
        <v>5299</v>
      </c>
      <c r="M505">
        <v>0</v>
      </c>
      <c r="N505">
        <v>0</v>
      </c>
      <c r="O505">
        <v>0</v>
      </c>
      <c r="P505">
        <v>0</v>
      </c>
      <c r="Q505">
        <v>0</v>
      </c>
      <c r="R505">
        <f t="shared" si="28"/>
        <v>0</v>
      </c>
      <c r="S505" s="821"/>
      <c r="T505" s="821"/>
      <c r="U505" s="821"/>
      <c r="V505" s="821"/>
      <c r="W505" s="821"/>
      <c r="X505" s="821"/>
    </row>
    <row r="506" spans="2:24" customFormat="1" ht="13.5" hidden="1" customHeight="1">
      <c r="B506" s="606" t="s">
        <v>5149</v>
      </c>
      <c r="I506" s="309" t="s">
        <v>3673</v>
      </c>
      <c r="J506">
        <v>1</v>
      </c>
      <c r="K506" s="312" t="s">
        <v>3611</v>
      </c>
      <c r="L506" s="821" t="s">
        <v>5299</v>
      </c>
      <c r="M506">
        <v>0</v>
      </c>
      <c r="N506">
        <v>0</v>
      </c>
      <c r="O506">
        <v>0</v>
      </c>
      <c r="P506">
        <v>0</v>
      </c>
      <c r="Q506">
        <v>0</v>
      </c>
      <c r="R506">
        <f t="shared" si="28"/>
        <v>0</v>
      </c>
      <c r="S506" s="821"/>
      <c r="T506" s="821"/>
      <c r="U506" s="821"/>
      <c r="V506" s="821"/>
      <c r="W506" s="821"/>
      <c r="X506" s="821"/>
    </row>
    <row r="507" spans="2:24" customFormat="1" ht="13.5" hidden="1" customHeight="1">
      <c r="B507" t="s">
        <v>5078</v>
      </c>
      <c r="I507" s="309" t="s">
        <v>3673</v>
      </c>
      <c r="J507">
        <v>1</v>
      </c>
      <c r="K507" s="312" t="s">
        <v>3616</v>
      </c>
      <c r="L507" s="821" t="s">
        <v>5299</v>
      </c>
      <c r="M507">
        <v>0</v>
      </c>
      <c r="N507">
        <v>0</v>
      </c>
      <c r="O507">
        <v>0</v>
      </c>
      <c r="P507">
        <v>0</v>
      </c>
      <c r="Q507">
        <v>0</v>
      </c>
      <c r="R507">
        <f t="shared" si="28"/>
        <v>0</v>
      </c>
      <c r="S507" s="821"/>
      <c r="T507" s="821"/>
      <c r="U507" s="821"/>
      <c r="V507" s="821"/>
      <c r="W507" s="821"/>
      <c r="X507" s="821"/>
    </row>
    <row r="508" spans="2:24" customFormat="1" ht="13.5" hidden="1" customHeight="1">
      <c r="B508" t="s">
        <v>5089</v>
      </c>
      <c r="I508" s="309" t="s">
        <v>3673</v>
      </c>
      <c r="J508">
        <v>3</v>
      </c>
      <c r="K508" s="312" t="s">
        <v>3623</v>
      </c>
      <c r="L508" s="821" t="s">
        <v>5300</v>
      </c>
      <c r="M508">
        <v>2</v>
      </c>
      <c r="N508">
        <v>2</v>
      </c>
      <c r="O508">
        <v>2</v>
      </c>
      <c r="P508">
        <v>2</v>
      </c>
      <c r="Q508">
        <v>2</v>
      </c>
      <c r="R508">
        <f t="shared" si="28"/>
        <v>0</v>
      </c>
      <c r="S508" s="821"/>
      <c r="T508" s="821"/>
      <c r="U508" s="821"/>
      <c r="V508" s="821"/>
      <c r="W508" s="821"/>
      <c r="X508" s="821"/>
    </row>
    <row r="509" spans="2:24" customFormat="1" ht="13.5" hidden="1" customHeight="1">
      <c r="B509" s="944" t="s">
        <v>5218</v>
      </c>
      <c r="I509" s="309" t="s">
        <v>3673</v>
      </c>
      <c r="J509">
        <v>4</v>
      </c>
      <c r="K509" s="312" t="s">
        <v>3623</v>
      </c>
      <c r="L509" s="821" t="s">
        <v>5300</v>
      </c>
      <c r="M509">
        <v>0</v>
      </c>
      <c r="N509" s="415">
        <v>1</v>
      </c>
      <c r="O509">
        <v>0</v>
      </c>
      <c r="P509">
        <v>1</v>
      </c>
      <c r="Q509" s="415">
        <v>1</v>
      </c>
      <c r="R509">
        <f t="shared" si="28"/>
        <v>0</v>
      </c>
      <c r="S509" s="821"/>
      <c r="T509" s="821"/>
      <c r="U509" s="821"/>
      <c r="V509" s="821"/>
      <c r="W509" s="821"/>
      <c r="X509" s="821"/>
    </row>
    <row r="510" spans="2:24" customFormat="1" ht="13.5" hidden="1" customHeight="1">
      <c r="B510" t="s">
        <v>5091</v>
      </c>
      <c r="I510" s="309" t="s">
        <v>3673</v>
      </c>
      <c r="J510">
        <v>4</v>
      </c>
      <c r="K510" s="312" t="s">
        <v>3616</v>
      </c>
      <c r="L510" s="821" t="s">
        <v>5300</v>
      </c>
      <c r="M510">
        <v>0</v>
      </c>
      <c r="N510">
        <v>0</v>
      </c>
      <c r="O510">
        <v>1</v>
      </c>
      <c r="P510">
        <v>0</v>
      </c>
      <c r="Q510">
        <v>0</v>
      </c>
      <c r="R510">
        <f t="shared" si="28"/>
        <v>0</v>
      </c>
      <c r="S510" s="821"/>
      <c r="T510" s="821"/>
      <c r="U510" s="821"/>
      <c r="V510" s="821"/>
      <c r="W510" s="821"/>
      <c r="X510" s="821"/>
    </row>
    <row r="511" spans="2:24" customFormat="1" ht="13.5" hidden="1" customHeight="1">
      <c r="B511" s="606" t="s">
        <v>5257</v>
      </c>
      <c r="I511" s="309" t="s">
        <v>3673</v>
      </c>
      <c r="J511">
        <v>5</v>
      </c>
      <c r="K511" s="312" t="s">
        <v>3623</v>
      </c>
      <c r="L511" s="821" t="s">
        <v>5301</v>
      </c>
      <c r="M511">
        <v>0</v>
      </c>
      <c r="N511">
        <v>2</v>
      </c>
      <c r="O511">
        <v>2</v>
      </c>
      <c r="P511">
        <v>2</v>
      </c>
      <c r="Q511">
        <v>2</v>
      </c>
      <c r="S511" s="821"/>
      <c r="T511" s="821"/>
      <c r="U511" s="821"/>
      <c r="V511" s="821"/>
      <c r="W511" s="821"/>
      <c r="X511" s="821"/>
    </row>
    <row r="512" spans="2:24" customFormat="1" ht="14" hidden="1">
      <c r="B512" t="s">
        <v>5121</v>
      </c>
      <c r="I512" s="309" t="s">
        <v>3673</v>
      </c>
      <c r="J512">
        <v>5</v>
      </c>
      <c r="K512" s="312" t="s">
        <v>3606</v>
      </c>
      <c r="L512" s="821" t="s">
        <v>5300</v>
      </c>
      <c r="M512">
        <v>1</v>
      </c>
      <c r="N512">
        <v>1</v>
      </c>
      <c r="O512">
        <v>1</v>
      </c>
      <c r="P512">
        <v>1</v>
      </c>
      <c r="Q512">
        <v>1</v>
      </c>
      <c r="R512">
        <f t="shared" si="28"/>
        <v>0</v>
      </c>
      <c r="S512" s="821"/>
      <c r="T512" s="821"/>
      <c r="U512" s="821"/>
      <c r="V512" s="821"/>
      <c r="W512" s="821"/>
      <c r="X512" s="821"/>
    </row>
    <row r="513" spans="2:24" customFormat="1" ht="13.5" hidden="1" customHeight="1">
      <c r="B513" t="s">
        <v>5090</v>
      </c>
      <c r="I513" s="309" t="s">
        <v>3673</v>
      </c>
      <c r="J513">
        <v>5</v>
      </c>
      <c r="K513" s="312" t="s">
        <v>3611</v>
      </c>
      <c r="L513" s="821" t="s">
        <v>5299</v>
      </c>
      <c r="M513">
        <v>0</v>
      </c>
      <c r="N513">
        <v>0</v>
      </c>
      <c r="O513">
        <v>0</v>
      </c>
      <c r="P513">
        <v>0</v>
      </c>
      <c r="Q513">
        <v>0</v>
      </c>
      <c r="R513">
        <f t="shared" si="28"/>
        <v>0</v>
      </c>
      <c r="S513" s="821"/>
      <c r="T513" s="821"/>
      <c r="U513" s="821"/>
      <c r="V513" s="821"/>
      <c r="W513" s="821"/>
      <c r="X513" s="821"/>
    </row>
    <row r="514" spans="2:24" customFormat="1" ht="14" hidden="1">
      <c r="B514" s="606" t="s">
        <v>5178</v>
      </c>
      <c r="I514" s="309" t="s">
        <v>3673</v>
      </c>
      <c r="J514">
        <v>6</v>
      </c>
      <c r="K514" s="312" t="s">
        <v>3606</v>
      </c>
      <c r="L514" s="821" t="s">
        <v>5300</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5152</v>
      </c>
      <c r="I515" s="309" t="s">
        <v>3673</v>
      </c>
      <c r="J515">
        <v>6</v>
      </c>
      <c r="K515" s="312" t="s">
        <v>3606</v>
      </c>
      <c r="L515" s="821" t="s">
        <v>5299</v>
      </c>
      <c r="M515" s="776">
        <v>0</v>
      </c>
      <c r="N515" s="776">
        <v>0</v>
      </c>
      <c r="O515" s="776">
        <v>0</v>
      </c>
      <c r="P515" s="776">
        <v>0</v>
      </c>
      <c r="Q515" s="776">
        <v>0</v>
      </c>
      <c r="S515" s="821"/>
      <c r="T515" s="821"/>
      <c r="U515" s="821"/>
      <c r="V515" s="821"/>
      <c r="W515" s="821"/>
      <c r="X515" s="821"/>
    </row>
    <row r="516" spans="2:24" customFormat="1" ht="13.5" hidden="1" customHeight="1">
      <c r="B516" t="s">
        <v>5137</v>
      </c>
      <c r="I516" s="309" t="s">
        <v>3691</v>
      </c>
      <c r="J516">
        <v>1</v>
      </c>
      <c r="K516" s="312" t="s">
        <v>3611</v>
      </c>
      <c r="L516" s="821" t="s">
        <v>5299</v>
      </c>
      <c r="M516">
        <v>0</v>
      </c>
      <c r="N516">
        <v>0</v>
      </c>
      <c r="O516">
        <v>0</v>
      </c>
      <c r="P516">
        <v>0</v>
      </c>
      <c r="Q516">
        <v>0</v>
      </c>
      <c r="R516">
        <f t="shared" si="28"/>
        <v>0</v>
      </c>
      <c r="S516" s="821"/>
      <c r="T516" s="821"/>
      <c r="U516" s="821"/>
      <c r="V516" s="821"/>
      <c r="W516" s="821"/>
      <c r="X516" s="821"/>
    </row>
    <row r="517" spans="2:24" customFormat="1" ht="13.5" hidden="1" customHeight="1">
      <c r="B517" t="s">
        <v>5079</v>
      </c>
      <c r="I517" s="309" t="s">
        <v>3691</v>
      </c>
      <c r="J517">
        <v>1</v>
      </c>
      <c r="K517" s="312" t="s">
        <v>3611</v>
      </c>
      <c r="L517" s="821" t="s">
        <v>5299</v>
      </c>
      <c r="M517">
        <v>0</v>
      </c>
      <c r="N517">
        <v>0</v>
      </c>
      <c r="O517">
        <v>0</v>
      </c>
      <c r="P517">
        <v>0</v>
      </c>
      <c r="Q517">
        <v>0</v>
      </c>
      <c r="R517">
        <f t="shared" si="28"/>
        <v>0</v>
      </c>
      <c r="S517" s="821"/>
      <c r="T517" s="821"/>
      <c r="U517" s="821"/>
      <c r="V517" s="821"/>
      <c r="W517" s="821"/>
      <c r="X517" s="821"/>
    </row>
    <row r="518" spans="2:24" customFormat="1" ht="13.5" hidden="1" customHeight="1">
      <c r="B518" t="s">
        <v>5136</v>
      </c>
      <c r="I518" s="309" t="s">
        <v>3691</v>
      </c>
      <c r="J518">
        <v>1</v>
      </c>
      <c r="K518" s="312" t="s">
        <v>3616</v>
      </c>
      <c r="L518" s="821" t="s">
        <v>5299</v>
      </c>
      <c r="M518">
        <v>0</v>
      </c>
      <c r="N518">
        <v>0</v>
      </c>
      <c r="O518">
        <v>0</v>
      </c>
      <c r="P518">
        <v>0</v>
      </c>
      <c r="Q518">
        <v>0</v>
      </c>
      <c r="R518">
        <f t="shared" si="28"/>
        <v>0</v>
      </c>
      <c r="S518" s="821"/>
      <c r="T518" s="821"/>
      <c r="U518" s="821"/>
      <c r="V518" s="821"/>
      <c r="W518" s="821"/>
      <c r="X518" s="821"/>
    </row>
    <row r="519" spans="2:24" customFormat="1" ht="13.5" hidden="1" customHeight="1">
      <c r="B519" t="s">
        <v>5099</v>
      </c>
      <c r="I519" s="309" t="s">
        <v>3691</v>
      </c>
      <c r="J519">
        <v>3</v>
      </c>
      <c r="K519" s="312" t="s">
        <v>3616</v>
      </c>
      <c r="L519" s="821" t="s">
        <v>5521</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5134</v>
      </c>
      <c r="I520" s="309" t="s">
        <v>3691</v>
      </c>
      <c r="J520">
        <v>4</v>
      </c>
      <c r="K520" s="312" t="s">
        <v>3611</v>
      </c>
      <c r="L520" s="821" t="s">
        <v>5299</v>
      </c>
      <c r="M520">
        <v>0</v>
      </c>
      <c r="N520">
        <v>0</v>
      </c>
      <c r="O520">
        <v>0</v>
      </c>
      <c r="P520">
        <v>0</v>
      </c>
      <c r="Q520">
        <v>0</v>
      </c>
      <c r="R520">
        <f t="shared" si="29"/>
        <v>0</v>
      </c>
      <c r="S520" s="821"/>
      <c r="T520" s="821"/>
      <c r="U520" s="821"/>
      <c r="V520" s="821"/>
      <c r="W520" s="821"/>
      <c r="X520" s="821"/>
    </row>
    <row r="521" spans="2:24" customFormat="1" ht="13.5" hidden="1" customHeight="1">
      <c r="B521" s="606" t="s">
        <v>5189</v>
      </c>
      <c r="I521" s="309" t="s">
        <v>3691</v>
      </c>
      <c r="J521">
        <v>5</v>
      </c>
      <c r="K521" s="312" t="s">
        <v>3616</v>
      </c>
      <c r="L521" s="821" t="s">
        <v>5480</v>
      </c>
      <c r="M521">
        <v>0</v>
      </c>
      <c r="N521">
        <v>0</v>
      </c>
      <c r="O521">
        <v>0</v>
      </c>
      <c r="P521">
        <v>0</v>
      </c>
      <c r="Q521">
        <v>0</v>
      </c>
      <c r="R521">
        <f t="shared" si="29"/>
        <v>0</v>
      </c>
      <c r="S521" s="821"/>
      <c r="T521" s="821"/>
      <c r="U521" s="821"/>
      <c r="V521" s="821"/>
      <c r="W521" s="821"/>
      <c r="X521" s="821"/>
    </row>
    <row r="522" spans="2:24" customFormat="1" ht="13.5" hidden="1" customHeight="1">
      <c r="B522" s="944" t="s">
        <v>5190</v>
      </c>
      <c r="I522" s="309" t="s">
        <v>3691</v>
      </c>
      <c r="J522">
        <v>5</v>
      </c>
      <c r="K522" s="312" t="s">
        <v>3623</v>
      </c>
      <c r="L522" s="821" t="s">
        <v>5300</v>
      </c>
      <c r="M522">
        <v>0</v>
      </c>
      <c r="N522">
        <v>0</v>
      </c>
      <c r="O522">
        <v>0</v>
      </c>
      <c r="P522">
        <v>2</v>
      </c>
      <c r="Q522">
        <v>0</v>
      </c>
      <c r="R522">
        <f t="shared" si="29"/>
        <v>0</v>
      </c>
      <c r="S522" s="821"/>
      <c r="T522" s="821"/>
      <c r="U522" s="821"/>
      <c r="V522" s="821"/>
      <c r="W522" s="821"/>
      <c r="X522" s="821"/>
    </row>
    <row r="523" spans="2:24" customFormat="1" ht="14" hidden="1">
      <c r="B523" s="606" t="s">
        <v>5174</v>
      </c>
      <c r="I523" s="309" t="s">
        <v>3691</v>
      </c>
      <c r="J523">
        <v>5</v>
      </c>
      <c r="K523" s="312" t="s">
        <v>3606</v>
      </c>
      <c r="L523" s="821" t="s">
        <v>5300</v>
      </c>
      <c r="M523">
        <v>1</v>
      </c>
      <c r="N523">
        <v>1</v>
      </c>
      <c r="O523" s="776">
        <v>0</v>
      </c>
      <c r="P523">
        <v>1</v>
      </c>
      <c r="Q523">
        <v>1</v>
      </c>
      <c r="R523">
        <f t="shared" si="29"/>
        <v>0</v>
      </c>
      <c r="S523" s="821"/>
      <c r="T523" s="821"/>
      <c r="U523" s="821"/>
      <c r="V523" s="821"/>
      <c r="W523" s="821"/>
      <c r="X523" s="821"/>
    </row>
    <row r="524" spans="2:24" customFormat="1" ht="13.5" hidden="1" customHeight="1">
      <c r="B524" t="s">
        <v>5138</v>
      </c>
      <c r="I524" s="309" t="s">
        <v>3691</v>
      </c>
      <c r="J524">
        <v>5</v>
      </c>
      <c r="K524" s="312" t="s">
        <v>3623</v>
      </c>
      <c r="L524" s="821" t="s">
        <v>5300</v>
      </c>
      <c r="M524">
        <v>1</v>
      </c>
      <c r="N524">
        <v>2</v>
      </c>
      <c r="O524">
        <v>1</v>
      </c>
      <c r="P524">
        <v>2</v>
      </c>
      <c r="Q524">
        <v>2</v>
      </c>
      <c r="R524">
        <f t="shared" si="29"/>
        <v>0</v>
      </c>
      <c r="S524" s="821"/>
      <c r="T524" s="821"/>
      <c r="U524" s="821"/>
      <c r="V524" s="821"/>
      <c r="W524" s="821"/>
      <c r="X524" s="821"/>
    </row>
    <row r="525" spans="2:24" customFormat="1" ht="14" hidden="1">
      <c r="B525" s="606" t="s">
        <v>5170</v>
      </c>
      <c r="I525" s="309" t="s">
        <v>3691</v>
      </c>
      <c r="J525">
        <v>6</v>
      </c>
      <c r="K525" s="312" t="s">
        <v>3606</v>
      </c>
      <c r="L525" s="821" t="s">
        <v>5300</v>
      </c>
      <c r="M525" s="776">
        <v>0</v>
      </c>
      <c r="N525">
        <v>1</v>
      </c>
      <c r="O525">
        <v>1</v>
      </c>
      <c r="P525">
        <v>1</v>
      </c>
      <c r="Q525">
        <v>1</v>
      </c>
      <c r="R525">
        <f t="shared" si="29"/>
        <v>0</v>
      </c>
      <c r="S525" s="821"/>
      <c r="T525" s="821"/>
      <c r="U525" s="821"/>
      <c r="V525" s="821"/>
      <c r="W525" s="821"/>
      <c r="X525" s="821"/>
    </row>
    <row r="526" spans="2:24" customFormat="1" ht="13.5" hidden="1" customHeight="1">
      <c r="B526" s="606" t="s">
        <v>5153</v>
      </c>
      <c r="I526" s="309" t="s">
        <v>3691</v>
      </c>
      <c r="J526">
        <v>7</v>
      </c>
      <c r="K526" s="312" t="s">
        <v>3606</v>
      </c>
      <c r="L526" s="821" t="s">
        <v>5299</v>
      </c>
      <c r="M526" s="776">
        <v>0</v>
      </c>
      <c r="N526" s="776">
        <v>0</v>
      </c>
      <c r="O526" s="776">
        <v>0</v>
      </c>
      <c r="P526" s="776">
        <v>0</v>
      </c>
      <c r="Q526" s="776">
        <v>0</v>
      </c>
      <c r="S526" s="821"/>
      <c r="T526" s="821"/>
      <c r="U526" s="821"/>
      <c r="V526" s="821"/>
      <c r="W526" s="821"/>
      <c r="X526" s="821"/>
    </row>
    <row r="527" spans="2:24" customFormat="1" ht="13.5" hidden="1" customHeight="1">
      <c r="B527" s="606" t="s">
        <v>5258</v>
      </c>
      <c r="I527" s="309" t="s">
        <v>3691</v>
      </c>
      <c r="J527">
        <v>10</v>
      </c>
      <c r="K527" s="312" t="s">
        <v>3611</v>
      </c>
      <c r="L527" s="821" t="s">
        <v>5301</v>
      </c>
      <c r="M527">
        <v>0</v>
      </c>
      <c r="N527">
        <v>2</v>
      </c>
      <c r="O527">
        <v>2</v>
      </c>
      <c r="P527">
        <v>2</v>
      </c>
      <c r="Q527">
        <v>2</v>
      </c>
      <c r="S527" s="821"/>
      <c r="T527" s="821"/>
      <c r="U527" s="821"/>
      <c r="V527" s="821"/>
      <c r="W527" s="821"/>
      <c r="X527" s="821"/>
    </row>
    <row r="528" spans="2:24" customFormat="1" ht="13.5" hidden="1" customHeight="1">
      <c r="B528" t="s">
        <v>5075</v>
      </c>
      <c r="I528" s="309" t="s">
        <v>3723</v>
      </c>
      <c r="J528">
        <v>1</v>
      </c>
      <c r="K528" s="312" t="s">
        <v>3611</v>
      </c>
      <c r="L528" s="821" t="s">
        <v>5466</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5098</v>
      </c>
      <c r="I529" s="309" t="s">
        <v>3723</v>
      </c>
      <c r="J529">
        <v>2</v>
      </c>
      <c r="K529" s="312" t="s">
        <v>3616</v>
      </c>
      <c r="L529" s="821" t="s">
        <v>5480</v>
      </c>
      <c r="M529">
        <v>0</v>
      </c>
      <c r="N529">
        <v>0</v>
      </c>
      <c r="O529">
        <v>0</v>
      </c>
      <c r="P529">
        <v>0</v>
      </c>
      <c r="Q529">
        <v>0</v>
      </c>
      <c r="R529">
        <f t="shared" si="30"/>
        <v>0</v>
      </c>
      <c r="S529" s="821"/>
      <c r="T529" s="821"/>
      <c r="U529" s="821"/>
      <c r="V529" s="821"/>
      <c r="W529" s="821"/>
      <c r="X529" s="821"/>
    </row>
    <row r="530" spans="2:24" customFormat="1" ht="13.5" hidden="1" customHeight="1">
      <c r="B530" s="606" t="s">
        <v>5259</v>
      </c>
      <c r="I530" s="309" t="s">
        <v>3723</v>
      </c>
      <c r="J530">
        <v>2</v>
      </c>
      <c r="K530" s="312" t="s">
        <v>3611</v>
      </c>
      <c r="L530" s="821" t="s">
        <v>5301</v>
      </c>
      <c r="M530">
        <v>0</v>
      </c>
      <c r="N530">
        <v>2</v>
      </c>
      <c r="O530">
        <v>2</v>
      </c>
      <c r="P530">
        <v>2</v>
      </c>
      <c r="Q530">
        <v>2</v>
      </c>
      <c r="S530" s="821"/>
      <c r="T530" s="821"/>
      <c r="U530" s="821"/>
      <c r="V530" s="821"/>
      <c r="W530" s="821"/>
      <c r="X530" s="821"/>
    </row>
    <row r="531" spans="2:24" customFormat="1" ht="13.5" hidden="1" customHeight="1">
      <c r="B531" t="s">
        <v>5080</v>
      </c>
      <c r="I531" s="309" t="s">
        <v>3723</v>
      </c>
      <c r="J531">
        <v>3</v>
      </c>
      <c r="K531" s="312" t="s">
        <v>3611</v>
      </c>
      <c r="L531" s="821" t="s">
        <v>5299</v>
      </c>
      <c r="M531">
        <v>0</v>
      </c>
      <c r="N531">
        <v>0</v>
      </c>
      <c r="O531">
        <v>0</v>
      </c>
      <c r="P531">
        <v>0</v>
      </c>
      <c r="Q531">
        <v>0</v>
      </c>
      <c r="R531">
        <f t="shared" si="30"/>
        <v>0</v>
      </c>
      <c r="S531" s="821"/>
      <c r="T531" s="821"/>
      <c r="U531" s="821"/>
      <c r="V531" s="821"/>
      <c r="W531" s="821"/>
      <c r="X531" s="821"/>
    </row>
    <row r="532" spans="2:24" customFormat="1" ht="13.5" hidden="1" customHeight="1">
      <c r="B532" s="944" t="s">
        <v>5473</v>
      </c>
      <c r="I532" s="309" t="s">
        <v>3723</v>
      </c>
      <c r="J532">
        <v>3</v>
      </c>
      <c r="K532" s="312" t="s">
        <v>3623</v>
      </c>
      <c r="L532" s="821" t="s">
        <v>5300</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5249</v>
      </c>
      <c r="I533" s="309" t="s">
        <v>3723</v>
      </c>
      <c r="J533">
        <v>3</v>
      </c>
      <c r="K533" s="312" t="s">
        <v>3616</v>
      </c>
      <c r="L533" s="821" t="s">
        <v>5299</v>
      </c>
      <c r="M533">
        <v>0</v>
      </c>
      <c r="N533" s="776">
        <v>0</v>
      </c>
      <c r="O533">
        <v>0</v>
      </c>
      <c r="P533">
        <v>0</v>
      </c>
      <c r="Q533">
        <v>0</v>
      </c>
      <c r="R533">
        <f t="shared" si="30"/>
        <v>0</v>
      </c>
      <c r="S533" s="821"/>
      <c r="T533" s="821"/>
      <c r="U533" s="821"/>
      <c r="V533" s="821"/>
      <c r="W533" s="821"/>
      <c r="X533" s="821"/>
    </row>
    <row r="534" spans="2:24" customFormat="1" ht="13.5" hidden="1" customHeight="1">
      <c r="B534" s="944" t="s">
        <v>5212</v>
      </c>
      <c r="I534" s="309" t="s">
        <v>3723</v>
      </c>
      <c r="J534">
        <v>4</v>
      </c>
      <c r="K534" s="312" t="s">
        <v>3623</v>
      </c>
      <c r="L534" s="821" t="s">
        <v>5300</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5133</v>
      </c>
      <c r="I535" s="309" t="s">
        <v>3723</v>
      </c>
      <c r="J535">
        <v>5</v>
      </c>
      <c r="K535" s="312" t="s">
        <v>3616</v>
      </c>
      <c r="L535" s="821" t="s">
        <v>5499</v>
      </c>
      <c r="M535">
        <v>0</v>
      </c>
      <c r="N535">
        <v>0</v>
      </c>
      <c r="O535">
        <v>0</v>
      </c>
      <c r="P535">
        <v>0</v>
      </c>
      <c r="Q535">
        <v>0</v>
      </c>
      <c r="R535">
        <f t="shared" si="30"/>
        <v>0</v>
      </c>
      <c r="S535" s="821"/>
      <c r="T535" s="821"/>
      <c r="U535" s="821"/>
      <c r="V535" s="821"/>
      <c r="W535" s="821"/>
      <c r="X535" s="821"/>
    </row>
    <row r="536" spans="2:24" customFormat="1" ht="13.5" hidden="1" customHeight="1">
      <c r="B536" t="s">
        <v>5076</v>
      </c>
      <c r="I536" s="309" t="s">
        <v>3723</v>
      </c>
      <c r="J536">
        <v>6</v>
      </c>
      <c r="K536" s="312" t="s">
        <v>3611</v>
      </c>
      <c r="L536" s="821" t="s">
        <v>5299</v>
      </c>
      <c r="M536">
        <v>0</v>
      </c>
      <c r="N536">
        <v>0</v>
      </c>
      <c r="O536">
        <v>0</v>
      </c>
      <c r="P536">
        <v>0</v>
      </c>
      <c r="Q536">
        <v>0</v>
      </c>
      <c r="R536">
        <f t="shared" si="30"/>
        <v>0</v>
      </c>
      <c r="S536" s="821"/>
      <c r="T536" s="821"/>
      <c r="U536" s="821"/>
      <c r="V536" s="821"/>
      <c r="W536" s="821"/>
      <c r="X536" s="821"/>
    </row>
    <row r="537" spans="2:24" customFormat="1" ht="14" hidden="1">
      <c r="B537" s="606" t="s">
        <v>5169</v>
      </c>
      <c r="I537" s="309" t="s">
        <v>3723</v>
      </c>
      <c r="J537">
        <v>7</v>
      </c>
      <c r="K537" s="312" t="s">
        <v>3606</v>
      </c>
      <c r="L537" s="821" t="s">
        <v>5300</v>
      </c>
      <c r="M537" s="776">
        <v>0</v>
      </c>
      <c r="N537">
        <v>1</v>
      </c>
      <c r="O537" s="776">
        <v>0</v>
      </c>
      <c r="P537">
        <v>1</v>
      </c>
      <c r="Q537">
        <v>1</v>
      </c>
      <c r="R537">
        <f t="shared" si="30"/>
        <v>0</v>
      </c>
      <c r="S537" s="821"/>
      <c r="T537" s="821"/>
      <c r="U537" s="821"/>
      <c r="V537" s="821"/>
      <c r="W537" s="821"/>
      <c r="X537" s="821"/>
    </row>
    <row r="538" spans="2:24" customFormat="1" ht="14" hidden="1">
      <c r="B538" s="606" t="s">
        <v>5181</v>
      </c>
      <c r="I538" s="309" t="s">
        <v>3723</v>
      </c>
      <c r="J538">
        <v>8</v>
      </c>
      <c r="K538" s="312" t="s">
        <v>3606</v>
      </c>
      <c r="L538" s="821" t="s">
        <v>5300</v>
      </c>
      <c r="M538">
        <v>1</v>
      </c>
      <c r="N538">
        <v>1</v>
      </c>
      <c r="O538">
        <v>1</v>
      </c>
      <c r="P538" s="776">
        <v>0</v>
      </c>
      <c r="Q538">
        <v>1</v>
      </c>
      <c r="R538">
        <f t="shared" si="30"/>
        <v>0</v>
      </c>
      <c r="S538" s="821"/>
      <c r="T538" s="821"/>
      <c r="U538" s="821"/>
      <c r="V538" s="821"/>
      <c r="W538" s="821"/>
      <c r="X538" s="821"/>
    </row>
    <row r="539" spans="2:24" customFormat="1" ht="13.5" hidden="1" customHeight="1">
      <c r="B539" s="606" t="s">
        <v>5154</v>
      </c>
      <c r="I539" s="309" t="s">
        <v>3723</v>
      </c>
      <c r="J539">
        <v>7</v>
      </c>
      <c r="K539" s="312" t="s">
        <v>3606</v>
      </c>
      <c r="L539" s="821" t="s">
        <v>5299</v>
      </c>
      <c r="M539" s="776">
        <v>0</v>
      </c>
      <c r="N539" s="776">
        <v>0</v>
      </c>
      <c r="O539" s="776">
        <v>0</v>
      </c>
      <c r="P539" s="776">
        <v>0</v>
      </c>
      <c r="Q539" s="776">
        <v>0</v>
      </c>
      <c r="S539" s="821"/>
      <c r="T539" s="821"/>
      <c r="U539" s="821"/>
      <c r="V539" s="821"/>
      <c r="W539" s="821"/>
      <c r="X539" s="821"/>
    </row>
    <row r="540" spans="2:24" customFormat="1" ht="13.5" hidden="1" customHeight="1">
      <c r="B540" t="s">
        <v>5117</v>
      </c>
      <c r="I540" s="309" t="s">
        <v>3737</v>
      </c>
      <c r="J540">
        <v>1</v>
      </c>
      <c r="K540" s="312" t="s">
        <v>3611</v>
      </c>
      <c r="L540" s="821" t="s">
        <v>5299</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5065</v>
      </c>
      <c r="I541" s="309" t="s">
        <v>3737</v>
      </c>
      <c r="J541">
        <v>2</v>
      </c>
      <c r="K541" s="312" t="s">
        <v>3616</v>
      </c>
      <c r="L541" s="821" t="s">
        <v>5300</v>
      </c>
      <c r="M541">
        <v>0</v>
      </c>
      <c r="N541">
        <v>0</v>
      </c>
      <c r="O541">
        <v>1</v>
      </c>
      <c r="P541">
        <v>0</v>
      </c>
      <c r="Q541">
        <v>0</v>
      </c>
      <c r="R541">
        <f t="shared" si="31"/>
        <v>0</v>
      </c>
      <c r="S541" s="821"/>
      <c r="T541" s="821"/>
      <c r="U541" s="821"/>
      <c r="V541" s="821"/>
      <c r="W541" s="821"/>
      <c r="X541" s="821"/>
    </row>
    <row r="542" spans="2:24" customFormat="1" ht="13.5" hidden="1" customHeight="1">
      <c r="B542" t="s">
        <v>5116</v>
      </c>
      <c r="I542" s="309" t="s">
        <v>3737</v>
      </c>
      <c r="J542">
        <v>3</v>
      </c>
      <c r="K542" s="312" t="s">
        <v>3623</v>
      </c>
      <c r="L542" s="821" t="s">
        <v>5300</v>
      </c>
      <c r="M542">
        <v>2</v>
      </c>
      <c r="N542">
        <v>2</v>
      </c>
      <c r="O542">
        <v>2</v>
      </c>
      <c r="P542">
        <v>2</v>
      </c>
      <c r="Q542">
        <v>2</v>
      </c>
      <c r="R542">
        <f t="shared" si="31"/>
        <v>0</v>
      </c>
      <c r="S542" s="821"/>
      <c r="T542" s="821"/>
      <c r="U542" s="821"/>
      <c r="V542" s="821"/>
      <c r="W542" s="821"/>
      <c r="X542" s="821"/>
    </row>
    <row r="543" spans="2:24" customFormat="1" ht="13.5" hidden="1" customHeight="1">
      <c r="B543" s="606" t="s">
        <v>5260</v>
      </c>
      <c r="I543" s="309" t="s">
        <v>3737</v>
      </c>
      <c r="J543">
        <v>3</v>
      </c>
      <c r="K543" s="312" t="s">
        <v>3616</v>
      </c>
      <c r="L543" s="821" t="s">
        <v>5301</v>
      </c>
      <c r="M543">
        <v>0</v>
      </c>
      <c r="N543">
        <v>2</v>
      </c>
      <c r="O543">
        <v>2</v>
      </c>
      <c r="P543">
        <v>2</v>
      </c>
      <c r="Q543">
        <v>2</v>
      </c>
      <c r="S543" s="821"/>
      <c r="T543" s="821"/>
      <c r="U543" s="821"/>
      <c r="V543" s="821"/>
      <c r="W543" s="821"/>
      <c r="X543" s="821"/>
    </row>
    <row r="544" spans="2:24" customFormat="1" ht="13.5" hidden="1" customHeight="1">
      <c r="B544" t="s">
        <v>5088</v>
      </c>
      <c r="I544" s="309" t="s">
        <v>3737</v>
      </c>
      <c r="J544">
        <v>3</v>
      </c>
      <c r="K544" s="312" t="s">
        <v>3611</v>
      </c>
      <c r="L544" s="821" t="s">
        <v>5299</v>
      </c>
      <c r="M544">
        <v>0</v>
      </c>
      <c r="N544">
        <v>0</v>
      </c>
      <c r="O544">
        <v>0</v>
      </c>
      <c r="P544">
        <v>0</v>
      </c>
      <c r="Q544">
        <v>0</v>
      </c>
      <c r="R544">
        <f t="shared" si="31"/>
        <v>0</v>
      </c>
      <c r="S544" s="821"/>
      <c r="T544" s="821"/>
      <c r="U544" s="821"/>
      <c r="V544" s="821"/>
      <c r="W544" s="821"/>
      <c r="X544" s="821"/>
    </row>
    <row r="545" spans="2:24" customFormat="1" ht="13.5" hidden="1" customHeight="1">
      <c r="B545" t="s">
        <v>5066</v>
      </c>
      <c r="I545" s="309" t="s">
        <v>3737</v>
      </c>
      <c r="J545">
        <v>3</v>
      </c>
      <c r="K545" s="312" t="s">
        <v>3623</v>
      </c>
      <c r="L545" s="821" t="s">
        <v>5300</v>
      </c>
      <c r="M545">
        <v>2</v>
      </c>
      <c r="N545">
        <v>1</v>
      </c>
      <c r="O545">
        <v>1</v>
      </c>
      <c r="P545">
        <v>2</v>
      </c>
      <c r="Q545">
        <v>1</v>
      </c>
      <c r="R545">
        <f t="shared" si="31"/>
        <v>0</v>
      </c>
      <c r="S545" s="821"/>
      <c r="T545" s="821"/>
      <c r="U545" s="821"/>
      <c r="V545" s="821"/>
      <c r="W545" s="821"/>
      <c r="X545" s="821"/>
    </row>
    <row r="546" spans="2:24" customFormat="1" ht="14" hidden="1">
      <c r="B546" s="944" t="s">
        <v>5213</v>
      </c>
      <c r="I546" s="309" t="s">
        <v>3737</v>
      </c>
      <c r="J546">
        <v>3</v>
      </c>
      <c r="K546" s="312" t="s">
        <v>3606</v>
      </c>
      <c r="L546" s="821" t="s">
        <v>5300</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5103</v>
      </c>
      <c r="I547" s="309" t="s">
        <v>3737</v>
      </c>
      <c r="J547">
        <v>3</v>
      </c>
      <c r="K547" s="312" t="s">
        <v>3611</v>
      </c>
      <c r="L547" s="821" t="s">
        <v>5299</v>
      </c>
      <c r="M547">
        <v>0</v>
      </c>
      <c r="N547">
        <v>0</v>
      </c>
      <c r="O547">
        <v>0</v>
      </c>
      <c r="P547">
        <v>0</v>
      </c>
      <c r="Q547">
        <v>0</v>
      </c>
      <c r="R547">
        <f t="shared" si="31"/>
        <v>0</v>
      </c>
      <c r="S547" s="821"/>
      <c r="T547" s="821"/>
      <c r="U547" s="821"/>
      <c r="V547" s="821"/>
      <c r="W547" s="821"/>
      <c r="X547" s="821"/>
    </row>
    <row r="548" spans="2:24" customFormat="1" ht="13.5" hidden="1" customHeight="1">
      <c r="B548" s="606" t="s">
        <v>5253</v>
      </c>
      <c r="I548" s="309" t="s">
        <v>3737</v>
      </c>
      <c r="J548">
        <v>3</v>
      </c>
      <c r="K548" s="312" t="s">
        <v>3616</v>
      </c>
      <c r="L548" s="821" t="s">
        <v>5481</v>
      </c>
      <c r="M548">
        <v>0</v>
      </c>
      <c r="N548" s="776">
        <v>0</v>
      </c>
      <c r="O548">
        <v>0</v>
      </c>
      <c r="P548">
        <v>0</v>
      </c>
      <c r="Q548" s="776">
        <v>0</v>
      </c>
      <c r="R548">
        <f t="shared" si="31"/>
        <v>0</v>
      </c>
      <c r="S548" s="821"/>
      <c r="T548" s="821"/>
      <c r="U548" s="821"/>
      <c r="V548" s="821"/>
      <c r="W548" s="821"/>
      <c r="X548" s="821"/>
    </row>
    <row r="549" spans="2:24" customFormat="1" ht="13.5" hidden="1" customHeight="1">
      <c r="B549" t="s">
        <v>5115</v>
      </c>
      <c r="I549" s="309" t="s">
        <v>3737</v>
      </c>
      <c r="J549">
        <v>4</v>
      </c>
      <c r="K549" s="312" t="s">
        <v>3616</v>
      </c>
      <c r="L549" s="821" t="s">
        <v>5299</v>
      </c>
      <c r="M549">
        <v>0</v>
      </c>
      <c r="N549">
        <v>0</v>
      </c>
      <c r="O549">
        <v>0</v>
      </c>
      <c r="P549">
        <v>0</v>
      </c>
      <c r="Q549">
        <v>0</v>
      </c>
      <c r="R549">
        <f t="shared" si="31"/>
        <v>0</v>
      </c>
      <c r="S549" s="821"/>
      <c r="T549" s="821"/>
      <c r="U549" s="821"/>
      <c r="V549" s="821"/>
      <c r="W549" s="821"/>
      <c r="X549" s="821"/>
    </row>
    <row r="550" spans="2:24" customFormat="1" ht="14" hidden="1">
      <c r="B550" t="s">
        <v>5118</v>
      </c>
      <c r="I550" s="309" t="s">
        <v>3737</v>
      </c>
      <c r="J550">
        <v>8</v>
      </c>
      <c r="K550" s="312" t="s">
        <v>3606</v>
      </c>
      <c r="L550" s="821" t="s">
        <v>5300</v>
      </c>
      <c r="M550">
        <v>1</v>
      </c>
      <c r="N550">
        <v>1</v>
      </c>
      <c r="O550">
        <v>1</v>
      </c>
      <c r="P550">
        <v>1</v>
      </c>
      <c r="Q550">
        <v>1</v>
      </c>
      <c r="R550">
        <f t="shared" si="31"/>
        <v>0</v>
      </c>
      <c r="S550" s="821"/>
      <c r="T550" s="821"/>
      <c r="U550" s="821"/>
      <c r="V550" s="821"/>
      <c r="W550" s="821"/>
      <c r="X550" s="821"/>
    </row>
    <row r="551" spans="2:24" customFormat="1" ht="14.25" hidden="1" customHeight="1" thickBot="1">
      <c r="B551" s="606" t="s">
        <v>5155</v>
      </c>
      <c r="I551" s="309" t="s">
        <v>3737</v>
      </c>
      <c r="J551">
        <v>7</v>
      </c>
      <c r="K551" s="312" t="s">
        <v>3606</v>
      </c>
      <c r="L551" s="821" t="s">
        <v>5299</v>
      </c>
      <c r="M551" s="776">
        <v>0</v>
      </c>
      <c r="N551" s="776">
        <v>0</v>
      </c>
      <c r="O551" s="776">
        <v>0</v>
      </c>
      <c r="P551" s="776">
        <v>0</v>
      </c>
      <c r="Q551" s="776">
        <v>0</v>
      </c>
      <c r="S551" s="821"/>
      <c r="T551" s="821"/>
      <c r="U551" s="821"/>
      <c r="V551" s="821"/>
      <c r="W551" s="821"/>
      <c r="X551" s="821"/>
    </row>
    <row r="552" spans="2:24" customFormat="1" ht="14.25" hidden="1" customHeight="1" thickBot="1">
      <c r="B552" t="s">
        <v>5072</v>
      </c>
      <c r="I552" s="920" t="s">
        <v>3754</v>
      </c>
      <c r="J552">
        <v>1</v>
      </c>
      <c r="K552" s="312" t="s">
        <v>3616</v>
      </c>
      <c r="L552" s="821" t="s">
        <v>5519</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5156</v>
      </c>
      <c r="I553" s="920" t="s">
        <v>3754</v>
      </c>
      <c r="J553">
        <v>1</v>
      </c>
      <c r="K553" s="312" t="s">
        <v>3611</v>
      </c>
      <c r="L553" s="821" t="s">
        <v>5299</v>
      </c>
      <c r="M553">
        <v>0</v>
      </c>
      <c r="N553">
        <v>0</v>
      </c>
      <c r="O553">
        <v>0</v>
      </c>
      <c r="P553">
        <v>0</v>
      </c>
      <c r="Q553">
        <v>0</v>
      </c>
      <c r="R553">
        <f t="shared" si="32"/>
        <v>0</v>
      </c>
      <c r="S553" s="821"/>
      <c r="T553" s="821"/>
      <c r="U553" s="821"/>
      <c r="V553" s="821"/>
      <c r="W553" s="821"/>
      <c r="X553" s="821"/>
    </row>
    <row r="554" spans="2:24" customFormat="1" ht="14.25" hidden="1" customHeight="1" thickBot="1">
      <c r="B554" t="s">
        <v>5123</v>
      </c>
      <c r="I554" s="920" t="s">
        <v>3754</v>
      </c>
      <c r="J554">
        <v>1</v>
      </c>
      <c r="K554" s="312" t="s">
        <v>3611</v>
      </c>
      <c r="L554" s="821" t="s">
        <v>5299</v>
      </c>
      <c r="M554">
        <v>0</v>
      </c>
      <c r="N554">
        <v>0</v>
      </c>
      <c r="O554">
        <v>0</v>
      </c>
      <c r="P554">
        <v>0</v>
      </c>
      <c r="Q554">
        <v>0</v>
      </c>
      <c r="R554">
        <f t="shared" si="32"/>
        <v>0</v>
      </c>
      <c r="S554" s="821"/>
      <c r="T554" s="821"/>
      <c r="U554" s="821"/>
      <c r="V554" s="821"/>
      <c r="W554" s="821"/>
      <c r="X554" s="821"/>
    </row>
    <row r="555" spans="2:24" customFormat="1" ht="13.5" hidden="1" customHeight="1" thickBot="1">
      <c r="B555" s="606" t="s">
        <v>5261</v>
      </c>
      <c r="I555" s="920" t="s">
        <v>3754</v>
      </c>
      <c r="J555">
        <v>2</v>
      </c>
      <c r="K555" s="312" t="s">
        <v>3616</v>
      </c>
      <c r="L555" s="821" t="s">
        <v>5301</v>
      </c>
      <c r="M555">
        <v>0</v>
      </c>
      <c r="N555">
        <v>2</v>
      </c>
      <c r="O555">
        <v>2</v>
      </c>
      <c r="P555">
        <v>2</v>
      </c>
      <c r="Q555">
        <v>2</v>
      </c>
      <c r="S555" s="821"/>
      <c r="T555" s="821"/>
      <c r="U555" s="821"/>
      <c r="V555" s="821"/>
      <c r="W555" s="821"/>
      <c r="X555" s="821"/>
    </row>
    <row r="556" spans="2:24" customFormat="1" ht="14.25" hidden="1" customHeight="1" thickBot="1">
      <c r="B556" t="s">
        <v>5074</v>
      </c>
      <c r="I556" s="920" t="s">
        <v>3754</v>
      </c>
      <c r="J556">
        <v>2</v>
      </c>
      <c r="K556" s="312" t="s">
        <v>3623</v>
      </c>
      <c r="L556" s="821" t="s">
        <v>5300</v>
      </c>
      <c r="M556">
        <v>2</v>
      </c>
      <c r="N556">
        <v>0</v>
      </c>
      <c r="O556">
        <v>0</v>
      </c>
      <c r="P556">
        <v>2</v>
      </c>
      <c r="Q556">
        <v>2</v>
      </c>
      <c r="R556">
        <f t="shared" si="32"/>
        <v>0</v>
      </c>
      <c r="S556" s="821"/>
      <c r="T556" s="821"/>
      <c r="U556" s="821"/>
      <c r="V556" s="821"/>
      <c r="W556" s="821"/>
      <c r="X556" s="821"/>
    </row>
    <row r="557" spans="2:24" customFormat="1" ht="14.25" hidden="1" customHeight="1" thickBot="1">
      <c r="B557" t="s">
        <v>5096</v>
      </c>
      <c r="I557" s="920" t="s">
        <v>3754</v>
      </c>
      <c r="J557">
        <v>2</v>
      </c>
      <c r="K557" s="312" t="s">
        <v>3616</v>
      </c>
      <c r="L557" s="821" t="s">
        <v>5299</v>
      </c>
      <c r="M557">
        <v>0</v>
      </c>
      <c r="N557">
        <v>0</v>
      </c>
      <c r="O557">
        <v>0</v>
      </c>
      <c r="P557">
        <v>0</v>
      </c>
      <c r="Q557">
        <v>0</v>
      </c>
      <c r="R557">
        <f t="shared" si="32"/>
        <v>0</v>
      </c>
      <c r="S557" s="821"/>
      <c r="T557" s="821"/>
      <c r="U557" s="821"/>
      <c r="V557" s="821"/>
      <c r="W557" s="821"/>
      <c r="X557" s="821"/>
    </row>
    <row r="558" spans="2:24" customFormat="1" ht="14.25" hidden="1" customHeight="1" thickBot="1">
      <c r="B558" s="606" t="s">
        <v>5157</v>
      </c>
      <c r="I558" s="920" t="s">
        <v>3754</v>
      </c>
      <c r="J558">
        <v>2</v>
      </c>
      <c r="K558" s="312" t="s">
        <v>3623</v>
      </c>
      <c r="L558" s="821" t="s">
        <v>5300</v>
      </c>
      <c r="M558">
        <v>1</v>
      </c>
      <c r="N558">
        <v>2</v>
      </c>
      <c r="O558">
        <v>1</v>
      </c>
      <c r="P558">
        <v>2</v>
      </c>
      <c r="Q558">
        <v>1</v>
      </c>
      <c r="R558">
        <f t="shared" si="32"/>
        <v>0</v>
      </c>
      <c r="S558" s="821"/>
      <c r="T558" s="821"/>
      <c r="U558" s="821"/>
      <c r="V558" s="821"/>
      <c r="W558" s="821"/>
      <c r="X558" s="821"/>
    </row>
    <row r="559" spans="2:24" customFormat="1" ht="14.25" hidden="1" customHeight="1" thickBot="1">
      <c r="B559" s="944" t="s">
        <v>5158</v>
      </c>
      <c r="I559" s="920" t="s">
        <v>3754</v>
      </c>
      <c r="J559">
        <v>2</v>
      </c>
      <c r="K559" s="312" t="s">
        <v>3611</v>
      </c>
      <c r="L559" s="821" t="s">
        <v>5481</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5159</v>
      </c>
      <c r="I560" s="920" t="s">
        <v>3754</v>
      </c>
      <c r="J560">
        <v>2</v>
      </c>
      <c r="K560" s="312" t="s">
        <v>3611</v>
      </c>
      <c r="L560" s="821" t="s">
        <v>5299</v>
      </c>
      <c r="M560">
        <v>0</v>
      </c>
      <c r="N560">
        <v>0</v>
      </c>
      <c r="O560">
        <v>0</v>
      </c>
      <c r="P560">
        <v>0</v>
      </c>
      <c r="Q560">
        <v>0</v>
      </c>
      <c r="R560">
        <f t="shared" si="32"/>
        <v>0</v>
      </c>
      <c r="S560" s="821"/>
      <c r="T560" s="821"/>
      <c r="U560" s="821"/>
      <c r="V560" s="821"/>
      <c r="W560" s="821"/>
      <c r="X560" s="821"/>
    </row>
    <row r="561" spans="2:24" customFormat="1" ht="14.25" hidden="1" customHeight="1" thickBot="1">
      <c r="B561" s="606" t="s">
        <v>5160</v>
      </c>
      <c r="I561" s="920" t="s">
        <v>3754</v>
      </c>
      <c r="J561">
        <v>2</v>
      </c>
      <c r="K561" s="312" t="s">
        <v>3611</v>
      </c>
      <c r="L561" s="821" t="s">
        <v>5299</v>
      </c>
      <c r="M561">
        <v>0</v>
      </c>
      <c r="N561">
        <v>0</v>
      </c>
      <c r="O561">
        <v>0</v>
      </c>
      <c r="P561">
        <v>0</v>
      </c>
      <c r="Q561">
        <v>0</v>
      </c>
      <c r="R561">
        <f t="shared" si="32"/>
        <v>0</v>
      </c>
      <c r="S561" s="821"/>
      <c r="T561" s="821"/>
      <c r="U561" s="821"/>
      <c r="V561" s="821"/>
      <c r="W561" s="821"/>
      <c r="X561" s="821"/>
    </row>
    <row r="562" spans="2:24" customFormat="1" ht="14.25" hidden="1" customHeight="1" thickBot="1">
      <c r="B562" t="s">
        <v>5069</v>
      </c>
      <c r="I562" s="920" t="s">
        <v>3754</v>
      </c>
      <c r="J562">
        <v>2</v>
      </c>
      <c r="K562" s="312" t="s">
        <v>3623</v>
      </c>
      <c r="L562" s="821" t="s">
        <v>5300</v>
      </c>
      <c r="M562">
        <v>1</v>
      </c>
      <c r="N562">
        <v>1</v>
      </c>
      <c r="O562">
        <v>1</v>
      </c>
      <c r="P562">
        <v>1</v>
      </c>
      <c r="Q562">
        <v>2</v>
      </c>
      <c r="R562">
        <f t="shared" si="32"/>
        <v>0</v>
      </c>
      <c r="S562" s="821"/>
      <c r="T562" s="821"/>
      <c r="U562" s="821"/>
      <c r="V562" s="821"/>
      <c r="W562" s="821"/>
      <c r="X562" s="821"/>
    </row>
    <row r="563" spans="2:24" customFormat="1" ht="13.5" hidden="1" customHeight="1" thickBot="1">
      <c r="B563" s="606" t="s">
        <v>5265</v>
      </c>
      <c r="I563" s="920" t="s">
        <v>3754</v>
      </c>
      <c r="J563">
        <v>3</v>
      </c>
      <c r="K563" s="312" t="s">
        <v>3611</v>
      </c>
      <c r="L563" s="821" t="s">
        <v>5301</v>
      </c>
      <c r="M563">
        <v>0</v>
      </c>
      <c r="N563">
        <v>2</v>
      </c>
      <c r="O563">
        <v>2</v>
      </c>
      <c r="P563">
        <v>2</v>
      </c>
      <c r="Q563">
        <v>2</v>
      </c>
      <c r="S563" s="821"/>
      <c r="T563" s="821"/>
      <c r="U563" s="821"/>
      <c r="V563" s="821"/>
      <c r="W563" s="821"/>
      <c r="X563" s="821"/>
    </row>
    <row r="564" spans="2:24" customFormat="1" ht="14.25" hidden="1" customHeight="1" thickBot="1">
      <c r="B564" s="944" t="s">
        <v>5478</v>
      </c>
      <c r="I564" s="920" t="s">
        <v>3754</v>
      </c>
      <c r="J564">
        <v>3</v>
      </c>
      <c r="K564" s="312" t="s">
        <v>3616</v>
      </c>
      <c r="L564" s="821" t="s">
        <v>5479</v>
      </c>
      <c r="M564">
        <v>0</v>
      </c>
      <c r="N564">
        <v>0</v>
      </c>
      <c r="O564" s="776">
        <v>0</v>
      </c>
      <c r="P564">
        <v>0</v>
      </c>
      <c r="Q564">
        <v>0</v>
      </c>
      <c r="R564">
        <f t="shared" si="32"/>
        <v>0</v>
      </c>
      <c r="S564" s="821"/>
      <c r="T564" s="821"/>
      <c r="U564" s="821"/>
      <c r="V564" s="821"/>
      <c r="W564" s="821"/>
      <c r="X564" s="821"/>
    </row>
    <row r="565" spans="2:24" customFormat="1" ht="14.25" hidden="1" customHeight="1" thickBot="1">
      <c r="B565" t="s">
        <v>5114</v>
      </c>
      <c r="I565" s="920" t="s">
        <v>3754</v>
      </c>
      <c r="J565">
        <v>3</v>
      </c>
      <c r="K565" s="312" t="s">
        <v>3623</v>
      </c>
      <c r="L565" s="821" t="s">
        <v>5300</v>
      </c>
      <c r="M565">
        <v>2</v>
      </c>
      <c r="N565">
        <v>2</v>
      </c>
      <c r="O565">
        <v>2</v>
      </c>
      <c r="P565">
        <v>1</v>
      </c>
      <c r="Q565">
        <v>2</v>
      </c>
      <c r="R565">
        <f t="shared" si="32"/>
        <v>0</v>
      </c>
      <c r="S565" s="821"/>
      <c r="T565" s="821"/>
      <c r="U565" s="821"/>
      <c r="V565" s="821"/>
      <c r="W565" s="821"/>
      <c r="X565" s="821"/>
    </row>
    <row r="566" spans="2:24" customFormat="1" ht="14.25" hidden="1" customHeight="1" thickBot="1">
      <c r="B566" s="606" t="s">
        <v>5161</v>
      </c>
      <c r="I566" s="920" t="s">
        <v>3754</v>
      </c>
      <c r="J566">
        <v>3</v>
      </c>
      <c r="K566" s="312" t="s">
        <v>3611</v>
      </c>
      <c r="L566" s="821" t="s">
        <v>5299</v>
      </c>
      <c r="M566">
        <v>0</v>
      </c>
      <c r="N566">
        <v>0</v>
      </c>
      <c r="O566">
        <v>0</v>
      </c>
      <c r="P566">
        <v>0</v>
      </c>
      <c r="Q566">
        <v>0</v>
      </c>
      <c r="R566">
        <f t="shared" si="32"/>
        <v>0</v>
      </c>
      <c r="S566" s="821"/>
      <c r="T566" s="821"/>
      <c r="U566" s="821"/>
      <c r="V566" s="821"/>
      <c r="W566" s="821"/>
      <c r="X566" s="821"/>
    </row>
    <row r="567" spans="2:24" customFormat="1" ht="14.25" hidden="1" customHeight="1" thickBot="1">
      <c r="B567" t="s">
        <v>5128</v>
      </c>
      <c r="I567" s="920" t="s">
        <v>3754</v>
      </c>
      <c r="J567">
        <v>3</v>
      </c>
      <c r="K567" s="312" t="s">
        <v>3623</v>
      </c>
      <c r="L567" s="821" t="s">
        <v>5300</v>
      </c>
      <c r="M567">
        <v>2</v>
      </c>
      <c r="N567">
        <v>1</v>
      </c>
      <c r="O567">
        <v>2</v>
      </c>
      <c r="P567">
        <v>2</v>
      </c>
      <c r="Q567">
        <v>2</v>
      </c>
      <c r="R567">
        <f t="shared" si="32"/>
        <v>0</v>
      </c>
      <c r="S567" s="821"/>
      <c r="T567" s="821"/>
      <c r="U567" s="821"/>
      <c r="V567" s="821"/>
      <c r="W567" s="821"/>
      <c r="X567" s="821"/>
    </row>
    <row r="568" spans="2:24" customFormat="1" ht="14.25" hidden="1" customHeight="1" thickBot="1">
      <c r="B568" s="606" t="s">
        <v>5162</v>
      </c>
      <c r="I568" s="920" t="s">
        <v>3754</v>
      </c>
      <c r="J568">
        <v>3</v>
      </c>
      <c r="K568" s="312" t="s">
        <v>3611</v>
      </c>
      <c r="L568" s="821" t="s">
        <v>5299</v>
      </c>
      <c r="M568">
        <v>0</v>
      </c>
      <c r="N568">
        <v>0</v>
      </c>
      <c r="O568">
        <v>0</v>
      </c>
      <c r="P568">
        <v>0</v>
      </c>
      <c r="Q568">
        <v>0</v>
      </c>
      <c r="R568">
        <f t="shared" si="32"/>
        <v>0</v>
      </c>
      <c r="S568" s="821"/>
      <c r="T568" s="821"/>
      <c r="U568" s="821"/>
      <c r="V568" s="821"/>
      <c r="W568" s="821"/>
      <c r="X568" s="821"/>
    </row>
    <row r="569" spans="2:24" customFormat="1" ht="14.25" hidden="1" customHeight="1" thickBot="1">
      <c r="B569" s="606" t="s">
        <v>5163</v>
      </c>
      <c r="I569" s="920" t="s">
        <v>3754</v>
      </c>
      <c r="J569">
        <v>3</v>
      </c>
      <c r="K569" s="312" t="s">
        <v>3611</v>
      </c>
      <c r="L569" s="821" t="s">
        <v>5299</v>
      </c>
      <c r="M569">
        <v>0</v>
      </c>
      <c r="N569">
        <v>0</v>
      </c>
      <c r="O569">
        <v>0</v>
      </c>
      <c r="P569">
        <v>0</v>
      </c>
      <c r="Q569">
        <v>0</v>
      </c>
      <c r="R569">
        <f t="shared" si="32"/>
        <v>0</v>
      </c>
      <c r="S569" s="821"/>
      <c r="T569" s="821"/>
      <c r="U569" s="821"/>
      <c r="V569" s="821"/>
      <c r="W569" s="821"/>
      <c r="X569" s="821"/>
    </row>
    <row r="570" spans="2:24" customFormat="1" ht="14.25" hidden="1" customHeight="1" thickBot="1">
      <c r="B570" s="606" t="s">
        <v>5277</v>
      </c>
      <c r="I570" s="920" t="s">
        <v>3754</v>
      </c>
      <c r="J570">
        <v>3</v>
      </c>
      <c r="K570" s="312" t="s">
        <v>3611</v>
      </c>
      <c r="L570" s="821" t="s">
        <v>5299</v>
      </c>
      <c r="M570">
        <v>0</v>
      </c>
      <c r="N570">
        <v>0</v>
      </c>
      <c r="O570">
        <v>0</v>
      </c>
      <c r="P570" s="776">
        <v>0</v>
      </c>
      <c r="Q570">
        <v>0</v>
      </c>
      <c r="R570">
        <f t="shared" si="32"/>
        <v>0</v>
      </c>
      <c r="S570" s="821"/>
      <c r="T570" s="821"/>
      <c r="U570" s="821"/>
      <c r="V570" s="821"/>
      <c r="W570" s="821"/>
      <c r="X570" s="821"/>
    </row>
    <row r="571" spans="2:24" customFormat="1" ht="14.25" hidden="1" customHeight="1" thickBot="1">
      <c r="B571" t="s">
        <v>5094</v>
      </c>
      <c r="I571" s="920" t="s">
        <v>3754</v>
      </c>
      <c r="J571">
        <v>4</v>
      </c>
      <c r="K571" s="312" t="s">
        <v>3611</v>
      </c>
      <c r="L571" s="821" t="s">
        <v>5299</v>
      </c>
      <c r="M571">
        <v>0</v>
      </c>
      <c r="N571">
        <v>0</v>
      </c>
      <c r="O571">
        <v>0</v>
      </c>
      <c r="P571">
        <v>0</v>
      </c>
      <c r="Q571">
        <v>0</v>
      </c>
      <c r="R571">
        <f t="shared" si="32"/>
        <v>0</v>
      </c>
      <c r="S571" s="821"/>
      <c r="T571" s="821"/>
      <c r="U571" s="821"/>
      <c r="V571" s="821"/>
      <c r="W571" s="821"/>
      <c r="X571" s="821"/>
    </row>
    <row r="572" spans="2:24" customFormat="1" ht="14.5" hidden="1" thickBot="1">
      <c r="B572" s="944" t="s">
        <v>5471</v>
      </c>
      <c r="I572" s="920" t="s">
        <v>3754</v>
      </c>
      <c r="J572">
        <v>4</v>
      </c>
      <c r="K572" s="312" t="s">
        <v>3606</v>
      </c>
      <c r="L572" s="821" t="s">
        <v>5300</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5093</v>
      </c>
      <c r="I573" s="920" t="s">
        <v>3754</v>
      </c>
      <c r="J573">
        <v>4</v>
      </c>
      <c r="K573" s="312" t="s">
        <v>3616</v>
      </c>
      <c r="L573" s="821" t="s">
        <v>5299</v>
      </c>
      <c r="M573">
        <v>0</v>
      </c>
      <c r="N573">
        <v>0</v>
      </c>
      <c r="O573">
        <v>0</v>
      </c>
      <c r="P573">
        <v>0</v>
      </c>
      <c r="Q573">
        <v>0</v>
      </c>
      <c r="R573">
        <f t="shared" si="32"/>
        <v>0</v>
      </c>
      <c r="S573" s="821"/>
      <c r="T573" s="821"/>
      <c r="U573" s="821"/>
      <c r="V573" s="821"/>
      <c r="W573" s="821"/>
      <c r="X573" s="821"/>
    </row>
    <row r="574" spans="2:24" customFormat="1" ht="14.25" hidden="1" customHeight="1" thickBot="1">
      <c r="B574" t="s">
        <v>5068</v>
      </c>
      <c r="I574" s="920" t="s">
        <v>3754</v>
      </c>
      <c r="J574">
        <v>4</v>
      </c>
      <c r="K574" s="312" t="s">
        <v>3611</v>
      </c>
      <c r="L574" s="821" t="s">
        <v>5299</v>
      </c>
      <c r="M574">
        <v>0</v>
      </c>
      <c r="N574">
        <v>0</v>
      </c>
      <c r="O574">
        <v>0</v>
      </c>
      <c r="P574">
        <v>0</v>
      </c>
      <c r="Q574">
        <v>0</v>
      </c>
      <c r="R574">
        <f t="shared" si="32"/>
        <v>0</v>
      </c>
      <c r="S574" s="821"/>
      <c r="T574" s="821"/>
      <c r="U574" s="821"/>
      <c r="V574" s="821"/>
      <c r="W574" s="821"/>
      <c r="X574" s="821"/>
    </row>
    <row r="575" spans="2:24" customFormat="1" ht="14.25" hidden="1" customHeight="1" thickBot="1">
      <c r="B575" s="606" t="s">
        <v>5164</v>
      </c>
      <c r="I575" s="920" t="s">
        <v>3754</v>
      </c>
      <c r="J575">
        <v>4</v>
      </c>
      <c r="K575" s="312" t="s">
        <v>3616</v>
      </c>
      <c r="L575" s="821" t="s">
        <v>5482</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5092</v>
      </c>
      <c r="I576" s="920" t="s">
        <v>3754</v>
      </c>
      <c r="J576">
        <v>4</v>
      </c>
      <c r="K576" s="312" t="s">
        <v>3611</v>
      </c>
      <c r="L576" s="821" t="s">
        <v>5299</v>
      </c>
      <c r="M576">
        <v>0</v>
      </c>
      <c r="N576">
        <v>0</v>
      </c>
      <c r="O576">
        <v>0</v>
      </c>
      <c r="P576">
        <v>0</v>
      </c>
      <c r="Q576">
        <v>0</v>
      </c>
      <c r="R576">
        <f t="shared" si="32"/>
        <v>0</v>
      </c>
      <c r="S576" s="821"/>
      <c r="T576" s="821"/>
      <c r="U576" s="821"/>
      <c r="V576" s="821"/>
      <c r="W576" s="821"/>
      <c r="X576" s="821"/>
    </row>
    <row r="577" spans="2:24" customFormat="1" ht="14.25" hidden="1" customHeight="1" thickBot="1">
      <c r="B577" s="606" t="s">
        <v>5165</v>
      </c>
      <c r="I577" s="920" t="s">
        <v>3754</v>
      </c>
      <c r="J577">
        <v>4</v>
      </c>
      <c r="K577" s="312" t="s">
        <v>3611</v>
      </c>
      <c r="L577" s="821" t="s">
        <v>5299</v>
      </c>
      <c r="M577">
        <v>0</v>
      </c>
      <c r="N577">
        <v>0</v>
      </c>
      <c r="O577">
        <v>0</v>
      </c>
      <c r="P577">
        <v>0</v>
      </c>
      <c r="Q577">
        <v>0</v>
      </c>
      <c r="R577">
        <f t="shared" si="32"/>
        <v>0</v>
      </c>
      <c r="S577" s="821"/>
      <c r="T577" s="821"/>
      <c r="U577" s="821"/>
      <c r="V577" s="821"/>
      <c r="W577" s="821"/>
      <c r="X577" s="821"/>
    </row>
    <row r="578" spans="2:24" customFormat="1" ht="14.25" hidden="1" customHeight="1" thickBot="1">
      <c r="B578" s="606" t="s">
        <v>5275</v>
      </c>
      <c r="I578" s="920" t="s">
        <v>3754</v>
      </c>
      <c r="J578">
        <v>4</v>
      </c>
      <c r="K578" s="312" t="s">
        <v>3611</v>
      </c>
      <c r="L578" s="821" t="s">
        <v>5299</v>
      </c>
      <c r="M578">
        <v>0</v>
      </c>
      <c r="N578">
        <v>0</v>
      </c>
      <c r="O578">
        <v>0</v>
      </c>
      <c r="P578">
        <v>0</v>
      </c>
      <c r="Q578" s="776">
        <v>0</v>
      </c>
      <c r="R578">
        <f t="shared" si="32"/>
        <v>0</v>
      </c>
      <c r="S578" s="821"/>
      <c r="T578" s="821"/>
      <c r="U578" s="821"/>
      <c r="V578" s="821"/>
      <c r="W578" s="821"/>
      <c r="X578" s="821"/>
    </row>
    <row r="579" spans="2:24" customFormat="1" ht="14.25" hidden="1" customHeight="1" thickBot="1">
      <c r="B579" t="s">
        <v>5070</v>
      </c>
      <c r="I579" s="920" t="s">
        <v>3754</v>
      </c>
      <c r="J579">
        <v>4</v>
      </c>
      <c r="K579" s="312" t="s">
        <v>3616</v>
      </c>
      <c r="L579" s="821" t="s">
        <v>5299</v>
      </c>
      <c r="M579">
        <v>0</v>
      </c>
      <c r="N579">
        <v>0</v>
      </c>
      <c r="O579">
        <v>0</v>
      </c>
      <c r="P579">
        <v>0</v>
      </c>
      <c r="Q579">
        <v>0</v>
      </c>
      <c r="R579">
        <f t="shared" si="32"/>
        <v>0</v>
      </c>
      <c r="S579" s="821"/>
      <c r="T579" s="821"/>
      <c r="U579" s="821"/>
      <c r="V579" s="821"/>
      <c r="W579" s="821"/>
      <c r="X579" s="821"/>
    </row>
    <row r="580" spans="2:24" customFormat="1" ht="14.25" hidden="1" customHeight="1" thickBot="1">
      <c r="B580" t="s">
        <v>5101</v>
      </c>
      <c r="I580" s="920" t="s">
        <v>3754</v>
      </c>
      <c r="J580">
        <v>5</v>
      </c>
      <c r="K580" s="312" t="s">
        <v>3611</v>
      </c>
      <c r="L580" s="821" t="s">
        <v>5299</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5147</v>
      </c>
      <c r="I581" s="920" t="s">
        <v>3754</v>
      </c>
      <c r="J581">
        <v>5</v>
      </c>
      <c r="K581" s="312" t="s">
        <v>3623</v>
      </c>
      <c r="L581" s="821" t="s">
        <v>5300</v>
      </c>
      <c r="M581">
        <v>0</v>
      </c>
      <c r="N581">
        <v>1</v>
      </c>
      <c r="O581">
        <v>0</v>
      </c>
      <c r="P581">
        <v>2</v>
      </c>
      <c r="Q581">
        <v>2</v>
      </c>
      <c r="R581">
        <f t="shared" si="33"/>
        <v>0</v>
      </c>
      <c r="S581" s="821"/>
      <c r="T581" s="821"/>
      <c r="U581" s="821"/>
      <c r="V581" s="821"/>
      <c r="W581" s="821"/>
      <c r="X581" s="821"/>
    </row>
    <row r="582" spans="2:24" customFormat="1" ht="14.25" hidden="1" customHeight="1" thickBot="1">
      <c r="B582" s="606" t="s">
        <v>5192</v>
      </c>
      <c r="I582" s="920" t="s">
        <v>3754</v>
      </c>
      <c r="J582">
        <v>5</v>
      </c>
      <c r="K582" s="312" t="s">
        <v>3616</v>
      </c>
      <c r="L582" s="821" t="s">
        <v>5481</v>
      </c>
      <c r="M582">
        <v>0</v>
      </c>
      <c r="N582">
        <v>0</v>
      </c>
      <c r="O582">
        <v>0</v>
      </c>
      <c r="P582">
        <v>0</v>
      </c>
      <c r="Q582">
        <v>0</v>
      </c>
      <c r="R582">
        <f t="shared" si="33"/>
        <v>0</v>
      </c>
      <c r="S582" s="821"/>
      <c r="T582" s="821"/>
      <c r="U582" s="821"/>
      <c r="V582" s="821"/>
      <c r="W582" s="821"/>
      <c r="X582" s="821"/>
    </row>
    <row r="583" spans="2:24" customFormat="1" ht="14.25" hidden="1" customHeight="1" thickBot="1">
      <c r="B583" t="s">
        <v>5125</v>
      </c>
      <c r="I583" s="920" t="s">
        <v>3754</v>
      </c>
      <c r="J583">
        <v>5</v>
      </c>
      <c r="K583" s="312" t="s">
        <v>3616</v>
      </c>
      <c r="L583" s="821" t="s">
        <v>5300</v>
      </c>
      <c r="M583">
        <v>0</v>
      </c>
      <c r="N583">
        <v>1</v>
      </c>
      <c r="O583">
        <v>0</v>
      </c>
      <c r="P583">
        <v>0</v>
      </c>
      <c r="Q583">
        <v>0</v>
      </c>
      <c r="R583">
        <f t="shared" si="33"/>
        <v>0</v>
      </c>
      <c r="S583" s="821"/>
      <c r="T583" s="821"/>
      <c r="U583" s="821"/>
      <c r="V583" s="821"/>
      <c r="W583" s="821"/>
      <c r="X583" s="821"/>
    </row>
    <row r="584" spans="2:24" customFormat="1" ht="14.25" hidden="1" customHeight="1" thickBot="1">
      <c r="B584" t="s">
        <v>5095</v>
      </c>
      <c r="I584" s="920" t="s">
        <v>3754</v>
      </c>
      <c r="J584">
        <v>5</v>
      </c>
      <c r="K584" s="312" t="s">
        <v>3611</v>
      </c>
      <c r="L584" s="821" t="s">
        <v>5299</v>
      </c>
      <c r="M584">
        <v>0</v>
      </c>
      <c r="N584">
        <v>0</v>
      </c>
      <c r="O584">
        <v>0</v>
      </c>
      <c r="P584">
        <v>0</v>
      </c>
      <c r="Q584">
        <v>0</v>
      </c>
      <c r="R584">
        <f t="shared" si="33"/>
        <v>0</v>
      </c>
      <c r="S584" s="821"/>
      <c r="T584" s="821"/>
      <c r="U584" s="821"/>
      <c r="V584" s="821"/>
      <c r="W584" s="821"/>
      <c r="X584" s="821"/>
    </row>
    <row r="585" spans="2:24" customFormat="1" ht="14.25" hidden="1" customHeight="1" thickBot="1">
      <c r="B585" t="s">
        <v>5073</v>
      </c>
      <c r="I585" s="920" t="s">
        <v>3754</v>
      </c>
      <c r="J585">
        <v>5</v>
      </c>
      <c r="K585" s="312" t="s">
        <v>3623</v>
      </c>
      <c r="L585" s="821" t="s">
        <v>5300</v>
      </c>
      <c r="M585">
        <v>2</v>
      </c>
      <c r="N585">
        <v>2</v>
      </c>
      <c r="O585">
        <v>2</v>
      </c>
      <c r="P585">
        <v>2</v>
      </c>
      <c r="Q585">
        <v>1</v>
      </c>
      <c r="R585">
        <f t="shared" si="33"/>
        <v>0</v>
      </c>
      <c r="S585" s="821"/>
      <c r="T585" s="821"/>
      <c r="U585" s="821"/>
      <c r="V585" s="821"/>
      <c r="W585" s="821"/>
      <c r="X585" s="821"/>
    </row>
    <row r="586" spans="2:24" customFormat="1" ht="14.25" hidden="1" customHeight="1" thickBot="1">
      <c r="B586" t="s">
        <v>5122</v>
      </c>
      <c r="I586" s="920" t="s">
        <v>3754</v>
      </c>
      <c r="J586">
        <v>5</v>
      </c>
      <c r="K586" s="312" t="s">
        <v>3611</v>
      </c>
      <c r="L586" s="821" t="s">
        <v>5299</v>
      </c>
      <c r="M586">
        <v>0</v>
      </c>
      <c r="N586">
        <v>0</v>
      </c>
      <c r="O586">
        <v>0</v>
      </c>
      <c r="P586">
        <v>0</v>
      </c>
      <c r="Q586">
        <v>0</v>
      </c>
      <c r="R586">
        <f t="shared" si="33"/>
        <v>0</v>
      </c>
      <c r="S586" s="821"/>
      <c r="T586" s="821"/>
      <c r="U586" s="821"/>
      <c r="V586" s="821"/>
      <c r="W586" s="821"/>
      <c r="X586" s="821"/>
    </row>
    <row r="587" spans="2:24" customFormat="1" ht="14.25" hidden="1" customHeight="1" thickBot="1">
      <c r="B587" s="606" t="s">
        <v>5166</v>
      </c>
      <c r="I587" s="920" t="s">
        <v>3754</v>
      </c>
      <c r="J587">
        <v>5</v>
      </c>
      <c r="K587" s="312" t="s">
        <v>3623</v>
      </c>
      <c r="L587" s="821" t="s">
        <v>5300</v>
      </c>
      <c r="M587">
        <v>2</v>
      </c>
      <c r="N587">
        <v>2</v>
      </c>
      <c r="O587">
        <v>2</v>
      </c>
      <c r="P587">
        <v>1</v>
      </c>
      <c r="Q587">
        <v>2</v>
      </c>
      <c r="R587">
        <f t="shared" si="33"/>
        <v>0</v>
      </c>
      <c r="S587" s="821"/>
      <c r="T587" s="821"/>
      <c r="U587" s="821"/>
      <c r="V587" s="821"/>
      <c r="W587" s="821"/>
      <c r="X587" s="821"/>
    </row>
    <row r="588" spans="2:24" customFormat="1" ht="14.25" hidden="1" customHeight="1" thickBot="1">
      <c r="B588" t="s">
        <v>5127</v>
      </c>
      <c r="I588" s="920" t="s">
        <v>3754</v>
      </c>
      <c r="J588">
        <v>5</v>
      </c>
      <c r="K588" s="312" t="s">
        <v>3623</v>
      </c>
      <c r="L588" s="821" t="s">
        <v>5300</v>
      </c>
      <c r="M588">
        <v>1</v>
      </c>
      <c r="N588">
        <v>2</v>
      </c>
      <c r="O588">
        <v>2</v>
      </c>
      <c r="P588">
        <v>2</v>
      </c>
      <c r="Q588">
        <v>1</v>
      </c>
      <c r="R588">
        <f t="shared" si="33"/>
        <v>0</v>
      </c>
      <c r="S588" s="821"/>
      <c r="T588" s="821"/>
      <c r="U588" s="821"/>
      <c r="V588" s="821"/>
      <c r="W588" s="821"/>
      <c r="X588" s="821"/>
    </row>
    <row r="589" spans="2:24" customFormat="1" ht="14.25" hidden="1" customHeight="1" thickBot="1">
      <c r="B589" t="s">
        <v>5097</v>
      </c>
      <c r="I589" s="920" t="s">
        <v>3754</v>
      </c>
      <c r="J589">
        <v>6</v>
      </c>
      <c r="K589" s="312" t="s">
        <v>3616</v>
      </c>
      <c r="L589" s="821" t="s">
        <v>5300</v>
      </c>
      <c r="M589">
        <v>0</v>
      </c>
      <c r="N589">
        <v>0</v>
      </c>
      <c r="O589">
        <v>0</v>
      </c>
      <c r="P589">
        <v>0</v>
      </c>
      <c r="Q589">
        <v>2</v>
      </c>
      <c r="R589">
        <f t="shared" si="33"/>
        <v>0</v>
      </c>
      <c r="S589" s="821"/>
      <c r="T589" s="821"/>
      <c r="U589" s="821"/>
      <c r="V589" s="821"/>
      <c r="W589" s="821"/>
      <c r="X589" s="821"/>
    </row>
    <row r="590" spans="2:24" customFormat="1" ht="14.5" hidden="1" thickBot="1">
      <c r="B590" s="944" t="s">
        <v>5191</v>
      </c>
      <c r="I590" s="920" t="s">
        <v>3754</v>
      </c>
      <c r="J590">
        <v>6</v>
      </c>
      <c r="K590" s="312" t="s">
        <v>3606</v>
      </c>
      <c r="L590" s="821" t="s">
        <v>5300</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5167</v>
      </c>
      <c r="I591" s="920" t="s">
        <v>3754</v>
      </c>
      <c r="J591">
        <v>6</v>
      </c>
      <c r="K591" s="312" t="s">
        <v>3611</v>
      </c>
      <c r="L591" s="821" t="s">
        <v>5299</v>
      </c>
      <c r="M591">
        <v>0</v>
      </c>
      <c r="N591">
        <v>0</v>
      </c>
      <c r="O591">
        <v>0</v>
      </c>
      <c r="P591">
        <v>0</v>
      </c>
      <c r="Q591">
        <v>0</v>
      </c>
      <c r="R591">
        <f t="shared" si="33"/>
        <v>0</v>
      </c>
      <c r="S591" s="821"/>
      <c r="T591" s="821"/>
      <c r="U591" s="821"/>
      <c r="V591" s="821"/>
      <c r="W591" s="821"/>
      <c r="X591" s="821"/>
    </row>
    <row r="592" spans="2:24" customFormat="1" ht="14.25" hidden="1" customHeight="1" thickBot="1">
      <c r="B592" t="s">
        <v>5126</v>
      </c>
      <c r="I592" s="920" t="s">
        <v>3754</v>
      </c>
      <c r="J592">
        <v>6</v>
      </c>
      <c r="K592" s="312" t="s">
        <v>3611</v>
      </c>
      <c r="L592" s="821" t="s">
        <v>5299</v>
      </c>
      <c r="M592">
        <v>0</v>
      </c>
      <c r="N592">
        <v>0</v>
      </c>
      <c r="O592">
        <v>0</v>
      </c>
      <c r="P592">
        <v>0</v>
      </c>
      <c r="Q592">
        <v>0</v>
      </c>
      <c r="R592">
        <f t="shared" si="33"/>
        <v>0</v>
      </c>
      <c r="S592" s="821"/>
      <c r="T592" s="821"/>
      <c r="U592" s="821"/>
      <c r="V592" s="821"/>
      <c r="W592" s="821"/>
      <c r="X592" s="821"/>
    </row>
    <row r="593" spans="1:54" customFormat="1" ht="14.25" hidden="1" customHeight="1" thickBot="1">
      <c r="B593" t="s">
        <v>5124</v>
      </c>
      <c r="I593" s="920" t="s">
        <v>3754</v>
      </c>
      <c r="J593">
        <v>6</v>
      </c>
      <c r="K593" s="312" t="s">
        <v>3611</v>
      </c>
      <c r="L593" s="821" t="s">
        <v>5299</v>
      </c>
      <c r="M593">
        <v>0</v>
      </c>
      <c r="N593">
        <v>0</v>
      </c>
      <c r="O593">
        <v>0</v>
      </c>
      <c r="P593">
        <v>0</v>
      </c>
      <c r="Q593">
        <v>0</v>
      </c>
      <c r="R593">
        <f t="shared" si="33"/>
        <v>0</v>
      </c>
      <c r="S593" s="821"/>
      <c r="T593" s="821"/>
      <c r="U593" s="821"/>
      <c r="V593" s="821"/>
      <c r="W593" s="821"/>
      <c r="X593" s="821"/>
    </row>
    <row r="594" spans="1:54" customFormat="1" ht="14.5" hidden="1" thickBot="1">
      <c r="B594" s="606" t="s">
        <v>5175</v>
      </c>
      <c r="I594" s="920" t="s">
        <v>3754</v>
      </c>
      <c r="J594">
        <v>7</v>
      </c>
      <c r="K594" s="312" t="s">
        <v>3606</v>
      </c>
      <c r="L594" s="821" t="s">
        <v>5300</v>
      </c>
      <c r="M594">
        <v>1</v>
      </c>
      <c r="N594">
        <v>1</v>
      </c>
      <c r="O594" s="776">
        <v>0</v>
      </c>
      <c r="P594">
        <v>1</v>
      </c>
      <c r="Q594" s="776">
        <v>0</v>
      </c>
      <c r="R594">
        <f t="shared" si="33"/>
        <v>0</v>
      </c>
      <c r="S594" s="821"/>
      <c r="T594" s="821"/>
      <c r="U594" s="821"/>
      <c r="V594" s="821"/>
      <c r="W594" s="821"/>
      <c r="X594" s="821"/>
    </row>
    <row r="595" spans="1:54" customFormat="1" ht="14.5" hidden="1" thickBot="1">
      <c r="B595" s="944" t="s">
        <v>5474</v>
      </c>
      <c r="I595" s="920" t="s">
        <v>3754</v>
      </c>
      <c r="J595">
        <v>7</v>
      </c>
      <c r="K595" s="312" t="s">
        <v>3606</v>
      </c>
      <c r="L595" s="821" t="s">
        <v>5300</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5144</v>
      </c>
      <c r="I596" s="920" t="s">
        <v>3754</v>
      </c>
      <c r="J596">
        <v>8</v>
      </c>
      <c r="K596" s="312" t="s">
        <v>3611</v>
      </c>
      <c r="L596" s="821" t="s">
        <v>5299</v>
      </c>
      <c r="M596">
        <v>0</v>
      </c>
      <c r="N596">
        <v>0</v>
      </c>
      <c r="O596">
        <v>0</v>
      </c>
      <c r="P596">
        <v>0</v>
      </c>
      <c r="Q596">
        <v>0</v>
      </c>
      <c r="R596">
        <f t="shared" si="33"/>
        <v>0</v>
      </c>
      <c r="S596" s="821"/>
      <c r="T596" s="821"/>
      <c r="U596" s="821"/>
      <c r="V596" s="821"/>
      <c r="W596" s="821"/>
      <c r="X596" s="821"/>
    </row>
    <row r="597" spans="1:54" customFormat="1" ht="14.25" hidden="1" customHeight="1" thickBot="1">
      <c r="B597" t="s">
        <v>5135</v>
      </c>
      <c r="I597" s="920" t="s">
        <v>3754</v>
      </c>
      <c r="J597">
        <v>8</v>
      </c>
      <c r="K597" s="312" t="s">
        <v>3611</v>
      </c>
      <c r="L597" s="821" t="s">
        <v>5299</v>
      </c>
      <c r="M597">
        <v>0</v>
      </c>
      <c r="N597">
        <v>0</v>
      </c>
      <c r="O597">
        <v>0</v>
      </c>
      <c r="P597">
        <v>0</v>
      </c>
      <c r="Q597">
        <v>0</v>
      </c>
      <c r="R597">
        <f t="shared" si="33"/>
        <v>0</v>
      </c>
      <c r="S597" s="821"/>
      <c r="T597" s="821"/>
      <c r="U597" s="821"/>
      <c r="V597" s="821"/>
      <c r="W597" s="821"/>
      <c r="X597" s="821"/>
    </row>
    <row r="598" spans="1:54" customFormat="1" ht="14.25" hidden="1" customHeight="1" thickBot="1">
      <c r="B598" s="606" t="s">
        <v>5150</v>
      </c>
      <c r="I598" s="920" t="s">
        <v>3754</v>
      </c>
      <c r="J598">
        <v>9</v>
      </c>
      <c r="K598" s="312" t="s">
        <v>3606</v>
      </c>
      <c r="L598" s="821" t="s">
        <v>5299</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5504</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5510</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5505</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5937</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5514</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5054</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5518</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5516</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5217</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5508</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5472</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5505</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5506</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6079</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5298</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5061</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5485</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5188</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5512</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5279</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5491</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5010</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5282</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5285</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5286</v>
      </c>
      <c r="C769" s="750"/>
      <c r="D769" s="958" t="s">
        <v>5287</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5282</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5288</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5475</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hidden="1" customHeight="1" thickBot="1">
      <c r="A873" s="25">
        <v>1143</v>
      </c>
      <c r="B873" s="100" t="s">
        <v>771</v>
      </c>
      <c r="C873" s="26"/>
      <c r="D873" s="254" t="s">
        <v>772</v>
      </c>
      <c r="E873" s="53"/>
      <c r="F873" s="28" t="s">
        <v>533</v>
      </c>
      <c r="G873" s="64"/>
      <c r="H873" s="64"/>
      <c r="I873" s="734" t="s">
        <v>4084</v>
      </c>
      <c r="J873" s="64">
        <v>5</v>
      </c>
      <c r="K873" s="50" t="s">
        <v>773</v>
      </c>
      <c r="L873" s="69" t="s">
        <v>5475</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5500</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hidden="1" customHeight="1" thickBot="1">
      <c r="A875" s="25">
        <v>1154</v>
      </c>
      <c r="B875" s="100" t="s">
        <v>776</v>
      </c>
      <c r="C875" s="26"/>
      <c r="D875" s="254" t="s">
        <v>777</v>
      </c>
      <c r="E875" s="53"/>
      <c r="F875" s="28" t="s">
        <v>552</v>
      </c>
      <c r="G875" s="64">
        <v>5</v>
      </c>
      <c r="H875" s="64">
        <v>5</v>
      </c>
      <c r="I875" s="734" t="s">
        <v>4084</v>
      </c>
      <c r="J875" s="64">
        <v>7</v>
      </c>
      <c r="K875" s="50" t="s">
        <v>773</v>
      </c>
      <c r="L875" s="69" t="s">
        <v>6149</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5475</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hidden="1" customHeight="1" thickBot="1">
      <c r="A877" s="25">
        <v>1157</v>
      </c>
      <c r="B877" s="606" t="s">
        <v>5028</v>
      </c>
      <c r="C877" s="153"/>
      <c r="D877" s="254" t="s">
        <v>778</v>
      </c>
      <c r="E877" s="53"/>
      <c r="F877" s="28" t="s">
        <v>552</v>
      </c>
      <c r="G877" s="64">
        <v>5</v>
      </c>
      <c r="H877" s="64">
        <v>8</v>
      </c>
      <c r="I877" s="734" t="s">
        <v>4084</v>
      </c>
      <c r="J877" s="64">
        <v>9</v>
      </c>
      <c r="K877" s="58" t="s">
        <v>779</v>
      </c>
      <c r="L877" s="54" t="s">
        <v>5475</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5476</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5476</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5476</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5476</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5476</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5476</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5476</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5476</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5476</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5476</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5476</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5476</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5476</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5476</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5501</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5476</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5476</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5476</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5476</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5476</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5476</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hidden="1" customHeight="1" thickBot="1">
      <c r="A899" s="30"/>
      <c r="B899" s="101" t="s">
        <v>4425</v>
      </c>
      <c r="C899" s="31"/>
      <c r="D899" s="254"/>
      <c r="E899" s="53"/>
      <c r="F899" s="789" t="s">
        <v>533</v>
      </c>
      <c r="G899" s="64"/>
      <c r="H899" s="64"/>
      <c r="I899" s="734" t="s">
        <v>3634</v>
      </c>
      <c r="J899" s="64">
        <v>2</v>
      </c>
      <c r="K899" s="50" t="s">
        <v>773</v>
      </c>
      <c r="L899" s="69" t="s">
        <v>5475</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5476</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5475</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5475</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hidden="1" customHeight="1" thickBot="1">
      <c r="A903" s="30">
        <v>1354</v>
      </c>
      <c r="B903" s="101" t="s">
        <v>5522</v>
      </c>
      <c r="C903" s="169"/>
      <c r="D903" s="254" t="s">
        <v>802</v>
      </c>
      <c r="E903" s="53"/>
      <c r="F903" s="184" t="s">
        <v>552</v>
      </c>
      <c r="G903" s="64">
        <v>5</v>
      </c>
      <c r="H903" s="64">
        <v>7</v>
      </c>
      <c r="I903" s="734" t="s">
        <v>4086</v>
      </c>
      <c r="J903" s="64">
        <v>7</v>
      </c>
      <c r="K903" s="61" t="s">
        <v>779</v>
      </c>
      <c r="L903" s="62" t="s">
        <v>5475</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hidden="1" customHeight="1" thickBot="1">
      <c r="A904" s="30"/>
      <c r="B904" s="101" t="s">
        <v>784</v>
      </c>
      <c r="C904" s="169"/>
      <c r="D904" s="254" t="s">
        <v>532</v>
      </c>
      <c r="E904" s="53"/>
      <c r="F904" s="184" t="s">
        <v>533</v>
      </c>
      <c r="G904" s="64"/>
      <c r="H904" s="64"/>
      <c r="I904" s="734" t="s">
        <v>4086</v>
      </c>
      <c r="J904" s="64">
        <v>10</v>
      </c>
      <c r="K904" s="73" t="s">
        <v>773</v>
      </c>
      <c r="L904" s="69" t="s">
        <v>5475</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5489</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5511</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hidden="1" customHeight="1" thickBot="1">
      <c r="A907" s="25">
        <v>1261</v>
      </c>
      <c r="B907" s="22" t="s">
        <v>3598</v>
      </c>
      <c r="C907" s="22"/>
      <c r="D907" s="254" t="s">
        <v>685</v>
      </c>
      <c r="E907" s="57"/>
      <c r="F907" s="28" t="s">
        <v>552</v>
      </c>
      <c r="G907" s="64">
        <v>8</v>
      </c>
      <c r="H907" s="64">
        <v>8</v>
      </c>
      <c r="I907" s="734" t="s">
        <v>4085</v>
      </c>
      <c r="J907" s="64">
        <v>9</v>
      </c>
      <c r="K907" s="58" t="s">
        <v>779</v>
      </c>
      <c r="L907" s="54" t="s">
        <v>5475</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5476</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5476</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5476</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5289</v>
      </c>
      <c r="C911" s="727"/>
      <c r="D911" s="958" t="s">
        <v>5290</v>
      </c>
      <c r="E911" s="53"/>
      <c r="F911" s="184"/>
      <c r="G911" s="64"/>
      <c r="H911" s="64"/>
      <c r="I911" s="734" t="s">
        <v>3661</v>
      </c>
      <c r="J911" s="64">
        <v>1</v>
      </c>
      <c r="K911" s="72" t="s">
        <v>756</v>
      </c>
      <c r="L911" s="69" t="s">
        <v>5475</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5476</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5291</v>
      </c>
      <c r="C913" s="727"/>
      <c r="D913" s="958" t="s">
        <v>5292</v>
      </c>
      <c r="E913" s="53"/>
      <c r="F913" s="184" t="s">
        <v>552</v>
      </c>
      <c r="G913" s="64"/>
      <c r="H913" s="64"/>
      <c r="I913" s="734" t="s">
        <v>3661</v>
      </c>
      <c r="J913" s="64">
        <v>2</v>
      </c>
      <c r="K913" s="72" t="s">
        <v>756</v>
      </c>
      <c r="L913" s="69" t="s">
        <v>5475</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5476</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5282</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5476</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5284</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5476</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5476</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5476</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hidden="1" customHeight="1" thickBot="1">
      <c r="A921" s="25"/>
      <c r="B921" s="958" t="s">
        <v>5293</v>
      </c>
      <c r="C921" s="727"/>
      <c r="D921" s="959" t="s">
        <v>5294</v>
      </c>
      <c r="E921" s="53"/>
      <c r="F921" s="184"/>
      <c r="G921" s="64"/>
      <c r="H921" s="64"/>
      <c r="I921" s="734" t="s">
        <v>3661</v>
      </c>
      <c r="J921" s="64">
        <v>4</v>
      </c>
      <c r="K921" s="73" t="s">
        <v>773</v>
      </c>
      <c r="L921" s="69" t="s">
        <v>5475</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5476</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5282</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5524</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5282</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hidden="1" customHeight="1" thickBot="1">
      <c r="A926" s="25"/>
      <c r="B926" s="958" t="s">
        <v>5494</v>
      </c>
      <c r="C926" s="179"/>
      <c r="D926" s="958" t="s">
        <v>5295</v>
      </c>
      <c r="E926" s="53"/>
      <c r="F926" s="184"/>
      <c r="G926" s="64"/>
      <c r="H926" s="64"/>
      <c r="I926" s="734" t="s">
        <v>3661</v>
      </c>
      <c r="J926" s="64">
        <v>8</v>
      </c>
      <c r="K926" s="58" t="s">
        <v>779</v>
      </c>
      <c r="L926" s="62" t="s">
        <v>5475</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5475</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5476</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5476</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69" t="s">
        <v>5475</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5476</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5475</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5276</v>
      </c>
      <c r="C933" s="39"/>
      <c r="D933" s="254"/>
      <c r="E933" s="46"/>
      <c r="F933" s="40"/>
      <c r="G933" s="66"/>
      <c r="H933" s="66"/>
      <c r="I933" s="734" t="s">
        <v>3706</v>
      </c>
      <c r="J933" s="66">
        <v>5</v>
      </c>
      <c r="K933" s="72" t="s">
        <v>756</v>
      </c>
      <c r="L933" s="69" t="s">
        <v>5475</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69" t="s">
        <v>5475</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hidden="1" customHeight="1" thickBot="1">
      <c r="A935" s="38">
        <v>1458</v>
      </c>
      <c r="B935" s="94" t="s">
        <v>932</v>
      </c>
      <c r="C935" s="39"/>
      <c r="D935" s="254" t="s">
        <v>933</v>
      </c>
      <c r="E935" s="46"/>
      <c r="F935" s="40" t="s">
        <v>533</v>
      </c>
      <c r="G935" s="66">
        <v>0</v>
      </c>
      <c r="H935" s="66">
        <v>0</v>
      </c>
      <c r="I935" s="734" t="s">
        <v>4091</v>
      </c>
      <c r="J935" s="66">
        <v>8</v>
      </c>
      <c r="K935" s="73" t="s">
        <v>773</v>
      </c>
      <c r="L935" s="69" t="s">
        <v>5475</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5475</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hidden="1" customHeight="1" thickBot="1">
      <c r="A937" s="35">
        <v>1839</v>
      </c>
      <c r="B937" s="94" t="s">
        <v>953</v>
      </c>
      <c r="C937" s="39"/>
      <c r="D937" s="254" t="s">
        <v>954</v>
      </c>
      <c r="E937" s="46"/>
      <c r="F937" s="40" t="s">
        <v>552</v>
      </c>
      <c r="G937" s="66">
        <v>5</v>
      </c>
      <c r="H937" s="66">
        <v>6</v>
      </c>
      <c r="I937" s="734" t="s">
        <v>4090</v>
      </c>
      <c r="J937" s="66">
        <v>4</v>
      </c>
      <c r="K937" s="73" t="s">
        <v>773</v>
      </c>
      <c r="L937" s="69" t="s">
        <v>5475</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hidden="1" customHeight="1" thickBot="1">
      <c r="A938" s="35">
        <v>1844</v>
      </c>
      <c r="B938" s="94" t="s">
        <v>956</v>
      </c>
      <c r="C938" s="39"/>
      <c r="D938" s="254" t="s">
        <v>957</v>
      </c>
      <c r="E938" s="46"/>
      <c r="F938" s="40" t="s">
        <v>533</v>
      </c>
      <c r="G938" s="66">
        <v>0</v>
      </c>
      <c r="H938" s="66">
        <v>0</v>
      </c>
      <c r="I938" s="734" t="s">
        <v>4090</v>
      </c>
      <c r="J938" s="66">
        <v>5</v>
      </c>
      <c r="K938" s="73" t="s">
        <v>773</v>
      </c>
      <c r="L938" s="69" t="s">
        <v>5475</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5475</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4977</v>
      </c>
      <c r="C940" s="39"/>
      <c r="D940" s="254"/>
      <c r="E940" s="49"/>
      <c r="F940" s="40"/>
      <c r="G940" s="66">
        <v>5</v>
      </c>
      <c r="H940" s="66">
        <v>8</v>
      </c>
      <c r="I940" s="734" t="s">
        <v>3723</v>
      </c>
      <c r="J940" s="66">
        <v>7</v>
      </c>
      <c r="K940" s="72" t="s">
        <v>756</v>
      </c>
      <c r="L940" s="69" t="s">
        <v>5511</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6078</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hidden="1" customHeight="1" thickBot="1">
      <c r="A942" s="35">
        <v>1857</v>
      </c>
      <c r="B942" s="291" t="s">
        <v>960</v>
      </c>
      <c r="C942" s="308"/>
      <c r="D942" s="254" t="s">
        <v>961</v>
      </c>
      <c r="E942" s="49"/>
      <c r="F942" s="40" t="s">
        <v>552</v>
      </c>
      <c r="G942" s="66">
        <v>3</v>
      </c>
      <c r="H942" s="66">
        <v>15</v>
      </c>
      <c r="I942" s="734" t="s">
        <v>4090</v>
      </c>
      <c r="J942" s="66">
        <v>9</v>
      </c>
      <c r="K942" s="61" t="s">
        <v>779</v>
      </c>
      <c r="L942" s="91" t="s">
        <v>5475</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5476</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hidden="1" customHeight="1" thickBot="1">
      <c r="A944" s="21">
        <v>1957</v>
      </c>
      <c r="B944" s="94" t="s">
        <v>514</v>
      </c>
      <c r="C944" s="39"/>
      <c r="D944" s="254" t="s">
        <v>980</v>
      </c>
      <c r="E944" s="49"/>
      <c r="F944" s="40" t="s">
        <v>615</v>
      </c>
      <c r="G944" s="66">
        <v>7</v>
      </c>
      <c r="H944" s="66">
        <v>1</v>
      </c>
      <c r="I944" s="734" t="s">
        <v>4092</v>
      </c>
      <c r="J944" s="66">
        <v>7</v>
      </c>
      <c r="K944" s="73" t="s">
        <v>773</v>
      </c>
      <c r="L944" s="69" t="s">
        <v>5475</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hidden="1" customHeight="1" thickBot="1">
      <c r="A945" s="21">
        <v>1960</v>
      </c>
      <c r="B945" s="260" t="s">
        <v>503</v>
      </c>
      <c r="C945" s="260"/>
      <c r="D945" s="254" t="s">
        <v>981</v>
      </c>
      <c r="E945" s="149"/>
      <c r="F945" s="40" t="s">
        <v>552</v>
      </c>
      <c r="G945" s="66">
        <v>4</v>
      </c>
      <c r="H945" s="93">
        <v>9</v>
      </c>
      <c r="I945" s="734" t="s">
        <v>4092</v>
      </c>
      <c r="J945" s="66">
        <v>8</v>
      </c>
      <c r="K945" s="61" t="s">
        <v>779</v>
      </c>
      <c r="L945" s="91" t="s">
        <v>5475</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5476</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hidden="1" customHeight="1" thickBot="1">
      <c r="A947" s="21"/>
      <c r="B947" s="43" t="s">
        <v>1003</v>
      </c>
      <c r="C947" s="22"/>
      <c r="D947" s="254" t="s">
        <v>1004</v>
      </c>
      <c r="E947" s="46"/>
      <c r="F947" s="36" t="s">
        <v>552</v>
      </c>
      <c r="G947" s="66">
        <v>1</v>
      </c>
      <c r="H947" s="66">
        <v>2</v>
      </c>
      <c r="I947" s="734" t="s">
        <v>4093</v>
      </c>
      <c r="J947" s="66">
        <v>2</v>
      </c>
      <c r="K947" s="50" t="s">
        <v>773</v>
      </c>
      <c r="L947" s="69" t="s">
        <v>5475</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hidden="1" customHeight="1" thickBot="1">
      <c r="A948" s="21"/>
      <c r="B948" s="879" t="s">
        <v>3302</v>
      </c>
      <c r="C948" s="606"/>
      <c r="D948" s="254" t="s">
        <v>1017</v>
      </c>
      <c r="E948" s="46"/>
      <c r="F948" s="40" t="s">
        <v>552</v>
      </c>
      <c r="G948" s="66">
        <v>0</v>
      </c>
      <c r="H948" s="66">
        <v>4</v>
      </c>
      <c r="I948" s="734" t="s">
        <v>4093</v>
      </c>
      <c r="J948" s="66">
        <v>2</v>
      </c>
      <c r="K948" s="61" t="s">
        <v>779</v>
      </c>
      <c r="L948" s="69" t="s">
        <v>5475</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5053</v>
      </c>
      <c r="C949" s="39"/>
      <c r="D949" s="254" t="s">
        <v>1024</v>
      </c>
      <c r="E949" s="46"/>
      <c r="F949" s="40" t="s">
        <v>552</v>
      </c>
      <c r="G949" s="66">
        <v>4</v>
      </c>
      <c r="H949" s="66">
        <v>4</v>
      </c>
      <c r="I949" s="734" t="s">
        <v>4093</v>
      </c>
      <c r="J949" s="66">
        <v>2</v>
      </c>
      <c r="K949" s="61" t="s">
        <v>779</v>
      </c>
      <c r="L949" s="69" t="s">
        <v>5476</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5052</v>
      </c>
      <c r="C950" s="39"/>
      <c r="D950" s="254" t="s">
        <v>1026</v>
      </c>
      <c r="E950" s="46"/>
      <c r="F950" s="40" t="s">
        <v>552</v>
      </c>
      <c r="G950" s="66">
        <v>0</v>
      </c>
      <c r="H950" s="66">
        <v>4</v>
      </c>
      <c r="I950" s="734" t="s">
        <v>4093</v>
      </c>
      <c r="J950" s="66">
        <v>2</v>
      </c>
      <c r="K950" s="61" t="s">
        <v>779</v>
      </c>
      <c r="L950" s="69" t="s">
        <v>5502</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hidden="1" customHeight="1" thickBot="1">
      <c r="A951" s="18"/>
      <c r="B951" s="94" t="s">
        <v>4978</v>
      </c>
      <c r="C951" s="39"/>
      <c r="D951" s="254"/>
      <c r="E951" s="46"/>
      <c r="F951" s="40"/>
      <c r="G951" s="66"/>
      <c r="H951" s="66"/>
      <c r="I951" s="734" t="s">
        <v>3754</v>
      </c>
      <c r="J951" s="66">
        <v>3</v>
      </c>
      <c r="K951" s="61" t="s">
        <v>779</v>
      </c>
      <c r="L951" s="69" t="s">
        <v>5475</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5475</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5502</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5475</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5496</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hidden="1" customHeight="1" thickBot="1">
      <c r="A956" s="21"/>
      <c r="B956" s="291" t="s">
        <v>1062</v>
      </c>
      <c r="C956" s="1"/>
      <c r="D956" s="254" t="s">
        <v>1063</v>
      </c>
      <c r="E956" s="46"/>
      <c r="F956" s="40" t="s">
        <v>552</v>
      </c>
      <c r="G956" s="66">
        <v>5</v>
      </c>
      <c r="H956" s="66">
        <v>5</v>
      </c>
      <c r="I956" s="734" t="s">
        <v>4093</v>
      </c>
      <c r="J956" s="66">
        <v>3</v>
      </c>
      <c r="K956" s="61" t="s">
        <v>779</v>
      </c>
      <c r="L956" s="69" t="s">
        <v>5475</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5475</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hidden="1" customHeight="1" thickBot="1">
      <c r="A958" s="18"/>
      <c r="B958" s="306" t="s">
        <v>1091</v>
      </c>
      <c r="C958" s="250"/>
      <c r="D958" s="254" t="s">
        <v>1092</v>
      </c>
      <c r="E958" s="46"/>
      <c r="F958" s="40" t="s">
        <v>552</v>
      </c>
      <c r="G958" s="66">
        <v>5</v>
      </c>
      <c r="H958" s="66">
        <v>4</v>
      </c>
      <c r="I958" s="734" t="s">
        <v>4093</v>
      </c>
      <c r="J958" s="66">
        <v>5</v>
      </c>
      <c r="K958" s="61" t="s">
        <v>779</v>
      </c>
      <c r="L958" s="69" t="s">
        <v>5475</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hidden="1" customHeight="1" thickBot="1">
      <c r="A959" s="21"/>
      <c r="B959" s="879" t="s">
        <v>3573</v>
      </c>
      <c r="C959" s="606"/>
      <c r="D959" s="254" t="s">
        <v>1104</v>
      </c>
      <c r="E959" s="46"/>
      <c r="F959" s="40" t="s">
        <v>552</v>
      </c>
      <c r="G959" s="66">
        <v>5</v>
      </c>
      <c r="H959" s="66">
        <v>5</v>
      </c>
      <c r="I959" s="734" t="s">
        <v>4093</v>
      </c>
      <c r="J959" s="66">
        <v>5</v>
      </c>
      <c r="K959" s="61" t="s">
        <v>779</v>
      </c>
      <c r="L959" s="69" t="s">
        <v>5475</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hidden="1" customHeight="1" thickBot="1">
      <c r="A960" s="18"/>
      <c r="B960" s="94" t="s">
        <v>4734</v>
      </c>
      <c r="C960" s="39"/>
      <c r="D960" s="254" t="s">
        <v>1108</v>
      </c>
      <c r="E960" s="46"/>
      <c r="F960" s="40" t="s">
        <v>552</v>
      </c>
      <c r="G960" s="66">
        <v>7</v>
      </c>
      <c r="H960" s="66">
        <v>5</v>
      </c>
      <c r="I960" s="734" t="s">
        <v>4093</v>
      </c>
      <c r="J960" s="66">
        <v>6</v>
      </c>
      <c r="K960" s="61" t="s">
        <v>779</v>
      </c>
      <c r="L960" s="69" t="s">
        <v>5475</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5476</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hidden="1" customHeight="1" thickBot="1">
      <c r="A962" s="21"/>
      <c r="B962" s="294" t="s">
        <v>1116</v>
      </c>
      <c r="D962" s="254" t="s">
        <v>1117</v>
      </c>
      <c r="E962" s="46"/>
      <c r="F962" s="40" t="s">
        <v>552</v>
      </c>
      <c r="G962" s="66">
        <v>1</v>
      </c>
      <c r="H962" s="66">
        <v>6</v>
      </c>
      <c r="I962" s="734" t="s">
        <v>4093</v>
      </c>
      <c r="J962" s="66">
        <v>6</v>
      </c>
      <c r="K962" s="61" t="s">
        <v>779</v>
      </c>
      <c r="L962" s="69" t="s">
        <v>5475</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hidden="1" customHeight="1" thickBot="1">
      <c r="A963" s="21"/>
      <c r="B963" s="291" t="s">
        <v>1124</v>
      </c>
      <c r="C963" s="1"/>
      <c r="D963" s="254" t="s">
        <v>1125</v>
      </c>
      <c r="E963" s="46"/>
      <c r="F963" s="40" t="s">
        <v>552</v>
      </c>
      <c r="G963" s="66">
        <v>4</v>
      </c>
      <c r="H963" s="66">
        <v>4</v>
      </c>
      <c r="I963" s="734" t="s">
        <v>4093</v>
      </c>
      <c r="J963" s="66">
        <v>6</v>
      </c>
      <c r="K963" s="61" t="s">
        <v>779</v>
      </c>
      <c r="L963" s="69" t="s">
        <v>5475</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hidden="1" customHeight="1" thickBot="1">
      <c r="A964" s="21"/>
      <c r="B964" s="291" t="s">
        <v>1127</v>
      </c>
      <c r="C964" s="1"/>
      <c r="D964" s="254" t="s">
        <v>1128</v>
      </c>
      <c r="E964" s="49"/>
      <c r="F964" s="40" t="s">
        <v>552</v>
      </c>
      <c r="G964" s="66">
        <v>4</v>
      </c>
      <c r="H964" s="66">
        <v>5</v>
      </c>
      <c r="I964" s="734" t="s">
        <v>4093</v>
      </c>
      <c r="J964" s="66">
        <v>6</v>
      </c>
      <c r="K964" s="61" t="s">
        <v>779</v>
      </c>
      <c r="L964" s="69" t="s">
        <v>5475</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hidden="1" customHeight="1" thickBot="1">
      <c r="A965" s="21"/>
      <c r="B965" s="972" t="s">
        <v>6145</v>
      </c>
      <c r="C965" s="237"/>
      <c r="D965" s="254"/>
      <c r="E965" s="49"/>
      <c r="F965" s="40"/>
      <c r="G965" s="66">
        <v>7</v>
      </c>
      <c r="H965" s="66">
        <v>5</v>
      </c>
      <c r="I965" s="734" t="s">
        <v>3754</v>
      </c>
      <c r="J965" s="66">
        <v>6</v>
      </c>
      <c r="K965" s="61"/>
      <c r="L965" s="69" t="s">
        <v>5475</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hidden="1" customHeight="1" thickBot="1">
      <c r="A966" s="21"/>
      <c r="B966" s="879" t="s">
        <v>5254</v>
      </c>
      <c r="C966" s="1"/>
      <c r="D966" s="254"/>
      <c r="E966" s="49"/>
      <c r="F966" s="40"/>
      <c r="G966" s="66"/>
      <c r="H966" s="66"/>
      <c r="I966" s="734" t="s">
        <v>3754</v>
      </c>
      <c r="J966" s="66">
        <v>7</v>
      </c>
      <c r="K966" s="61" t="s">
        <v>779</v>
      </c>
      <c r="L966" s="69" t="s">
        <v>5475</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hidden="1" customHeight="1" thickBot="1">
      <c r="A967" s="21"/>
      <c r="B967" s="879" t="s">
        <v>4979</v>
      </c>
      <c r="C967" s="1"/>
      <c r="D967" s="254"/>
      <c r="E967" s="49"/>
      <c r="F967" s="40"/>
      <c r="G967" s="66"/>
      <c r="H967" s="66"/>
      <c r="I967" s="734" t="s">
        <v>3754</v>
      </c>
      <c r="J967" s="66">
        <v>7</v>
      </c>
      <c r="K967" s="73" t="s">
        <v>773</v>
      </c>
      <c r="L967" s="69" t="s">
        <v>5475</v>
      </c>
      <c r="M967" s="85">
        <v>1</v>
      </c>
      <c r="N967" s="85">
        <v>0</v>
      </c>
      <c r="O967" s="85">
        <v>0</v>
      </c>
      <c r="P967" s="85">
        <v>0</v>
      </c>
      <c r="Q967" s="85">
        <v>2</v>
      </c>
      <c r="R967" s="279"/>
      <c r="S967" s="69"/>
      <c r="T967" s="69"/>
      <c r="U967" s="69"/>
      <c r="V967" s="69"/>
      <c r="W967" s="69"/>
      <c r="X967" s="69"/>
      <c r="Y967" s="279"/>
      <c r="Z967" s="279"/>
      <c r="AA967" s="279"/>
      <c r="AB967" s="279"/>
      <c r="AC967" s="279"/>
      <c r="AD967" s="279"/>
      <c r="AE967" s="18"/>
    </row>
    <row r="968" spans="1:31" customFormat="1" ht="15" hidden="1" customHeight="1" thickBot="1">
      <c r="A968" s="21"/>
      <c r="B968" s="99" t="s">
        <v>513</v>
      </c>
      <c r="C968" s="237"/>
      <c r="D968" s="254" t="s">
        <v>1130</v>
      </c>
      <c r="E968" s="49"/>
      <c r="F968" s="40" t="s">
        <v>552</v>
      </c>
      <c r="G968" s="66">
        <v>7</v>
      </c>
      <c r="H968" s="66">
        <v>5</v>
      </c>
      <c r="I968" s="734" t="s">
        <v>4093</v>
      </c>
      <c r="J968" s="66">
        <v>7</v>
      </c>
      <c r="K968" s="61" t="s">
        <v>779</v>
      </c>
      <c r="L968" s="69" t="s">
        <v>5475</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hidden="1" customHeight="1" thickBot="1">
      <c r="A969" s="21"/>
      <c r="B969" s="879" t="s">
        <v>4419</v>
      </c>
      <c r="C969" s="39"/>
      <c r="D969" s="254" t="s">
        <v>1131</v>
      </c>
      <c r="E969" s="49"/>
      <c r="F969" s="40" t="s">
        <v>552</v>
      </c>
      <c r="G969" s="66">
        <v>7</v>
      </c>
      <c r="H969" s="66">
        <v>7</v>
      </c>
      <c r="I969" s="734" t="s">
        <v>4093</v>
      </c>
      <c r="J969" s="66">
        <v>8</v>
      </c>
      <c r="K969" s="61" t="s">
        <v>779</v>
      </c>
      <c r="L969" s="69" t="s">
        <v>5475</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5214</v>
      </c>
      <c r="C970" s="1"/>
      <c r="D970" s="254"/>
      <c r="E970" s="49"/>
      <c r="F970" s="40"/>
      <c r="G970" s="66"/>
      <c r="H970" s="66"/>
      <c r="I970" s="734" t="s">
        <v>3754</v>
      </c>
      <c r="J970" s="66">
        <v>8</v>
      </c>
      <c r="K970" s="72" t="s">
        <v>756</v>
      </c>
      <c r="L970" s="69" t="s">
        <v>5486</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hidden="1" customHeight="1" thickBot="1">
      <c r="A971" s="21"/>
      <c r="B971" s="307" t="s">
        <v>4405</v>
      </c>
      <c r="C971" s="240"/>
      <c r="D971" s="254" t="s">
        <v>1134</v>
      </c>
      <c r="E971" s="49"/>
      <c r="F971" s="40" t="s">
        <v>552</v>
      </c>
      <c r="G971" s="66">
        <v>4</v>
      </c>
      <c r="H971" s="66">
        <v>12</v>
      </c>
      <c r="I971" s="734" t="s">
        <v>4093</v>
      </c>
      <c r="J971" s="66">
        <v>9</v>
      </c>
      <c r="K971" s="61" t="s">
        <v>779</v>
      </c>
      <c r="L971" s="69" t="s">
        <v>5475</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hidden="1" customHeight="1" thickBot="1">
      <c r="A972" s="21"/>
      <c r="B972" s="306" t="s">
        <v>1135</v>
      </c>
      <c r="C972" s="250"/>
      <c r="D972" s="254" t="s">
        <v>1136</v>
      </c>
      <c r="E972" s="49"/>
      <c r="F972" s="40" t="s">
        <v>552</v>
      </c>
      <c r="G972" s="66">
        <v>8</v>
      </c>
      <c r="H972" s="66">
        <v>8</v>
      </c>
      <c r="I972" s="734" t="s">
        <v>4093</v>
      </c>
      <c r="J972" s="66">
        <v>9</v>
      </c>
      <c r="K972" s="61" t="s">
        <v>779</v>
      </c>
      <c r="L972" s="69" t="s">
        <v>5475</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hidden="1" customHeight="1" thickBot="1">
      <c r="A973" s="21"/>
      <c r="B973" s="730" t="s">
        <v>3279</v>
      </c>
      <c r="C973" s="730"/>
      <c r="D973" s="254" t="s">
        <v>1137</v>
      </c>
      <c r="E973" s="49"/>
      <c r="F973" s="40" t="s">
        <v>552</v>
      </c>
      <c r="G973" s="66">
        <v>4</v>
      </c>
      <c r="H973" s="66">
        <v>12</v>
      </c>
      <c r="I973" s="734" t="s">
        <v>4093</v>
      </c>
      <c r="J973" s="66">
        <v>9</v>
      </c>
      <c r="K973" s="61" t="s">
        <v>779</v>
      </c>
      <c r="L973" s="69" t="s">
        <v>5475</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hidden="1" customHeight="1" thickBot="1">
      <c r="A974" s="21"/>
      <c r="B974" s="291" t="s">
        <v>1138</v>
      </c>
      <c r="C974" s="1"/>
      <c r="D974" s="254" t="s">
        <v>1139</v>
      </c>
      <c r="E974" s="49"/>
      <c r="F974" s="40" t="s">
        <v>552</v>
      </c>
      <c r="G974" s="66">
        <v>8</v>
      </c>
      <c r="H974" s="66">
        <v>8</v>
      </c>
      <c r="I974" s="734" t="s">
        <v>4093</v>
      </c>
      <c r="J974" s="66">
        <v>9</v>
      </c>
      <c r="K974" s="61" t="s">
        <v>779</v>
      </c>
      <c r="L974" s="69" t="s">
        <v>5475</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5476</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5948</v>
      </c>
      <c r="E976" s="46"/>
      <c r="F976" s="139" t="s">
        <v>552</v>
      </c>
      <c r="G976" s="66">
        <v>8</v>
      </c>
      <c r="H976" s="66">
        <v>8</v>
      </c>
      <c r="I976" s="734" t="s">
        <v>4093</v>
      </c>
      <c r="J976" s="66">
        <v>25</v>
      </c>
      <c r="K976" s="73" t="s">
        <v>773</v>
      </c>
      <c r="L976" s="69" t="s">
        <v>5949</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5476</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5476</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5476</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5476</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5476</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5476</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5476</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5476</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5476</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5476</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5476</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5476</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5476</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5476</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5476</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5476</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5476</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5476</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5476</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5476</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5476</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5476</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5476</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5476</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5476</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5476</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5281</v>
      </c>
      <c r="J1003" s="75">
        <v>1</v>
      </c>
      <c r="K1003" s="68" t="s">
        <v>737</v>
      </c>
      <c r="L1003" s="700" t="s">
        <v>5476</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5281</v>
      </c>
      <c r="J1004" s="75">
        <v>1</v>
      </c>
      <c r="K1004" s="68" t="s">
        <v>737</v>
      </c>
      <c r="L1004" s="700" t="s">
        <v>5476</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5281</v>
      </c>
      <c r="J1005" s="75">
        <v>1</v>
      </c>
      <c r="K1005" s="68" t="s">
        <v>737</v>
      </c>
      <c r="L1005" s="700" t="s">
        <v>5476</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5476</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5281</v>
      </c>
      <c r="J1007" s="75">
        <v>2</v>
      </c>
      <c r="K1007" s="72" t="s">
        <v>756</v>
      </c>
      <c r="L1007" s="700" t="s">
        <v>5476</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5281</v>
      </c>
      <c r="J1008" s="915">
        <v>2</v>
      </c>
      <c r="K1008" s="927" t="s">
        <v>737</v>
      </c>
      <c r="L1008" s="700" t="s">
        <v>5476</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5281</v>
      </c>
      <c r="J1009" s="915">
        <v>3</v>
      </c>
      <c r="K1009" s="927" t="s">
        <v>737</v>
      </c>
      <c r="L1009" s="700" t="s">
        <v>5476</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5281</v>
      </c>
      <c r="J1010" s="915">
        <v>3</v>
      </c>
      <c r="K1010" s="929" t="s">
        <v>756</v>
      </c>
      <c r="L1010" s="700" t="s">
        <v>5476</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5281</v>
      </c>
      <c r="J1011" s="914">
        <v>3</v>
      </c>
      <c r="K1011" s="929" t="s">
        <v>756</v>
      </c>
      <c r="L1011" s="700" t="s">
        <v>5476</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5281</v>
      </c>
      <c r="J1012" s="914">
        <v>3</v>
      </c>
      <c r="K1012" s="932" t="s">
        <v>773</v>
      </c>
      <c r="L1012" s="700" t="s">
        <v>5476</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5281</v>
      </c>
      <c r="J1013" s="915">
        <v>3</v>
      </c>
      <c r="K1013" s="928" t="s">
        <v>756</v>
      </c>
      <c r="L1013" s="700" t="s">
        <v>5476</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5281</v>
      </c>
      <c r="J1014" s="915">
        <v>3</v>
      </c>
      <c r="K1014" s="929" t="s">
        <v>756</v>
      </c>
      <c r="L1014" s="700" t="s">
        <v>5476</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5281</v>
      </c>
      <c r="J1015" s="914">
        <v>5</v>
      </c>
      <c r="K1015" s="932" t="s">
        <v>773</v>
      </c>
      <c r="L1015" s="700" t="s">
        <v>5476</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5281</v>
      </c>
      <c r="J1016" s="914">
        <v>8</v>
      </c>
      <c r="K1016" s="931" t="s">
        <v>779</v>
      </c>
      <c r="L1016" s="814" t="s">
        <v>5476</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5476</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5280</v>
      </c>
      <c r="J1018" s="914">
        <v>1</v>
      </c>
      <c r="K1018" s="927" t="s">
        <v>737</v>
      </c>
      <c r="L1018" s="700" t="s">
        <v>5476</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5280</v>
      </c>
      <c r="J1019" s="914">
        <v>1</v>
      </c>
      <c r="K1019" s="927" t="s">
        <v>737</v>
      </c>
      <c r="L1019" s="700" t="s">
        <v>5476</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5280</v>
      </c>
      <c r="J1020" s="914">
        <v>1</v>
      </c>
      <c r="K1020" s="927" t="s">
        <v>737</v>
      </c>
      <c r="L1020" s="700" t="s">
        <v>5476</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5280</v>
      </c>
      <c r="J1021" s="914">
        <v>1</v>
      </c>
      <c r="K1021" s="927" t="s">
        <v>737</v>
      </c>
      <c r="L1021" s="700" t="s">
        <v>5476</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5280</v>
      </c>
      <c r="J1022" s="914">
        <v>2</v>
      </c>
      <c r="K1022" s="929" t="s">
        <v>756</v>
      </c>
      <c r="L1022" s="700" t="s">
        <v>5476</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5280</v>
      </c>
      <c r="J1023" s="914">
        <v>2</v>
      </c>
      <c r="K1023" s="927" t="s">
        <v>737</v>
      </c>
      <c r="L1023" s="700" t="s">
        <v>5476</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5280</v>
      </c>
      <c r="J1024" s="914">
        <v>3</v>
      </c>
      <c r="K1024" s="929" t="s">
        <v>756</v>
      </c>
      <c r="L1024" s="814" t="s">
        <v>5476</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5280</v>
      </c>
      <c r="J1025" s="914">
        <v>3</v>
      </c>
      <c r="K1025" s="929" t="s">
        <v>756</v>
      </c>
      <c r="L1025" s="700" t="s">
        <v>5476</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5280</v>
      </c>
      <c r="J1026" s="914">
        <v>5</v>
      </c>
      <c r="K1026" s="929" t="s">
        <v>756</v>
      </c>
      <c r="L1026" s="700" t="s">
        <v>5476</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5280</v>
      </c>
      <c r="J1027" s="914">
        <v>8</v>
      </c>
      <c r="K1027" s="931" t="s">
        <v>779</v>
      </c>
      <c r="L1027" s="814" t="s">
        <v>5476</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5476</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5476</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5476</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5476</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5476</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5476</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5476</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5476</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5476</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5476</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5476</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5476</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5476</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5476</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5476</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5476</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5476</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5476</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5476</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5476</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5476</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5476</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5476</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5476</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5476</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5476</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5476</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5476</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5476</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5476</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5476</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5476</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5476</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5476</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5476</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5476</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5476</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5476</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5476</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5476</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5476</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5476</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5476</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5476</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5476</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5476</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5476</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5476</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5476</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5476</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5476</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5476</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5476</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5476</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5476</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5476</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5476</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5476</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5476</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5476</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5476</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5476</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5476</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5476</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5476</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5476</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5283</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5476</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5283</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5476</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5476</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5476</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5476</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5476</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5476</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5476</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5476</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5476</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5476</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5476</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5283</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5476</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5476</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5476</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5476</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5476</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5476</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5476</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5476</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5476</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5476</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5283</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5476</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5476</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5476</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5476</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5476</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5476</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5476</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5476</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5476</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5476</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5476</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5476</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5476</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5476</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5476</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5283</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4986</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4972</v>
      </c>
      <c r="D1138" s="947" t="s">
        <v>4749</v>
      </c>
      <c r="E1138" s="947"/>
      <c r="F1138" s="949" t="s">
        <v>533</v>
      </c>
      <c r="G1138" s="949"/>
      <c r="H1138" s="949"/>
      <c r="I1138" s="949" t="s">
        <v>534</v>
      </c>
      <c r="J1138" s="949">
        <v>1</v>
      </c>
      <c r="K1138" s="954" t="s">
        <v>779</v>
      </c>
      <c r="L1138" s="953" t="s">
        <v>4970</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4992</v>
      </c>
      <c r="E1139" s="947"/>
      <c r="F1139" s="949" t="s">
        <v>552</v>
      </c>
      <c r="G1139" s="949">
        <v>1</v>
      </c>
      <c r="H1139" s="949">
        <v>4</v>
      </c>
      <c r="I1139" s="949" t="s">
        <v>534</v>
      </c>
      <c r="J1139" s="952">
        <v>2</v>
      </c>
      <c r="K1139" s="954" t="s">
        <v>773</v>
      </c>
      <c r="L1139" s="953" t="s">
        <v>4969</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5013</v>
      </c>
      <c r="D1140" s="947" t="s">
        <v>4753</v>
      </c>
      <c r="E1140" s="947"/>
      <c r="F1140" s="949" t="s">
        <v>533</v>
      </c>
      <c r="G1140" s="949"/>
      <c r="H1140" s="949"/>
      <c r="I1140" s="949" t="s">
        <v>534</v>
      </c>
      <c r="J1140" s="952">
        <v>3</v>
      </c>
      <c r="K1140" s="954" t="s">
        <v>737</v>
      </c>
      <c r="L1140" s="953" t="s">
        <v>5296</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5483</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4975</v>
      </c>
      <c r="D1142" s="947" t="s">
        <v>4759</v>
      </c>
      <c r="E1142" s="947"/>
      <c r="F1142" s="949" t="s">
        <v>552</v>
      </c>
      <c r="G1142" s="949">
        <v>5</v>
      </c>
      <c r="H1142" s="949">
        <v>5</v>
      </c>
      <c r="I1142" s="949" t="s">
        <v>534</v>
      </c>
      <c r="J1142" s="949">
        <v>5</v>
      </c>
      <c r="K1142" s="312" t="s">
        <v>3606</v>
      </c>
      <c r="L1142" s="953" t="s">
        <v>4969</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5274</v>
      </c>
      <c r="D1143" s="947" t="s">
        <v>4756</v>
      </c>
      <c r="E1143" s="947"/>
      <c r="F1143" s="949" t="s">
        <v>552</v>
      </c>
      <c r="G1143" s="949">
        <v>3</v>
      </c>
      <c r="H1143" s="949">
        <v>3</v>
      </c>
      <c r="I1143" s="949" t="s">
        <v>534</v>
      </c>
      <c r="J1143" s="952">
        <v>5</v>
      </c>
      <c r="K1143" s="954" t="s">
        <v>737</v>
      </c>
      <c r="L1143" s="953" t="s">
        <v>5273</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4969</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5027</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5497</v>
      </c>
      <c r="D1146" s="947" t="s">
        <v>4762</v>
      </c>
      <c r="E1146" s="947"/>
      <c r="F1146" s="949" t="s">
        <v>533</v>
      </c>
      <c r="G1146" s="949"/>
      <c r="H1146" s="949"/>
      <c r="I1146" s="949" t="s">
        <v>534</v>
      </c>
      <c r="J1146" s="949">
        <v>7</v>
      </c>
      <c r="K1146" s="312" t="s">
        <v>3616</v>
      </c>
      <c r="L1146" s="953" t="s">
        <v>4969</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4985</v>
      </c>
      <c r="D1147" s="947" t="s">
        <v>4780</v>
      </c>
      <c r="E1147" s="947"/>
      <c r="F1147" s="949" t="s">
        <v>533</v>
      </c>
      <c r="G1147" s="949"/>
      <c r="H1147" s="949"/>
      <c r="I1147" s="309" t="s">
        <v>3648</v>
      </c>
      <c r="J1147" s="949">
        <v>1</v>
      </c>
      <c r="K1147" s="312" t="s">
        <v>3606</v>
      </c>
      <c r="L1147" s="953" t="s">
        <v>4969</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5002</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4969</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5019</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5062</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5008</v>
      </c>
      <c r="D1152" s="947" t="s">
        <v>4789</v>
      </c>
      <c r="E1152" s="947"/>
      <c r="F1152" s="949" t="s">
        <v>552</v>
      </c>
      <c r="G1152" s="949">
        <v>3</v>
      </c>
      <c r="H1152" s="949">
        <v>3</v>
      </c>
      <c r="I1152" s="309" t="s">
        <v>3648</v>
      </c>
      <c r="J1152" s="949">
        <v>4</v>
      </c>
      <c r="K1152" s="312" t="s">
        <v>3616</v>
      </c>
      <c r="L1152" s="953" t="s">
        <v>5523</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4969</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4969</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5216</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5026</v>
      </c>
      <c r="D1156" s="947" t="s">
        <v>4796</v>
      </c>
      <c r="E1156" s="947"/>
      <c r="F1156" s="949" t="s">
        <v>552</v>
      </c>
      <c r="G1156" s="949">
        <v>2</v>
      </c>
      <c r="H1156" s="949">
        <v>4</v>
      </c>
      <c r="I1156" s="309" t="s">
        <v>3648</v>
      </c>
      <c r="J1156" s="949">
        <v>7</v>
      </c>
      <c r="K1156" s="312" t="s">
        <v>3606</v>
      </c>
      <c r="L1156" s="953" t="s">
        <v>4969</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4981</v>
      </c>
      <c r="D1157" s="947" t="s">
        <v>4763</v>
      </c>
      <c r="E1157" s="947"/>
      <c r="F1157" s="949" t="s">
        <v>533</v>
      </c>
      <c r="G1157" s="949"/>
      <c r="H1157" s="949"/>
      <c r="I1157" s="309" t="s">
        <v>3634</v>
      </c>
      <c r="J1157" s="949">
        <v>1</v>
      </c>
      <c r="K1157" s="312" t="s">
        <v>3606</v>
      </c>
      <c r="L1157" s="953" t="s">
        <v>4969</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5012</v>
      </c>
      <c r="D1158" s="947" t="s">
        <v>4764</v>
      </c>
      <c r="E1158" s="947"/>
      <c r="F1158" s="949" t="s">
        <v>552</v>
      </c>
      <c r="G1158" s="949">
        <v>3</v>
      </c>
      <c r="H1158" s="949">
        <v>2</v>
      </c>
      <c r="I1158" s="309" t="s">
        <v>3634</v>
      </c>
      <c r="J1158" s="949">
        <v>2</v>
      </c>
      <c r="K1158" s="312" t="s">
        <v>3616</v>
      </c>
      <c r="L1158" s="953" t="s">
        <v>5520</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4986</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5058</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4986</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4991</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4986</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4976</v>
      </c>
      <c r="D1164" s="947" t="s">
        <v>4775</v>
      </c>
      <c r="E1164" s="947"/>
      <c r="F1164" s="949" t="s">
        <v>552</v>
      </c>
      <c r="G1164" s="949">
        <v>4</v>
      </c>
      <c r="H1164" s="949">
        <v>6</v>
      </c>
      <c r="I1164" s="309" t="s">
        <v>3634</v>
      </c>
      <c r="J1164" s="949">
        <v>6</v>
      </c>
      <c r="K1164" s="312" t="s">
        <v>3606</v>
      </c>
      <c r="L1164" s="953" t="s">
        <v>4969</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4969</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4969</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5021</v>
      </c>
      <c r="D1167" s="947" t="s">
        <v>4847</v>
      </c>
      <c r="E1167" s="947"/>
      <c r="F1167" s="949" t="s">
        <v>533</v>
      </c>
      <c r="G1167" s="949"/>
      <c r="H1167" s="949"/>
      <c r="I1167" s="734" t="s">
        <v>3706</v>
      </c>
      <c r="J1167" s="949">
        <v>1</v>
      </c>
      <c r="K1167" s="312" t="s">
        <v>3606</v>
      </c>
      <c r="L1167" s="953" t="s">
        <v>4969</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4845</v>
      </c>
      <c r="D1168" s="947" t="s">
        <v>4846</v>
      </c>
      <c r="E1168" s="947"/>
      <c r="F1168" s="949" t="s">
        <v>552</v>
      </c>
      <c r="G1168" s="949">
        <v>2</v>
      </c>
      <c r="H1168" s="949">
        <v>1</v>
      </c>
      <c r="I1168" s="734" t="s">
        <v>3706</v>
      </c>
      <c r="J1168" s="949">
        <v>1</v>
      </c>
      <c r="K1168" s="312" t="s">
        <v>3616</v>
      </c>
      <c r="L1168" s="953" t="s">
        <v>5296</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4851</v>
      </c>
      <c r="D1169" s="947" t="s">
        <v>4852</v>
      </c>
      <c r="E1169" s="947"/>
      <c r="F1169" s="949" t="s">
        <v>533</v>
      </c>
      <c r="G1169" s="949"/>
      <c r="H1169" s="949"/>
      <c r="I1169" s="734" t="s">
        <v>3706</v>
      </c>
      <c r="J1169" s="949">
        <v>2</v>
      </c>
      <c r="K1169" s="954" t="s">
        <v>737</v>
      </c>
      <c r="L1169" s="953" t="s">
        <v>5015</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5250</v>
      </c>
      <c r="D1170" s="947" t="s">
        <v>4848</v>
      </c>
      <c r="E1170" s="947"/>
      <c r="F1170" s="949" t="s">
        <v>552</v>
      </c>
      <c r="G1170" s="949">
        <v>1</v>
      </c>
      <c r="H1170" s="949">
        <v>2</v>
      </c>
      <c r="I1170" s="734" t="s">
        <v>3706</v>
      </c>
      <c r="J1170" s="949">
        <v>2</v>
      </c>
      <c r="K1170" s="312" t="s">
        <v>3623</v>
      </c>
      <c r="L1170" s="953" t="s">
        <v>5296</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4980</v>
      </c>
      <c r="D1171" s="947" t="s">
        <v>4997</v>
      </c>
      <c r="E1171" s="947"/>
      <c r="F1171" s="949" t="s">
        <v>552</v>
      </c>
      <c r="G1171" s="949">
        <v>2</v>
      </c>
      <c r="H1171" s="949">
        <v>3</v>
      </c>
      <c r="I1171" s="734" t="s">
        <v>3706</v>
      </c>
      <c r="J1171" s="949">
        <v>2</v>
      </c>
      <c r="K1171" s="312" t="s">
        <v>3606</v>
      </c>
      <c r="L1171" s="953" t="s">
        <v>5297</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4849</v>
      </c>
      <c r="D1172" s="947" t="s">
        <v>4850</v>
      </c>
      <c r="E1172" s="947"/>
      <c r="F1172" s="949" t="s">
        <v>552</v>
      </c>
      <c r="G1172" s="949">
        <v>3</v>
      </c>
      <c r="H1172" s="949">
        <v>1</v>
      </c>
      <c r="I1172" s="734" t="s">
        <v>3706</v>
      </c>
      <c r="J1172" s="949">
        <v>2</v>
      </c>
      <c r="K1172" s="954" t="s">
        <v>737</v>
      </c>
      <c r="L1172" s="953" t="s">
        <v>5000</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4853</v>
      </c>
      <c r="D1173" s="947" t="s">
        <v>4854</v>
      </c>
      <c r="E1173" s="947"/>
      <c r="F1173" s="949" t="s">
        <v>552</v>
      </c>
      <c r="G1173" s="949">
        <v>3</v>
      </c>
      <c r="H1173" s="949">
        <v>1</v>
      </c>
      <c r="I1173" s="734" t="s">
        <v>3706</v>
      </c>
      <c r="J1173" s="949">
        <v>3</v>
      </c>
      <c r="K1173" s="312" t="s">
        <v>3616</v>
      </c>
      <c r="L1173" s="953" t="s">
        <v>4969</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4855</v>
      </c>
      <c r="D1174" s="947" t="s">
        <v>4856</v>
      </c>
      <c r="E1174" s="947"/>
      <c r="F1174" s="949" t="s">
        <v>552</v>
      </c>
      <c r="G1174" s="949">
        <v>4</v>
      </c>
      <c r="H1174" s="949">
        <v>2</v>
      </c>
      <c r="I1174" s="734" t="s">
        <v>3706</v>
      </c>
      <c r="J1174" s="949">
        <v>4</v>
      </c>
      <c r="K1174" s="954" t="s">
        <v>737</v>
      </c>
      <c r="L1174" s="953" t="s">
        <v>4986</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4857</v>
      </c>
      <c r="D1175" s="947" t="s">
        <v>4858</v>
      </c>
      <c r="E1175" s="947"/>
      <c r="F1175" s="949" t="s">
        <v>533</v>
      </c>
      <c r="G1175" s="949"/>
      <c r="H1175" s="949"/>
      <c r="I1175" s="734" t="s">
        <v>3706</v>
      </c>
      <c r="J1175" s="949">
        <v>6</v>
      </c>
      <c r="K1175" s="312" t="s">
        <v>3616</v>
      </c>
      <c r="L1175" s="953" t="s">
        <v>4969</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4996</v>
      </c>
      <c r="D1176" s="947" t="s">
        <v>4859</v>
      </c>
      <c r="E1176" s="947"/>
      <c r="F1176" s="949" t="s">
        <v>533</v>
      </c>
      <c r="G1176" s="949"/>
      <c r="H1176" s="949"/>
      <c r="I1176" s="734" t="s">
        <v>3706</v>
      </c>
      <c r="J1176" s="949">
        <v>8</v>
      </c>
      <c r="K1176" s="312" t="s">
        <v>3623</v>
      </c>
      <c r="L1176" s="953" t="s">
        <v>4969</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4983</v>
      </c>
      <c r="D1177" s="947" t="s">
        <v>4797</v>
      </c>
      <c r="E1177" s="947"/>
      <c r="F1177" s="949" t="s">
        <v>533</v>
      </c>
      <c r="G1177" s="949"/>
      <c r="H1177" s="949"/>
      <c r="I1177" s="309" t="s">
        <v>3661</v>
      </c>
      <c r="J1177" s="949">
        <v>1</v>
      </c>
      <c r="K1177" s="312" t="s">
        <v>3606</v>
      </c>
      <c r="L1177" s="953" t="s">
        <v>4969</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5523</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4986</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5523</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5022</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5513</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5024</v>
      </c>
      <c r="D1183" s="947" t="s">
        <v>4809</v>
      </c>
      <c r="E1183" s="947"/>
      <c r="F1183" s="949" t="s">
        <v>552</v>
      </c>
      <c r="G1183" s="949">
        <v>3</v>
      </c>
      <c r="H1183" s="949">
        <v>1</v>
      </c>
      <c r="I1183" s="309" t="s">
        <v>3661</v>
      </c>
      <c r="J1183" s="949">
        <v>4</v>
      </c>
      <c r="K1183" s="312" t="s">
        <v>3623</v>
      </c>
      <c r="L1183" s="953" t="s">
        <v>4969</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5023</v>
      </c>
      <c r="D1184" s="947" t="s">
        <v>4808</v>
      </c>
      <c r="E1184" s="947"/>
      <c r="F1184" s="949" t="s">
        <v>552</v>
      </c>
      <c r="G1184" s="949">
        <v>2</v>
      </c>
      <c r="H1184" s="949">
        <v>7</v>
      </c>
      <c r="I1184" s="309" t="s">
        <v>3661</v>
      </c>
      <c r="J1184" s="949">
        <v>4</v>
      </c>
      <c r="K1184" s="312" t="s">
        <v>3606</v>
      </c>
      <c r="L1184" s="953" t="s">
        <v>4969</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5483</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4969</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5215</v>
      </c>
      <c r="D1187" s="947" t="s">
        <v>4816</v>
      </c>
      <c r="E1187" s="947"/>
      <c r="F1187" s="949" t="s">
        <v>533</v>
      </c>
      <c r="G1187" s="949"/>
      <c r="H1187" s="949"/>
      <c r="I1187" s="309" t="s">
        <v>3673</v>
      </c>
      <c r="J1187" s="949">
        <v>1</v>
      </c>
      <c r="K1187" s="312" t="s">
        <v>3606</v>
      </c>
      <c r="L1187" s="953" t="s">
        <v>4969</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5002</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5047</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4821</v>
      </c>
      <c r="D1190" s="947" t="s">
        <v>4822</v>
      </c>
      <c r="E1190" s="947"/>
      <c r="F1190" s="949" t="s">
        <v>533</v>
      </c>
      <c r="G1190" s="949"/>
      <c r="H1190" s="949"/>
      <c r="I1190" s="309" t="s">
        <v>3673</v>
      </c>
      <c r="J1190" s="949">
        <v>2</v>
      </c>
      <c r="K1190" s="954" t="s">
        <v>737</v>
      </c>
      <c r="L1190" s="953" t="s">
        <v>5004</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4819</v>
      </c>
      <c r="D1191" s="947" t="s">
        <v>4820</v>
      </c>
      <c r="E1191" s="947"/>
      <c r="F1191" s="949" t="s">
        <v>552</v>
      </c>
      <c r="G1191" s="949">
        <v>1</v>
      </c>
      <c r="H1191" s="949">
        <v>2</v>
      </c>
      <c r="I1191" s="309" t="s">
        <v>3673</v>
      </c>
      <c r="J1191" s="949">
        <v>2</v>
      </c>
      <c r="K1191" s="312" t="s">
        <v>3623</v>
      </c>
      <c r="L1191" s="953" t="s">
        <v>4969</v>
      </c>
      <c r="M1191" s="415">
        <v>1</v>
      </c>
      <c r="N1191" s="415">
        <v>1</v>
      </c>
      <c r="O1191" s="415">
        <v>1</v>
      </c>
      <c r="P1191" s="415">
        <v>1</v>
      </c>
      <c r="Q1191" s="415">
        <v>2</v>
      </c>
      <c r="R1191" s="260">
        <f t="shared" si="52"/>
        <v>0</v>
      </c>
      <c r="S1191" s="953"/>
      <c r="T1191" s="953"/>
      <c r="U1191" s="953"/>
      <c r="V1191" s="953"/>
      <c r="W1191" s="953"/>
      <c r="X1191" s="953"/>
    </row>
    <row r="1192" spans="2:24" ht="14.15" hidden="1" customHeight="1">
      <c r="B1192" s="948" t="s">
        <v>4823</v>
      </c>
      <c r="D1192" s="947" t="s">
        <v>4824</v>
      </c>
      <c r="E1192" s="947"/>
      <c r="F1192" s="949" t="s">
        <v>819</v>
      </c>
      <c r="G1192" s="949">
        <v>2</v>
      </c>
      <c r="H1192" s="949">
        <v>2</v>
      </c>
      <c r="I1192" s="309" t="s">
        <v>3673</v>
      </c>
      <c r="J1192" s="949">
        <v>3</v>
      </c>
      <c r="K1192" s="954" t="s">
        <v>737</v>
      </c>
      <c r="L1192" s="953" t="s">
        <v>4994</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4827</v>
      </c>
      <c r="D1193" s="947" t="s">
        <v>4828</v>
      </c>
      <c r="E1193" s="947"/>
      <c r="F1193" s="949" t="s">
        <v>533</v>
      </c>
      <c r="G1193" s="949"/>
      <c r="H1193" s="949"/>
      <c r="I1193" s="309" t="s">
        <v>3673</v>
      </c>
      <c r="J1193" s="949">
        <v>4</v>
      </c>
      <c r="K1193" s="312" t="s">
        <v>3623</v>
      </c>
      <c r="L1193" s="953" t="s">
        <v>4969</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4825</v>
      </c>
      <c r="D1194" s="947" t="s">
        <v>4826</v>
      </c>
      <c r="E1194" s="947"/>
      <c r="F1194" s="949" t="s">
        <v>552</v>
      </c>
      <c r="G1194" s="949">
        <v>4</v>
      </c>
      <c r="H1194" s="949">
        <v>4</v>
      </c>
      <c r="I1194" s="309" t="s">
        <v>3673</v>
      </c>
      <c r="J1194" s="949">
        <v>4</v>
      </c>
      <c r="K1194" s="312" t="s">
        <v>3616</v>
      </c>
      <c r="L1194" s="953" t="s">
        <v>5523</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4982</v>
      </c>
      <c r="D1195" s="947" t="s">
        <v>4830</v>
      </c>
      <c r="E1195" s="947"/>
      <c r="F1195" s="949" t="s">
        <v>552</v>
      </c>
      <c r="G1195" s="949">
        <v>5</v>
      </c>
      <c r="H1195" s="949">
        <v>5</v>
      </c>
      <c r="I1195" s="309" t="s">
        <v>3673</v>
      </c>
      <c r="J1195" s="949">
        <v>5</v>
      </c>
      <c r="K1195" s="312" t="s">
        <v>3606</v>
      </c>
      <c r="L1195" s="953" t="s">
        <v>4969</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4984</v>
      </c>
      <c r="D1196" s="947" t="s">
        <v>4829</v>
      </c>
      <c r="E1196" s="947"/>
      <c r="F1196" s="949" t="s">
        <v>552</v>
      </c>
      <c r="G1196" s="949">
        <v>3</v>
      </c>
      <c r="H1196" s="949">
        <v>5</v>
      </c>
      <c r="I1196" s="309" t="s">
        <v>3673</v>
      </c>
      <c r="J1196" s="949">
        <v>5</v>
      </c>
      <c r="K1196" s="312" t="s">
        <v>3616</v>
      </c>
      <c r="L1196" s="953" t="s">
        <v>4986</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4831</v>
      </c>
      <c r="D1197" s="947" t="s">
        <v>4832</v>
      </c>
      <c r="E1197" s="947"/>
      <c r="F1197" s="949" t="s">
        <v>533</v>
      </c>
      <c r="G1197" s="949"/>
      <c r="H1197" s="949"/>
      <c r="I1197" s="309" t="s">
        <v>3691</v>
      </c>
      <c r="J1197" s="949">
        <v>0</v>
      </c>
      <c r="K1197" s="954" t="s">
        <v>737</v>
      </c>
      <c r="L1197" s="953" t="s">
        <v>4991</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4974</v>
      </c>
      <c r="D1198" s="947" t="s">
        <v>4833</v>
      </c>
      <c r="E1198" s="947"/>
      <c r="F1198" s="949" t="s">
        <v>533</v>
      </c>
      <c r="G1198" s="949"/>
      <c r="H1198" s="949"/>
      <c r="I1198" s="309" t="s">
        <v>3691</v>
      </c>
      <c r="J1198" s="949">
        <v>1</v>
      </c>
      <c r="K1198" s="312" t="s">
        <v>3606</v>
      </c>
      <c r="L1198" s="953" t="s">
        <v>4970</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5017</v>
      </c>
      <c r="D1199" s="947" t="s">
        <v>4834</v>
      </c>
      <c r="E1199" s="947"/>
      <c r="F1199" s="949" t="s">
        <v>552</v>
      </c>
      <c r="G1199" s="949">
        <v>0</v>
      </c>
      <c r="H1199" s="949">
        <v>2</v>
      </c>
      <c r="I1199" s="309" t="s">
        <v>3691</v>
      </c>
      <c r="J1199" s="949">
        <v>2</v>
      </c>
      <c r="K1199" s="954" t="s">
        <v>737</v>
      </c>
      <c r="L1199" s="953" t="s">
        <v>5019</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4835</v>
      </c>
      <c r="D1200" s="947" t="s">
        <v>4836</v>
      </c>
      <c r="E1200" s="947"/>
      <c r="F1200" s="949" t="s">
        <v>552</v>
      </c>
      <c r="G1200" s="949">
        <v>2</v>
      </c>
      <c r="H1200" s="949">
        <v>2</v>
      </c>
      <c r="I1200" s="309" t="s">
        <v>3691</v>
      </c>
      <c r="J1200" s="949">
        <v>2</v>
      </c>
      <c r="K1200" s="954" t="s">
        <v>737</v>
      </c>
      <c r="L1200" s="953" t="s">
        <v>5005</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5020</v>
      </c>
      <c r="D1201" s="947" t="s">
        <v>4837</v>
      </c>
      <c r="E1201" s="947"/>
      <c r="F1201" s="949" t="s">
        <v>552</v>
      </c>
      <c r="G1201" s="949">
        <v>3</v>
      </c>
      <c r="H1201" s="949">
        <v>3</v>
      </c>
      <c r="I1201" s="309" t="s">
        <v>3691</v>
      </c>
      <c r="J1201" s="949">
        <v>3</v>
      </c>
      <c r="K1201" s="312" t="s">
        <v>3616</v>
      </c>
      <c r="L1201" s="953" t="s">
        <v>5022</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4838</v>
      </c>
      <c r="D1202" s="947" t="s">
        <v>4839</v>
      </c>
      <c r="E1202" s="947"/>
      <c r="F1202" s="949" t="s">
        <v>533</v>
      </c>
      <c r="G1202" s="949"/>
      <c r="H1202" s="949"/>
      <c r="I1202" s="309" t="s">
        <v>3691</v>
      </c>
      <c r="J1202" s="949">
        <v>3</v>
      </c>
      <c r="K1202" s="312" t="s">
        <v>3623</v>
      </c>
      <c r="L1202" s="953" t="s">
        <v>4969</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5956</v>
      </c>
      <c r="D1203" s="947" t="s">
        <v>4841</v>
      </c>
      <c r="E1203" s="947"/>
      <c r="F1203" s="949" t="s">
        <v>819</v>
      </c>
      <c r="G1203" s="949">
        <v>3</v>
      </c>
      <c r="H1203" s="949">
        <v>2</v>
      </c>
      <c r="I1203" s="309" t="s">
        <v>3691</v>
      </c>
      <c r="J1203" s="949">
        <v>4</v>
      </c>
      <c r="K1203" s="312" t="s">
        <v>3623</v>
      </c>
      <c r="L1203" s="953" t="s">
        <v>4969</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5003</v>
      </c>
      <c r="D1204" s="947" t="s">
        <v>4840</v>
      </c>
      <c r="E1204" s="947"/>
      <c r="F1204" s="949" t="s">
        <v>552</v>
      </c>
      <c r="G1204" s="949">
        <v>2</v>
      </c>
      <c r="H1204" s="949">
        <v>6</v>
      </c>
      <c r="I1204" s="309" t="s">
        <v>3691</v>
      </c>
      <c r="J1204" s="949">
        <v>4</v>
      </c>
      <c r="K1204" s="312" t="s">
        <v>3606</v>
      </c>
      <c r="L1204" s="953" t="s">
        <v>4969</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4843</v>
      </c>
      <c r="D1205" s="947" t="s">
        <v>4844</v>
      </c>
      <c r="E1205" s="947"/>
      <c r="F1205" s="949" t="s">
        <v>533</v>
      </c>
      <c r="G1205" s="949"/>
      <c r="H1205" s="949"/>
      <c r="I1205" s="309" t="s">
        <v>3691</v>
      </c>
      <c r="J1205" s="949">
        <v>7</v>
      </c>
      <c r="K1205" s="312" t="s">
        <v>3616</v>
      </c>
      <c r="L1205" s="953" t="s">
        <v>5520</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5016</v>
      </c>
      <c r="D1206" s="947" t="s">
        <v>4842</v>
      </c>
      <c r="E1206" s="947"/>
      <c r="F1206" s="949" t="s">
        <v>552</v>
      </c>
      <c r="G1206" s="949">
        <v>3</v>
      </c>
      <c r="H1206" s="949">
        <v>4</v>
      </c>
      <c r="I1206" s="309" t="s">
        <v>3691</v>
      </c>
      <c r="J1206" s="949">
        <v>7</v>
      </c>
      <c r="K1206" s="312" t="s">
        <v>3616</v>
      </c>
      <c r="L1206" s="953" t="s">
        <v>5483</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4860</v>
      </c>
      <c r="D1207" s="947" t="s">
        <v>4861</v>
      </c>
      <c r="E1207" s="947"/>
      <c r="F1207" s="949" t="s">
        <v>533</v>
      </c>
      <c r="G1207" s="949"/>
      <c r="H1207" s="949"/>
      <c r="I1207" s="309" t="s">
        <v>3723</v>
      </c>
      <c r="J1207" s="949">
        <v>1</v>
      </c>
      <c r="K1207" s="312" t="s">
        <v>3606</v>
      </c>
      <c r="L1207" s="953" t="s">
        <v>4969</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4863</v>
      </c>
      <c r="D1208" s="947" t="s">
        <v>4864</v>
      </c>
      <c r="E1208" s="947"/>
      <c r="F1208" s="949" t="s">
        <v>533</v>
      </c>
      <c r="G1208" s="949"/>
      <c r="H1208" s="949"/>
      <c r="I1208" s="309" t="s">
        <v>3723</v>
      </c>
      <c r="J1208" s="949">
        <v>1</v>
      </c>
      <c r="K1208" s="312" t="s">
        <v>3616</v>
      </c>
      <c r="L1208" s="953" t="s">
        <v>5523</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5001</v>
      </c>
      <c r="D1209" s="947" t="s">
        <v>4862</v>
      </c>
      <c r="E1209" s="947"/>
      <c r="F1209" s="949" t="s">
        <v>533</v>
      </c>
      <c r="G1209" s="949"/>
      <c r="H1209" s="949"/>
      <c r="I1209" s="309" t="s">
        <v>3723</v>
      </c>
      <c r="J1209" s="949">
        <v>1</v>
      </c>
      <c r="K1209" s="954" t="s">
        <v>737</v>
      </c>
      <c r="L1209" s="953" t="s">
        <v>5483</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4865</v>
      </c>
      <c r="D1210" s="947" t="s">
        <v>4866</v>
      </c>
      <c r="E1210" s="947"/>
      <c r="F1210" s="949" t="s">
        <v>552</v>
      </c>
      <c r="G1210" s="949">
        <v>2</v>
      </c>
      <c r="H1210" s="949">
        <v>1</v>
      </c>
      <c r="I1210" s="309" t="s">
        <v>3723</v>
      </c>
      <c r="J1210" s="949">
        <v>2</v>
      </c>
      <c r="K1210" s="312" t="s">
        <v>3616</v>
      </c>
      <c r="L1210" s="953" t="s">
        <v>5278</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4869</v>
      </c>
      <c r="D1211" s="947" t="s">
        <v>4870</v>
      </c>
      <c r="E1211" s="947"/>
      <c r="F1211" s="949" t="s">
        <v>552</v>
      </c>
      <c r="G1211" s="949">
        <v>4</v>
      </c>
      <c r="H1211" s="949">
        <v>5</v>
      </c>
      <c r="I1211" s="309" t="s">
        <v>3723</v>
      </c>
      <c r="J1211" s="949">
        <v>3</v>
      </c>
      <c r="K1211" s="954" t="s">
        <v>737</v>
      </c>
      <c r="L1211" s="953" t="s">
        <v>5018</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4867</v>
      </c>
      <c r="D1212" s="947" t="s">
        <v>4868</v>
      </c>
      <c r="E1212" s="947"/>
      <c r="F1212" s="949" t="s">
        <v>552</v>
      </c>
      <c r="G1212" s="949">
        <v>3</v>
      </c>
      <c r="H1212" s="949">
        <v>3</v>
      </c>
      <c r="I1212" s="309" t="s">
        <v>3723</v>
      </c>
      <c r="J1212" s="949">
        <v>3</v>
      </c>
      <c r="K1212" s="954" t="s">
        <v>737</v>
      </c>
      <c r="L1212" s="953" t="s">
        <v>4986</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4872</v>
      </c>
      <c r="D1213" s="947" t="s">
        <v>4873</v>
      </c>
      <c r="E1213" s="947"/>
      <c r="F1213" s="949" t="s">
        <v>533</v>
      </c>
      <c r="G1213" s="949"/>
      <c r="H1213" s="949"/>
      <c r="I1213" s="309" t="s">
        <v>3723</v>
      </c>
      <c r="J1213" s="949">
        <v>4</v>
      </c>
      <c r="K1213" s="312" t="s">
        <v>3616</v>
      </c>
      <c r="L1213" s="953" t="s">
        <v>4986</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5011</v>
      </c>
      <c r="D1214" s="947" t="s">
        <v>4871</v>
      </c>
      <c r="E1214" s="947"/>
      <c r="F1214" s="949" t="s">
        <v>552</v>
      </c>
      <c r="G1214" s="949">
        <v>3</v>
      </c>
      <c r="H1214" s="949">
        <v>5</v>
      </c>
      <c r="I1214" s="309" t="s">
        <v>3723</v>
      </c>
      <c r="J1214" s="949">
        <v>4</v>
      </c>
      <c r="K1214" s="312" t="s">
        <v>3623</v>
      </c>
      <c r="L1214" s="953" t="s">
        <v>4969</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5055</v>
      </c>
      <c r="D1215" s="947" t="s">
        <v>4874</v>
      </c>
      <c r="E1215" s="947"/>
      <c r="F1215" s="949" t="s">
        <v>552</v>
      </c>
      <c r="G1215" s="949">
        <v>4</v>
      </c>
      <c r="H1215" s="949">
        <v>4</v>
      </c>
      <c r="I1215" s="309" t="s">
        <v>3723</v>
      </c>
      <c r="J1215" s="949">
        <v>5</v>
      </c>
      <c r="K1215" s="312" t="s">
        <v>3606</v>
      </c>
      <c r="L1215" s="953" t="s">
        <v>4969</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4875</v>
      </c>
      <c r="D1216" s="947" t="s">
        <v>4876</v>
      </c>
      <c r="E1216" s="947"/>
      <c r="F1216" s="949" t="s">
        <v>552</v>
      </c>
      <c r="G1216" s="949">
        <v>7</v>
      </c>
      <c r="H1216" s="949">
        <v>5</v>
      </c>
      <c r="I1216" s="309" t="s">
        <v>3723</v>
      </c>
      <c r="J1216" s="949">
        <v>6</v>
      </c>
      <c r="K1216" s="312" t="s">
        <v>3623</v>
      </c>
      <c r="L1216" s="953" t="s">
        <v>4969</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4877</v>
      </c>
      <c r="D1217" s="947" t="s">
        <v>4878</v>
      </c>
      <c r="E1217" s="947"/>
      <c r="F1217" s="949" t="s">
        <v>533</v>
      </c>
      <c r="G1217" s="949"/>
      <c r="H1217" s="949"/>
      <c r="I1217" s="309" t="s">
        <v>3737</v>
      </c>
      <c r="J1217" s="949">
        <v>1</v>
      </c>
      <c r="K1217" s="312" t="s">
        <v>3606</v>
      </c>
      <c r="L1217" s="953" t="s">
        <v>4969</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4879</v>
      </c>
      <c r="D1218" s="947" t="s">
        <v>4880</v>
      </c>
      <c r="E1218" s="947"/>
      <c r="F1218" s="949" t="s">
        <v>533</v>
      </c>
      <c r="G1218" s="949"/>
      <c r="H1218" s="949"/>
      <c r="I1218" s="309" t="s">
        <v>3737</v>
      </c>
      <c r="J1218" s="949">
        <v>1</v>
      </c>
      <c r="K1218" s="312" t="s">
        <v>3616</v>
      </c>
      <c r="L1218" s="953" t="s">
        <v>4986</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4881</v>
      </c>
      <c r="D1219" s="947" t="s">
        <v>1335</v>
      </c>
      <c r="E1219" s="947"/>
      <c r="F1219" s="949" t="s">
        <v>552</v>
      </c>
      <c r="G1219" s="949">
        <v>2</v>
      </c>
      <c r="H1219" s="949">
        <v>2</v>
      </c>
      <c r="I1219" s="309" t="s">
        <v>3737</v>
      </c>
      <c r="J1219" s="949">
        <v>2</v>
      </c>
      <c r="K1219" s="954" t="s">
        <v>737</v>
      </c>
      <c r="L1219" s="953" t="s">
        <v>5477</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5252</v>
      </c>
      <c r="D1220" s="947" t="s">
        <v>4882</v>
      </c>
      <c r="E1220" s="947"/>
      <c r="F1220" s="949" t="s">
        <v>819</v>
      </c>
      <c r="G1220" s="949">
        <v>2</v>
      </c>
      <c r="H1220" s="949">
        <v>2</v>
      </c>
      <c r="I1220" s="309" t="s">
        <v>3737</v>
      </c>
      <c r="J1220" s="949">
        <v>3</v>
      </c>
      <c r="K1220" s="312" t="s">
        <v>3623</v>
      </c>
      <c r="L1220" s="953" t="s">
        <v>4969</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4883</v>
      </c>
      <c r="D1221" s="947" t="s">
        <v>4884</v>
      </c>
      <c r="E1221" s="947"/>
      <c r="F1221" s="949" t="s">
        <v>552</v>
      </c>
      <c r="G1221" s="949">
        <v>3</v>
      </c>
      <c r="H1221" s="949">
        <v>3</v>
      </c>
      <c r="I1221" s="309" t="s">
        <v>3737</v>
      </c>
      <c r="J1221" s="949">
        <v>3</v>
      </c>
      <c r="K1221" s="312" t="s">
        <v>3623</v>
      </c>
      <c r="L1221" s="953" t="s">
        <v>4969</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4885</v>
      </c>
      <c r="D1222" s="947" t="s">
        <v>4886</v>
      </c>
      <c r="E1222" s="947"/>
      <c r="F1222" s="949" t="s">
        <v>552</v>
      </c>
      <c r="G1222" s="949">
        <v>3</v>
      </c>
      <c r="H1222" s="949">
        <v>2</v>
      </c>
      <c r="I1222" s="309" t="s">
        <v>3737</v>
      </c>
      <c r="J1222" s="949">
        <v>4</v>
      </c>
      <c r="K1222" s="954" t="s">
        <v>737</v>
      </c>
      <c r="L1222" s="953" t="s">
        <v>4989</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4887</v>
      </c>
      <c r="D1223" s="947" t="s">
        <v>4888</v>
      </c>
      <c r="E1223" s="947"/>
      <c r="F1223" s="949" t="s">
        <v>533</v>
      </c>
      <c r="G1223" s="949"/>
      <c r="H1223" s="949"/>
      <c r="I1223" s="309" t="s">
        <v>3737</v>
      </c>
      <c r="J1223" s="949">
        <v>5</v>
      </c>
      <c r="K1223" s="312" t="s">
        <v>3616</v>
      </c>
      <c r="L1223" s="953" t="s">
        <v>4969</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5060</v>
      </c>
      <c r="D1224" s="947" t="s">
        <v>4889</v>
      </c>
      <c r="E1224" s="947"/>
      <c r="F1224" s="949" t="s">
        <v>552</v>
      </c>
      <c r="G1224" s="949">
        <v>4</v>
      </c>
      <c r="H1224" s="949">
        <v>7</v>
      </c>
      <c r="I1224" s="309" t="s">
        <v>3737</v>
      </c>
      <c r="J1224" s="949">
        <v>6</v>
      </c>
      <c r="K1224" s="312" t="s">
        <v>3606</v>
      </c>
      <c r="L1224" s="953" t="s">
        <v>4969</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4890</v>
      </c>
      <c r="D1225" s="947" t="s">
        <v>4891</v>
      </c>
      <c r="E1225" s="947"/>
      <c r="F1225" s="949" t="s">
        <v>552</v>
      </c>
      <c r="G1225" s="949">
        <v>6</v>
      </c>
      <c r="H1225" s="949">
        <v>7</v>
      </c>
      <c r="I1225" s="309" t="s">
        <v>3737</v>
      </c>
      <c r="J1225" s="949">
        <v>6</v>
      </c>
      <c r="K1225" s="954" t="s">
        <v>737</v>
      </c>
      <c r="L1225" s="953" t="s">
        <v>5009</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4892</v>
      </c>
      <c r="D1226" s="947" t="s">
        <v>1587</v>
      </c>
      <c r="E1226" s="947"/>
      <c r="F1226" s="949" t="s">
        <v>552</v>
      </c>
      <c r="G1226" s="949">
        <v>3</v>
      </c>
      <c r="H1226" s="949">
        <v>6</v>
      </c>
      <c r="I1226" s="309" t="s">
        <v>3737</v>
      </c>
      <c r="J1226" s="949">
        <v>8</v>
      </c>
      <c r="K1226" s="312" t="s">
        <v>3616</v>
      </c>
      <c r="L1226" s="953" t="s">
        <v>4969</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4897</v>
      </c>
      <c r="D1227" s="947" t="s">
        <v>4898</v>
      </c>
      <c r="E1227" s="947"/>
      <c r="F1227" s="949" t="s">
        <v>552</v>
      </c>
      <c r="G1227" s="949">
        <v>1</v>
      </c>
      <c r="H1227" s="949">
        <v>2</v>
      </c>
      <c r="I1227" s="949" t="s">
        <v>690</v>
      </c>
      <c r="J1227" s="949">
        <v>1</v>
      </c>
      <c r="K1227" s="954" t="s">
        <v>737</v>
      </c>
      <c r="L1227" s="953" t="s">
        <v>5004</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4893</v>
      </c>
      <c r="D1228" s="947" t="s">
        <v>4894</v>
      </c>
      <c r="E1228" s="947"/>
      <c r="F1228" s="949" t="s">
        <v>552</v>
      </c>
      <c r="G1228" s="949">
        <v>1</v>
      </c>
      <c r="H1228" s="949">
        <v>1</v>
      </c>
      <c r="I1228" s="949" t="s">
        <v>690</v>
      </c>
      <c r="J1228" s="949">
        <v>1</v>
      </c>
      <c r="K1228" s="954" t="s">
        <v>737</v>
      </c>
      <c r="L1228" s="953" t="s">
        <v>5022</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4896</v>
      </c>
      <c r="D1229" s="947" t="s">
        <v>4990</v>
      </c>
      <c r="E1229" s="947"/>
      <c r="F1229" s="949" t="s">
        <v>552</v>
      </c>
      <c r="G1229" s="949">
        <v>1</v>
      </c>
      <c r="H1229" s="949">
        <v>1</v>
      </c>
      <c r="I1229" s="949" t="s">
        <v>690</v>
      </c>
      <c r="J1229" s="949">
        <v>1</v>
      </c>
      <c r="K1229" s="312" t="s">
        <v>3623</v>
      </c>
      <c r="L1229" s="953" t="s">
        <v>4969</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4995</v>
      </c>
      <c r="D1230" s="947" t="s">
        <v>4895</v>
      </c>
      <c r="E1230" s="947"/>
      <c r="F1230" s="949" t="s">
        <v>552</v>
      </c>
      <c r="G1230" s="949">
        <v>1</v>
      </c>
      <c r="H1230" s="949">
        <v>1</v>
      </c>
      <c r="I1230" s="949" t="s">
        <v>690</v>
      </c>
      <c r="J1230" s="949">
        <v>1</v>
      </c>
      <c r="K1230" s="954" t="s">
        <v>737</v>
      </c>
      <c r="L1230" s="953" t="s">
        <v>4998</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4912</v>
      </c>
      <c r="D1231" s="947" t="s">
        <v>4913</v>
      </c>
      <c r="E1231" s="947"/>
      <c r="F1231" s="949" t="s">
        <v>552</v>
      </c>
      <c r="G1231" s="949">
        <v>2</v>
      </c>
      <c r="H1231" s="949">
        <v>4</v>
      </c>
      <c r="I1231" s="949" t="s">
        <v>690</v>
      </c>
      <c r="J1231" s="949">
        <v>2</v>
      </c>
      <c r="K1231" s="954" t="s">
        <v>737</v>
      </c>
      <c r="L1231" s="953" t="s">
        <v>4986</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5006</v>
      </c>
      <c r="D1232" s="947" t="s">
        <v>4915</v>
      </c>
      <c r="E1232" s="947"/>
      <c r="F1232" s="949" t="s">
        <v>552</v>
      </c>
      <c r="G1232" s="949">
        <v>3</v>
      </c>
      <c r="H1232" s="949">
        <v>2</v>
      </c>
      <c r="I1232" s="949" t="s">
        <v>690</v>
      </c>
      <c r="J1232" s="949">
        <v>2</v>
      </c>
      <c r="K1232" s="312" t="s">
        <v>3606</v>
      </c>
      <c r="L1232" s="953" t="s">
        <v>4969</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5050</v>
      </c>
      <c r="D1233" s="947" t="s">
        <v>4914</v>
      </c>
      <c r="E1233" s="947"/>
      <c r="F1233" s="949" t="s">
        <v>552</v>
      </c>
      <c r="G1233" s="949">
        <v>2</v>
      </c>
      <c r="H1233" s="949">
        <v>6</v>
      </c>
      <c r="I1233" s="949" t="s">
        <v>690</v>
      </c>
      <c r="J1233" s="949">
        <v>2</v>
      </c>
      <c r="K1233" s="954" t="s">
        <v>737</v>
      </c>
      <c r="L1233" s="953" t="s">
        <v>5049</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5014</v>
      </c>
      <c r="D1234" s="947" t="s">
        <v>4910</v>
      </c>
      <c r="E1234" s="947"/>
      <c r="F1234" s="949" t="s">
        <v>552</v>
      </c>
      <c r="G1234" s="949">
        <v>2</v>
      </c>
      <c r="H1234" s="949">
        <v>3</v>
      </c>
      <c r="I1234" s="949" t="s">
        <v>690</v>
      </c>
      <c r="J1234" s="949">
        <v>2</v>
      </c>
      <c r="K1234" s="312" t="s">
        <v>3616</v>
      </c>
      <c r="L1234" s="953" t="s">
        <v>4969</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5051</v>
      </c>
      <c r="D1235" s="947" t="s">
        <v>4911</v>
      </c>
      <c r="E1235" s="947"/>
      <c r="F1235" s="949" t="s">
        <v>552</v>
      </c>
      <c r="G1235" s="949">
        <v>2</v>
      </c>
      <c r="H1235" s="949">
        <v>3</v>
      </c>
      <c r="I1235" s="949" t="s">
        <v>690</v>
      </c>
      <c r="J1235" s="949">
        <v>2</v>
      </c>
      <c r="K1235" s="312" t="s">
        <v>3616</v>
      </c>
      <c r="L1235" s="953" t="s">
        <v>5056</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4903</v>
      </c>
      <c r="D1236" s="947" t="s">
        <v>4904</v>
      </c>
      <c r="E1236" s="947"/>
      <c r="F1236" s="949" t="s">
        <v>552</v>
      </c>
      <c r="G1236" s="949">
        <v>2</v>
      </c>
      <c r="H1236" s="949">
        <v>1</v>
      </c>
      <c r="I1236" s="949" t="s">
        <v>690</v>
      </c>
      <c r="J1236" s="949">
        <v>2</v>
      </c>
      <c r="K1236" s="954" t="s">
        <v>737</v>
      </c>
      <c r="L1236" s="953" t="s">
        <v>5483</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4917</v>
      </c>
      <c r="D1237" s="947" t="s">
        <v>4918</v>
      </c>
      <c r="E1237" s="947"/>
      <c r="F1237" s="949" t="s">
        <v>552</v>
      </c>
      <c r="G1237" s="949">
        <v>3</v>
      </c>
      <c r="H1237" s="949">
        <v>2</v>
      </c>
      <c r="I1237" s="949" t="s">
        <v>690</v>
      </c>
      <c r="J1237" s="949">
        <v>2</v>
      </c>
      <c r="K1237" s="312" t="s">
        <v>3616</v>
      </c>
      <c r="L1237" s="953" t="s">
        <v>5509</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4899</v>
      </c>
      <c r="D1238" s="947" t="s">
        <v>4900</v>
      </c>
      <c r="E1238" s="947"/>
      <c r="F1238" s="949" t="s">
        <v>552</v>
      </c>
      <c r="G1238" s="949">
        <v>0</v>
      </c>
      <c r="H1238" s="949">
        <v>3</v>
      </c>
      <c r="I1238" s="949" t="s">
        <v>690</v>
      </c>
      <c r="J1238" s="949">
        <v>2</v>
      </c>
      <c r="K1238" s="954" t="s">
        <v>737</v>
      </c>
      <c r="L1238" s="953" t="s">
        <v>4986</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4905</v>
      </c>
      <c r="D1239" s="947" t="s">
        <v>4906</v>
      </c>
      <c r="E1239" s="947"/>
      <c r="F1239" s="949" t="s">
        <v>552</v>
      </c>
      <c r="G1239" s="949">
        <v>2</v>
      </c>
      <c r="H1239" s="949">
        <v>1</v>
      </c>
      <c r="I1239" s="949" t="s">
        <v>690</v>
      </c>
      <c r="J1239" s="949">
        <v>2</v>
      </c>
      <c r="K1239" s="954" t="s">
        <v>737</v>
      </c>
      <c r="L1239" s="953" t="s">
        <v>5002</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4908</v>
      </c>
      <c r="D1240" s="950" t="s">
        <v>4909</v>
      </c>
      <c r="E1240" s="950"/>
      <c r="F1240" s="949" t="s">
        <v>552</v>
      </c>
      <c r="G1240" s="949">
        <v>2</v>
      </c>
      <c r="H1240" s="949">
        <v>3</v>
      </c>
      <c r="I1240" s="949" t="s">
        <v>690</v>
      </c>
      <c r="J1240" s="949">
        <v>2</v>
      </c>
      <c r="K1240" s="312" t="s">
        <v>3623</v>
      </c>
      <c r="L1240" s="953" t="s">
        <v>4969</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4901</v>
      </c>
      <c r="D1241" s="947" t="s">
        <v>4902</v>
      </c>
      <c r="E1241" s="947"/>
      <c r="F1241" s="949" t="s">
        <v>552</v>
      </c>
      <c r="G1241" s="949">
        <v>1</v>
      </c>
      <c r="H1241" s="949">
        <v>2</v>
      </c>
      <c r="I1241" s="949" t="s">
        <v>690</v>
      </c>
      <c r="J1241" s="949">
        <v>2</v>
      </c>
      <c r="K1241" s="954" t="s">
        <v>737</v>
      </c>
      <c r="L1241" s="953" t="s">
        <v>5019</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4907</v>
      </c>
      <c r="D1242" s="947" t="s">
        <v>1457</v>
      </c>
      <c r="E1242" s="947"/>
      <c r="F1242" s="949" t="s">
        <v>552</v>
      </c>
      <c r="G1242" s="949">
        <v>2</v>
      </c>
      <c r="H1242" s="949">
        <v>2</v>
      </c>
      <c r="I1242" s="949" t="s">
        <v>690</v>
      </c>
      <c r="J1242" s="949">
        <v>2</v>
      </c>
      <c r="K1242" s="954" t="s">
        <v>737</v>
      </c>
      <c r="L1242" s="953" t="s">
        <v>4991</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5007</v>
      </c>
      <c r="D1243" s="947" t="s">
        <v>4916</v>
      </c>
      <c r="E1243" s="947"/>
      <c r="F1243" s="949" t="s">
        <v>552</v>
      </c>
      <c r="G1243" s="949">
        <v>3</v>
      </c>
      <c r="H1243" s="949">
        <v>2</v>
      </c>
      <c r="I1243" s="949" t="s">
        <v>690</v>
      </c>
      <c r="J1243" s="949">
        <v>2</v>
      </c>
      <c r="K1243" s="954" t="s">
        <v>737</v>
      </c>
      <c r="L1243" s="953" t="s">
        <v>5005</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4930</v>
      </c>
      <c r="D1244" s="950" t="s">
        <v>4931</v>
      </c>
      <c r="E1244" s="950"/>
      <c r="F1244" s="949" t="s">
        <v>552</v>
      </c>
      <c r="G1244" s="949">
        <v>3</v>
      </c>
      <c r="H1244" s="949">
        <v>4</v>
      </c>
      <c r="I1244" s="949" t="s">
        <v>690</v>
      </c>
      <c r="J1244" s="949">
        <v>3</v>
      </c>
      <c r="K1244" s="312" t="s">
        <v>3623</v>
      </c>
      <c r="L1244" s="953" t="s">
        <v>4969</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4927</v>
      </c>
      <c r="D1245" s="947" t="s">
        <v>4895</v>
      </c>
      <c r="E1245" s="947"/>
      <c r="F1245" s="949" t="s">
        <v>552</v>
      </c>
      <c r="G1245" s="949">
        <v>3</v>
      </c>
      <c r="H1245" s="949">
        <v>2</v>
      </c>
      <c r="I1245" s="949" t="s">
        <v>690</v>
      </c>
      <c r="J1245" s="949">
        <v>3</v>
      </c>
      <c r="K1245" s="954" t="s">
        <v>737</v>
      </c>
      <c r="L1245" s="953" t="s">
        <v>4994</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4932</v>
      </c>
      <c r="D1246" s="947" t="s">
        <v>4933</v>
      </c>
      <c r="E1246" s="947"/>
      <c r="F1246" s="949" t="s">
        <v>552</v>
      </c>
      <c r="G1246" s="949">
        <v>5</v>
      </c>
      <c r="H1246" s="949">
        <v>4</v>
      </c>
      <c r="I1246" s="949" t="s">
        <v>690</v>
      </c>
      <c r="J1246" s="949">
        <v>3</v>
      </c>
      <c r="K1246" s="312" t="s">
        <v>3616</v>
      </c>
      <c r="L1246" s="953" t="s">
        <v>5296</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4925</v>
      </c>
      <c r="D1247" s="947" t="s">
        <v>4926</v>
      </c>
      <c r="E1247" s="947"/>
      <c r="F1247" s="949" t="s">
        <v>552</v>
      </c>
      <c r="G1247" s="949">
        <v>2</v>
      </c>
      <c r="H1247" s="949">
        <v>3</v>
      </c>
      <c r="I1247" s="949" t="s">
        <v>690</v>
      </c>
      <c r="J1247" s="949">
        <v>3</v>
      </c>
      <c r="K1247" s="312" t="s">
        <v>3616</v>
      </c>
      <c r="L1247" s="953" t="s">
        <v>5517</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4928</v>
      </c>
      <c r="D1248" s="950" t="s">
        <v>4929</v>
      </c>
      <c r="E1248" s="950"/>
      <c r="F1248" s="949" t="s">
        <v>552</v>
      </c>
      <c r="G1248" s="949">
        <v>3</v>
      </c>
      <c r="H1248" s="949">
        <v>3</v>
      </c>
      <c r="I1248" s="949" t="s">
        <v>690</v>
      </c>
      <c r="J1248" s="949">
        <v>3</v>
      </c>
      <c r="K1248" s="312" t="s">
        <v>3623</v>
      </c>
      <c r="L1248" s="953" t="s">
        <v>4969</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4919</v>
      </c>
      <c r="D1249" s="947" t="s">
        <v>4920</v>
      </c>
      <c r="E1249" s="947"/>
      <c r="F1249" s="949" t="s">
        <v>552</v>
      </c>
      <c r="G1249" s="949">
        <v>1</v>
      </c>
      <c r="H1249" s="949">
        <v>1</v>
      </c>
      <c r="I1249" s="949" t="s">
        <v>690</v>
      </c>
      <c r="J1249" s="949">
        <v>3</v>
      </c>
      <c r="K1249" s="954" t="s">
        <v>737</v>
      </c>
      <c r="L1249" s="953" t="s">
        <v>5057</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4923</v>
      </c>
      <c r="D1250" s="950" t="s">
        <v>4924</v>
      </c>
      <c r="E1250" s="950"/>
      <c r="F1250" s="949" t="s">
        <v>552</v>
      </c>
      <c r="G1250" s="949">
        <v>2</v>
      </c>
      <c r="H1250" s="949">
        <v>3</v>
      </c>
      <c r="I1250" s="949" t="s">
        <v>690</v>
      </c>
      <c r="J1250" s="949">
        <v>3</v>
      </c>
      <c r="K1250" s="312" t="s">
        <v>3623</v>
      </c>
      <c r="L1250" s="953" t="s">
        <v>4969</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4921</v>
      </c>
      <c r="D1251" s="947" t="s">
        <v>4922</v>
      </c>
      <c r="E1251" s="947"/>
      <c r="F1251" s="949" t="s">
        <v>552</v>
      </c>
      <c r="G1251" s="949">
        <v>2</v>
      </c>
      <c r="H1251" s="949">
        <v>2</v>
      </c>
      <c r="I1251" s="949" t="s">
        <v>690</v>
      </c>
      <c r="J1251" s="949">
        <v>3</v>
      </c>
      <c r="K1251" s="954" t="s">
        <v>737</v>
      </c>
      <c r="L1251" s="953" t="s">
        <v>4986</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4940</v>
      </c>
      <c r="D1252" s="947" t="s">
        <v>4941</v>
      </c>
      <c r="E1252" s="947"/>
      <c r="F1252" s="949" t="s">
        <v>552</v>
      </c>
      <c r="G1252" s="949">
        <v>6</v>
      </c>
      <c r="H1252" s="949">
        <v>5</v>
      </c>
      <c r="I1252" s="949" t="s">
        <v>690</v>
      </c>
      <c r="J1252" s="949">
        <v>4</v>
      </c>
      <c r="K1252" s="312" t="s">
        <v>3616</v>
      </c>
      <c r="L1252" s="953" t="s">
        <v>5492</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4934</v>
      </c>
      <c r="D1253" s="947" t="s">
        <v>4935</v>
      </c>
      <c r="E1253" s="947"/>
      <c r="F1253" s="949" t="s">
        <v>552</v>
      </c>
      <c r="G1253" s="949">
        <v>2</v>
      </c>
      <c r="H1253" s="949">
        <v>5</v>
      </c>
      <c r="I1253" s="949" t="s">
        <v>690</v>
      </c>
      <c r="J1253" s="949">
        <v>4</v>
      </c>
      <c r="K1253" s="954" t="s">
        <v>737</v>
      </c>
      <c r="L1253" s="953" t="s">
        <v>5004</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4938</v>
      </c>
      <c r="D1254" s="950" t="s">
        <v>4939</v>
      </c>
      <c r="E1254" s="950"/>
      <c r="F1254" s="949" t="s">
        <v>552</v>
      </c>
      <c r="G1254" s="949">
        <v>4</v>
      </c>
      <c r="H1254" s="949">
        <v>4</v>
      </c>
      <c r="I1254" s="949" t="s">
        <v>690</v>
      </c>
      <c r="J1254" s="949">
        <v>4</v>
      </c>
      <c r="K1254" s="312" t="s">
        <v>3623</v>
      </c>
      <c r="L1254" s="953" t="s">
        <v>4969</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4936</v>
      </c>
      <c r="D1255" s="947" t="s">
        <v>4937</v>
      </c>
      <c r="E1255" s="947"/>
      <c r="F1255" s="949" t="s">
        <v>552</v>
      </c>
      <c r="G1255" s="949">
        <v>3</v>
      </c>
      <c r="H1255" s="949">
        <v>10</v>
      </c>
      <c r="I1255" s="949" t="s">
        <v>690</v>
      </c>
      <c r="J1255" s="949">
        <v>4</v>
      </c>
      <c r="K1255" s="312" t="s">
        <v>3616</v>
      </c>
      <c r="L1255" s="953" t="s">
        <v>5517</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4945</v>
      </c>
      <c r="D1256" s="947" t="s">
        <v>4946</v>
      </c>
      <c r="E1256" s="947"/>
      <c r="F1256" s="949" t="s">
        <v>552</v>
      </c>
      <c r="G1256" s="949">
        <v>4</v>
      </c>
      <c r="H1256" s="949">
        <v>2</v>
      </c>
      <c r="I1256" s="949" t="s">
        <v>690</v>
      </c>
      <c r="J1256" s="949">
        <v>5</v>
      </c>
      <c r="K1256" s="954" t="s">
        <v>737</v>
      </c>
      <c r="L1256" s="953" t="s">
        <v>4969</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4947</v>
      </c>
      <c r="D1257" s="947" t="s">
        <v>4948</v>
      </c>
      <c r="E1257" s="947"/>
      <c r="F1257" s="949" t="s">
        <v>552</v>
      </c>
      <c r="G1257" s="949">
        <v>4</v>
      </c>
      <c r="H1257" s="949">
        <v>5</v>
      </c>
      <c r="I1257" s="949" t="s">
        <v>690</v>
      </c>
      <c r="J1257" s="949">
        <v>5</v>
      </c>
      <c r="K1257" s="954" t="s">
        <v>737</v>
      </c>
      <c r="L1257" s="953" t="s">
        <v>4986</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4943</v>
      </c>
      <c r="D1258" s="947" t="s">
        <v>4944</v>
      </c>
      <c r="E1258" s="947"/>
      <c r="F1258" s="949" t="s">
        <v>552</v>
      </c>
      <c r="G1258" s="949">
        <v>3</v>
      </c>
      <c r="H1258" s="949">
        <v>3</v>
      </c>
      <c r="I1258" s="949" t="s">
        <v>690</v>
      </c>
      <c r="J1258" s="949">
        <v>5</v>
      </c>
      <c r="K1258" s="954" t="s">
        <v>737</v>
      </c>
      <c r="L1258" s="953" t="s">
        <v>5278</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4949</v>
      </c>
      <c r="D1259" s="950" t="s">
        <v>4950</v>
      </c>
      <c r="E1259" s="950"/>
      <c r="F1259" s="949" t="s">
        <v>552</v>
      </c>
      <c r="G1259" s="949">
        <v>8</v>
      </c>
      <c r="H1259" s="949">
        <v>8</v>
      </c>
      <c r="I1259" s="949" t="s">
        <v>690</v>
      </c>
      <c r="J1259" s="949">
        <v>5</v>
      </c>
      <c r="K1259" s="312" t="s">
        <v>3623</v>
      </c>
      <c r="L1259" s="953" t="s">
        <v>4969</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4942</v>
      </c>
      <c r="D1260" s="947" t="s">
        <v>4993</v>
      </c>
      <c r="E1260" s="947"/>
      <c r="F1260" s="949" t="s">
        <v>552</v>
      </c>
      <c r="G1260" s="949">
        <v>0</v>
      </c>
      <c r="H1260" s="949">
        <v>5</v>
      </c>
      <c r="I1260" s="949" t="s">
        <v>690</v>
      </c>
      <c r="J1260" s="949">
        <v>5</v>
      </c>
      <c r="K1260" s="312" t="s">
        <v>3623</v>
      </c>
      <c r="L1260" s="953" t="s">
        <v>4969</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4951</v>
      </c>
      <c r="D1261" s="947" t="s">
        <v>4952</v>
      </c>
      <c r="E1261" s="947"/>
      <c r="F1261" s="949" t="s">
        <v>552</v>
      </c>
      <c r="G1261" s="949">
        <v>3</v>
      </c>
      <c r="H1261" s="949">
        <v>4</v>
      </c>
      <c r="I1261" s="949" t="s">
        <v>690</v>
      </c>
      <c r="J1261" s="949">
        <v>6</v>
      </c>
      <c r="K1261" s="312" t="s">
        <v>3616</v>
      </c>
      <c r="L1261" s="953" t="s">
        <v>4986</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4953</v>
      </c>
      <c r="D1262" s="950" t="s">
        <v>4954</v>
      </c>
      <c r="E1262" s="950"/>
      <c r="F1262" s="949" t="s">
        <v>552</v>
      </c>
      <c r="G1262" s="949">
        <v>5</v>
      </c>
      <c r="H1262" s="949">
        <v>5</v>
      </c>
      <c r="I1262" s="949" t="s">
        <v>690</v>
      </c>
      <c r="J1262" s="949">
        <v>6</v>
      </c>
      <c r="K1262" s="312" t="s">
        <v>3623</v>
      </c>
      <c r="L1262" s="953" t="s">
        <v>4969</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5025</v>
      </c>
      <c r="D1263" s="947" t="s">
        <v>4956</v>
      </c>
      <c r="E1263" s="947"/>
      <c r="F1263" s="949" t="s">
        <v>552</v>
      </c>
      <c r="G1263" s="949">
        <v>6</v>
      </c>
      <c r="H1263" s="949">
        <v>6</v>
      </c>
      <c r="I1263" s="949" t="s">
        <v>690</v>
      </c>
      <c r="J1263" s="949">
        <v>7</v>
      </c>
      <c r="K1263" s="312" t="s">
        <v>3606</v>
      </c>
      <c r="L1263" s="953" t="s">
        <v>4969</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4955</v>
      </c>
      <c r="D1264" s="947" t="s">
        <v>1597</v>
      </c>
      <c r="E1264" s="947"/>
      <c r="F1264" s="949" t="s">
        <v>552</v>
      </c>
      <c r="G1264" s="949">
        <v>3</v>
      </c>
      <c r="H1264" s="949">
        <v>9</v>
      </c>
      <c r="I1264" s="949" t="s">
        <v>690</v>
      </c>
      <c r="J1264" s="949">
        <v>7</v>
      </c>
      <c r="K1264" s="954" t="s">
        <v>737</v>
      </c>
      <c r="L1264" s="953" t="s">
        <v>4969</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4957</v>
      </c>
      <c r="D1265" s="947" t="s">
        <v>4958</v>
      </c>
      <c r="E1265" s="947"/>
      <c r="F1265" s="949" t="s">
        <v>552</v>
      </c>
      <c r="G1265" s="949">
        <v>7</v>
      </c>
      <c r="H1265" s="949">
        <v>5</v>
      </c>
      <c r="I1265" s="949" t="s">
        <v>690</v>
      </c>
      <c r="J1265" s="949">
        <v>7</v>
      </c>
      <c r="K1265" s="312" t="s">
        <v>3616</v>
      </c>
      <c r="L1265" s="953" t="s">
        <v>4986</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4973</v>
      </c>
      <c r="D1266" s="947" t="s">
        <v>4961</v>
      </c>
      <c r="E1266" s="947"/>
      <c r="F1266" s="949" t="s">
        <v>552</v>
      </c>
      <c r="G1266" s="949">
        <v>8</v>
      </c>
      <c r="H1266" s="949">
        <v>8</v>
      </c>
      <c r="I1266" s="949" t="s">
        <v>690</v>
      </c>
      <c r="J1266" s="949">
        <v>8</v>
      </c>
      <c r="K1266" s="312" t="s">
        <v>3606</v>
      </c>
      <c r="L1266" s="953" t="s">
        <v>4969</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4959</v>
      </c>
      <c r="D1267" s="947" t="s">
        <v>4960</v>
      </c>
      <c r="E1267" s="947"/>
      <c r="F1267" s="949" t="s">
        <v>552</v>
      </c>
      <c r="G1267" s="949">
        <v>5</v>
      </c>
      <c r="H1267" s="949">
        <v>6</v>
      </c>
      <c r="I1267" s="949" t="s">
        <v>690</v>
      </c>
      <c r="J1267" s="949">
        <v>8</v>
      </c>
      <c r="K1267" s="954" t="s">
        <v>737</v>
      </c>
      <c r="L1267" s="953" t="s">
        <v>5487</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4962</v>
      </c>
      <c r="D1268" s="947" t="s">
        <v>4963</v>
      </c>
      <c r="E1268" s="947"/>
      <c r="F1268" s="949" t="s">
        <v>552</v>
      </c>
      <c r="G1268" s="949">
        <v>9</v>
      </c>
      <c r="H1268" s="949">
        <v>6</v>
      </c>
      <c r="I1268" s="949" t="s">
        <v>690</v>
      </c>
      <c r="J1268" s="949">
        <v>9</v>
      </c>
      <c r="K1268" s="954" t="s">
        <v>737</v>
      </c>
      <c r="L1268" s="953" t="s">
        <v>5059</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4965</v>
      </c>
      <c r="D1269" s="947" t="s">
        <v>4966</v>
      </c>
      <c r="E1269" s="947"/>
      <c r="F1269" s="949" t="s">
        <v>552</v>
      </c>
      <c r="G1269" s="949">
        <v>10</v>
      </c>
      <c r="H1269" s="949">
        <v>10</v>
      </c>
      <c r="I1269" s="949" t="s">
        <v>690</v>
      </c>
      <c r="J1269" s="949">
        <v>10</v>
      </c>
      <c r="K1269" s="312" t="s">
        <v>3606</v>
      </c>
      <c r="L1269" s="953" t="s">
        <v>4969</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6148</v>
      </c>
      <c r="D1270" s="947" t="s">
        <v>4964</v>
      </c>
      <c r="E1270" s="947"/>
      <c r="F1270" s="949" t="s">
        <v>552</v>
      </c>
      <c r="G1270" s="949">
        <v>5</v>
      </c>
      <c r="H1270" s="949">
        <v>5</v>
      </c>
      <c r="I1270" s="949" t="s">
        <v>690</v>
      </c>
      <c r="J1270" s="949">
        <v>10</v>
      </c>
      <c r="K1270" s="312" t="s">
        <v>3606</v>
      </c>
      <c r="L1270" s="953" t="s">
        <v>4969</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4967</v>
      </c>
      <c r="D1271" s="947" t="s">
        <v>551</v>
      </c>
      <c r="E1271" s="947"/>
      <c r="F1271" s="949" t="s">
        <v>552</v>
      </c>
      <c r="G1271" s="949">
        <v>10</v>
      </c>
      <c r="H1271" s="949">
        <v>10</v>
      </c>
      <c r="I1271" s="949" t="s">
        <v>690</v>
      </c>
      <c r="J1271" s="949">
        <v>10</v>
      </c>
      <c r="K1271" s="954" t="s">
        <v>737</v>
      </c>
      <c r="L1271" s="953" t="s">
        <v>4994</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4968</v>
      </c>
      <c r="I1272" s="260"/>
    </row>
    <row r="1273" spans="2:24" ht="16.5" hidden="1" customHeight="1">
      <c r="B1273" s="951" t="s">
        <v>4968</v>
      </c>
      <c r="I1273" s="260"/>
    </row>
    <row r="1274" spans="2:24" ht="16.5" hidden="1" customHeight="1">
      <c r="B1274" s="951" t="s">
        <v>4968</v>
      </c>
      <c r="I1274" s="260"/>
    </row>
  </sheetData>
  <autoFilter ref="A1:BT1274">
    <filterColumn colId="10">
      <filters blank="1">
        <filter val="史诗"/>
        <filter val="稀有"/>
      </filters>
    </filterColumn>
    <filterColumn colId="11">
      <filters>
        <filter val="1"/>
        <filter val="1A暗月马戏团"/>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4999</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5048</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6118</v>
      </c>
      <c r="B2" t="s">
        <v>5225</v>
      </c>
      <c r="C2" t="s">
        <v>6019</v>
      </c>
      <c r="D2" t="s">
        <v>6580</v>
      </c>
      <c r="E2" t="s">
        <v>6087</v>
      </c>
      <c r="F2" t="s">
        <v>6595</v>
      </c>
      <c r="G2" t="s">
        <v>6127</v>
      </c>
      <c r="H2" t="s">
        <v>6615</v>
      </c>
      <c r="I2" t="s">
        <v>6620</v>
      </c>
      <c r="J2" t="s">
        <v>6638</v>
      </c>
    </row>
    <row r="3" spans="1:10">
      <c r="A3" t="s">
        <v>343</v>
      </c>
      <c r="B3" t="s">
        <v>463</v>
      </c>
      <c r="C3" t="s">
        <v>6020</v>
      </c>
      <c r="D3" t="s">
        <v>6581</v>
      </c>
      <c r="E3" t="s">
        <v>309</v>
      </c>
      <c r="F3" t="s">
        <v>521</v>
      </c>
      <c r="G3" t="s">
        <v>4420</v>
      </c>
      <c r="H3" t="s">
        <v>373</v>
      </c>
      <c r="I3" t="s">
        <v>416</v>
      </c>
      <c r="J3" t="s">
        <v>6639</v>
      </c>
    </row>
    <row r="4" spans="1:10">
      <c r="A4" t="s">
        <v>280</v>
      </c>
      <c r="B4" t="s">
        <v>280</v>
      </c>
      <c r="C4" t="s">
        <v>280</v>
      </c>
      <c r="D4" t="s">
        <v>280</v>
      </c>
      <c r="E4" t="s">
        <v>280</v>
      </c>
      <c r="F4" t="s">
        <v>280</v>
      </c>
      <c r="G4" t="s">
        <v>280</v>
      </c>
      <c r="H4" t="s">
        <v>280</v>
      </c>
      <c r="I4" t="s">
        <v>280</v>
      </c>
      <c r="J4" t="s">
        <v>280</v>
      </c>
    </row>
    <row r="5" spans="1:10">
      <c r="A5" t="s">
        <v>5963</v>
      </c>
      <c r="B5" t="s">
        <v>5963</v>
      </c>
      <c r="C5" t="s">
        <v>5963</v>
      </c>
      <c r="D5" t="s">
        <v>5963</v>
      </c>
      <c r="E5" t="s">
        <v>5963</v>
      </c>
      <c r="F5" t="s">
        <v>5963</v>
      </c>
      <c r="G5" t="s">
        <v>5963</v>
      </c>
      <c r="H5" t="s">
        <v>5963</v>
      </c>
      <c r="I5" t="s">
        <v>5963</v>
      </c>
      <c r="J5" t="s">
        <v>5963</v>
      </c>
    </row>
    <row r="6" spans="1:10">
      <c r="A6" t="s">
        <v>7</v>
      </c>
      <c r="B6" t="s">
        <v>7</v>
      </c>
      <c r="C6" t="s">
        <v>7</v>
      </c>
      <c r="D6" t="s">
        <v>7</v>
      </c>
      <c r="E6" t="s">
        <v>7</v>
      </c>
      <c r="F6" t="s">
        <v>7</v>
      </c>
      <c r="G6" t="s">
        <v>7</v>
      </c>
      <c r="H6" t="s">
        <v>7</v>
      </c>
      <c r="I6" t="s">
        <v>7</v>
      </c>
      <c r="J6" t="s">
        <v>7</v>
      </c>
    </row>
    <row r="7" spans="1:10">
      <c r="A7" t="s">
        <v>5976</v>
      </c>
      <c r="B7" t="s">
        <v>6035</v>
      </c>
      <c r="C7" t="s">
        <v>6021</v>
      </c>
      <c r="D7" t="s">
        <v>6582</v>
      </c>
      <c r="E7" t="s">
        <v>5964</v>
      </c>
      <c r="F7" t="s">
        <v>6596</v>
      </c>
      <c r="G7" t="s">
        <v>6128</v>
      </c>
      <c r="H7" t="s">
        <v>5992</v>
      </c>
      <c r="I7" t="s">
        <v>6066</v>
      </c>
      <c r="J7" t="s">
        <v>7</v>
      </c>
    </row>
    <row r="8" spans="1:10">
      <c r="A8" t="s">
        <v>5977</v>
      </c>
      <c r="B8" t="s">
        <v>5966</v>
      </c>
      <c r="C8" t="s">
        <v>5244</v>
      </c>
      <c r="D8" t="s">
        <v>6583</v>
      </c>
      <c r="E8" t="s">
        <v>5965</v>
      </c>
      <c r="F8" t="s">
        <v>6597</v>
      </c>
      <c r="G8" t="s">
        <v>6129</v>
      </c>
      <c r="H8" t="s">
        <v>6009</v>
      </c>
      <c r="I8" t="s">
        <v>6067</v>
      </c>
      <c r="J8" t="s">
        <v>6640</v>
      </c>
    </row>
    <row r="9" spans="1:10">
      <c r="A9" t="s">
        <v>5978</v>
      </c>
      <c r="B9" t="s">
        <v>5193</v>
      </c>
      <c r="C9" t="s">
        <v>6022</v>
      </c>
      <c r="D9" t="s">
        <v>6112</v>
      </c>
      <c r="E9" t="s">
        <v>5967</v>
      </c>
      <c r="F9" t="s">
        <v>6598</v>
      </c>
      <c r="G9" t="s">
        <v>5200</v>
      </c>
      <c r="H9" t="s">
        <v>5993</v>
      </c>
      <c r="I9" t="s">
        <v>6621</v>
      </c>
      <c r="J9" t="s">
        <v>4054</v>
      </c>
    </row>
    <row r="10" spans="1:10">
      <c r="A10" t="s">
        <v>5979</v>
      </c>
      <c r="B10" t="s">
        <v>5969</v>
      </c>
      <c r="C10" t="s">
        <v>5030</v>
      </c>
      <c r="D10" t="s">
        <v>6584</v>
      </c>
      <c r="E10" t="s">
        <v>6088</v>
      </c>
      <c r="F10" t="s">
        <v>6599</v>
      </c>
      <c r="G10" t="s">
        <v>6130</v>
      </c>
      <c r="H10" t="s">
        <v>5995</v>
      </c>
      <c r="I10" t="s">
        <v>6622</v>
      </c>
      <c r="J10" t="s">
        <v>6641</v>
      </c>
    </row>
    <row r="11" spans="1:10">
      <c r="A11" t="s">
        <v>6083</v>
      </c>
      <c r="B11" t="s">
        <v>6024</v>
      </c>
      <c r="C11" t="s">
        <v>5969</v>
      </c>
      <c r="D11" t="s">
        <v>6585</v>
      </c>
      <c r="E11" t="s">
        <v>6565</v>
      </c>
      <c r="F11" t="s">
        <v>6600</v>
      </c>
      <c r="G11" t="s">
        <v>6131</v>
      </c>
      <c r="H11" t="s">
        <v>5996</v>
      </c>
      <c r="I11" t="s">
        <v>6623</v>
      </c>
    </row>
    <row r="12" spans="1:10">
      <c r="A12" t="s">
        <v>5980</v>
      </c>
      <c r="B12" t="s">
        <v>6036</v>
      </c>
      <c r="C12" t="s">
        <v>6023</v>
      </c>
      <c r="D12" t="s">
        <v>6586</v>
      </c>
      <c r="E12" t="s">
        <v>6093</v>
      </c>
      <c r="F12" t="s">
        <v>6601</v>
      </c>
      <c r="G12" t="s">
        <v>6132</v>
      </c>
      <c r="H12" t="s">
        <v>4730</v>
      </c>
      <c r="I12" t="s">
        <v>6624</v>
      </c>
    </row>
    <row r="13" spans="1:10">
      <c r="A13" t="s">
        <v>5981</v>
      </c>
      <c r="B13" t="s">
        <v>6119</v>
      </c>
      <c r="C13" t="s">
        <v>6024</v>
      </c>
      <c r="D13" t="s">
        <v>6587</v>
      </c>
      <c r="E13" t="s">
        <v>6566</v>
      </c>
      <c r="F13" t="s">
        <v>6602</v>
      </c>
      <c r="G13" t="s">
        <v>6133</v>
      </c>
      <c r="H13" t="s">
        <v>5227</v>
      </c>
      <c r="I13" t="s">
        <v>6625</v>
      </c>
    </row>
    <row r="14" spans="1:10">
      <c r="A14" t="s">
        <v>5982</v>
      </c>
      <c r="B14" t="s">
        <v>5972</v>
      </c>
      <c r="C14" t="s">
        <v>6025</v>
      </c>
      <c r="D14" t="s">
        <v>6588</v>
      </c>
      <c r="E14" t="s">
        <v>6094</v>
      </c>
      <c r="F14" t="s">
        <v>6603</v>
      </c>
      <c r="G14" t="s">
        <v>6134</v>
      </c>
      <c r="H14" t="s">
        <v>6616</v>
      </c>
      <c r="I14" t="s">
        <v>6626</v>
      </c>
    </row>
    <row r="15" spans="1:10">
      <c r="A15" t="s">
        <v>6084</v>
      </c>
      <c r="B15" t="s">
        <v>6120</v>
      </c>
      <c r="C15" t="s">
        <v>5972</v>
      </c>
      <c r="D15" t="s">
        <v>5206</v>
      </c>
      <c r="E15" t="s">
        <v>6567</v>
      </c>
      <c r="F15" t="s">
        <v>6604</v>
      </c>
      <c r="G15" t="s">
        <v>6135</v>
      </c>
      <c r="H15" t="s">
        <v>6617</v>
      </c>
      <c r="I15" t="s">
        <v>6627</v>
      </c>
    </row>
    <row r="16" spans="1:10">
      <c r="A16" t="s">
        <v>5983</v>
      </c>
      <c r="B16" t="s">
        <v>5194</v>
      </c>
      <c r="C16" t="s">
        <v>6576</v>
      </c>
      <c r="D16" t="s">
        <v>4675</v>
      </c>
      <c r="E16" t="s">
        <v>6096</v>
      </c>
      <c r="F16" t="s">
        <v>6605</v>
      </c>
      <c r="G16" t="s">
        <v>6136</v>
      </c>
      <c r="H16" t="s">
        <v>5997</v>
      </c>
      <c r="I16" t="s">
        <v>6628</v>
      </c>
    </row>
    <row r="17" spans="1:9">
      <c r="A17" t="s">
        <v>5984</v>
      </c>
      <c r="B17" t="s">
        <v>6037</v>
      </c>
      <c r="C17" t="s">
        <v>6026</v>
      </c>
      <c r="D17" t="s">
        <v>6589</v>
      </c>
      <c r="E17" t="s">
        <v>6568</v>
      </c>
      <c r="F17" t="s">
        <v>6606</v>
      </c>
      <c r="G17" t="s">
        <v>6137</v>
      </c>
      <c r="H17" t="s">
        <v>5998</v>
      </c>
      <c r="I17" t="s">
        <v>6629</v>
      </c>
    </row>
    <row r="18" spans="1:9">
      <c r="A18" t="s">
        <v>5985</v>
      </c>
      <c r="B18" t="s">
        <v>6121</v>
      </c>
      <c r="C18" t="s">
        <v>6027</v>
      </c>
      <c r="D18" t="s">
        <v>6590</v>
      </c>
      <c r="E18" t="s">
        <v>6569</v>
      </c>
      <c r="F18" t="s">
        <v>6607</v>
      </c>
      <c r="G18" t="s">
        <v>6138</v>
      </c>
      <c r="H18" t="s">
        <v>5999</v>
      </c>
      <c r="I18" t="s">
        <v>6059</v>
      </c>
    </row>
    <row r="19" spans="1:9">
      <c r="A19" t="s">
        <v>5986</v>
      </c>
      <c r="B19" t="s">
        <v>5195</v>
      </c>
      <c r="C19" t="s">
        <v>6577</v>
      </c>
      <c r="D19" t="s">
        <v>6591</v>
      </c>
      <c r="E19" t="s">
        <v>6570</v>
      </c>
      <c r="F19" t="s">
        <v>6608</v>
      </c>
      <c r="G19" t="s">
        <v>6139</v>
      </c>
      <c r="H19" t="s">
        <v>6000</v>
      </c>
      <c r="I19" t="s">
        <v>6060</v>
      </c>
    </row>
    <row r="20" spans="1:9">
      <c r="A20" t="s">
        <v>5987</v>
      </c>
      <c r="B20" t="s">
        <v>5198</v>
      </c>
      <c r="C20" t="s">
        <v>6578</v>
      </c>
      <c r="D20" t="s">
        <v>5184</v>
      </c>
      <c r="E20" t="s">
        <v>6571</v>
      </c>
      <c r="F20" t="s">
        <v>6609</v>
      </c>
      <c r="G20" t="s">
        <v>6014</v>
      </c>
      <c r="H20" t="s">
        <v>6002</v>
      </c>
      <c r="I20" t="s">
        <v>6630</v>
      </c>
    </row>
    <row r="21" spans="1:9">
      <c r="A21" t="s">
        <v>5988</v>
      </c>
      <c r="B21" t="s">
        <v>5197</v>
      </c>
      <c r="C21" t="s">
        <v>6579</v>
      </c>
      <c r="D21" t="s">
        <v>6592</v>
      </c>
      <c r="E21" t="s">
        <v>6572</v>
      </c>
      <c r="F21" t="s">
        <v>6610</v>
      </c>
      <c r="G21" t="s">
        <v>6015</v>
      </c>
      <c r="H21" t="s">
        <v>4067</v>
      </c>
      <c r="I21" t="s">
        <v>6631</v>
      </c>
    </row>
    <row r="22" spans="1:9">
      <c r="A22" t="s">
        <v>5989</v>
      </c>
      <c r="B22" t="s">
        <v>6040</v>
      </c>
      <c r="C22" t="s">
        <v>7</v>
      </c>
      <c r="D22" t="s">
        <v>7</v>
      </c>
      <c r="E22" t="s">
        <v>6101</v>
      </c>
      <c r="F22" t="s">
        <v>6013</v>
      </c>
      <c r="G22" t="s">
        <v>5186</v>
      </c>
      <c r="H22" t="s">
        <v>6004</v>
      </c>
      <c r="I22" t="s">
        <v>6632</v>
      </c>
    </row>
    <row r="23" spans="1:9">
      <c r="A23" t="s">
        <v>5990</v>
      </c>
      <c r="B23" t="s">
        <v>6122</v>
      </c>
      <c r="C23" t="s">
        <v>6554</v>
      </c>
      <c r="D23" t="s">
        <v>6593</v>
      </c>
      <c r="E23" t="s">
        <v>6573</v>
      </c>
      <c r="F23" t="s">
        <v>6611</v>
      </c>
      <c r="G23" t="s">
        <v>6140</v>
      </c>
      <c r="H23" t="s">
        <v>7</v>
      </c>
      <c r="I23" t="s">
        <v>6633</v>
      </c>
    </row>
    <row r="24" spans="1:9">
      <c r="A24" t="s">
        <v>7</v>
      </c>
      <c r="B24" t="s">
        <v>7</v>
      </c>
      <c r="C24" t="s">
        <v>4054</v>
      </c>
      <c r="D24" t="s">
        <v>4054</v>
      </c>
      <c r="E24" t="s">
        <v>7</v>
      </c>
      <c r="F24" t="s">
        <v>6612</v>
      </c>
      <c r="G24" t="s">
        <v>6141</v>
      </c>
      <c r="H24" t="s">
        <v>6618</v>
      </c>
      <c r="I24" t="s">
        <v>6634</v>
      </c>
    </row>
    <row r="25" spans="1:9">
      <c r="A25" t="s">
        <v>6085</v>
      </c>
      <c r="B25" t="s">
        <v>6123</v>
      </c>
      <c r="C25" t="s">
        <v>6555</v>
      </c>
      <c r="D25" t="s">
        <v>6594</v>
      </c>
      <c r="E25" t="s">
        <v>6574</v>
      </c>
      <c r="F25" t="s">
        <v>7</v>
      </c>
      <c r="G25" t="s">
        <v>6142</v>
      </c>
      <c r="H25" t="s">
        <v>4054</v>
      </c>
      <c r="I25" t="s">
        <v>6635</v>
      </c>
    </row>
    <row r="26" spans="1:9">
      <c r="A26" t="s">
        <v>4054</v>
      </c>
      <c r="B26" t="s">
        <v>4054</v>
      </c>
      <c r="E26" t="s">
        <v>4054</v>
      </c>
      <c r="F26" t="s">
        <v>6613</v>
      </c>
      <c r="G26" t="s">
        <v>7</v>
      </c>
      <c r="H26" t="s">
        <v>6619</v>
      </c>
      <c r="I26" t="s">
        <v>7</v>
      </c>
    </row>
    <row r="27" spans="1:9">
      <c r="A27" t="s">
        <v>6086</v>
      </c>
      <c r="B27" t="s">
        <v>6124</v>
      </c>
      <c r="E27" t="s">
        <v>6575</v>
      </c>
      <c r="F27" t="s">
        <v>4054</v>
      </c>
      <c r="G27" t="s">
        <v>6143</v>
      </c>
      <c r="I27" t="s">
        <v>6636</v>
      </c>
    </row>
    <row r="28" spans="1:9">
      <c r="F28" t="s">
        <v>6614</v>
      </c>
      <c r="G28" t="s">
        <v>4054</v>
      </c>
      <c r="I28" t="s">
        <v>4054</v>
      </c>
    </row>
    <row r="29" spans="1:9">
      <c r="G29" t="s">
        <v>6144</v>
      </c>
      <c r="I29" t="s">
        <v>6637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tabSelected="1"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6642</v>
      </c>
    </row>
    <row r="2" spans="1:14" ht="14">
      <c r="B2" s="409">
        <f>SUM(B7:B26)</f>
        <v>1</v>
      </c>
      <c r="C2" s="409">
        <f>SUM(C7:C26)</f>
        <v>2</v>
      </c>
      <c r="D2" s="409">
        <f>SUM(D7:D26)</f>
        <v>3</v>
      </c>
      <c r="E2" s="409">
        <f>SUM(E7:E26)</f>
        <v>5</v>
      </c>
      <c r="F2" s="409">
        <f>SUM(F7:F26)</f>
        <v>4</v>
      </c>
      <c r="M2" t="s">
        <v>6118</v>
      </c>
    </row>
    <row r="3" spans="1:14" ht="14">
      <c r="M3" t="s">
        <v>343</v>
      </c>
    </row>
    <row r="4" spans="1:14" ht="14">
      <c r="M4" t="s">
        <v>280</v>
      </c>
    </row>
    <row r="5" spans="1:14" ht="14">
      <c r="M5" t="s">
        <v>5963</v>
      </c>
    </row>
    <row r="6" spans="1:14" ht="14">
      <c r="M6" t="s">
        <v>7</v>
      </c>
    </row>
    <row r="7" spans="1:14" ht="14">
      <c r="A7" s="480" t="s">
        <v>5585</v>
      </c>
      <c r="B7" s="938">
        <f>SUMIFS(标准!M:M,标准!B:B,A7)</f>
        <v>0</v>
      </c>
      <c r="C7" s="938">
        <f>SUMIFS(标准!N:N,标准!B:B,A7)</f>
        <v>0</v>
      </c>
      <c r="D7" s="938">
        <f>SUMIFS(标准!O:O,标准!B:B,A7)</f>
        <v>0</v>
      </c>
      <c r="E7" s="938">
        <f>SUMIFS(标准!P:P,标准!B:B,A7)</f>
        <v>0</v>
      </c>
      <c r="F7" s="938">
        <f>SUMIFS(标准!Q:Q,标准!B:B,A7)</f>
        <v>0</v>
      </c>
      <c r="M7" t="s">
        <v>5976</v>
      </c>
      <c r="N7"/>
    </row>
    <row r="8" spans="1:14" ht="14">
      <c r="A8" s="480" t="s">
        <v>6643</v>
      </c>
      <c r="B8" s="938">
        <f>SUMIFS(标准!M:M,标准!B:B,A8)</f>
        <v>0</v>
      </c>
      <c r="C8" s="938">
        <f>SUMIFS(标准!N:N,标准!B:B,A8)</f>
        <v>0</v>
      </c>
      <c r="D8" s="938">
        <f>SUMIFS(标准!O:O,标准!B:B,A8)</f>
        <v>0</v>
      </c>
      <c r="E8" s="938">
        <f>SUMIFS(标准!P:P,标准!B:B,A8)</f>
        <v>0</v>
      </c>
      <c r="F8" s="938">
        <f>SUMIFS(标准!Q:Q,标准!B:B,A8)</f>
        <v>0</v>
      </c>
      <c r="M8" t="s">
        <v>5977</v>
      </c>
      <c r="N8"/>
    </row>
    <row r="9" spans="1:14" ht="14">
      <c r="A9" s="480" t="s">
        <v>6644</v>
      </c>
      <c r="B9" s="938">
        <f>SUMIFS(标准!M:M,标准!B:B,A9)</f>
        <v>0</v>
      </c>
      <c r="C9" s="938">
        <f>SUMIFS(标准!N:N,标准!B:B,A9)</f>
        <v>0</v>
      </c>
      <c r="D9" s="938">
        <f>SUMIFS(标准!O:O,标准!B:B,A9)</f>
        <v>0</v>
      </c>
      <c r="E9" s="938">
        <f>SUMIFS(标准!P:P,标准!B:B,A9)</f>
        <v>0</v>
      </c>
      <c r="F9" s="938">
        <f>SUMIFS(标准!Q:Q,标准!B:B,A9)</f>
        <v>0</v>
      </c>
      <c r="M9" t="s">
        <v>5978</v>
      </c>
      <c r="N9"/>
    </row>
    <row r="10" spans="1:14" ht="14">
      <c r="A10" s="480" t="s">
        <v>6645</v>
      </c>
      <c r="B10" s="938">
        <f>SUMIFS(标准!M:M,标准!B:B,A10)</f>
        <v>0</v>
      </c>
      <c r="C10" s="486">
        <f>SUMIFS(标准!N:N,标准!B:B,A10)</f>
        <v>1</v>
      </c>
      <c r="D10" s="486">
        <f>SUMIFS(标准!O:O,标准!B:B,A10)</f>
        <v>2</v>
      </c>
      <c r="E10" s="938">
        <f>SUMIFS(标准!P:P,标准!B:B,A10)</f>
        <v>0</v>
      </c>
      <c r="F10" s="486">
        <f>SUMIFS(标准!Q:Q,标准!B:B,A10)</f>
        <v>2</v>
      </c>
      <c r="M10" t="s">
        <v>5979</v>
      </c>
      <c r="N10"/>
    </row>
    <row r="11" spans="1:14" ht="14">
      <c r="A11" s="480" t="s">
        <v>6646</v>
      </c>
      <c r="B11" s="938">
        <f>SUMIFS(标准!M:M,标准!B:B,A11)</f>
        <v>0</v>
      </c>
      <c r="C11" s="938">
        <f>SUMIFS(标准!N:N,标准!B:B,A11)</f>
        <v>0</v>
      </c>
      <c r="D11" s="938">
        <f>SUMIFS(标准!O:O,标准!B:B,A11)</f>
        <v>0</v>
      </c>
      <c r="E11" s="938">
        <f>SUMIFS(标准!P:P,标准!B:B,A11)</f>
        <v>0</v>
      </c>
      <c r="F11" s="486">
        <f>SUMIFS(标准!Q:Q,标准!B:B,A11)</f>
        <v>1</v>
      </c>
      <c r="M11" t="s">
        <v>6083</v>
      </c>
      <c r="N11"/>
    </row>
    <row r="12" spans="1:14" ht="14">
      <c r="A12" s="480" t="s">
        <v>6647</v>
      </c>
      <c r="B12" s="938">
        <f>SUMIFS(标准!M:M,标准!B:B,A12)</f>
        <v>0</v>
      </c>
      <c r="C12" s="938">
        <f>SUMIFS(标准!N:N,标准!B:B,A12)</f>
        <v>0</v>
      </c>
      <c r="D12" s="938">
        <f>SUMIFS(标准!O:O,标准!B:B,A12)</f>
        <v>0</v>
      </c>
      <c r="E12" s="938">
        <f>SUMIFS(标准!P:P,标准!B:B,A12)</f>
        <v>0</v>
      </c>
      <c r="F12" s="938">
        <f>SUMIFS(标准!Q:Q,标准!B:B,A12)</f>
        <v>0</v>
      </c>
      <c r="M12" t="s">
        <v>5980</v>
      </c>
      <c r="N12"/>
    </row>
    <row r="13" spans="1:14" ht="14">
      <c r="A13" s="480" t="s">
        <v>5712</v>
      </c>
      <c r="B13" s="938">
        <f>SUMIFS(标准!M:M,标准!B:B,A13)</f>
        <v>0</v>
      </c>
      <c r="C13" s="938">
        <f>SUMIFS(标准!N:N,标准!B:B,A13)</f>
        <v>0</v>
      </c>
      <c r="D13" s="938">
        <f>SUMIFS(标准!O:O,标准!B:B,A13)</f>
        <v>0</v>
      </c>
      <c r="E13" s="938">
        <f>SUMIFS(标准!P:P,标准!B:B,A13)</f>
        <v>0</v>
      </c>
      <c r="F13" s="938">
        <f>SUMIFS(标准!Q:Q,标准!B:B,A13)</f>
        <v>0</v>
      </c>
      <c r="M13" t="s">
        <v>5981</v>
      </c>
      <c r="N13"/>
    </row>
    <row r="14" spans="1:14" ht="14">
      <c r="A14" s="480" t="s">
        <v>6648</v>
      </c>
      <c r="B14" s="938">
        <f>SUMIFS(标准!M:M,标准!B:B,A14)</f>
        <v>0</v>
      </c>
      <c r="C14" s="486">
        <f>SUMIFS(标准!N:N,标准!B:B,A14)</f>
        <v>1</v>
      </c>
      <c r="D14" s="938">
        <f>SUMIFS(标准!O:O,标准!B:B,A14)</f>
        <v>0</v>
      </c>
      <c r="E14" s="486">
        <f>SUMIFS(标准!P:P,标准!B:B,A14)</f>
        <v>1</v>
      </c>
      <c r="F14" s="938">
        <f>SUMIFS(标准!Q:Q,标准!B:B,A14)</f>
        <v>0</v>
      </c>
      <c r="M14" t="s">
        <v>5982</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6084</v>
      </c>
      <c r="N15"/>
    </row>
    <row r="16" spans="1:14" ht="14">
      <c r="A16" s="480" t="s">
        <v>6655</v>
      </c>
      <c r="B16" s="938">
        <f>SUMIFS(标准!M:M,标准!B:B,A16)</f>
        <v>1</v>
      </c>
      <c r="C16" s="938">
        <f>SUMIFS(标准!N:N,标准!B:B,A16)</f>
        <v>0</v>
      </c>
      <c r="D16" s="938">
        <f>SUMIFS(标准!O:O,标准!B:B,A16)</f>
        <v>0</v>
      </c>
      <c r="E16" s="938">
        <f>SUMIFS(标准!P:P,标准!B:B,A16)</f>
        <v>0</v>
      </c>
      <c r="F16" s="938">
        <f>SUMIFS(标准!Q:Q,标准!B:B,A16)</f>
        <v>0</v>
      </c>
      <c r="M16" t="s">
        <v>5983</v>
      </c>
      <c r="N16"/>
    </row>
    <row r="17" spans="1:22" ht="14">
      <c r="A17" s="480" t="s">
        <v>6649</v>
      </c>
      <c r="B17" s="938">
        <f>SUMIFS(标准!M:M,标准!B:B,A17)</f>
        <v>0</v>
      </c>
      <c r="C17" s="938">
        <f>SUMIFS(标准!N:N,标准!B:B,A17)</f>
        <v>0</v>
      </c>
      <c r="D17" s="938">
        <f>SUMIFS(标准!O:O,标准!B:B,A17)</f>
        <v>0</v>
      </c>
      <c r="E17" s="938">
        <f>SUMIFS(标准!P:P,标准!B:B,A17)</f>
        <v>0</v>
      </c>
      <c r="F17" s="938">
        <f>SUMIFS(标准!Q:Q,标准!B:B,A17)</f>
        <v>0</v>
      </c>
      <c r="M17" t="s">
        <v>5984</v>
      </c>
      <c r="N17"/>
    </row>
    <row r="18" spans="1:22" ht="14">
      <c r="A18" s="480" t="s">
        <v>5834</v>
      </c>
      <c r="B18" s="938">
        <f>SUMIFS(标准!M:M,标准!B:B,A18)</f>
        <v>0</v>
      </c>
      <c r="C18" s="938">
        <f>SUMIFS(标准!N:N,标准!B:B,A18)</f>
        <v>0</v>
      </c>
      <c r="D18" s="938">
        <f>SUMIFS(标准!O:O,标准!B:B,A18)</f>
        <v>0</v>
      </c>
      <c r="E18" s="938">
        <f>SUMIFS(标准!P:P,标准!B:B,A18)</f>
        <v>0</v>
      </c>
      <c r="F18" s="938">
        <f>SUMIFS(标准!Q:Q,标准!B:B,A18)</f>
        <v>0</v>
      </c>
      <c r="M18" t="s">
        <v>5985</v>
      </c>
      <c r="N18"/>
    </row>
    <row r="19" spans="1:22" ht="14">
      <c r="A19" s="480" t="s">
        <v>6650</v>
      </c>
      <c r="B19" s="938">
        <f>SUMIFS(标准!M:M,标准!B:B,A19)</f>
        <v>0</v>
      </c>
      <c r="C19" s="938">
        <f>SUMIFS(标准!N:N,标准!B:B,A19)</f>
        <v>0</v>
      </c>
      <c r="D19" s="938">
        <f>SUMIFS(标准!O:O,标准!B:B,A19)</f>
        <v>0</v>
      </c>
      <c r="E19" s="938">
        <f>SUMIFS(标准!P:P,标准!B:B,A19)</f>
        <v>0</v>
      </c>
      <c r="F19" s="938">
        <f>SUMIFS(标准!Q:Q,标准!B:B,A19)</f>
        <v>0</v>
      </c>
      <c r="M19" t="s">
        <v>5986</v>
      </c>
      <c r="N19"/>
    </row>
    <row r="20" spans="1:22" ht="14">
      <c r="A20" s="480" t="s">
        <v>6651</v>
      </c>
      <c r="B20" s="938">
        <f>SUMIFS(标准!M:M,标准!B:B,A20)</f>
        <v>0</v>
      </c>
      <c r="C20" s="938">
        <f>SUMIFS(标准!N:N,标准!B:B,A20)</f>
        <v>0</v>
      </c>
      <c r="D20" s="938">
        <f>SUMIFS(标准!O:O,标准!B:B,A20)</f>
        <v>0</v>
      </c>
      <c r="E20" s="486">
        <f>SUMIFS(标准!P:P,标准!B:B,A20)</f>
        <v>1</v>
      </c>
      <c r="F20" s="938">
        <f>SUMIFS(标准!Q:Q,标准!B:B,A20)</f>
        <v>0</v>
      </c>
      <c r="M20" t="s">
        <v>5987</v>
      </c>
      <c r="N20"/>
    </row>
    <row r="21" spans="1:22" ht="14">
      <c r="A21" s="480" t="s">
        <v>6652</v>
      </c>
      <c r="B21" s="938">
        <f>SUMIFS(标准!M:M,标准!B:B,A21)</f>
        <v>0</v>
      </c>
      <c r="C21" s="938">
        <f>SUMIFS(标准!N:N,标准!B:B,A21)</f>
        <v>0</v>
      </c>
      <c r="D21" s="486">
        <f>SUMIFS(标准!O:O,标准!B:B,A21)</f>
        <v>1</v>
      </c>
      <c r="E21" s="486">
        <f>SUMIFS(标准!P:P,标准!B:B,A21)</f>
        <v>1</v>
      </c>
      <c r="F21" s="938">
        <f>SUMIFS(标准!Q:Q,标准!B:B,A21)</f>
        <v>0</v>
      </c>
      <c r="M21" t="s">
        <v>5988</v>
      </c>
      <c r="N21"/>
    </row>
    <row r="22" spans="1:22" ht="14">
      <c r="A22" s="480" t="s">
        <v>6653</v>
      </c>
      <c r="B22" s="938">
        <v>0</v>
      </c>
      <c r="C22" s="938">
        <f>SUMIFS(标准!N:N,标准!B:B,A22)</f>
        <v>0</v>
      </c>
      <c r="D22" s="938">
        <f>SUMIFS(标准!O:O,标准!B:B,A22)</f>
        <v>0</v>
      </c>
      <c r="E22" s="938">
        <v>0</v>
      </c>
      <c r="F22" s="486">
        <v>1</v>
      </c>
      <c r="M22" t="s">
        <v>5989</v>
      </c>
      <c r="N22"/>
    </row>
    <row r="23" spans="1:22" ht="14">
      <c r="A23" s="480" t="s">
        <v>6654</v>
      </c>
      <c r="B23" s="938">
        <f>SUMIFS(标准!M:M,标准!B:B,A23)</f>
        <v>0</v>
      </c>
      <c r="C23" s="938">
        <f>SUMIFS(标准!N:N,标准!B:B,A23)</f>
        <v>0</v>
      </c>
      <c r="D23" s="938">
        <f>SUMIFS(标准!O:O,标准!B:B,A23)</f>
        <v>0</v>
      </c>
      <c r="E23" s="486">
        <f>SUMIFS(标准!P:P,标准!B:B,A23)</f>
        <v>2</v>
      </c>
      <c r="F23" s="938">
        <f>SUMIFS(标准!Q:Q,标准!B:B,A23)</f>
        <v>0</v>
      </c>
      <c r="M23" t="s">
        <v>5990</v>
      </c>
      <c r="N23"/>
    </row>
    <row r="24" spans="1:22" ht="14">
      <c r="M24" t="s">
        <v>7</v>
      </c>
    </row>
    <row r="25" spans="1:22" ht="14">
      <c r="M25" t="s">
        <v>6085</v>
      </c>
    </row>
    <row r="26" spans="1:22" ht="14">
      <c r="M26" t="s">
        <v>4054</v>
      </c>
    </row>
    <row r="27" spans="1:22" ht="14">
      <c r="M27" t="s">
        <v>6086</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6125</v>
      </c>
    </row>
    <row r="2" spans="1:13" ht="11.25" customHeight="1">
      <c r="B2" s="409">
        <f>SUM(B7:B26)</f>
        <v>0</v>
      </c>
      <c r="C2" s="409">
        <f>SUM(C7:C26)</f>
        <v>0</v>
      </c>
      <c r="D2" s="409">
        <f>SUM(D7:D26)</f>
        <v>1</v>
      </c>
      <c r="E2" s="409">
        <f>SUM(E7:E26)</f>
        <v>1</v>
      </c>
      <c r="F2" s="409">
        <f>SUM(F7:F26)</f>
        <v>0</v>
      </c>
      <c r="L2" s="414" t="s">
        <v>5225</v>
      </c>
      <c r="M2" s="414" t="s">
        <v>5225</v>
      </c>
    </row>
    <row r="3" spans="1:13" ht="11.25" customHeight="1">
      <c r="L3" s="414" t="s">
        <v>463</v>
      </c>
      <c r="M3" s="414" t="s">
        <v>463</v>
      </c>
    </row>
    <row r="4" spans="1:13" ht="11.25" customHeight="1">
      <c r="L4" s="414" t="s">
        <v>280</v>
      </c>
      <c r="M4" s="414" t="s">
        <v>280</v>
      </c>
    </row>
    <row r="5" spans="1:13" ht="11.25" customHeight="1">
      <c r="L5" s="414" t="s">
        <v>5963</v>
      </c>
      <c r="M5" s="414" t="s">
        <v>5963</v>
      </c>
    </row>
    <row r="6" spans="1:13" ht="11.25" customHeight="1">
      <c r="L6" s="414" t="s">
        <v>7</v>
      </c>
      <c r="M6" s="414" t="s">
        <v>7</v>
      </c>
    </row>
    <row r="7" spans="1:13" ht="11.25" customHeight="1">
      <c r="A7" s="414" t="s">
        <v>5653</v>
      </c>
      <c r="B7" s="938">
        <f>SUMIFS(标准!M:M,标准!B:B,A7)</f>
        <v>0</v>
      </c>
      <c r="C7" s="938">
        <f>SUMIFS(标准!N:N,标准!B:B,A7)</f>
        <v>0</v>
      </c>
      <c r="D7" s="938">
        <f>SUMIFS(标准!O:O,标准!B:B,A7)</f>
        <v>0</v>
      </c>
      <c r="E7" s="938">
        <f>SUMIFS(标准!P:P,标准!B:B,A7)</f>
        <v>0</v>
      </c>
      <c r="F7" s="938">
        <f>SUMIFS(标准!Q:Q,标准!B:B,A7)</f>
        <v>0</v>
      </c>
      <c r="L7" s="414" t="s">
        <v>6035</v>
      </c>
      <c r="M7" s="414" t="s">
        <v>6035</v>
      </c>
    </row>
    <row r="8" spans="1:13" ht="11.25" customHeight="1">
      <c r="A8" s="414" t="s">
        <v>5570</v>
      </c>
      <c r="B8" s="938">
        <f>SUMIFS(标准!M:M,标准!B:B,A8)</f>
        <v>0</v>
      </c>
      <c r="C8" s="938">
        <f>SUMIFS(标准!N:N,标准!B:B,A8)</f>
        <v>0</v>
      </c>
      <c r="D8" s="938">
        <f>SUMIFS(标准!O:O,标准!B:B,A8)</f>
        <v>0</v>
      </c>
      <c r="E8" s="938">
        <f>SUMIFS(标准!P:P,标准!B:B,A8)</f>
        <v>0</v>
      </c>
      <c r="F8" s="938">
        <f>SUMIFS(标准!Q:Q,标准!B:B,A8)</f>
        <v>0</v>
      </c>
      <c r="L8" s="414" t="s">
        <v>5966</v>
      </c>
      <c r="M8" s="414" t="s">
        <v>5966</v>
      </c>
    </row>
    <row r="9" spans="1:13" ht="11.25" customHeight="1">
      <c r="A9" s="414" t="s">
        <v>5105</v>
      </c>
      <c r="B9" s="938">
        <f>SUMIFS(标准!M:M,标准!B:B,A9)</f>
        <v>0</v>
      </c>
      <c r="C9" s="938">
        <f>SUMIFS(标准!N:N,标准!B:B,A9)</f>
        <v>0</v>
      </c>
      <c r="D9" s="938">
        <f>SUMIFS(标准!O:O,标准!B:B,A9)</f>
        <v>0</v>
      </c>
      <c r="E9" s="938">
        <f>SUMIFS(标准!P:P,标准!B:B,A9)</f>
        <v>0</v>
      </c>
      <c r="F9" s="938">
        <f>SUMIFS(标准!Q:Q,标准!B:B,A9)</f>
        <v>0</v>
      </c>
      <c r="L9" s="414" t="s">
        <v>5193</v>
      </c>
      <c r="M9" s="414" t="s">
        <v>5193</v>
      </c>
    </row>
    <row r="10" spans="1:13" ht="11.25" customHeight="1">
      <c r="A10" s="414" t="s">
        <v>5622</v>
      </c>
      <c r="B10" s="938">
        <f>SUMIFS(标准!M:M,标准!B:B,A10)</f>
        <v>0</v>
      </c>
      <c r="C10" s="938">
        <f>SUMIFS(标准!N:N,标准!B:B,A10)</f>
        <v>0</v>
      </c>
      <c r="D10" s="938">
        <f>SUMIFS(标准!O:O,标准!B:B,A10)</f>
        <v>0</v>
      </c>
      <c r="E10" s="938">
        <f>SUMIFS(标准!P:P,标准!B:B,A10)</f>
        <v>0</v>
      </c>
      <c r="F10" s="938">
        <f>SUMIFS(标准!Q:Q,标准!B:B,A10)</f>
        <v>0</v>
      </c>
      <c r="L10" s="414" t="s">
        <v>5969</v>
      </c>
      <c r="M10" s="414" t="s">
        <v>5969</v>
      </c>
    </row>
    <row r="11" spans="1:13" ht="11.25" customHeight="1">
      <c r="A11" s="414" t="s">
        <v>5607</v>
      </c>
      <c r="B11" s="938">
        <f>SUMIFS(标准!M:M,标准!B:B,A11)</f>
        <v>0</v>
      </c>
      <c r="C11" s="938">
        <f>SUMIFS(标准!N:N,标准!B:B,A11)</f>
        <v>0</v>
      </c>
      <c r="D11" s="938">
        <f>SUMIFS(标准!O:O,标准!B:B,A11)</f>
        <v>0</v>
      </c>
      <c r="E11" s="938">
        <f>SUMIFS(标准!P:P,标准!B:B,A11)</f>
        <v>0</v>
      </c>
      <c r="F11" s="938">
        <f>SUMIFS(标准!Q:Q,标准!B:B,A11)</f>
        <v>0</v>
      </c>
      <c r="L11" s="414" t="s">
        <v>6036</v>
      </c>
      <c r="M11" s="414" t="s">
        <v>6024</v>
      </c>
    </row>
    <row r="12" spans="1:13" ht="11.25" customHeight="1">
      <c r="A12" s="414" t="s">
        <v>5692</v>
      </c>
      <c r="B12" s="938">
        <f>SUMIFS(标准!M:M,标准!B:B,A12)</f>
        <v>0</v>
      </c>
      <c r="C12" s="938">
        <f>SUMIFS(标准!N:N,标准!B:B,A12)</f>
        <v>0</v>
      </c>
      <c r="D12" s="938">
        <f>SUMIFS(标准!O:O,标准!B:B,A12)</f>
        <v>0</v>
      </c>
      <c r="E12" s="938">
        <f>SUMIFS(标准!P:P,标准!B:B,A12)</f>
        <v>0</v>
      </c>
      <c r="F12" s="938">
        <f>SUMIFS(标准!Q:Q,标准!B:B,A12)</f>
        <v>0</v>
      </c>
      <c r="L12" s="414" t="s">
        <v>5972</v>
      </c>
      <c r="M12" s="414" t="s">
        <v>6036</v>
      </c>
    </row>
    <row r="13" spans="1:13" ht="11.25" customHeight="1">
      <c r="A13" s="414" t="s">
        <v>5141</v>
      </c>
      <c r="B13" s="938">
        <f>SUMIFS(标准!M:M,标准!B:B,A13)</f>
        <v>0</v>
      </c>
      <c r="C13" s="938">
        <f>SUMIFS(标准!N:N,标准!B:B,A13)</f>
        <v>0</v>
      </c>
      <c r="D13" s="938">
        <f>SUMIFS(标准!O:O,标准!B:B,A13)</f>
        <v>0</v>
      </c>
      <c r="E13" s="938">
        <f>SUMIFS(标准!P:P,标准!B:B,A13)</f>
        <v>0</v>
      </c>
      <c r="F13" s="938">
        <f>SUMIFS(标准!Q:Q,标准!B:B,A13)</f>
        <v>0</v>
      </c>
      <c r="L13" s="414" t="s">
        <v>5194</v>
      </c>
      <c r="M13" s="414" t="s">
        <v>6119</v>
      </c>
    </row>
    <row r="14" spans="1:13" ht="11.25" customHeight="1">
      <c r="A14" s="414" t="s">
        <v>6080</v>
      </c>
      <c r="B14" s="938">
        <f>SUMIFS(标准!M:M,标准!B:B,A14)</f>
        <v>0</v>
      </c>
      <c r="C14" s="938">
        <f>SUMIFS(标准!N:N,标准!B:B,A14)</f>
        <v>0</v>
      </c>
      <c r="D14" s="938">
        <f>SUMIFS(标准!O:O,标准!B:B,A14)</f>
        <v>0</v>
      </c>
      <c r="E14" s="938">
        <f>SUMIFS(标准!P:P,标准!B:B,A14)</f>
        <v>0</v>
      </c>
      <c r="F14" s="938">
        <f>SUMIFS(标准!Q:Q,标准!B:B,A14)</f>
        <v>0</v>
      </c>
      <c r="L14" s="414" t="s">
        <v>6037</v>
      </c>
      <c r="M14" s="414" t="s">
        <v>5972</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6038</v>
      </c>
      <c r="M15" s="414" t="s">
        <v>6120</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5195</v>
      </c>
      <c r="M16" s="414" t="s">
        <v>5194</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5198</v>
      </c>
      <c r="M17" s="414" t="s">
        <v>6037</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5197</v>
      </c>
      <c r="M18" s="414" t="s">
        <v>6121</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5196</v>
      </c>
      <c r="M19" s="414" t="s">
        <v>5195</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6039</v>
      </c>
      <c r="M20" s="414" t="s">
        <v>5198</v>
      </c>
    </row>
    <row r="21" spans="1:13" ht="11.25" customHeight="1">
      <c r="A21" s="414" t="s">
        <v>6081</v>
      </c>
      <c r="B21" s="938">
        <f>SUMIFS(标准!M:M,标准!B:B,A21)</f>
        <v>0</v>
      </c>
      <c r="C21" s="938">
        <f>SUMIFS(标准!N:N,标准!B:B,A21)</f>
        <v>0</v>
      </c>
      <c r="D21" s="486">
        <f>SUMIFS(标准!O:O,标准!B:B,A21)</f>
        <v>1</v>
      </c>
      <c r="E21" s="486">
        <f>SUMIFS(标准!P:P,标准!B:B,A21)</f>
        <v>1</v>
      </c>
      <c r="F21" s="486">
        <f>SUMIFS(标准!Q:Q,标准!B:B,A21)</f>
        <v>0</v>
      </c>
      <c r="L21" s="414" t="s">
        <v>6040</v>
      </c>
      <c r="M21" s="414" t="s">
        <v>5197</v>
      </c>
    </row>
    <row r="22" spans="1:13" ht="11.25" customHeight="1">
      <c r="A22" s="414" t="s">
        <v>6082</v>
      </c>
      <c r="B22" s="938">
        <f>SUMIFS(标准!M:M,标准!B:B,A22)</f>
        <v>0</v>
      </c>
      <c r="C22" s="938">
        <f>SUMIFS(标准!N:N,标准!B:B,A22)</f>
        <v>0</v>
      </c>
      <c r="D22" s="938">
        <f>SUMIFS(标准!O:O,标准!B:B,A22)</f>
        <v>0</v>
      </c>
      <c r="E22" s="938">
        <f>SUMIFS(标准!P:P,标准!B:B,A22)</f>
        <v>0</v>
      </c>
      <c r="F22" s="938">
        <f>SUMIFS(标准!Q:Q,标准!B:B,A22)</f>
        <v>0</v>
      </c>
      <c r="L22" s="414" t="s">
        <v>6041</v>
      </c>
      <c r="M22" s="414" t="s">
        <v>6040</v>
      </c>
    </row>
    <row r="23" spans="1:13" ht="11.25" customHeight="1">
      <c r="B23" s="938"/>
      <c r="C23" s="938"/>
      <c r="D23" s="938"/>
      <c r="E23" s="938"/>
      <c r="F23" s="938"/>
      <c r="L23" s="414" t="s">
        <v>7</v>
      </c>
      <c r="M23" s="414" t="s">
        <v>6122</v>
      </c>
    </row>
    <row r="24" spans="1:13" ht="11.25" customHeight="1">
      <c r="B24" s="938"/>
      <c r="C24" s="938"/>
      <c r="D24" s="938"/>
      <c r="E24" s="938"/>
      <c r="F24" s="938"/>
      <c r="L24" s="414" t="s">
        <v>6042</v>
      </c>
      <c r="M24" s="414" t="s">
        <v>7</v>
      </c>
    </row>
    <row r="25" spans="1:13" ht="11.25" customHeight="1">
      <c r="B25" s="938"/>
      <c r="C25" s="938"/>
      <c r="D25" s="938"/>
      <c r="E25" s="514"/>
      <c r="F25" s="514"/>
      <c r="L25" s="414" t="s">
        <v>4054</v>
      </c>
      <c r="M25" s="414" t="s">
        <v>6123</v>
      </c>
    </row>
    <row r="26" spans="1:13" ht="11.25" customHeight="1">
      <c r="B26" s="938"/>
      <c r="C26" s="938"/>
      <c r="D26" s="938"/>
      <c r="E26" s="938"/>
      <c r="F26" s="938"/>
      <c r="L26" s="414" t="s">
        <v>6043</v>
      </c>
      <c r="M26" s="414" t="s">
        <v>4054</v>
      </c>
    </row>
    <row r="27" spans="1:13" ht="11.25" customHeight="1">
      <c r="M27" s="414" t="s">
        <v>6124</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6019</v>
      </c>
      <c r="C2" t="s">
        <v>6019</v>
      </c>
      <c r="D2" t="s">
        <v>6019</v>
      </c>
    </row>
    <row r="3" spans="2:4">
      <c r="B3" t="s">
        <v>6020</v>
      </c>
      <c r="C3" t="s">
        <v>6020</v>
      </c>
      <c r="D3" t="s">
        <v>6020</v>
      </c>
    </row>
    <row r="4" spans="2:4">
      <c r="B4" t="s">
        <v>280</v>
      </c>
      <c r="C4" t="s">
        <v>280</v>
      </c>
      <c r="D4" t="s">
        <v>280</v>
      </c>
    </row>
    <row r="5" spans="2:4">
      <c r="B5" t="s">
        <v>5963</v>
      </c>
      <c r="C5" t="s">
        <v>5963</v>
      </c>
      <c r="D5" t="s">
        <v>5963</v>
      </c>
    </row>
    <row r="6" spans="2:4">
      <c r="B6" t="s">
        <v>7</v>
      </c>
      <c r="C6" t="s">
        <v>7</v>
      </c>
      <c r="D6" t="s">
        <v>7</v>
      </c>
    </row>
    <row r="7" spans="2:4">
      <c r="B7" t="s">
        <v>6021</v>
      </c>
      <c r="C7" t="s">
        <v>6021</v>
      </c>
      <c r="D7" t="s">
        <v>6021</v>
      </c>
    </row>
    <row r="8" spans="2:4">
      <c r="B8" t="s">
        <v>5244</v>
      </c>
      <c r="C8" t="s">
        <v>5244</v>
      </c>
      <c r="D8" t="s">
        <v>5244</v>
      </c>
    </row>
    <row r="9" spans="2:4">
      <c r="B9" t="s">
        <v>6022</v>
      </c>
      <c r="C9" t="s">
        <v>6022</v>
      </c>
      <c r="D9" t="s">
        <v>6022</v>
      </c>
    </row>
    <row r="10" spans="2:4">
      <c r="B10" t="s">
        <v>5030</v>
      </c>
      <c r="C10" t="s">
        <v>5030</v>
      </c>
      <c r="D10" t="s">
        <v>5030</v>
      </c>
    </row>
    <row r="11" spans="2:4">
      <c r="B11" t="s">
        <v>5969</v>
      </c>
      <c r="C11" t="s">
        <v>5969</v>
      </c>
      <c r="D11" t="s">
        <v>5969</v>
      </c>
    </row>
    <row r="12" spans="2:4">
      <c r="B12" t="s">
        <v>6023</v>
      </c>
      <c r="C12" t="s">
        <v>6023</v>
      </c>
      <c r="D12" t="s">
        <v>6023</v>
      </c>
    </row>
    <row r="13" spans="2:4">
      <c r="B13" t="s">
        <v>6024</v>
      </c>
      <c r="C13" t="s">
        <v>6024</v>
      </c>
      <c r="D13" t="s">
        <v>6024</v>
      </c>
    </row>
    <row r="14" spans="2:4">
      <c r="B14" t="s">
        <v>6025</v>
      </c>
      <c r="C14" t="s">
        <v>6025</v>
      </c>
      <c r="D14" t="s">
        <v>6025</v>
      </c>
    </row>
    <row r="15" spans="2:4">
      <c r="B15" t="s">
        <v>5972</v>
      </c>
      <c r="C15" t="s">
        <v>5972</v>
      </c>
      <c r="D15" t="s">
        <v>5972</v>
      </c>
    </row>
    <row r="16" spans="2:4">
      <c r="B16" t="s">
        <v>6026</v>
      </c>
      <c r="C16" t="s">
        <v>6026</v>
      </c>
      <c r="D16" t="s">
        <v>6026</v>
      </c>
    </row>
    <row r="17" spans="2:4">
      <c r="B17" t="s">
        <v>6027</v>
      </c>
      <c r="C17" t="s">
        <v>6027</v>
      </c>
      <c r="D17" t="s">
        <v>6027</v>
      </c>
    </row>
    <row r="18" spans="2:4">
      <c r="B18" t="s">
        <v>6028</v>
      </c>
      <c r="C18" t="s">
        <v>6028</v>
      </c>
      <c r="D18" t="s">
        <v>6028</v>
      </c>
    </row>
    <row r="19" spans="2:4">
      <c r="B19" t="s">
        <v>6029</v>
      </c>
      <c r="C19" t="s">
        <v>6029</v>
      </c>
      <c r="D19" t="s">
        <v>6029</v>
      </c>
    </row>
    <row r="20" spans="2:4">
      <c r="B20" t="s">
        <v>6030</v>
      </c>
      <c r="C20" t="s">
        <v>6030</v>
      </c>
      <c r="D20" t="s">
        <v>6030</v>
      </c>
    </row>
    <row r="21" spans="2:4">
      <c r="B21" t="s">
        <v>6031</v>
      </c>
      <c r="C21" t="s">
        <v>6031</v>
      </c>
      <c r="D21" t="s">
        <v>6031</v>
      </c>
    </row>
    <row r="22" spans="2:4">
      <c r="B22" t="s">
        <v>6032</v>
      </c>
      <c r="C22" t="s">
        <v>6032</v>
      </c>
      <c r="D22" t="s">
        <v>6032</v>
      </c>
    </row>
    <row r="23" spans="2:4">
      <c r="B23" t="s">
        <v>7</v>
      </c>
      <c r="C23" t="s">
        <v>7</v>
      </c>
      <c r="D23" t="s">
        <v>7</v>
      </c>
    </row>
    <row r="24" spans="2:4">
      <c r="B24" t="s">
        <v>6033</v>
      </c>
      <c r="C24" t="s">
        <v>6033</v>
      </c>
      <c r="D24" t="s">
        <v>6033</v>
      </c>
    </row>
    <row r="25" spans="2:4">
      <c r="B25" t="s">
        <v>4054</v>
      </c>
      <c r="C25" t="s">
        <v>4054</v>
      </c>
      <c r="D25" t="s">
        <v>4054</v>
      </c>
    </row>
    <row r="26" spans="2:4">
      <c r="B26" t="s">
        <v>6034</v>
      </c>
      <c r="C26" t="s">
        <v>6034</v>
      </c>
      <c r="D26" t="s">
        <v>6034</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6044</v>
      </c>
      <c r="N3" s="512"/>
      <c r="O3" s="512"/>
      <c r="P3" s="512"/>
      <c r="S3" s="255"/>
      <c r="V3" s="255"/>
      <c r="W3" s="255"/>
    </row>
    <row r="4" spans="1:36" ht="12.75" customHeight="1">
      <c r="B4" s="673">
        <f>SUM(B11:B12)</f>
        <v>0</v>
      </c>
      <c r="C4" s="673">
        <f>SUM(C11:C12)</f>
        <v>0</v>
      </c>
      <c r="D4" s="673">
        <f>SUM(D11:D12)</f>
        <v>0</v>
      </c>
      <c r="E4" s="673">
        <f>SUM(E11:E12)</f>
        <v>0</v>
      </c>
      <c r="F4" s="673">
        <f>SUM(F11:F12)</f>
        <v>0</v>
      </c>
      <c r="M4" s="872" t="s">
        <v>6104</v>
      </c>
      <c r="N4" s="794"/>
      <c r="O4" s="788"/>
      <c r="P4" s="783"/>
      <c r="S4" s="255"/>
      <c r="V4" s="255"/>
    </row>
    <row r="5" spans="1:36" ht="12.75" customHeight="1">
      <c r="M5" s="871" t="s">
        <v>6105</v>
      </c>
      <c r="N5" s="795"/>
      <c r="O5" s="786"/>
      <c r="P5" s="784"/>
      <c r="S5" s="255"/>
      <c r="V5" s="255"/>
    </row>
    <row r="6" spans="1:36" ht="12.75" customHeight="1">
      <c r="M6" s="956" t="s">
        <v>6106</v>
      </c>
      <c r="N6" s="796"/>
      <c r="O6" s="787"/>
      <c r="P6" s="785"/>
      <c r="S6" s="255"/>
      <c r="V6" s="255"/>
    </row>
    <row r="7" spans="1:36" ht="12.75" customHeight="1">
      <c r="M7" s="606" t="s">
        <v>7</v>
      </c>
      <c r="N7" s="606"/>
      <c r="O7" s="780"/>
    </row>
    <row r="8" spans="1:36" ht="12.75" customHeight="1">
      <c r="B8" s="478"/>
      <c r="C8" s="478"/>
      <c r="D8" s="478"/>
      <c r="E8" s="478"/>
      <c r="F8" s="478"/>
      <c r="M8" t="s">
        <v>5964</v>
      </c>
    </row>
    <row r="9" spans="1:36" ht="12.75" customHeight="1">
      <c r="M9" t="s">
        <v>6045</v>
      </c>
    </row>
    <row r="10" spans="1:36" ht="12.75" customHeight="1">
      <c r="M10" t="s">
        <v>6046</v>
      </c>
    </row>
    <row r="11" spans="1:36" ht="12.75" customHeight="1">
      <c r="M11" t="s">
        <v>6047</v>
      </c>
    </row>
    <row r="12" spans="1:36" ht="12.75" customHeight="1">
      <c r="B12" s="938"/>
      <c r="C12" s="938"/>
      <c r="D12" s="938"/>
      <c r="E12" s="938"/>
      <c r="F12" s="938"/>
      <c r="M12" t="s">
        <v>6048</v>
      </c>
    </row>
    <row r="13" spans="1:36" ht="12.75" customHeight="1">
      <c r="B13" s="514"/>
      <c r="C13" s="938"/>
      <c r="D13" s="938"/>
      <c r="E13" s="938"/>
      <c r="F13" s="938"/>
      <c r="M13" t="s">
        <v>6036</v>
      </c>
    </row>
    <row r="14" spans="1:36" ht="12.75" customHeight="1">
      <c r="B14" s="938"/>
      <c r="C14" s="938"/>
      <c r="D14" s="938"/>
      <c r="E14" s="938"/>
      <c r="F14" s="514"/>
      <c r="M14" t="s">
        <v>6049</v>
      </c>
    </row>
    <row r="15" spans="1:36" ht="12.75" customHeight="1">
      <c r="B15" s="938"/>
      <c r="C15" s="938"/>
      <c r="D15" s="938"/>
      <c r="E15" s="938"/>
      <c r="F15" s="938"/>
      <c r="M15" t="s">
        <v>5182</v>
      </c>
    </row>
    <row r="16" spans="1:36" ht="12.75" customHeight="1">
      <c r="B16" s="938"/>
      <c r="C16" s="938"/>
      <c r="D16" s="938"/>
      <c r="E16" s="938"/>
      <c r="F16" s="938"/>
      <c r="M16" t="s">
        <v>5183</v>
      </c>
    </row>
    <row r="17" spans="2:16" ht="12.75" customHeight="1">
      <c r="B17" s="938"/>
      <c r="C17" s="938"/>
      <c r="D17" s="938"/>
      <c r="E17" s="938"/>
      <c r="F17" s="938"/>
      <c r="M17" t="s">
        <v>6050</v>
      </c>
    </row>
    <row r="18" spans="2:16" ht="12.75" customHeight="1">
      <c r="B18" s="938"/>
      <c r="C18" s="938"/>
      <c r="D18" s="938"/>
      <c r="E18" s="938"/>
      <c r="F18" s="938"/>
      <c r="M18" t="s">
        <v>6051</v>
      </c>
    </row>
    <row r="19" spans="2:16" ht="12.75" customHeight="1">
      <c r="B19" s="938"/>
      <c r="C19" s="938"/>
      <c r="D19" s="938"/>
      <c r="E19" s="938"/>
      <c r="F19" s="938"/>
      <c r="M19" t="s">
        <v>6052</v>
      </c>
    </row>
    <row r="20" spans="2:16" ht="12.75" customHeight="1">
      <c r="B20" s="514"/>
      <c r="C20" s="938"/>
      <c r="D20" s="938"/>
      <c r="E20" s="938"/>
      <c r="F20" s="514"/>
      <c r="M20" t="s">
        <v>6053</v>
      </c>
    </row>
    <row r="21" spans="2:16" ht="12.75" customHeight="1">
      <c r="B21" s="938"/>
      <c r="C21" s="514"/>
      <c r="D21" s="938"/>
      <c r="E21" s="514"/>
      <c r="F21" s="514"/>
      <c r="G21" s="514"/>
      <c r="M21" t="s">
        <v>6054</v>
      </c>
    </row>
    <row r="22" spans="2:16" ht="12.75" customHeight="1">
      <c r="B22" s="938"/>
      <c r="C22" s="938"/>
      <c r="D22" s="514"/>
      <c r="E22" s="938"/>
      <c r="F22" s="514"/>
      <c r="M22" t="s">
        <v>6055</v>
      </c>
    </row>
    <row r="23" spans="2:16" ht="12.75" customHeight="1">
      <c r="B23" s="514"/>
      <c r="C23" s="514"/>
      <c r="D23" s="514"/>
      <c r="E23" s="514"/>
      <c r="F23" s="514"/>
      <c r="M23" t="s">
        <v>7</v>
      </c>
    </row>
    <row r="24" spans="2:16" ht="12.75" customHeight="1">
      <c r="B24" s="938"/>
      <c r="C24" s="514"/>
      <c r="D24" s="938"/>
      <c r="E24" s="938"/>
      <c r="F24" s="938"/>
      <c r="M24" t="s">
        <v>6056</v>
      </c>
    </row>
    <row r="25" spans="2:16" ht="12.75" customHeight="1">
      <c r="B25" s="938"/>
      <c r="C25" s="938"/>
      <c r="D25" s="938"/>
      <c r="E25" s="938"/>
      <c r="F25" s="938"/>
      <c r="M25" t="s">
        <v>4054</v>
      </c>
    </row>
    <row r="26" spans="2:16" ht="12.75" customHeight="1">
      <c r="B26" s="514"/>
      <c r="C26" s="514"/>
      <c r="D26" s="514"/>
      <c r="E26" s="514"/>
      <c r="F26" s="514"/>
      <c r="M26" t="s">
        <v>6057</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5962</v>
      </c>
    </row>
    <row r="3" spans="12:12" ht="12" customHeight="1">
      <c r="L3" s="1" t="s">
        <v>309</v>
      </c>
    </row>
    <row r="4" spans="12:12" ht="12" customHeight="1">
      <c r="L4" s="1" t="s">
        <v>280</v>
      </c>
    </row>
    <row r="5" spans="12:12" ht="12" customHeight="1">
      <c r="L5" s="1" t="s">
        <v>5963</v>
      </c>
    </row>
    <row r="6" spans="12:12" ht="12" customHeight="1">
      <c r="L6" s="1" t="s">
        <v>7</v>
      </c>
    </row>
    <row r="7" spans="12:12" ht="12" customHeight="1">
      <c r="L7" s="1" t="s">
        <v>5964</v>
      </c>
    </row>
    <row r="8" spans="12:12" ht="12" customHeight="1">
      <c r="L8" s="1" t="s">
        <v>5965</v>
      </c>
    </row>
    <row r="9" spans="12:12" ht="12" customHeight="1">
      <c r="L9" s="1" t="s">
        <v>5966</v>
      </c>
    </row>
    <row r="10" spans="12:12" ht="12" customHeight="1">
      <c r="L10" s="1" t="s">
        <v>5967</v>
      </c>
    </row>
    <row r="11" spans="12:12" ht="12" customHeight="1">
      <c r="L11" s="1" t="s">
        <v>5968</v>
      </c>
    </row>
    <row r="12" spans="12:12" ht="12" customHeight="1">
      <c r="L12" s="1" t="s">
        <v>5030</v>
      </c>
    </row>
    <row r="13" spans="12:12" ht="12" customHeight="1">
      <c r="L13" s="1" t="s">
        <v>4672</v>
      </c>
    </row>
    <row r="14" spans="12:12" ht="12" customHeight="1">
      <c r="L14" s="1" t="s">
        <v>5226</v>
      </c>
    </row>
    <row r="15" spans="12:12" ht="12" customHeight="1">
      <c r="L15" s="1" t="s">
        <v>5969</v>
      </c>
    </row>
    <row r="16" spans="12:12" ht="12" customHeight="1">
      <c r="L16" s="1" t="s">
        <v>5970</v>
      </c>
    </row>
    <row r="17" spans="12:12" ht="12" customHeight="1">
      <c r="L17" s="1" t="s">
        <v>5971</v>
      </c>
    </row>
    <row r="18" spans="12:12" ht="12" customHeight="1">
      <c r="L18" s="1" t="s">
        <v>5972</v>
      </c>
    </row>
    <row r="19" spans="12:12" ht="12" customHeight="1">
      <c r="L19" s="1" t="s">
        <v>5973</v>
      </c>
    </row>
    <row r="20" spans="12:12" ht="12" customHeight="1">
      <c r="L20" s="1" t="s">
        <v>3580</v>
      </c>
    </row>
    <row r="21" spans="12:12" ht="12" customHeight="1">
      <c r="L21" s="1" t="s">
        <v>4673</v>
      </c>
    </row>
    <row r="22" spans="12:12" ht="12" customHeight="1">
      <c r="L22" s="1" t="s">
        <v>7</v>
      </c>
    </row>
    <row r="23" spans="12:12" ht="12" customHeight="1">
      <c r="L23" s="1" t="s">
        <v>5974</v>
      </c>
    </row>
    <row r="24" spans="12:12" ht="12" customHeight="1">
      <c r="L24" s="1" t="s">
        <v>4054</v>
      </c>
    </row>
    <row r="25" spans="12:12" ht="12" customHeight="1">
      <c r="L25" s="1" t="s">
        <v>5975</v>
      </c>
    </row>
    <row r="27" spans="12:12" ht="12" customHeight="1">
      <c r="L27" s="1" t="s">
        <v>6087</v>
      </c>
    </row>
    <row r="28" spans="12:12" ht="12" customHeight="1">
      <c r="L28" s="1" t="s">
        <v>309</v>
      </c>
    </row>
    <row r="29" spans="12:12" ht="12" customHeight="1">
      <c r="L29" s="1" t="s">
        <v>280</v>
      </c>
    </row>
    <row r="30" spans="12:12" ht="12" customHeight="1">
      <c r="L30" s="1" t="s">
        <v>5963</v>
      </c>
    </row>
    <row r="31" spans="12:12" ht="12" customHeight="1">
      <c r="L31" s="1" t="s">
        <v>7</v>
      </c>
    </row>
    <row r="32" spans="12:12" ht="12" customHeight="1">
      <c r="L32" s="1" t="s">
        <v>5964</v>
      </c>
    </row>
    <row r="33" spans="2:12" ht="12" customHeight="1">
      <c r="B33" s="945"/>
      <c r="C33" s="514"/>
      <c r="D33" s="514"/>
      <c r="E33" s="514"/>
      <c r="F33" s="514"/>
      <c r="L33" s="1" t="s">
        <v>5965</v>
      </c>
    </row>
    <row r="34" spans="2:12" ht="12" customHeight="1">
      <c r="B34" s="945"/>
      <c r="C34" s="945"/>
      <c r="D34" s="945"/>
      <c r="E34" s="945"/>
      <c r="F34" s="945"/>
      <c r="L34" s="1" t="s">
        <v>5967</v>
      </c>
    </row>
    <row r="35" spans="2:12" ht="12" customHeight="1">
      <c r="B35" s="945"/>
      <c r="C35" s="945"/>
      <c r="D35" s="514"/>
      <c r="E35" s="514"/>
      <c r="F35" s="945"/>
      <c r="L35" s="1" t="s">
        <v>6088</v>
      </c>
    </row>
    <row r="36" spans="2:12" ht="12" customHeight="1">
      <c r="B36" s="945"/>
      <c r="C36" s="945"/>
      <c r="D36" s="945"/>
      <c r="E36" s="945"/>
      <c r="F36" s="945"/>
      <c r="L36" s="1" t="s">
        <v>6089</v>
      </c>
    </row>
    <row r="37" spans="2:12" ht="12" customHeight="1">
      <c r="B37" s="945"/>
      <c r="C37" s="945"/>
      <c r="D37" s="945"/>
      <c r="E37" s="945"/>
      <c r="F37" s="945"/>
      <c r="L37" s="1" t="s">
        <v>6090</v>
      </c>
    </row>
    <row r="38" spans="2:12" ht="12" customHeight="1">
      <c r="B38" s="945"/>
      <c r="C38" s="945"/>
      <c r="D38" s="945"/>
      <c r="E38" s="514"/>
      <c r="F38" s="514"/>
      <c r="L38" s="1" t="s">
        <v>6091</v>
      </c>
    </row>
    <row r="39" spans="2:12" ht="12" customHeight="1">
      <c r="B39" s="945"/>
      <c r="C39" s="945"/>
      <c r="D39" s="945"/>
      <c r="E39" s="945"/>
      <c r="F39" s="945"/>
      <c r="L39" s="1" t="s">
        <v>6092</v>
      </c>
    </row>
    <row r="40" spans="2:12" ht="12" customHeight="1">
      <c r="B40" s="945"/>
      <c r="C40" s="945"/>
      <c r="D40" s="945"/>
      <c r="E40" s="945"/>
      <c r="F40" s="945"/>
      <c r="L40" s="1" t="s">
        <v>6093</v>
      </c>
    </row>
    <row r="41" spans="2:12" ht="12" customHeight="1">
      <c r="B41" s="945"/>
      <c r="C41" s="945"/>
      <c r="D41" s="945"/>
      <c r="E41" s="945"/>
      <c r="F41" s="514"/>
      <c r="L41" s="1" t="s">
        <v>6094</v>
      </c>
    </row>
    <row r="42" spans="2:12" ht="12" customHeight="1">
      <c r="B42" s="945"/>
      <c r="C42" s="945"/>
      <c r="D42" s="945"/>
      <c r="E42" s="945"/>
      <c r="F42" s="945"/>
      <c r="L42" s="1" t="s">
        <v>6095</v>
      </c>
    </row>
    <row r="43" spans="2:12" ht="12" customHeight="1">
      <c r="B43" s="945"/>
      <c r="C43" s="514"/>
      <c r="D43" s="945"/>
      <c r="E43" s="945"/>
      <c r="F43" s="945"/>
      <c r="L43" s="1" t="s">
        <v>6096</v>
      </c>
    </row>
    <row r="44" spans="2:12" ht="12" customHeight="1">
      <c r="B44" s="945"/>
      <c r="C44" s="945"/>
      <c r="D44" s="945"/>
      <c r="E44" s="945"/>
      <c r="F44" s="945"/>
      <c r="L44" s="1" t="s">
        <v>6097</v>
      </c>
    </row>
    <row r="45" spans="2:12" ht="12" customHeight="1">
      <c r="B45" s="945"/>
      <c r="C45" s="945"/>
      <c r="D45" s="945"/>
      <c r="E45" s="945"/>
      <c r="F45" s="945"/>
      <c r="L45" s="1" t="s">
        <v>6098</v>
      </c>
    </row>
    <row r="46" spans="2:12" ht="12" customHeight="1">
      <c r="B46" s="945"/>
      <c r="C46" s="945"/>
      <c r="D46" s="945"/>
      <c r="E46" s="945"/>
      <c r="F46" s="945"/>
      <c r="L46" s="1" t="s">
        <v>6099</v>
      </c>
    </row>
    <row r="47" spans="2:12" ht="12" customHeight="1">
      <c r="B47" s="945"/>
      <c r="C47" s="945"/>
      <c r="D47" s="945"/>
      <c r="E47" s="945"/>
      <c r="F47" s="945"/>
      <c r="L47" s="1" t="s">
        <v>6100</v>
      </c>
    </row>
    <row r="48" spans="2:12" ht="12" customHeight="1">
      <c r="B48" s="945"/>
      <c r="C48" s="945"/>
      <c r="D48" s="945"/>
      <c r="E48" s="945"/>
      <c r="F48" s="945"/>
      <c r="L48" s="1" t="s">
        <v>6101</v>
      </c>
    </row>
    <row r="49" spans="2:12" ht="12" customHeight="1">
      <c r="B49" s="945"/>
      <c r="C49" s="514"/>
      <c r="D49" s="514"/>
      <c r="E49" s="514"/>
      <c r="F49" s="514"/>
      <c r="L49" s="1" t="s">
        <v>7</v>
      </c>
    </row>
    <row r="50" spans="2:12" ht="12" customHeight="1">
      <c r="L50" s="1" t="s">
        <v>6102</v>
      </c>
    </row>
    <row r="51" spans="2:12" ht="12" customHeight="1">
      <c r="L51" s="606" t="s">
        <v>4054</v>
      </c>
    </row>
    <row r="52" spans="2:12" ht="12" customHeight="1">
      <c r="L52" s="1" t="s">
        <v>6103</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5991</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5963</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6070</v>
      </c>
      <c r="B9" s="938">
        <f>SUMIFS(标准!M:M,标准!B:B,A9)</f>
        <v>0</v>
      </c>
      <c r="C9" s="938">
        <f>SUMIFS(标准!N:N,标准!B:B,A9)</f>
        <v>0</v>
      </c>
      <c r="D9" s="938">
        <f>SUMIFS(标准!O:O,标准!B:B,A9)</f>
        <v>0</v>
      </c>
      <c r="E9" s="938">
        <f>SUMIFS(标准!P:P,标准!B:B,A9)</f>
        <v>0</v>
      </c>
      <c r="F9" s="938">
        <f>SUMIFS(标准!Q:Q,标准!B:B,A9)</f>
        <v>0</v>
      </c>
      <c r="L9" s="668" t="s">
        <v>5992</v>
      </c>
    </row>
    <row r="10" spans="1:46" ht="11.15" customHeight="1">
      <c r="A10" s="668" t="s">
        <v>6071</v>
      </c>
      <c r="B10" s="486">
        <f>SUMIFS(标准!M:M,标准!B:B,A10)</f>
        <v>1</v>
      </c>
      <c r="C10" s="486">
        <f>SUMIFS(标准!N:N,标准!B:B,A10)</f>
        <v>1</v>
      </c>
      <c r="D10" s="486">
        <f>SUMIFS(标准!O:O,标准!B:B,A10)</f>
        <v>1</v>
      </c>
      <c r="E10" s="486">
        <f>SUMIFS(标准!P:P,标准!B:B,A10)</f>
        <v>1</v>
      </c>
      <c r="F10" s="938">
        <f>SUMIFS(标准!Q:Q,标准!B:B,A10)</f>
        <v>0</v>
      </c>
      <c r="L10" s="813" t="s">
        <v>5993</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5994</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5995</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5996</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6072</v>
      </c>
      <c r="B15" s="938">
        <f>SUMIFS(标准!M:M,标准!B:B,A15)</f>
        <v>0</v>
      </c>
      <c r="C15" s="938">
        <f>SUMIFS(标准!N:N,标准!B:B,A15)</f>
        <v>0</v>
      </c>
      <c r="D15" s="938">
        <f>SUMIFS(标准!O:O,标准!B:B,A15)</f>
        <v>0</v>
      </c>
      <c r="E15" s="938">
        <f>SUMIFS(标准!P:P,标准!B:B,A15)</f>
        <v>0</v>
      </c>
      <c r="F15" s="938">
        <f>SUMIFS(标准!Q:Q,标准!B:B,A15)</f>
        <v>0</v>
      </c>
      <c r="L15" s="668" t="s">
        <v>5997</v>
      </c>
      <c r="AP15" s="674"/>
      <c r="AQ15" s="674"/>
      <c r="AR15" s="674"/>
      <c r="AS15" s="674"/>
      <c r="AT15" s="668"/>
    </row>
    <row r="16" spans="1:46" ht="11.15" customHeight="1">
      <c r="A16" s="668" t="s">
        <v>5663</v>
      </c>
      <c r="B16" s="938">
        <f>SUMIFS(标准!M:M,标准!B:B,A16)</f>
        <v>0</v>
      </c>
      <c r="C16" s="938">
        <f>SUMIFS(标准!N:N,标准!B:B,A16)</f>
        <v>0</v>
      </c>
      <c r="D16" s="938">
        <f>SUMIFS(标准!O:O,标准!B:B,A16)</f>
        <v>0</v>
      </c>
      <c r="E16" s="938">
        <f>SUMIFS(标准!P:P,标准!B:B,A16)</f>
        <v>0</v>
      </c>
      <c r="F16" s="938">
        <f>SUMIFS(标准!Q:Q,标准!B:B,A16)</f>
        <v>0</v>
      </c>
      <c r="L16" s="668" t="s">
        <v>5998</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5999</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6000</v>
      </c>
    </row>
    <row r="19" spans="1:46" ht="11.15" customHeight="1">
      <c r="A19" s="668" t="s">
        <v>6073</v>
      </c>
      <c r="B19" s="486">
        <f>SUMIFS(标准!M:M,标准!B:B,A19)</f>
        <v>1</v>
      </c>
      <c r="C19" s="486">
        <f>SUMIFS(标准!N:N,标准!B:B,A19)</f>
        <v>1</v>
      </c>
      <c r="D19" s="486">
        <f>SUMIFS(标准!O:O,标准!B:B,A19)</f>
        <v>1</v>
      </c>
      <c r="E19" s="486">
        <f>SUMIFS(标准!P:P,标准!B:B,A19)</f>
        <v>1</v>
      </c>
      <c r="F19" s="486">
        <f>SUMIFS(标准!Q:Q,标准!B:B,A19)</f>
        <v>1</v>
      </c>
      <c r="L19" s="668" t="s">
        <v>6001</v>
      </c>
    </row>
    <row r="20" spans="1:46" ht="11.15" customHeight="1">
      <c r="A20" s="668" t="s">
        <v>4823</v>
      </c>
      <c r="B20" s="938">
        <f>SUMIFS(标准!M:M,标准!B:B,A20)</f>
        <v>0</v>
      </c>
      <c r="C20" s="938">
        <f>SUMIFS(标准!N:N,标准!B:B,A20)</f>
        <v>0</v>
      </c>
      <c r="D20" s="938">
        <f>SUMIFS(标准!O:O,标准!B:B,A20)</f>
        <v>0</v>
      </c>
      <c r="E20" s="938">
        <f>SUMIFS(标准!P:P,标准!B:B,A20)</f>
        <v>0</v>
      </c>
      <c r="F20" s="938">
        <f>SUMIFS(标准!Q:Q,标准!B:B,A20)</f>
        <v>0</v>
      </c>
      <c r="L20" s="668" t="s">
        <v>6002</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6003</v>
      </c>
      <c r="AQ21" s="674"/>
      <c r="AR21" s="674"/>
      <c r="AS21" s="674"/>
      <c r="AT21" s="674"/>
    </row>
    <row r="22" spans="1:46" ht="11.15" customHeight="1">
      <c r="A22" s="668" t="s">
        <v>6074</v>
      </c>
      <c r="B22" s="486">
        <f>SUMIFS(标准!M:M,标准!B:B,A22)</f>
        <v>2</v>
      </c>
      <c r="C22" s="486">
        <f>SUMIFS(标准!N:N,标准!B:B,A22)</f>
        <v>0</v>
      </c>
      <c r="D22" s="486">
        <f>SUMIFS(标准!O:O,标准!B:B,A22)</f>
        <v>0</v>
      </c>
      <c r="E22" s="486">
        <f>SUMIFS(标准!P:P,标准!B:B,A22)</f>
        <v>1</v>
      </c>
      <c r="F22" s="486">
        <f>SUMIFS(标准!Q:Q,标准!B:B,A22)</f>
        <v>1</v>
      </c>
      <c r="L22" s="668" t="s">
        <v>6004</v>
      </c>
      <c r="AQ22" s="674"/>
      <c r="AR22" s="674"/>
      <c r="AS22" s="674"/>
      <c r="AT22" s="674"/>
    </row>
    <row r="23" spans="1:46" ht="11.15" customHeight="1">
      <c r="A23" s="668" t="s">
        <v>6075</v>
      </c>
      <c r="B23" s="938">
        <f>SUMIFS(标准!M:M,标准!B:B,A23)</f>
        <v>0</v>
      </c>
      <c r="C23" s="938">
        <f>SUMIFS(标准!N:N,标准!B:B,A23)</f>
        <v>0</v>
      </c>
      <c r="D23" s="938">
        <f>SUMIFS(标准!O:O,标准!B:B,A23)</f>
        <v>0</v>
      </c>
      <c r="E23" s="938">
        <f>SUMIFS(标准!P:P,标准!B:B,A23)</f>
        <v>0</v>
      </c>
      <c r="F23" s="938">
        <f>SUMIFS(标准!Q:Q,标准!B:B,A23)</f>
        <v>0</v>
      </c>
      <c r="L23" s="668" t="s">
        <v>6005</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6006</v>
      </c>
      <c r="AQ25" s="674"/>
      <c r="AR25" s="674"/>
      <c r="AS25" s="674"/>
      <c r="AT25" s="674"/>
    </row>
    <row r="26" spans="1:46" ht="12" customHeight="1">
      <c r="L26" s="668" t="s">
        <v>4054</v>
      </c>
      <c r="AQ26" s="674" t="s">
        <v>412</v>
      </c>
    </row>
    <row r="27" spans="1:46" ht="15.75" customHeight="1">
      <c r="L27" s="668" t="s">
        <v>6007</v>
      </c>
      <c r="AQ27" s="469"/>
      <c r="AR27" s="469"/>
      <c r="AS27" s="469"/>
    </row>
    <row r="28" spans="1:46" ht="11.15" customHeight="1">
      <c r="AQ28" s="674"/>
    </row>
    <row r="29" spans="1:46" ht="11.15" customHeight="1">
      <c r="L29" s="668" t="s">
        <v>6008</v>
      </c>
      <c r="AQ29" s="674" t="s">
        <v>414</v>
      </c>
    </row>
    <row r="30" spans="1:46" ht="11.15" customHeight="1">
      <c r="L30" s="668" t="s">
        <v>373</v>
      </c>
      <c r="AQ30" s="674" t="s">
        <v>415</v>
      </c>
    </row>
    <row r="31" spans="1:46" ht="11.15" customHeight="1">
      <c r="L31" s="668" t="s">
        <v>280</v>
      </c>
      <c r="AQ31" s="680"/>
    </row>
    <row r="32" spans="1:46" ht="11.15" customHeight="1">
      <c r="L32" s="668" t="s">
        <v>5963</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6070</v>
      </c>
      <c r="B35" s="938">
        <f>SUMIFS(标准!M:M,标准!B:B,A35)</f>
        <v>0</v>
      </c>
      <c r="C35" s="938">
        <f>SUMIFS(标准!N:N,标准!B:B,A35)</f>
        <v>0</v>
      </c>
      <c r="D35" s="938">
        <f>SUMIFS(标准!O:O,标准!B:B,A35)</f>
        <v>0</v>
      </c>
      <c r="E35" s="938">
        <f>SUMIFS(标准!P:P,标准!B:B,A35)</f>
        <v>0</v>
      </c>
      <c r="F35" s="938">
        <f>SUMIFS(标准!Q:Q,标准!B:B,A35)</f>
        <v>0</v>
      </c>
      <c r="L35" s="668" t="s">
        <v>5992</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6009</v>
      </c>
    </row>
    <row r="37" spans="1:45" ht="11.15" customHeight="1">
      <c r="A37" s="668" t="s">
        <v>6071</v>
      </c>
      <c r="B37" s="486">
        <f>SUMIFS(标准!M:M,标准!B:B,A37)</f>
        <v>1</v>
      </c>
      <c r="C37" s="486">
        <f>SUMIFS(标准!N:N,标准!B:B,A37)</f>
        <v>1</v>
      </c>
      <c r="D37" s="486">
        <f>SUMIFS(标准!O:O,标准!B:B,A37)</f>
        <v>1</v>
      </c>
      <c r="E37" s="486">
        <f>SUMIFS(标准!P:P,标准!B:B,A37)</f>
        <v>1</v>
      </c>
      <c r="F37" s="938">
        <f>SUMIFS(标准!Q:Q,标准!B:B,A37)</f>
        <v>0</v>
      </c>
      <c r="L37" s="668" t="s">
        <v>5993</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5995</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5227</v>
      </c>
    </row>
    <row r="40" spans="1:45" ht="11.15" customHeight="1">
      <c r="A40" s="668" t="s">
        <v>5663</v>
      </c>
      <c r="B40" s="938">
        <f>SUMIFS(标准!M:M,标准!B:B,A40)</f>
        <v>0</v>
      </c>
      <c r="C40" s="938">
        <f>SUMIFS(标准!N:N,标准!B:B,A40)</f>
        <v>0</v>
      </c>
      <c r="D40" s="938">
        <f>SUMIFS(标准!O:O,标准!B:B,A40)</f>
        <v>0</v>
      </c>
      <c r="E40" s="938">
        <f>SUMIFS(标准!P:P,标准!B:B,A40)</f>
        <v>0</v>
      </c>
      <c r="F40" s="938">
        <f>SUMIFS(标准!Q:Q,标准!B:B,A40)</f>
        <v>0</v>
      </c>
      <c r="L40" s="668" t="s">
        <v>5998</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5999</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5752</v>
      </c>
      <c r="B43" s="938">
        <f>SUMIFS(标准!M:M,标准!B:B,A43)</f>
        <v>0</v>
      </c>
      <c r="C43" s="938">
        <f>SUMIFS(标准!N:N,标准!B:B,A43)</f>
        <v>0</v>
      </c>
      <c r="D43" s="938">
        <f>SUMIFS(标准!O:O,标准!B:B,A43)</f>
        <v>0</v>
      </c>
      <c r="E43" s="938">
        <f>SUMIFS(标准!P:P,标准!B:B,A43)</f>
        <v>0</v>
      </c>
      <c r="F43" s="938">
        <f>SUMIFS(标准!Q:Q,标准!B:B,A43)</f>
        <v>0</v>
      </c>
      <c r="L43" s="668" t="s">
        <v>6010</v>
      </c>
    </row>
    <row r="44" spans="1:45" ht="11.15" customHeight="1">
      <c r="A44" s="668" t="s">
        <v>5746</v>
      </c>
      <c r="B44" s="938">
        <f>SUMIFS(标准!M:M,标准!B:B,A44)</f>
        <v>0</v>
      </c>
      <c r="C44" s="938">
        <f>SUMIFS(标准!N:N,标准!B:B,A44)</f>
        <v>0</v>
      </c>
      <c r="D44" s="938">
        <f>SUMIFS(标准!O:O,标准!B:B,A44)</f>
        <v>0</v>
      </c>
      <c r="E44" s="938">
        <f>SUMIFS(标准!P:P,标准!B:B,A44)</f>
        <v>0</v>
      </c>
      <c r="F44" s="938">
        <f>SUMIFS(标准!Q:Q,标准!B:B,A44)</f>
        <v>0</v>
      </c>
      <c r="L44" s="668" t="s">
        <v>6011</v>
      </c>
    </row>
    <row r="45" spans="1:45" ht="11.15" customHeight="1">
      <c r="A45" s="668" t="s">
        <v>6074</v>
      </c>
      <c r="B45" s="486">
        <f>SUMIFS(标准!M:M,标准!B:B,A45)</f>
        <v>2</v>
      </c>
      <c r="C45" s="486">
        <f>SUMIFS(标准!N:N,标准!B:B,A45)</f>
        <v>0</v>
      </c>
      <c r="D45" s="486">
        <f>SUMIFS(标准!O:O,标准!B:B,A45)</f>
        <v>0</v>
      </c>
      <c r="E45" s="486">
        <f>SUMIFS(标准!P:P,标准!B:B,A45)</f>
        <v>1</v>
      </c>
      <c r="F45" s="486">
        <f>SUMIFS(标准!Q:Q,标准!B:B,A45)</f>
        <v>1</v>
      </c>
      <c r="L45" s="668" t="s">
        <v>6004</v>
      </c>
    </row>
    <row r="46" spans="1:45" ht="11.15" customHeight="1">
      <c r="A46" s="668" t="s">
        <v>6076</v>
      </c>
      <c r="B46" s="938">
        <f>SUMIFS(标准!M:M,标准!B:B,A46)</f>
        <v>0</v>
      </c>
      <c r="C46" s="486">
        <f>SUMIFS(标准!N:N,标准!B:B,A46)</f>
        <v>1</v>
      </c>
      <c r="D46" s="486">
        <f>SUMIFS(标准!O:O,标准!B:B,A46)</f>
        <v>1</v>
      </c>
      <c r="E46" s="486">
        <f>SUMIFS(标准!P:P,标准!B:B,A46)</f>
        <v>1</v>
      </c>
      <c r="F46" s="486">
        <f>SUMIFS(标准!Q:Q,标准!B:B,A46)</f>
        <v>2</v>
      </c>
      <c r="L46" s="668" t="s">
        <v>6012</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6077</v>
      </c>
      <c r="B48" s="486">
        <f>SUMIFS(标准!M:M,标准!B:B,A48)</f>
        <v>1</v>
      </c>
      <c r="C48" s="486">
        <f>SUMIFS(标准!N:N,标准!B:B,A48)</f>
        <v>1</v>
      </c>
      <c r="D48" s="486">
        <f>SUMIFS(标准!O:O,标准!B:B,A48)</f>
        <v>0</v>
      </c>
      <c r="E48" s="486">
        <f>SUMIFS(标准!P:P,标准!B:B,A48)</f>
        <v>0</v>
      </c>
      <c r="F48" s="486">
        <f>SUMIFS(标准!Q:Q,标准!B:B,A48)</f>
        <v>1</v>
      </c>
      <c r="L48" s="668" t="s">
        <v>6013</v>
      </c>
    </row>
    <row r="49" spans="1:12" ht="11.15" customHeight="1">
      <c r="A49" s="668" t="s">
        <v>5822</v>
      </c>
      <c r="B49" s="486">
        <f>SUMIFS(标准!M:M,标准!B:B,A49)</f>
        <v>1</v>
      </c>
      <c r="C49" s="486">
        <f>SUMIFS(标准!N:N,标准!B:B,A49)</f>
        <v>1</v>
      </c>
      <c r="D49" s="486">
        <f>SUMIFS(标准!O:O,标准!B:B,A49)</f>
        <v>1</v>
      </c>
      <c r="E49" s="486">
        <f>SUMIFS(标准!P:P,标准!B:B,A49)</f>
        <v>1</v>
      </c>
      <c r="F49" s="486">
        <f>SUMIFS(标准!Q:Q,标准!B:B,A49)</f>
        <v>1</v>
      </c>
      <c r="L49" s="668" t="s">
        <v>6014</v>
      </c>
    </row>
    <row r="50" spans="1:12" ht="11.15" customHeight="1">
      <c r="A50" s="668" t="s">
        <v>5819</v>
      </c>
      <c r="B50" s="938">
        <f>SUMIFS(标准!M:M,标准!B:B,A50)</f>
        <v>0</v>
      </c>
      <c r="C50" s="938">
        <f>SUMIFS(标准!N:N,标准!B:B,A50)</f>
        <v>0</v>
      </c>
      <c r="D50" s="938">
        <f>SUMIFS(标准!O:O,标准!B:B,A50)</f>
        <v>0</v>
      </c>
      <c r="E50" s="938">
        <f>SUMIFS(标准!P:P,标准!B:B,A50)</f>
        <v>0</v>
      </c>
      <c r="F50" s="938">
        <f>SUMIFS(标准!Q:Q,标准!B:B,A50)</f>
        <v>0</v>
      </c>
      <c r="L50" s="668" t="s">
        <v>6015</v>
      </c>
    </row>
    <row r="51" spans="1:12" ht="11.15" customHeight="1">
      <c r="L51" s="668" t="s">
        <v>7</v>
      </c>
    </row>
    <row r="52" spans="1:12" ht="11.15" customHeight="1">
      <c r="L52" s="668" t="s">
        <v>6016</v>
      </c>
    </row>
    <row r="53" spans="1:12" ht="11.15" customHeight="1">
      <c r="L53" s="668" t="s">
        <v>4054</v>
      </c>
    </row>
    <row r="54" spans="1:12" ht="11.15" customHeight="1">
      <c r="L54" s="668" t="s">
        <v>6017</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2020-11-22T16:49:20Z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