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de\Desktop\"/>
    </mc:Choice>
  </mc:AlternateContent>
  <xr:revisionPtr revIDLastSave="0" documentId="8_{96309A0A-6616-45F7-ACB7-B100143971B8}" xr6:coauthVersionLast="47" xr6:coauthVersionMax="47" xr10:uidLastSave="{00000000-0000-0000-0000-000000000000}"/>
  <bookViews>
    <workbookView xWindow="-120" yWindow="-120" windowWidth="29040" windowHeight="15840" xr2:uid="{58ED4BBD-1817-4AC4-933C-46DD63B3764B}"/>
  </bookViews>
  <sheets>
    <sheet name="dane" sheetId="1" r:id="rId1"/>
    <sheet name="podstawowe obliczenia" sheetId="2" r:id="rId2"/>
    <sheet name="wykresy" sheetId="3" r:id="rId3"/>
    <sheet name="korelacja" sheetId="6" r:id="rId4"/>
    <sheet name="pomocnicze do wykresow" sheetId="4" state="hidden" r:id="rId5"/>
  </sheets>
  <definedNames>
    <definedName name="_xlchart.v1.0" hidden="1">'podstawowe obliczenia'!$C$2:$C$253</definedName>
    <definedName name="_xlchart.v1.1" hidden="1">'podstawowe obliczenia'!$B$1:$B$253</definedName>
    <definedName name="_xlchart.v1.2" hidden="1">'podstawowe obliczenia'!$C$2:$C$253</definedName>
    <definedName name="_xlchart.v1.3" hidden="1">'podstawowe obliczenia'!$B$2:$B$253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2" l="1"/>
  <c r="B27" i="6"/>
  <c r="B28" i="6" s="1"/>
  <c r="C28" i="6"/>
  <c r="C27" i="6"/>
  <c r="C33" i="6"/>
  <c r="B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B57" i="6"/>
  <c r="B58" i="6"/>
  <c r="B59" i="6"/>
  <c r="B60" i="6"/>
  <c r="B61" i="6"/>
  <c r="B62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34" i="6"/>
  <c r="C26" i="6"/>
  <c r="B26" i="6"/>
  <c r="C25" i="6"/>
  <c r="B25" i="6"/>
  <c r="C24" i="6"/>
  <c r="B24" i="6"/>
  <c r="C23" i="6"/>
  <c r="B23" i="6"/>
  <c r="C19" i="6"/>
  <c r="D19" i="6"/>
  <c r="C18" i="6"/>
  <c r="D18" i="6"/>
  <c r="C11" i="6"/>
  <c r="D11" i="6"/>
  <c r="D10" i="6"/>
  <c r="C10" i="6"/>
  <c r="B18" i="6"/>
  <c r="C17" i="6"/>
  <c r="D17" i="6"/>
  <c r="B17" i="6"/>
  <c r="C12" i="6"/>
  <c r="D12" i="6"/>
  <c r="B12" i="6"/>
  <c r="B11" i="6"/>
  <c r="B10" i="6"/>
  <c r="D4" i="6" l="1"/>
  <c r="D3" i="6"/>
  <c r="C5" i="6"/>
  <c r="C3" i="6"/>
  <c r="D5" i="6"/>
  <c r="C4" i="6"/>
  <c r="B5" i="6"/>
  <c r="B4" i="6"/>
  <c r="B3" i="6"/>
  <c r="H14" i="2" l="1"/>
  <c r="G14" i="2"/>
  <c r="H13" i="2"/>
  <c r="B1" i="4"/>
  <c r="H12" i="2"/>
  <c r="G12" i="2"/>
  <c r="H11" i="2"/>
  <c r="G11" i="2"/>
  <c r="H9" i="2"/>
  <c r="H10" i="2"/>
  <c r="G10" i="2"/>
  <c r="G9" i="2"/>
  <c r="H8" i="2"/>
  <c r="G8" i="2"/>
  <c r="H7" i="2"/>
  <c r="G7" i="2"/>
  <c r="H6" i="2"/>
  <c r="G6" i="2"/>
  <c r="H5" i="2"/>
  <c r="G5" i="2"/>
  <c r="H3" i="2"/>
  <c r="H4" i="2"/>
  <c r="G4" i="2"/>
  <c r="G3" i="2"/>
  <c r="H2" i="2"/>
  <c r="G2" i="2"/>
  <c r="B19" i="2" l="1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C3" i="2"/>
  <c r="C2" i="2"/>
  <c r="C1" i="2"/>
  <c r="B3" i="2"/>
  <c r="B2" i="2"/>
  <c r="B1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" i="2"/>
  <c r="A2" i="2"/>
  <c r="A1" i="2"/>
</calcChain>
</file>

<file path=xl/sharedStrings.xml><?xml version="1.0" encoding="utf-8"?>
<sst xmlns="http://schemas.openxmlformats.org/spreadsheetml/2006/main" count="54" uniqueCount="33">
  <si>
    <t>1USD</t>
  </si>
  <si>
    <t>dolar amerykański</t>
  </si>
  <si>
    <t>1EUR</t>
  </si>
  <si>
    <t>euro</t>
  </si>
  <si>
    <t>data</t>
  </si>
  <si>
    <t>kurs dolara amerykańskiego</t>
  </si>
  <si>
    <t>kurs euro</t>
  </si>
  <si>
    <t>średnia cena</t>
  </si>
  <si>
    <t>minimalna cena</t>
  </si>
  <si>
    <t>maksymalna cena</t>
  </si>
  <si>
    <t>odchylenie standardowe</t>
  </si>
  <si>
    <t>współczynnik zmienności</t>
  </si>
  <si>
    <t>moda</t>
  </si>
  <si>
    <t>Q1</t>
  </si>
  <si>
    <t>Mediana</t>
  </si>
  <si>
    <t>Q3</t>
  </si>
  <si>
    <t>Rozstęp</t>
  </si>
  <si>
    <t>odstęp miedzykwartylowy</t>
  </si>
  <si>
    <t>skośność</t>
  </si>
  <si>
    <t xml:space="preserve">liczba danych </t>
  </si>
  <si>
    <t>ilość klas</t>
  </si>
  <si>
    <t>Współczynnik korelacji</t>
  </si>
  <si>
    <t>dolary amerykańskie</t>
  </si>
  <si>
    <t>Współczynnik determinacji</t>
  </si>
  <si>
    <t>Współczynnik zbieżności</t>
  </si>
  <si>
    <t>współczynnik b (regresji)</t>
  </si>
  <si>
    <t>współczynnik a</t>
  </si>
  <si>
    <t>kowarniacja</t>
  </si>
  <si>
    <t>x - data y-dolar</t>
  </si>
  <si>
    <t>x - dolar  y- euro</t>
  </si>
  <si>
    <t>Prognoza na styczeń 2023</t>
  </si>
  <si>
    <t>odchylenie resztowe</t>
  </si>
  <si>
    <t>współczynnik zmienności resztowej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</si>
</sst>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/>
    <xf numFmtId="1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9" fontId="0" fillId="0" borderId="1" xfId="1" applyFont="1" applyBorder="1"/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2" fontId="0" fillId="0" borderId="0" xfId="0" applyNumberFormat="1"/>
    <xf numFmtId="164" fontId="0" fillId="0" borderId="1" xfId="0" applyNumberFormat="1" applyBorder="1"/>
    <xf numFmtId="2" fontId="0" fillId="0" borderId="1" xfId="0" applyNumberFormat="1" applyBorder="1"/>
    <xf numFmtId="0" fontId="0" fillId="3" borderId="1" xfId="0" applyFill="1" applyBorder="1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3" borderId="1" xfId="0" applyFont="1" applyFill="1" applyBorder="1" applyAlignment="1">
      <alignment horizontal="left" vertical="center"/>
    </xf>
    <xf numFmtId="0" fontId="2" fillId="3" borderId="3" xfId="0" applyFont="1" applyFill="1" applyBorder="1"/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/>
    <xf numFmtId="14" fontId="2" fillId="3" borderId="1" xfId="0" applyNumberFormat="1" applyFont="1" applyFill="1" applyBorder="1"/>
    <xf numFmtId="0" fontId="0" fillId="4" borderId="4" xfId="0" applyFill="1" applyBorder="1"/>
    <xf numFmtId="10" fontId="0" fillId="0" borderId="1" xfId="1" applyNumberFormat="1" applyFont="1" applyBorder="1"/>
    <xf numFmtId="164" fontId="0" fillId="4" borderId="1" xfId="0" applyNumberFormat="1" applyFill="1" applyBorder="1"/>
    <xf numFmtId="0" fontId="3" fillId="3" borderId="1" xfId="0" applyFont="1" applyFill="1" applyBorder="1" applyAlignment="1">
      <alignment horizontal="center"/>
    </xf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kurs dolara amerykańskiego w zależności od daty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1937324467605569E-4"/>
                  <c:y val="-8.4342166285522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dane!$A$3:$A$254</c:f>
              <c:numCache>
                <c:formatCode>m/d/yyyy</c:formatCode>
                <c:ptCount val="252"/>
                <c:pt idx="0">
                  <c:v>44564</c:v>
                </c:pt>
                <c:pt idx="1">
                  <c:v>44565</c:v>
                </c:pt>
                <c:pt idx="2">
                  <c:v>44566</c:v>
                </c:pt>
                <c:pt idx="3">
                  <c:v>44568</c:v>
                </c:pt>
                <c:pt idx="4">
                  <c:v>44571</c:v>
                </c:pt>
                <c:pt idx="5">
                  <c:v>44572</c:v>
                </c:pt>
                <c:pt idx="6">
                  <c:v>44573</c:v>
                </c:pt>
                <c:pt idx="7">
                  <c:v>44574</c:v>
                </c:pt>
                <c:pt idx="8">
                  <c:v>44575</c:v>
                </c:pt>
                <c:pt idx="9">
                  <c:v>44578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44613</c:v>
                </c:pt>
                <c:pt idx="35">
                  <c:v>44614</c:v>
                </c:pt>
                <c:pt idx="36">
                  <c:v>44615</c:v>
                </c:pt>
                <c:pt idx="37">
                  <c:v>44616</c:v>
                </c:pt>
                <c:pt idx="38">
                  <c:v>44617</c:v>
                </c:pt>
                <c:pt idx="39">
                  <c:v>44620</c:v>
                </c:pt>
                <c:pt idx="40">
                  <c:v>44621</c:v>
                </c:pt>
                <c:pt idx="41">
                  <c:v>44622</c:v>
                </c:pt>
                <c:pt idx="42">
                  <c:v>44623</c:v>
                </c:pt>
                <c:pt idx="43">
                  <c:v>44624</c:v>
                </c:pt>
                <c:pt idx="44">
                  <c:v>44627</c:v>
                </c:pt>
                <c:pt idx="45">
                  <c:v>44628</c:v>
                </c:pt>
                <c:pt idx="46">
                  <c:v>44629</c:v>
                </c:pt>
                <c:pt idx="47">
                  <c:v>44630</c:v>
                </c:pt>
                <c:pt idx="48">
                  <c:v>44631</c:v>
                </c:pt>
                <c:pt idx="49">
                  <c:v>44634</c:v>
                </c:pt>
                <c:pt idx="50">
                  <c:v>44635</c:v>
                </c:pt>
                <c:pt idx="51">
                  <c:v>44636</c:v>
                </c:pt>
                <c:pt idx="52">
                  <c:v>44637</c:v>
                </c:pt>
                <c:pt idx="53">
                  <c:v>44638</c:v>
                </c:pt>
                <c:pt idx="54">
                  <c:v>44641</c:v>
                </c:pt>
                <c:pt idx="55">
                  <c:v>44642</c:v>
                </c:pt>
                <c:pt idx="56">
                  <c:v>44643</c:v>
                </c:pt>
                <c:pt idx="57">
                  <c:v>44644</c:v>
                </c:pt>
                <c:pt idx="58">
                  <c:v>44645</c:v>
                </c:pt>
                <c:pt idx="59">
                  <c:v>44648</c:v>
                </c:pt>
                <c:pt idx="60">
                  <c:v>44649</c:v>
                </c:pt>
                <c:pt idx="61">
                  <c:v>44650</c:v>
                </c:pt>
                <c:pt idx="62">
                  <c:v>44651</c:v>
                </c:pt>
                <c:pt idx="63">
                  <c:v>44652</c:v>
                </c:pt>
                <c:pt idx="64">
                  <c:v>44655</c:v>
                </c:pt>
                <c:pt idx="65">
                  <c:v>44656</c:v>
                </c:pt>
                <c:pt idx="66">
                  <c:v>44657</c:v>
                </c:pt>
                <c:pt idx="67">
                  <c:v>44658</c:v>
                </c:pt>
                <c:pt idx="68">
                  <c:v>44659</c:v>
                </c:pt>
                <c:pt idx="69">
                  <c:v>44662</c:v>
                </c:pt>
                <c:pt idx="70">
                  <c:v>44663</c:v>
                </c:pt>
                <c:pt idx="71">
                  <c:v>44664</c:v>
                </c:pt>
                <c:pt idx="72">
                  <c:v>44665</c:v>
                </c:pt>
                <c:pt idx="73">
                  <c:v>44666</c:v>
                </c:pt>
                <c:pt idx="74">
                  <c:v>44670</c:v>
                </c:pt>
                <c:pt idx="75">
                  <c:v>44671</c:v>
                </c:pt>
                <c:pt idx="76">
                  <c:v>44672</c:v>
                </c:pt>
                <c:pt idx="77">
                  <c:v>44673</c:v>
                </c:pt>
                <c:pt idx="78">
                  <c:v>44676</c:v>
                </c:pt>
                <c:pt idx="79">
                  <c:v>44677</c:v>
                </c:pt>
                <c:pt idx="80">
                  <c:v>44678</c:v>
                </c:pt>
                <c:pt idx="81">
                  <c:v>44679</c:v>
                </c:pt>
                <c:pt idx="82">
                  <c:v>44680</c:v>
                </c:pt>
                <c:pt idx="83">
                  <c:v>44683</c:v>
                </c:pt>
                <c:pt idx="84">
                  <c:v>44685</c:v>
                </c:pt>
                <c:pt idx="85">
                  <c:v>44686</c:v>
                </c:pt>
                <c:pt idx="86">
                  <c:v>44687</c:v>
                </c:pt>
                <c:pt idx="87">
                  <c:v>44690</c:v>
                </c:pt>
                <c:pt idx="88">
                  <c:v>44691</c:v>
                </c:pt>
                <c:pt idx="89">
                  <c:v>44692</c:v>
                </c:pt>
                <c:pt idx="90">
                  <c:v>44693</c:v>
                </c:pt>
                <c:pt idx="91">
                  <c:v>44694</c:v>
                </c:pt>
                <c:pt idx="92">
                  <c:v>44697</c:v>
                </c:pt>
                <c:pt idx="93">
                  <c:v>44698</c:v>
                </c:pt>
                <c:pt idx="94">
                  <c:v>44699</c:v>
                </c:pt>
                <c:pt idx="95">
                  <c:v>44700</c:v>
                </c:pt>
                <c:pt idx="96">
                  <c:v>44701</c:v>
                </c:pt>
                <c:pt idx="97">
                  <c:v>44704</c:v>
                </c:pt>
                <c:pt idx="98">
                  <c:v>44705</c:v>
                </c:pt>
                <c:pt idx="99">
                  <c:v>44706</c:v>
                </c:pt>
                <c:pt idx="100">
                  <c:v>44707</c:v>
                </c:pt>
                <c:pt idx="101">
                  <c:v>44708</c:v>
                </c:pt>
                <c:pt idx="102">
                  <c:v>44711</c:v>
                </c:pt>
                <c:pt idx="103">
                  <c:v>44712</c:v>
                </c:pt>
                <c:pt idx="104">
                  <c:v>44713</c:v>
                </c:pt>
                <c:pt idx="105">
                  <c:v>44714</c:v>
                </c:pt>
                <c:pt idx="106">
                  <c:v>44715</c:v>
                </c:pt>
                <c:pt idx="107">
                  <c:v>44718</c:v>
                </c:pt>
                <c:pt idx="108">
                  <c:v>44719</c:v>
                </c:pt>
                <c:pt idx="109">
                  <c:v>44720</c:v>
                </c:pt>
                <c:pt idx="110">
                  <c:v>44721</c:v>
                </c:pt>
                <c:pt idx="111">
                  <c:v>44722</c:v>
                </c:pt>
                <c:pt idx="112">
                  <c:v>44725</c:v>
                </c:pt>
                <c:pt idx="113">
                  <c:v>44726</c:v>
                </c:pt>
                <c:pt idx="114">
                  <c:v>44727</c:v>
                </c:pt>
                <c:pt idx="115">
                  <c:v>44729</c:v>
                </c:pt>
                <c:pt idx="116">
                  <c:v>44732</c:v>
                </c:pt>
                <c:pt idx="117">
                  <c:v>44733</c:v>
                </c:pt>
                <c:pt idx="118">
                  <c:v>44734</c:v>
                </c:pt>
                <c:pt idx="119">
                  <c:v>44735</c:v>
                </c:pt>
                <c:pt idx="120">
                  <c:v>44736</c:v>
                </c:pt>
                <c:pt idx="121">
                  <c:v>44739</c:v>
                </c:pt>
                <c:pt idx="122">
                  <c:v>44740</c:v>
                </c:pt>
                <c:pt idx="123">
                  <c:v>44741</c:v>
                </c:pt>
                <c:pt idx="124">
                  <c:v>44742</c:v>
                </c:pt>
                <c:pt idx="125">
                  <c:v>44743</c:v>
                </c:pt>
                <c:pt idx="126">
                  <c:v>44746</c:v>
                </c:pt>
                <c:pt idx="127">
                  <c:v>44747</c:v>
                </c:pt>
                <c:pt idx="128">
                  <c:v>44748</c:v>
                </c:pt>
                <c:pt idx="129">
                  <c:v>44749</c:v>
                </c:pt>
                <c:pt idx="130">
                  <c:v>44750</c:v>
                </c:pt>
                <c:pt idx="131">
                  <c:v>44753</c:v>
                </c:pt>
                <c:pt idx="132">
                  <c:v>44754</c:v>
                </c:pt>
                <c:pt idx="133">
                  <c:v>44755</c:v>
                </c:pt>
                <c:pt idx="134">
                  <c:v>44756</c:v>
                </c:pt>
                <c:pt idx="135">
                  <c:v>44757</c:v>
                </c:pt>
                <c:pt idx="136">
                  <c:v>44760</c:v>
                </c:pt>
                <c:pt idx="137">
                  <c:v>44761</c:v>
                </c:pt>
                <c:pt idx="138">
                  <c:v>44762</c:v>
                </c:pt>
                <c:pt idx="139">
                  <c:v>44763</c:v>
                </c:pt>
                <c:pt idx="140">
                  <c:v>44764</c:v>
                </c:pt>
                <c:pt idx="141">
                  <c:v>44767</c:v>
                </c:pt>
                <c:pt idx="142">
                  <c:v>44768</c:v>
                </c:pt>
                <c:pt idx="143">
                  <c:v>44769</c:v>
                </c:pt>
                <c:pt idx="144">
                  <c:v>44770</c:v>
                </c:pt>
                <c:pt idx="145">
                  <c:v>44771</c:v>
                </c:pt>
                <c:pt idx="146">
                  <c:v>44774</c:v>
                </c:pt>
                <c:pt idx="147">
                  <c:v>44775</c:v>
                </c:pt>
                <c:pt idx="148">
                  <c:v>44776</c:v>
                </c:pt>
                <c:pt idx="149">
                  <c:v>44777</c:v>
                </c:pt>
                <c:pt idx="150">
                  <c:v>44778</c:v>
                </c:pt>
                <c:pt idx="151">
                  <c:v>44781</c:v>
                </c:pt>
                <c:pt idx="152">
                  <c:v>44782</c:v>
                </c:pt>
                <c:pt idx="153">
                  <c:v>44783</c:v>
                </c:pt>
                <c:pt idx="154">
                  <c:v>44784</c:v>
                </c:pt>
                <c:pt idx="155">
                  <c:v>44785</c:v>
                </c:pt>
                <c:pt idx="156">
                  <c:v>44789</c:v>
                </c:pt>
                <c:pt idx="157">
                  <c:v>44790</c:v>
                </c:pt>
                <c:pt idx="158">
                  <c:v>44791</c:v>
                </c:pt>
                <c:pt idx="159">
                  <c:v>44792</c:v>
                </c:pt>
                <c:pt idx="160">
                  <c:v>44795</c:v>
                </c:pt>
                <c:pt idx="161">
                  <c:v>44796</c:v>
                </c:pt>
                <c:pt idx="162">
                  <c:v>44797</c:v>
                </c:pt>
                <c:pt idx="163">
                  <c:v>44798</c:v>
                </c:pt>
                <c:pt idx="164">
                  <c:v>44799</c:v>
                </c:pt>
                <c:pt idx="165">
                  <c:v>44802</c:v>
                </c:pt>
                <c:pt idx="166">
                  <c:v>44803</c:v>
                </c:pt>
                <c:pt idx="167">
                  <c:v>44804</c:v>
                </c:pt>
                <c:pt idx="168">
                  <c:v>44805</c:v>
                </c:pt>
                <c:pt idx="169">
                  <c:v>44806</c:v>
                </c:pt>
                <c:pt idx="170">
                  <c:v>44809</c:v>
                </c:pt>
                <c:pt idx="171">
                  <c:v>44810</c:v>
                </c:pt>
                <c:pt idx="172">
                  <c:v>44811</c:v>
                </c:pt>
                <c:pt idx="173">
                  <c:v>44812</c:v>
                </c:pt>
                <c:pt idx="174">
                  <c:v>44813</c:v>
                </c:pt>
                <c:pt idx="175">
                  <c:v>44816</c:v>
                </c:pt>
                <c:pt idx="176">
                  <c:v>44817</c:v>
                </c:pt>
                <c:pt idx="177">
                  <c:v>44818</c:v>
                </c:pt>
                <c:pt idx="178">
                  <c:v>44819</c:v>
                </c:pt>
                <c:pt idx="179">
                  <c:v>44820</c:v>
                </c:pt>
                <c:pt idx="180">
                  <c:v>44823</c:v>
                </c:pt>
                <c:pt idx="181">
                  <c:v>44824</c:v>
                </c:pt>
                <c:pt idx="182">
                  <c:v>44825</c:v>
                </c:pt>
                <c:pt idx="183">
                  <c:v>44826</c:v>
                </c:pt>
                <c:pt idx="184">
                  <c:v>44827</c:v>
                </c:pt>
                <c:pt idx="185">
                  <c:v>44830</c:v>
                </c:pt>
                <c:pt idx="186">
                  <c:v>44831</c:v>
                </c:pt>
                <c:pt idx="187">
                  <c:v>44832</c:v>
                </c:pt>
                <c:pt idx="188">
                  <c:v>44833</c:v>
                </c:pt>
                <c:pt idx="189">
                  <c:v>44834</c:v>
                </c:pt>
                <c:pt idx="190">
                  <c:v>44837</c:v>
                </c:pt>
                <c:pt idx="191">
                  <c:v>44838</c:v>
                </c:pt>
                <c:pt idx="192">
                  <c:v>44839</c:v>
                </c:pt>
                <c:pt idx="193">
                  <c:v>44840</c:v>
                </c:pt>
                <c:pt idx="194">
                  <c:v>44841</c:v>
                </c:pt>
                <c:pt idx="195">
                  <c:v>44844</c:v>
                </c:pt>
                <c:pt idx="196">
                  <c:v>44845</c:v>
                </c:pt>
                <c:pt idx="197">
                  <c:v>44846</c:v>
                </c:pt>
                <c:pt idx="198">
                  <c:v>44847</c:v>
                </c:pt>
                <c:pt idx="199">
                  <c:v>44848</c:v>
                </c:pt>
                <c:pt idx="200">
                  <c:v>44851</c:v>
                </c:pt>
                <c:pt idx="201">
                  <c:v>44852</c:v>
                </c:pt>
                <c:pt idx="202">
                  <c:v>44853</c:v>
                </c:pt>
                <c:pt idx="203">
                  <c:v>44854</c:v>
                </c:pt>
                <c:pt idx="204">
                  <c:v>44855</c:v>
                </c:pt>
                <c:pt idx="205">
                  <c:v>44858</c:v>
                </c:pt>
                <c:pt idx="206">
                  <c:v>44859</c:v>
                </c:pt>
                <c:pt idx="207">
                  <c:v>44860</c:v>
                </c:pt>
                <c:pt idx="208">
                  <c:v>44861</c:v>
                </c:pt>
                <c:pt idx="209">
                  <c:v>44862</c:v>
                </c:pt>
                <c:pt idx="210">
                  <c:v>44865</c:v>
                </c:pt>
                <c:pt idx="211">
                  <c:v>44867</c:v>
                </c:pt>
                <c:pt idx="212">
                  <c:v>44868</c:v>
                </c:pt>
                <c:pt idx="213">
                  <c:v>44869</c:v>
                </c:pt>
                <c:pt idx="214">
                  <c:v>44872</c:v>
                </c:pt>
                <c:pt idx="215">
                  <c:v>44873</c:v>
                </c:pt>
                <c:pt idx="216">
                  <c:v>44874</c:v>
                </c:pt>
                <c:pt idx="217">
                  <c:v>44875</c:v>
                </c:pt>
                <c:pt idx="218">
                  <c:v>44879</c:v>
                </c:pt>
                <c:pt idx="219">
                  <c:v>44880</c:v>
                </c:pt>
                <c:pt idx="220">
                  <c:v>44881</c:v>
                </c:pt>
                <c:pt idx="221">
                  <c:v>44882</c:v>
                </c:pt>
                <c:pt idx="222">
                  <c:v>44883</c:v>
                </c:pt>
                <c:pt idx="223">
                  <c:v>44886</c:v>
                </c:pt>
                <c:pt idx="224">
                  <c:v>44887</c:v>
                </c:pt>
                <c:pt idx="225">
                  <c:v>44888</c:v>
                </c:pt>
                <c:pt idx="226">
                  <c:v>44889</c:v>
                </c:pt>
                <c:pt idx="227">
                  <c:v>44890</c:v>
                </c:pt>
                <c:pt idx="228">
                  <c:v>44893</c:v>
                </c:pt>
                <c:pt idx="229">
                  <c:v>44894</c:v>
                </c:pt>
                <c:pt idx="230">
                  <c:v>44895</c:v>
                </c:pt>
                <c:pt idx="231">
                  <c:v>44896</c:v>
                </c:pt>
                <c:pt idx="232">
                  <c:v>44897</c:v>
                </c:pt>
                <c:pt idx="233">
                  <c:v>44900</c:v>
                </c:pt>
                <c:pt idx="234">
                  <c:v>44901</c:v>
                </c:pt>
                <c:pt idx="235">
                  <c:v>44902</c:v>
                </c:pt>
                <c:pt idx="236">
                  <c:v>44903</c:v>
                </c:pt>
                <c:pt idx="237">
                  <c:v>44904</c:v>
                </c:pt>
                <c:pt idx="238">
                  <c:v>44907</c:v>
                </c:pt>
                <c:pt idx="239">
                  <c:v>44908</c:v>
                </c:pt>
                <c:pt idx="240">
                  <c:v>44909</c:v>
                </c:pt>
                <c:pt idx="241">
                  <c:v>44910</c:v>
                </c:pt>
                <c:pt idx="242">
                  <c:v>44911</c:v>
                </c:pt>
                <c:pt idx="243">
                  <c:v>44914</c:v>
                </c:pt>
                <c:pt idx="244">
                  <c:v>44915</c:v>
                </c:pt>
                <c:pt idx="245">
                  <c:v>44916</c:v>
                </c:pt>
                <c:pt idx="246">
                  <c:v>44917</c:v>
                </c:pt>
                <c:pt idx="247">
                  <c:v>44918</c:v>
                </c:pt>
                <c:pt idx="248">
                  <c:v>44922</c:v>
                </c:pt>
                <c:pt idx="249">
                  <c:v>44923</c:v>
                </c:pt>
                <c:pt idx="250">
                  <c:v>44924</c:v>
                </c:pt>
                <c:pt idx="251">
                  <c:v>44925</c:v>
                </c:pt>
              </c:numCache>
            </c:numRef>
          </c:xVal>
          <c:yVal>
            <c:numRef>
              <c:f>dane!$B$3:$B$254</c:f>
              <c:numCache>
                <c:formatCode>General</c:formatCode>
                <c:ptCount val="252"/>
                <c:pt idx="0">
                  <c:v>4.0423999999999998</c:v>
                </c:pt>
                <c:pt idx="1">
                  <c:v>4.0468000000000002</c:v>
                </c:pt>
                <c:pt idx="2">
                  <c:v>4.0396000000000001</c:v>
                </c:pt>
                <c:pt idx="3">
                  <c:v>4.0278999999999998</c:v>
                </c:pt>
                <c:pt idx="4">
                  <c:v>4.0064000000000002</c:v>
                </c:pt>
                <c:pt idx="5">
                  <c:v>4.0106000000000002</c:v>
                </c:pt>
                <c:pt idx="6">
                  <c:v>3.9878999999999998</c:v>
                </c:pt>
                <c:pt idx="7">
                  <c:v>3.9462999999999999</c:v>
                </c:pt>
                <c:pt idx="8">
                  <c:v>3.9597000000000002</c:v>
                </c:pt>
                <c:pt idx="9">
                  <c:v>3.9567000000000001</c:v>
                </c:pt>
                <c:pt idx="10">
                  <c:v>3.9733999999999998</c:v>
                </c:pt>
                <c:pt idx="11">
                  <c:v>3.9929999999999999</c:v>
                </c:pt>
                <c:pt idx="12">
                  <c:v>3.9832999999999998</c:v>
                </c:pt>
                <c:pt idx="13">
                  <c:v>3.9952999999999999</c:v>
                </c:pt>
                <c:pt idx="14">
                  <c:v>4.0049000000000001</c:v>
                </c:pt>
                <c:pt idx="15">
                  <c:v>4.0593000000000004</c:v>
                </c:pt>
                <c:pt idx="16">
                  <c:v>4.0683999999999996</c:v>
                </c:pt>
                <c:pt idx="17">
                  <c:v>4.0830000000000002</c:v>
                </c:pt>
                <c:pt idx="18">
                  <c:v>4.1048</c:v>
                </c:pt>
                <c:pt idx="19">
                  <c:v>4.1147</c:v>
                </c:pt>
                <c:pt idx="20">
                  <c:v>4.0689000000000002</c:v>
                </c:pt>
                <c:pt idx="21">
                  <c:v>4.0282999999999998</c:v>
                </c:pt>
                <c:pt idx="22">
                  <c:v>4.0266999999999999</c:v>
                </c:pt>
                <c:pt idx="23">
                  <c:v>3.9657</c:v>
                </c:pt>
                <c:pt idx="24">
                  <c:v>3.9872000000000001</c:v>
                </c:pt>
                <c:pt idx="25">
                  <c:v>3.9693000000000001</c:v>
                </c:pt>
                <c:pt idx="26">
                  <c:v>3.9529999999999998</c:v>
                </c:pt>
                <c:pt idx="27">
                  <c:v>3.9218000000000002</c:v>
                </c:pt>
                <c:pt idx="28">
                  <c:v>3.9664999999999999</c:v>
                </c:pt>
                <c:pt idx="29">
                  <c:v>4.0438999999999998</c:v>
                </c:pt>
                <c:pt idx="30">
                  <c:v>3.9740000000000002</c:v>
                </c:pt>
                <c:pt idx="31">
                  <c:v>3.9478</c:v>
                </c:pt>
                <c:pt idx="32">
                  <c:v>3.9687000000000001</c:v>
                </c:pt>
                <c:pt idx="33">
                  <c:v>3.9798</c:v>
                </c:pt>
                <c:pt idx="34">
                  <c:v>3.9769000000000001</c:v>
                </c:pt>
                <c:pt idx="35">
                  <c:v>4.0119999999999996</c:v>
                </c:pt>
                <c:pt idx="36">
                  <c:v>3.9937</c:v>
                </c:pt>
                <c:pt idx="37">
                  <c:v>4.1280999999999999</c:v>
                </c:pt>
                <c:pt idx="38">
                  <c:v>4.1683000000000003</c:v>
                </c:pt>
                <c:pt idx="39">
                  <c:v>4.1965000000000003</c:v>
                </c:pt>
                <c:pt idx="40">
                  <c:v>4.2192999999999996</c:v>
                </c:pt>
                <c:pt idx="41">
                  <c:v>4.3301999999999996</c:v>
                </c:pt>
                <c:pt idx="42">
                  <c:v>4.3257000000000003</c:v>
                </c:pt>
                <c:pt idx="43">
                  <c:v>4.391</c:v>
                </c:pt>
                <c:pt idx="44">
                  <c:v>4.5721999999999996</c:v>
                </c:pt>
                <c:pt idx="45">
                  <c:v>4.5114999999999998</c:v>
                </c:pt>
                <c:pt idx="46">
                  <c:v>4.4146999999999998</c:v>
                </c:pt>
                <c:pt idx="47">
                  <c:v>4.3482000000000003</c:v>
                </c:pt>
                <c:pt idx="48">
                  <c:v>4.3693999999999997</c:v>
                </c:pt>
                <c:pt idx="49">
                  <c:v>4.3220999999999998</c:v>
                </c:pt>
                <c:pt idx="50">
                  <c:v>4.2991999999999999</c:v>
                </c:pt>
                <c:pt idx="51">
                  <c:v>4.2827999999999999</c:v>
                </c:pt>
                <c:pt idx="52">
                  <c:v>4.2403000000000004</c:v>
                </c:pt>
                <c:pt idx="53">
                  <c:v>4.2706999999999997</c:v>
                </c:pt>
                <c:pt idx="54">
                  <c:v>4.2443999999999997</c:v>
                </c:pt>
                <c:pt idx="55">
                  <c:v>4.2720000000000002</c:v>
                </c:pt>
                <c:pt idx="56">
                  <c:v>4.2771999999999997</c:v>
                </c:pt>
                <c:pt idx="57">
                  <c:v>4.3310000000000004</c:v>
                </c:pt>
                <c:pt idx="58">
                  <c:v>4.3125</c:v>
                </c:pt>
                <c:pt idx="59">
                  <c:v>4.2784000000000004</c:v>
                </c:pt>
                <c:pt idx="60">
                  <c:v>4.2916999999999996</c:v>
                </c:pt>
                <c:pt idx="61">
                  <c:v>4.1688000000000001</c:v>
                </c:pt>
                <c:pt idx="62">
                  <c:v>4.1801000000000004</c:v>
                </c:pt>
                <c:pt idx="63">
                  <c:v>4.1978</c:v>
                </c:pt>
                <c:pt idx="64">
                  <c:v>4.2073</c:v>
                </c:pt>
                <c:pt idx="65">
                  <c:v>4.2233000000000001</c:v>
                </c:pt>
                <c:pt idx="66">
                  <c:v>4.2606000000000002</c:v>
                </c:pt>
                <c:pt idx="67">
                  <c:v>4.2727000000000004</c:v>
                </c:pt>
                <c:pt idx="68">
                  <c:v>4.2702999999999998</c:v>
                </c:pt>
                <c:pt idx="69">
                  <c:v>4.2586000000000004</c:v>
                </c:pt>
                <c:pt idx="70">
                  <c:v>4.2926000000000002</c:v>
                </c:pt>
                <c:pt idx="71">
                  <c:v>4.2872000000000003</c:v>
                </c:pt>
                <c:pt idx="72">
                  <c:v>4.2580999999999998</c:v>
                </c:pt>
                <c:pt idx="73">
                  <c:v>4.2865000000000002</c:v>
                </c:pt>
                <c:pt idx="74">
                  <c:v>4.2887000000000004</c:v>
                </c:pt>
                <c:pt idx="75">
                  <c:v>4.2708000000000004</c:v>
                </c:pt>
                <c:pt idx="76">
                  <c:v>4.2595999999999998</c:v>
                </c:pt>
                <c:pt idx="77">
                  <c:v>4.2934999999999999</c:v>
                </c:pt>
                <c:pt idx="78">
                  <c:v>4.3188000000000004</c:v>
                </c:pt>
                <c:pt idx="79">
                  <c:v>4.3468999999999998</c:v>
                </c:pt>
                <c:pt idx="80">
                  <c:v>4.4452999999999996</c:v>
                </c:pt>
                <c:pt idx="81">
                  <c:v>4.4612999999999996</c:v>
                </c:pt>
                <c:pt idx="82">
                  <c:v>4.4071999999999996</c:v>
                </c:pt>
                <c:pt idx="83">
                  <c:v>4.4454000000000002</c:v>
                </c:pt>
                <c:pt idx="84">
                  <c:v>4.4455999999999998</c:v>
                </c:pt>
                <c:pt idx="85">
                  <c:v>4.4016999999999999</c:v>
                </c:pt>
                <c:pt idx="86">
                  <c:v>4.4501999999999997</c:v>
                </c:pt>
                <c:pt idx="87">
                  <c:v>4.4783999999999997</c:v>
                </c:pt>
                <c:pt idx="88">
                  <c:v>4.4222999999999999</c:v>
                </c:pt>
                <c:pt idx="89">
                  <c:v>4.4189999999999996</c:v>
                </c:pt>
                <c:pt idx="90">
                  <c:v>4.4863</c:v>
                </c:pt>
                <c:pt idx="91">
                  <c:v>4.4848999999999997</c:v>
                </c:pt>
                <c:pt idx="92">
                  <c:v>4.4785000000000004</c:v>
                </c:pt>
                <c:pt idx="93">
                  <c:v>4.4379</c:v>
                </c:pt>
                <c:pt idx="94">
                  <c:v>4.4279000000000002</c:v>
                </c:pt>
                <c:pt idx="95">
                  <c:v>4.4230999999999998</c:v>
                </c:pt>
                <c:pt idx="96">
                  <c:v>4.3832000000000004</c:v>
                </c:pt>
                <c:pt idx="97">
                  <c:v>4.3369</c:v>
                </c:pt>
                <c:pt idx="98">
                  <c:v>4.3071000000000002</c:v>
                </c:pt>
                <c:pt idx="99">
                  <c:v>4.3068999999999997</c:v>
                </c:pt>
                <c:pt idx="100">
                  <c:v>4.3189000000000002</c:v>
                </c:pt>
                <c:pt idx="101">
                  <c:v>4.2965999999999998</c:v>
                </c:pt>
                <c:pt idx="102">
                  <c:v>4.2617000000000003</c:v>
                </c:pt>
                <c:pt idx="103">
                  <c:v>4.2651000000000003</c:v>
                </c:pt>
                <c:pt idx="104">
                  <c:v>4.2816999999999998</c:v>
                </c:pt>
                <c:pt idx="105">
                  <c:v>4.2930999999999999</c:v>
                </c:pt>
                <c:pt idx="106">
                  <c:v>4.2689000000000004</c:v>
                </c:pt>
                <c:pt idx="107">
                  <c:v>4.2675000000000001</c:v>
                </c:pt>
                <c:pt idx="108">
                  <c:v>4.2934999999999999</c:v>
                </c:pt>
                <c:pt idx="109">
                  <c:v>4.2904</c:v>
                </c:pt>
                <c:pt idx="110">
                  <c:v>4.2763999999999998</c:v>
                </c:pt>
                <c:pt idx="111">
                  <c:v>4.3362999999999996</c:v>
                </c:pt>
                <c:pt idx="112">
                  <c:v>4.4208999999999996</c:v>
                </c:pt>
                <c:pt idx="113">
                  <c:v>4.4478</c:v>
                </c:pt>
                <c:pt idx="114">
                  <c:v>4.4455</c:v>
                </c:pt>
                <c:pt idx="115">
                  <c:v>4.4630000000000001</c:v>
                </c:pt>
                <c:pt idx="116">
                  <c:v>4.4400000000000004</c:v>
                </c:pt>
                <c:pt idx="117">
                  <c:v>4.3917000000000002</c:v>
                </c:pt>
                <c:pt idx="118">
                  <c:v>4.4337999999999997</c:v>
                </c:pt>
                <c:pt idx="119">
                  <c:v>4.4881000000000002</c:v>
                </c:pt>
                <c:pt idx="120">
                  <c:v>4.4656000000000002</c:v>
                </c:pt>
                <c:pt idx="121">
                  <c:v>4.4368999999999996</c:v>
                </c:pt>
                <c:pt idx="122">
                  <c:v>4.4377000000000004</c:v>
                </c:pt>
                <c:pt idx="123">
                  <c:v>4.4532999999999996</c:v>
                </c:pt>
                <c:pt idx="124">
                  <c:v>4.4824999999999999</c:v>
                </c:pt>
                <c:pt idx="125">
                  <c:v>4.5106000000000002</c:v>
                </c:pt>
                <c:pt idx="126">
                  <c:v>4.5031999999999996</c:v>
                </c:pt>
                <c:pt idx="127">
                  <c:v>4.5946999999999996</c:v>
                </c:pt>
                <c:pt idx="128">
                  <c:v>4.6795999999999998</c:v>
                </c:pt>
                <c:pt idx="129">
                  <c:v>4.7028999999999996</c:v>
                </c:pt>
                <c:pt idx="130">
                  <c:v>4.7416999999999998</c:v>
                </c:pt>
                <c:pt idx="131">
                  <c:v>4.7416</c:v>
                </c:pt>
                <c:pt idx="132">
                  <c:v>4.8284000000000002</c:v>
                </c:pt>
                <c:pt idx="133">
                  <c:v>4.8220999999999998</c:v>
                </c:pt>
                <c:pt idx="134">
                  <c:v>4.8273999999999999</c:v>
                </c:pt>
                <c:pt idx="135">
                  <c:v>4.7965999999999998</c:v>
                </c:pt>
                <c:pt idx="136">
                  <c:v>4.7152000000000003</c:v>
                </c:pt>
                <c:pt idx="137">
                  <c:v>4.6593999999999998</c:v>
                </c:pt>
                <c:pt idx="138">
                  <c:v>4.6524000000000001</c:v>
                </c:pt>
                <c:pt idx="139">
                  <c:v>4.6681999999999997</c:v>
                </c:pt>
                <c:pt idx="140">
                  <c:v>4.6920000000000002</c:v>
                </c:pt>
                <c:pt idx="141">
                  <c:v>4.6170999999999998</c:v>
                </c:pt>
                <c:pt idx="142">
                  <c:v>4.6222000000000003</c:v>
                </c:pt>
                <c:pt idx="143">
                  <c:v>4.7141999999999999</c:v>
                </c:pt>
                <c:pt idx="144">
                  <c:v>4.6951999999999998</c:v>
                </c:pt>
                <c:pt idx="145">
                  <c:v>4.6364999999999998</c:v>
                </c:pt>
                <c:pt idx="146">
                  <c:v>4.6289999999999996</c:v>
                </c:pt>
                <c:pt idx="147">
                  <c:v>4.5983999999999998</c:v>
                </c:pt>
                <c:pt idx="148">
                  <c:v>4.6163999999999996</c:v>
                </c:pt>
                <c:pt idx="149">
                  <c:v>4.6340000000000003</c:v>
                </c:pt>
                <c:pt idx="150">
                  <c:v>4.6024000000000003</c:v>
                </c:pt>
                <c:pt idx="151">
                  <c:v>4.6127000000000002</c:v>
                </c:pt>
                <c:pt idx="152">
                  <c:v>4.5918999999999999</c:v>
                </c:pt>
                <c:pt idx="153">
                  <c:v>4.6112000000000002</c:v>
                </c:pt>
                <c:pt idx="154">
                  <c:v>4.5206</c:v>
                </c:pt>
                <c:pt idx="155">
                  <c:v>4.5458999999999996</c:v>
                </c:pt>
                <c:pt idx="156">
                  <c:v>4.6281999999999996</c:v>
                </c:pt>
                <c:pt idx="157">
                  <c:v>4.6119000000000003</c:v>
                </c:pt>
                <c:pt idx="158">
                  <c:v>4.6467999999999998</c:v>
                </c:pt>
                <c:pt idx="159">
                  <c:v>4.7061000000000002</c:v>
                </c:pt>
                <c:pt idx="160">
                  <c:v>4.7427000000000001</c:v>
                </c:pt>
                <c:pt idx="161">
                  <c:v>4.8029999999999999</c:v>
                </c:pt>
                <c:pt idx="162">
                  <c:v>4.8029000000000002</c:v>
                </c:pt>
                <c:pt idx="163">
                  <c:v>4.7545999999999999</c:v>
                </c:pt>
                <c:pt idx="164">
                  <c:v>4.7465000000000002</c:v>
                </c:pt>
                <c:pt idx="165">
                  <c:v>4.7820999999999998</c:v>
                </c:pt>
                <c:pt idx="166">
                  <c:v>4.7210000000000001</c:v>
                </c:pt>
                <c:pt idx="167">
                  <c:v>4.7359999999999998</c:v>
                </c:pt>
                <c:pt idx="168">
                  <c:v>4.6959</c:v>
                </c:pt>
                <c:pt idx="169">
                  <c:v>4.7275999999999998</c:v>
                </c:pt>
                <c:pt idx="170">
                  <c:v>4.7690000000000001</c:v>
                </c:pt>
                <c:pt idx="171">
                  <c:v>4.7366999999999999</c:v>
                </c:pt>
                <c:pt idx="172">
                  <c:v>4.7584</c:v>
                </c:pt>
                <c:pt idx="173">
                  <c:v>4.7267999999999999</c:v>
                </c:pt>
                <c:pt idx="174">
                  <c:v>4.6599000000000004</c:v>
                </c:pt>
                <c:pt idx="175">
                  <c:v>4.6224999999999996</c:v>
                </c:pt>
                <c:pt idx="176">
                  <c:v>4.6363000000000003</c:v>
                </c:pt>
                <c:pt idx="177">
                  <c:v>4.7233000000000001</c:v>
                </c:pt>
                <c:pt idx="178">
                  <c:v>4.7202000000000002</c:v>
                </c:pt>
                <c:pt idx="179">
                  <c:v>4.7384000000000004</c:v>
                </c:pt>
                <c:pt idx="180">
                  <c:v>4.7255000000000003</c:v>
                </c:pt>
                <c:pt idx="181">
                  <c:v>4.7118000000000002</c:v>
                </c:pt>
                <c:pt idx="182">
                  <c:v>4.7919</c:v>
                </c:pt>
                <c:pt idx="183">
                  <c:v>4.8342999999999998</c:v>
                </c:pt>
                <c:pt idx="184">
                  <c:v>4.8795999999999999</c:v>
                </c:pt>
                <c:pt idx="185">
                  <c:v>4.9112999999999998</c:v>
                </c:pt>
                <c:pt idx="186">
                  <c:v>4.9476000000000004</c:v>
                </c:pt>
                <c:pt idx="187">
                  <c:v>5.0381</c:v>
                </c:pt>
                <c:pt idx="188">
                  <c:v>5.0327999999999999</c:v>
                </c:pt>
                <c:pt idx="189">
                  <c:v>4.9532999999999996</c:v>
                </c:pt>
                <c:pt idx="190">
                  <c:v>4.9207000000000001</c:v>
                </c:pt>
                <c:pt idx="191">
                  <c:v>4.8615000000000004</c:v>
                </c:pt>
                <c:pt idx="192">
                  <c:v>4.8380000000000001</c:v>
                </c:pt>
                <c:pt idx="193">
                  <c:v>4.8989000000000003</c:v>
                </c:pt>
                <c:pt idx="194">
                  <c:v>4.9588000000000001</c:v>
                </c:pt>
                <c:pt idx="195">
                  <c:v>5.0239000000000003</c:v>
                </c:pt>
                <c:pt idx="196">
                  <c:v>5.0171000000000001</c:v>
                </c:pt>
                <c:pt idx="197">
                  <c:v>5.0014000000000003</c:v>
                </c:pt>
                <c:pt idx="198">
                  <c:v>4.9904999999999999</c:v>
                </c:pt>
                <c:pt idx="199">
                  <c:v>4.9569000000000001</c:v>
                </c:pt>
                <c:pt idx="200">
                  <c:v>4.9522000000000004</c:v>
                </c:pt>
                <c:pt idx="201">
                  <c:v>4.8929</c:v>
                </c:pt>
                <c:pt idx="202">
                  <c:v>4.8891999999999998</c:v>
                </c:pt>
                <c:pt idx="203">
                  <c:v>4.9024000000000001</c:v>
                </c:pt>
                <c:pt idx="204">
                  <c:v>4.9000000000000004</c:v>
                </c:pt>
                <c:pt idx="205">
                  <c:v>4.8669000000000002</c:v>
                </c:pt>
                <c:pt idx="206">
                  <c:v>4.8498999999999999</c:v>
                </c:pt>
                <c:pt idx="207">
                  <c:v>4.7538</c:v>
                </c:pt>
                <c:pt idx="208">
                  <c:v>4.7215999999999996</c:v>
                </c:pt>
                <c:pt idx="209">
                  <c:v>4.7477</c:v>
                </c:pt>
                <c:pt idx="210">
                  <c:v>4.734</c:v>
                </c:pt>
                <c:pt idx="211">
                  <c:v>4.7484999999999999</c:v>
                </c:pt>
                <c:pt idx="212">
                  <c:v>4.8291000000000004</c:v>
                </c:pt>
                <c:pt idx="213">
                  <c:v>4.7975000000000003</c:v>
                </c:pt>
                <c:pt idx="214">
                  <c:v>4.6925999999999997</c:v>
                </c:pt>
                <c:pt idx="215">
                  <c:v>4.6893000000000002</c:v>
                </c:pt>
                <c:pt idx="216">
                  <c:v>4.6817000000000002</c:v>
                </c:pt>
                <c:pt idx="217">
                  <c:v>4.7328000000000001</c:v>
                </c:pt>
                <c:pt idx="218">
                  <c:v>4.5382999999999996</c:v>
                </c:pt>
                <c:pt idx="219">
                  <c:v>4.5143000000000004</c:v>
                </c:pt>
                <c:pt idx="220">
                  <c:v>4.5049999999999999</c:v>
                </c:pt>
                <c:pt idx="221">
                  <c:v>4.5387000000000004</c:v>
                </c:pt>
                <c:pt idx="222">
                  <c:v>4.5336999999999996</c:v>
                </c:pt>
                <c:pt idx="223">
                  <c:v>4.5991</c:v>
                </c:pt>
                <c:pt idx="224">
                  <c:v>4.5843999999999996</c:v>
                </c:pt>
                <c:pt idx="225">
                  <c:v>4.548</c:v>
                </c:pt>
                <c:pt idx="226">
                  <c:v>4.5101000000000004</c:v>
                </c:pt>
                <c:pt idx="227">
                  <c:v>4.5110999999999999</c:v>
                </c:pt>
                <c:pt idx="228">
                  <c:v>4.4827000000000004</c:v>
                </c:pt>
                <c:pt idx="229">
                  <c:v>4.5164</c:v>
                </c:pt>
                <c:pt idx="230">
                  <c:v>4.5065999999999997</c:v>
                </c:pt>
                <c:pt idx="231">
                  <c:v>4.4911000000000003</c:v>
                </c:pt>
                <c:pt idx="232">
                  <c:v>4.4492000000000003</c:v>
                </c:pt>
                <c:pt idx="233">
                  <c:v>4.4414999999999996</c:v>
                </c:pt>
                <c:pt idx="234">
                  <c:v>4.4786999999999999</c:v>
                </c:pt>
                <c:pt idx="235">
                  <c:v>4.4833999999999996</c:v>
                </c:pt>
                <c:pt idx="236">
                  <c:v>4.476</c:v>
                </c:pt>
                <c:pt idx="237">
                  <c:v>4.4351000000000003</c:v>
                </c:pt>
                <c:pt idx="238">
                  <c:v>4.4424000000000001</c:v>
                </c:pt>
                <c:pt idx="239">
                  <c:v>4.4527000000000001</c:v>
                </c:pt>
                <c:pt idx="240">
                  <c:v>4.3973000000000004</c:v>
                </c:pt>
                <c:pt idx="241">
                  <c:v>4.41</c:v>
                </c:pt>
                <c:pt idx="242">
                  <c:v>4.4226999999999999</c:v>
                </c:pt>
                <c:pt idx="243">
                  <c:v>4.4153000000000002</c:v>
                </c:pt>
                <c:pt idx="244">
                  <c:v>4.4001000000000001</c:v>
                </c:pt>
                <c:pt idx="245">
                  <c:v>4.3947000000000003</c:v>
                </c:pt>
                <c:pt idx="246">
                  <c:v>4.3726000000000003</c:v>
                </c:pt>
                <c:pt idx="247">
                  <c:v>4.37</c:v>
                </c:pt>
                <c:pt idx="248">
                  <c:v>4.3670999999999998</c:v>
                </c:pt>
                <c:pt idx="249">
                  <c:v>4.4127000000000001</c:v>
                </c:pt>
                <c:pt idx="250">
                  <c:v>4.4077999999999999</c:v>
                </c:pt>
                <c:pt idx="251">
                  <c:v>4.4017999999999997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B3-41BD-A0AF-261C08D8C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978976"/>
        <c:axId val="743954496"/>
      </c:scatterChart>
      <c:valAx>
        <c:axId val="743978976"/>
        <c:scaling>
          <c:orientation val="minMax"/>
          <c:min val="4456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3954496"/>
        <c:crosses val="autoZero"/>
        <c:crossBetween val="midCat"/>
      </c:valAx>
      <c:valAx>
        <c:axId val="743954496"/>
        <c:scaling>
          <c:orientation val="minMax"/>
          <c:max val="5.0999999999999996"/>
          <c:min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397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</a:t>
            </a:r>
            <a:r>
              <a:rPr lang="pl-PL" baseline="0"/>
              <a:t> między kursem dolara amerykańskiego, a euro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6121446475283559E-2"/>
                  <c:y val="-0.1369100734052855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0,2688x + 3,4881</a:t>
                    </a:r>
                    <a:br>
                      <a:rPr lang="en-US" sz="1200" b="1" baseline="0"/>
                    </a:br>
                    <a:r>
                      <a:rPr lang="en-US" sz="1200" b="1" baseline="0"/>
                      <a:t>R² = 0,7254</a:t>
                    </a:r>
                    <a:endParaRPr lang="en-US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'podstawowe obliczenia'!$B$2:$B$253</c:f>
              <c:numCache>
                <c:formatCode>General</c:formatCode>
                <c:ptCount val="252"/>
                <c:pt idx="0">
                  <c:v>4.0423999999999998</c:v>
                </c:pt>
                <c:pt idx="1">
                  <c:v>4.0468000000000002</c:v>
                </c:pt>
                <c:pt idx="2">
                  <c:v>4.0396000000000001</c:v>
                </c:pt>
                <c:pt idx="3">
                  <c:v>4.0278999999999998</c:v>
                </c:pt>
                <c:pt idx="4">
                  <c:v>4.0064000000000002</c:v>
                </c:pt>
                <c:pt idx="5">
                  <c:v>4.0106000000000002</c:v>
                </c:pt>
                <c:pt idx="6">
                  <c:v>3.9878999999999998</c:v>
                </c:pt>
                <c:pt idx="7">
                  <c:v>3.9462999999999999</c:v>
                </c:pt>
                <c:pt idx="8">
                  <c:v>3.9597000000000002</c:v>
                </c:pt>
                <c:pt idx="9">
                  <c:v>3.9567000000000001</c:v>
                </c:pt>
                <c:pt idx="10">
                  <c:v>3.9733999999999998</c:v>
                </c:pt>
                <c:pt idx="11">
                  <c:v>3.9929999999999999</c:v>
                </c:pt>
                <c:pt idx="12">
                  <c:v>3.9832999999999998</c:v>
                </c:pt>
                <c:pt idx="13">
                  <c:v>3.9952999999999999</c:v>
                </c:pt>
                <c:pt idx="14">
                  <c:v>4.0049000000000001</c:v>
                </c:pt>
                <c:pt idx="15">
                  <c:v>4.0593000000000004</c:v>
                </c:pt>
                <c:pt idx="16">
                  <c:v>4.0683999999999996</c:v>
                </c:pt>
                <c:pt idx="17">
                  <c:v>4.0830000000000002</c:v>
                </c:pt>
                <c:pt idx="18">
                  <c:v>4.1048</c:v>
                </c:pt>
                <c:pt idx="19">
                  <c:v>4.1147</c:v>
                </c:pt>
                <c:pt idx="20">
                  <c:v>4.0689000000000002</c:v>
                </c:pt>
                <c:pt idx="21">
                  <c:v>4.0282999999999998</c:v>
                </c:pt>
                <c:pt idx="22">
                  <c:v>4.0266999999999999</c:v>
                </c:pt>
                <c:pt idx="23">
                  <c:v>3.9657</c:v>
                </c:pt>
                <c:pt idx="24">
                  <c:v>3.9872000000000001</c:v>
                </c:pt>
                <c:pt idx="25">
                  <c:v>3.9693000000000001</c:v>
                </c:pt>
                <c:pt idx="26">
                  <c:v>3.9529999999999998</c:v>
                </c:pt>
                <c:pt idx="27">
                  <c:v>3.9218000000000002</c:v>
                </c:pt>
                <c:pt idx="28">
                  <c:v>3.9664999999999999</c:v>
                </c:pt>
                <c:pt idx="29">
                  <c:v>4.0438999999999998</c:v>
                </c:pt>
                <c:pt idx="30">
                  <c:v>3.9740000000000002</c:v>
                </c:pt>
                <c:pt idx="31">
                  <c:v>3.9478</c:v>
                </c:pt>
                <c:pt idx="32">
                  <c:v>3.9687000000000001</c:v>
                </c:pt>
                <c:pt idx="33">
                  <c:v>3.9798</c:v>
                </c:pt>
                <c:pt idx="34">
                  <c:v>3.9769000000000001</c:v>
                </c:pt>
                <c:pt idx="35">
                  <c:v>4.0119999999999996</c:v>
                </c:pt>
                <c:pt idx="36">
                  <c:v>3.9937</c:v>
                </c:pt>
                <c:pt idx="37">
                  <c:v>4.1280999999999999</c:v>
                </c:pt>
                <c:pt idx="38">
                  <c:v>4.1683000000000003</c:v>
                </c:pt>
                <c:pt idx="39">
                  <c:v>4.1965000000000003</c:v>
                </c:pt>
                <c:pt idx="40">
                  <c:v>4.2192999999999996</c:v>
                </c:pt>
                <c:pt idx="41">
                  <c:v>4.3301999999999996</c:v>
                </c:pt>
                <c:pt idx="42">
                  <c:v>4.3257000000000003</c:v>
                </c:pt>
                <c:pt idx="43">
                  <c:v>4.391</c:v>
                </c:pt>
                <c:pt idx="44">
                  <c:v>4.5721999999999996</c:v>
                </c:pt>
                <c:pt idx="45">
                  <c:v>4.5114999999999998</c:v>
                </c:pt>
                <c:pt idx="46">
                  <c:v>4.4146999999999998</c:v>
                </c:pt>
                <c:pt idx="47">
                  <c:v>4.3482000000000003</c:v>
                </c:pt>
                <c:pt idx="48">
                  <c:v>4.3693999999999997</c:v>
                </c:pt>
                <c:pt idx="49">
                  <c:v>4.3220999999999998</c:v>
                </c:pt>
                <c:pt idx="50">
                  <c:v>4.2991999999999999</c:v>
                </c:pt>
                <c:pt idx="51">
                  <c:v>4.2827999999999999</c:v>
                </c:pt>
                <c:pt idx="52">
                  <c:v>4.2403000000000004</c:v>
                </c:pt>
                <c:pt idx="53">
                  <c:v>4.2706999999999997</c:v>
                </c:pt>
                <c:pt idx="54">
                  <c:v>4.2443999999999997</c:v>
                </c:pt>
                <c:pt idx="55">
                  <c:v>4.2720000000000002</c:v>
                </c:pt>
                <c:pt idx="56">
                  <c:v>4.2771999999999997</c:v>
                </c:pt>
                <c:pt idx="57">
                  <c:v>4.3310000000000004</c:v>
                </c:pt>
                <c:pt idx="58">
                  <c:v>4.3125</c:v>
                </c:pt>
                <c:pt idx="59">
                  <c:v>4.2784000000000004</c:v>
                </c:pt>
                <c:pt idx="60">
                  <c:v>4.2916999999999996</c:v>
                </c:pt>
                <c:pt idx="61">
                  <c:v>4.1688000000000001</c:v>
                </c:pt>
                <c:pt idx="62">
                  <c:v>4.1801000000000004</c:v>
                </c:pt>
                <c:pt idx="63">
                  <c:v>4.1978</c:v>
                </c:pt>
                <c:pt idx="64">
                  <c:v>4.2073</c:v>
                </c:pt>
                <c:pt idx="65">
                  <c:v>4.2233000000000001</c:v>
                </c:pt>
                <c:pt idx="66">
                  <c:v>4.2606000000000002</c:v>
                </c:pt>
                <c:pt idx="67">
                  <c:v>4.2727000000000004</c:v>
                </c:pt>
                <c:pt idx="68">
                  <c:v>4.2702999999999998</c:v>
                </c:pt>
                <c:pt idx="69">
                  <c:v>4.2586000000000004</c:v>
                </c:pt>
                <c:pt idx="70">
                  <c:v>4.2926000000000002</c:v>
                </c:pt>
                <c:pt idx="71">
                  <c:v>4.2872000000000003</c:v>
                </c:pt>
                <c:pt idx="72">
                  <c:v>4.2580999999999998</c:v>
                </c:pt>
                <c:pt idx="73">
                  <c:v>4.2865000000000002</c:v>
                </c:pt>
                <c:pt idx="74">
                  <c:v>4.2887000000000004</c:v>
                </c:pt>
                <c:pt idx="75">
                  <c:v>4.2708000000000004</c:v>
                </c:pt>
                <c:pt idx="76">
                  <c:v>4.2595999999999998</c:v>
                </c:pt>
                <c:pt idx="77">
                  <c:v>4.2934999999999999</c:v>
                </c:pt>
                <c:pt idx="78">
                  <c:v>4.3188000000000004</c:v>
                </c:pt>
                <c:pt idx="79">
                  <c:v>4.3468999999999998</c:v>
                </c:pt>
                <c:pt idx="80">
                  <c:v>4.4452999999999996</c:v>
                </c:pt>
                <c:pt idx="81">
                  <c:v>4.4612999999999996</c:v>
                </c:pt>
                <c:pt idx="82">
                  <c:v>4.4071999999999996</c:v>
                </c:pt>
                <c:pt idx="83">
                  <c:v>4.4454000000000002</c:v>
                </c:pt>
                <c:pt idx="84">
                  <c:v>4.4455999999999998</c:v>
                </c:pt>
                <c:pt idx="85">
                  <c:v>4.4016999999999999</c:v>
                </c:pt>
                <c:pt idx="86">
                  <c:v>4.4501999999999997</c:v>
                </c:pt>
                <c:pt idx="87">
                  <c:v>4.4783999999999997</c:v>
                </c:pt>
                <c:pt idx="88">
                  <c:v>4.4222999999999999</c:v>
                </c:pt>
                <c:pt idx="89">
                  <c:v>4.4189999999999996</c:v>
                </c:pt>
                <c:pt idx="90">
                  <c:v>4.4863</c:v>
                </c:pt>
                <c:pt idx="91">
                  <c:v>4.4848999999999997</c:v>
                </c:pt>
                <c:pt idx="92">
                  <c:v>4.4785000000000004</c:v>
                </c:pt>
                <c:pt idx="93">
                  <c:v>4.4379</c:v>
                </c:pt>
                <c:pt idx="94">
                  <c:v>4.4279000000000002</c:v>
                </c:pt>
                <c:pt idx="95">
                  <c:v>4.4230999999999998</c:v>
                </c:pt>
                <c:pt idx="96">
                  <c:v>4.3832000000000004</c:v>
                </c:pt>
                <c:pt idx="97">
                  <c:v>4.3369</c:v>
                </c:pt>
                <c:pt idx="98">
                  <c:v>4.3071000000000002</c:v>
                </c:pt>
                <c:pt idx="99">
                  <c:v>4.3068999999999997</c:v>
                </c:pt>
                <c:pt idx="100">
                  <c:v>4.3189000000000002</c:v>
                </c:pt>
                <c:pt idx="101">
                  <c:v>4.2965999999999998</c:v>
                </c:pt>
                <c:pt idx="102">
                  <c:v>4.2617000000000003</c:v>
                </c:pt>
                <c:pt idx="103">
                  <c:v>4.2651000000000003</c:v>
                </c:pt>
                <c:pt idx="104">
                  <c:v>4.2816999999999998</c:v>
                </c:pt>
                <c:pt idx="105">
                  <c:v>4.2930999999999999</c:v>
                </c:pt>
                <c:pt idx="106">
                  <c:v>4.2689000000000004</c:v>
                </c:pt>
                <c:pt idx="107">
                  <c:v>4.2675000000000001</c:v>
                </c:pt>
                <c:pt idx="108">
                  <c:v>4.2934999999999999</c:v>
                </c:pt>
                <c:pt idx="109">
                  <c:v>4.2904</c:v>
                </c:pt>
                <c:pt idx="110">
                  <c:v>4.2763999999999998</c:v>
                </c:pt>
                <c:pt idx="111">
                  <c:v>4.3362999999999996</c:v>
                </c:pt>
                <c:pt idx="112">
                  <c:v>4.4208999999999996</c:v>
                </c:pt>
                <c:pt idx="113">
                  <c:v>4.4478</c:v>
                </c:pt>
                <c:pt idx="114">
                  <c:v>4.4455</c:v>
                </c:pt>
                <c:pt idx="115">
                  <c:v>4.4630000000000001</c:v>
                </c:pt>
                <c:pt idx="116">
                  <c:v>4.4400000000000004</c:v>
                </c:pt>
                <c:pt idx="117">
                  <c:v>4.3917000000000002</c:v>
                </c:pt>
                <c:pt idx="118">
                  <c:v>4.4337999999999997</c:v>
                </c:pt>
                <c:pt idx="119">
                  <c:v>4.4881000000000002</c:v>
                </c:pt>
                <c:pt idx="120">
                  <c:v>4.4656000000000002</c:v>
                </c:pt>
                <c:pt idx="121">
                  <c:v>4.4368999999999996</c:v>
                </c:pt>
                <c:pt idx="122">
                  <c:v>4.4377000000000004</c:v>
                </c:pt>
                <c:pt idx="123">
                  <c:v>4.4532999999999996</c:v>
                </c:pt>
                <c:pt idx="124">
                  <c:v>4.4824999999999999</c:v>
                </c:pt>
                <c:pt idx="125">
                  <c:v>4.5106000000000002</c:v>
                </c:pt>
                <c:pt idx="126">
                  <c:v>4.5031999999999996</c:v>
                </c:pt>
                <c:pt idx="127">
                  <c:v>4.5946999999999996</c:v>
                </c:pt>
                <c:pt idx="128">
                  <c:v>4.6795999999999998</c:v>
                </c:pt>
                <c:pt idx="129">
                  <c:v>4.7028999999999996</c:v>
                </c:pt>
                <c:pt idx="130">
                  <c:v>4.7416999999999998</c:v>
                </c:pt>
                <c:pt idx="131">
                  <c:v>4.7416</c:v>
                </c:pt>
                <c:pt idx="132">
                  <c:v>4.8284000000000002</c:v>
                </c:pt>
                <c:pt idx="133">
                  <c:v>4.8220999999999998</c:v>
                </c:pt>
                <c:pt idx="134">
                  <c:v>4.8273999999999999</c:v>
                </c:pt>
                <c:pt idx="135">
                  <c:v>4.7965999999999998</c:v>
                </c:pt>
                <c:pt idx="136">
                  <c:v>4.7152000000000003</c:v>
                </c:pt>
                <c:pt idx="137">
                  <c:v>4.6593999999999998</c:v>
                </c:pt>
                <c:pt idx="138">
                  <c:v>4.6524000000000001</c:v>
                </c:pt>
                <c:pt idx="139">
                  <c:v>4.6681999999999997</c:v>
                </c:pt>
                <c:pt idx="140">
                  <c:v>4.6920000000000002</c:v>
                </c:pt>
                <c:pt idx="141">
                  <c:v>4.6170999999999998</c:v>
                </c:pt>
                <c:pt idx="142">
                  <c:v>4.6222000000000003</c:v>
                </c:pt>
                <c:pt idx="143">
                  <c:v>4.7141999999999999</c:v>
                </c:pt>
                <c:pt idx="144">
                  <c:v>4.6951999999999998</c:v>
                </c:pt>
                <c:pt idx="145">
                  <c:v>4.6364999999999998</c:v>
                </c:pt>
                <c:pt idx="146">
                  <c:v>4.6289999999999996</c:v>
                </c:pt>
                <c:pt idx="147">
                  <c:v>4.5983999999999998</c:v>
                </c:pt>
                <c:pt idx="148">
                  <c:v>4.6163999999999996</c:v>
                </c:pt>
                <c:pt idx="149">
                  <c:v>4.6340000000000003</c:v>
                </c:pt>
                <c:pt idx="150">
                  <c:v>4.6024000000000003</c:v>
                </c:pt>
                <c:pt idx="151">
                  <c:v>4.6127000000000002</c:v>
                </c:pt>
                <c:pt idx="152">
                  <c:v>4.5918999999999999</c:v>
                </c:pt>
                <c:pt idx="153">
                  <c:v>4.6112000000000002</c:v>
                </c:pt>
                <c:pt idx="154">
                  <c:v>4.5206</c:v>
                </c:pt>
                <c:pt idx="155">
                  <c:v>4.5458999999999996</c:v>
                </c:pt>
                <c:pt idx="156">
                  <c:v>4.6281999999999996</c:v>
                </c:pt>
                <c:pt idx="157">
                  <c:v>4.6119000000000003</c:v>
                </c:pt>
                <c:pt idx="158">
                  <c:v>4.6467999999999998</c:v>
                </c:pt>
                <c:pt idx="159">
                  <c:v>4.7061000000000002</c:v>
                </c:pt>
                <c:pt idx="160">
                  <c:v>4.7427000000000001</c:v>
                </c:pt>
                <c:pt idx="161">
                  <c:v>4.8029999999999999</c:v>
                </c:pt>
                <c:pt idx="162">
                  <c:v>4.8029000000000002</c:v>
                </c:pt>
                <c:pt idx="163">
                  <c:v>4.7545999999999999</c:v>
                </c:pt>
                <c:pt idx="164">
                  <c:v>4.7465000000000002</c:v>
                </c:pt>
                <c:pt idx="165">
                  <c:v>4.7820999999999998</c:v>
                </c:pt>
                <c:pt idx="166">
                  <c:v>4.7210000000000001</c:v>
                </c:pt>
                <c:pt idx="167">
                  <c:v>4.7359999999999998</c:v>
                </c:pt>
                <c:pt idx="168">
                  <c:v>4.6959</c:v>
                </c:pt>
                <c:pt idx="169">
                  <c:v>4.7275999999999998</c:v>
                </c:pt>
                <c:pt idx="170">
                  <c:v>4.7690000000000001</c:v>
                </c:pt>
                <c:pt idx="171">
                  <c:v>4.7366999999999999</c:v>
                </c:pt>
                <c:pt idx="172">
                  <c:v>4.7584</c:v>
                </c:pt>
                <c:pt idx="173">
                  <c:v>4.7267999999999999</c:v>
                </c:pt>
                <c:pt idx="174">
                  <c:v>4.6599000000000004</c:v>
                </c:pt>
                <c:pt idx="175">
                  <c:v>4.6224999999999996</c:v>
                </c:pt>
                <c:pt idx="176">
                  <c:v>4.6363000000000003</c:v>
                </c:pt>
                <c:pt idx="177">
                  <c:v>4.7233000000000001</c:v>
                </c:pt>
                <c:pt idx="178">
                  <c:v>4.7202000000000002</c:v>
                </c:pt>
                <c:pt idx="179">
                  <c:v>4.7384000000000004</c:v>
                </c:pt>
                <c:pt idx="180">
                  <c:v>4.7255000000000003</c:v>
                </c:pt>
                <c:pt idx="181">
                  <c:v>4.7118000000000002</c:v>
                </c:pt>
                <c:pt idx="182">
                  <c:v>4.7919</c:v>
                </c:pt>
                <c:pt idx="183">
                  <c:v>4.8342999999999998</c:v>
                </c:pt>
                <c:pt idx="184">
                  <c:v>4.8795999999999999</c:v>
                </c:pt>
                <c:pt idx="185">
                  <c:v>4.9112999999999998</c:v>
                </c:pt>
                <c:pt idx="186">
                  <c:v>4.9476000000000004</c:v>
                </c:pt>
                <c:pt idx="187">
                  <c:v>5.0381</c:v>
                </c:pt>
                <c:pt idx="188">
                  <c:v>5.0327999999999999</c:v>
                </c:pt>
                <c:pt idx="189">
                  <c:v>4.9532999999999996</c:v>
                </c:pt>
                <c:pt idx="190">
                  <c:v>4.9207000000000001</c:v>
                </c:pt>
                <c:pt idx="191">
                  <c:v>4.8615000000000004</c:v>
                </c:pt>
                <c:pt idx="192">
                  <c:v>4.8380000000000001</c:v>
                </c:pt>
                <c:pt idx="193">
                  <c:v>4.8989000000000003</c:v>
                </c:pt>
                <c:pt idx="194">
                  <c:v>4.9588000000000001</c:v>
                </c:pt>
                <c:pt idx="195">
                  <c:v>5.0239000000000003</c:v>
                </c:pt>
                <c:pt idx="196">
                  <c:v>5.0171000000000001</c:v>
                </c:pt>
                <c:pt idx="197">
                  <c:v>5.0014000000000003</c:v>
                </c:pt>
                <c:pt idx="198">
                  <c:v>4.9904999999999999</c:v>
                </c:pt>
                <c:pt idx="199">
                  <c:v>4.9569000000000001</c:v>
                </c:pt>
                <c:pt idx="200">
                  <c:v>4.9522000000000004</c:v>
                </c:pt>
                <c:pt idx="201">
                  <c:v>4.8929</c:v>
                </c:pt>
                <c:pt idx="202">
                  <c:v>4.8891999999999998</c:v>
                </c:pt>
                <c:pt idx="203">
                  <c:v>4.9024000000000001</c:v>
                </c:pt>
                <c:pt idx="204">
                  <c:v>4.9000000000000004</c:v>
                </c:pt>
                <c:pt idx="205">
                  <c:v>4.8669000000000002</c:v>
                </c:pt>
                <c:pt idx="206">
                  <c:v>4.8498999999999999</c:v>
                </c:pt>
                <c:pt idx="207">
                  <c:v>4.7538</c:v>
                </c:pt>
                <c:pt idx="208">
                  <c:v>4.7215999999999996</c:v>
                </c:pt>
                <c:pt idx="209">
                  <c:v>4.7477</c:v>
                </c:pt>
                <c:pt idx="210">
                  <c:v>4.734</c:v>
                </c:pt>
                <c:pt idx="211">
                  <c:v>4.7484999999999999</c:v>
                </c:pt>
                <c:pt idx="212">
                  <c:v>4.8291000000000004</c:v>
                </c:pt>
                <c:pt idx="213">
                  <c:v>4.7975000000000003</c:v>
                </c:pt>
                <c:pt idx="214">
                  <c:v>4.6925999999999997</c:v>
                </c:pt>
                <c:pt idx="215">
                  <c:v>4.6893000000000002</c:v>
                </c:pt>
                <c:pt idx="216">
                  <c:v>4.6817000000000002</c:v>
                </c:pt>
                <c:pt idx="217">
                  <c:v>4.7328000000000001</c:v>
                </c:pt>
                <c:pt idx="218">
                  <c:v>4.5382999999999996</c:v>
                </c:pt>
                <c:pt idx="219">
                  <c:v>4.5143000000000004</c:v>
                </c:pt>
                <c:pt idx="220">
                  <c:v>4.5049999999999999</c:v>
                </c:pt>
                <c:pt idx="221">
                  <c:v>4.5387000000000004</c:v>
                </c:pt>
                <c:pt idx="222">
                  <c:v>4.5336999999999996</c:v>
                </c:pt>
                <c:pt idx="223">
                  <c:v>4.5991</c:v>
                </c:pt>
                <c:pt idx="224">
                  <c:v>4.5843999999999996</c:v>
                </c:pt>
                <c:pt idx="225">
                  <c:v>4.548</c:v>
                </c:pt>
                <c:pt idx="226">
                  <c:v>4.5101000000000004</c:v>
                </c:pt>
                <c:pt idx="227">
                  <c:v>4.5110999999999999</c:v>
                </c:pt>
                <c:pt idx="228">
                  <c:v>4.4827000000000004</c:v>
                </c:pt>
                <c:pt idx="229">
                  <c:v>4.5164</c:v>
                </c:pt>
                <c:pt idx="230">
                  <c:v>4.5065999999999997</c:v>
                </c:pt>
                <c:pt idx="231">
                  <c:v>4.4911000000000003</c:v>
                </c:pt>
                <c:pt idx="232">
                  <c:v>4.4492000000000003</c:v>
                </c:pt>
                <c:pt idx="233">
                  <c:v>4.4414999999999996</c:v>
                </c:pt>
                <c:pt idx="234">
                  <c:v>4.4786999999999999</c:v>
                </c:pt>
                <c:pt idx="235">
                  <c:v>4.4833999999999996</c:v>
                </c:pt>
                <c:pt idx="236">
                  <c:v>4.476</c:v>
                </c:pt>
                <c:pt idx="237">
                  <c:v>4.4351000000000003</c:v>
                </c:pt>
                <c:pt idx="238">
                  <c:v>4.4424000000000001</c:v>
                </c:pt>
                <c:pt idx="239">
                  <c:v>4.4527000000000001</c:v>
                </c:pt>
                <c:pt idx="240">
                  <c:v>4.3973000000000004</c:v>
                </c:pt>
                <c:pt idx="241">
                  <c:v>4.41</c:v>
                </c:pt>
                <c:pt idx="242">
                  <c:v>4.4226999999999999</c:v>
                </c:pt>
                <c:pt idx="243">
                  <c:v>4.4153000000000002</c:v>
                </c:pt>
                <c:pt idx="244">
                  <c:v>4.4001000000000001</c:v>
                </c:pt>
                <c:pt idx="245">
                  <c:v>4.3947000000000003</c:v>
                </c:pt>
                <c:pt idx="246">
                  <c:v>4.3726000000000003</c:v>
                </c:pt>
                <c:pt idx="247">
                  <c:v>4.37</c:v>
                </c:pt>
                <c:pt idx="248">
                  <c:v>4.3670999999999998</c:v>
                </c:pt>
                <c:pt idx="249">
                  <c:v>4.4127000000000001</c:v>
                </c:pt>
                <c:pt idx="250">
                  <c:v>4.4077999999999999</c:v>
                </c:pt>
                <c:pt idx="251">
                  <c:v>4.4017999999999997</c:v>
                </c:pt>
              </c:numCache>
            </c:numRef>
          </c:xVal>
          <c:yVal>
            <c:numRef>
              <c:f>'podstawowe obliczenia'!$C$2:$C$253</c:f>
              <c:numCache>
                <c:formatCode>General</c:formatCode>
                <c:ptCount val="252"/>
                <c:pt idx="0">
                  <c:v>4.5888999999999998</c:v>
                </c:pt>
                <c:pt idx="1">
                  <c:v>4.5736999999999997</c:v>
                </c:pt>
                <c:pt idx="2">
                  <c:v>4.5671999999999997</c:v>
                </c:pt>
                <c:pt idx="3">
                  <c:v>4.5575999999999999</c:v>
                </c:pt>
                <c:pt idx="4">
                  <c:v>4.5377000000000001</c:v>
                </c:pt>
                <c:pt idx="5">
                  <c:v>4.5453999999999999</c:v>
                </c:pt>
                <c:pt idx="6">
                  <c:v>4.5331999999999999</c:v>
                </c:pt>
                <c:pt idx="7">
                  <c:v>4.5270000000000001</c:v>
                </c:pt>
                <c:pt idx="8">
                  <c:v>4.5372000000000003</c:v>
                </c:pt>
                <c:pt idx="9">
                  <c:v>4.5201000000000002</c:v>
                </c:pt>
                <c:pt idx="10">
                  <c:v>4.5274999999999999</c:v>
                </c:pt>
                <c:pt idx="11">
                  <c:v>4.5278999999999998</c:v>
                </c:pt>
                <c:pt idx="12">
                  <c:v>4.5201000000000002</c:v>
                </c:pt>
                <c:pt idx="13">
                  <c:v>4.5303000000000004</c:v>
                </c:pt>
                <c:pt idx="14">
                  <c:v>4.5358000000000001</c:v>
                </c:pt>
                <c:pt idx="15">
                  <c:v>4.5820999999999996</c:v>
                </c:pt>
                <c:pt idx="16">
                  <c:v>4.5919999999999996</c:v>
                </c:pt>
                <c:pt idx="17">
                  <c:v>4.5712999999999999</c:v>
                </c:pt>
                <c:pt idx="18">
                  <c:v>4.5697000000000001</c:v>
                </c:pt>
                <c:pt idx="19">
                  <c:v>4.5982000000000003</c:v>
                </c:pt>
                <c:pt idx="20">
                  <c:v>4.5819999999999999</c:v>
                </c:pt>
                <c:pt idx="21">
                  <c:v>4.55</c:v>
                </c:pt>
                <c:pt idx="22">
                  <c:v>4.5438999999999998</c:v>
                </c:pt>
                <c:pt idx="23">
                  <c:v>4.5458999999999996</c:v>
                </c:pt>
                <c:pt idx="24">
                  <c:v>4.5549999999999997</c:v>
                </c:pt>
                <c:pt idx="25">
                  <c:v>4.5274000000000001</c:v>
                </c:pt>
                <c:pt idx="26">
                  <c:v>4.5167000000000002</c:v>
                </c:pt>
                <c:pt idx="27">
                  <c:v>4.4878999999999998</c:v>
                </c:pt>
                <c:pt idx="28">
                  <c:v>4.5163000000000002</c:v>
                </c:pt>
                <c:pt idx="29">
                  <c:v>4.5743</c:v>
                </c:pt>
                <c:pt idx="30">
                  <c:v>4.5091000000000001</c:v>
                </c:pt>
                <c:pt idx="31">
                  <c:v>4.4916</c:v>
                </c:pt>
                <c:pt idx="32">
                  <c:v>4.5087999999999999</c:v>
                </c:pt>
                <c:pt idx="33">
                  <c:v>4.5255999999999998</c:v>
                </c:pt>
                <c:pt idx="34">
                  <c:v>4.5193000000000003</c:v>
                </c:pt>
                <c:pt idx="35">
                  <c:v>4.5415999999999999</c:v>
                </c:pt>
                <c:pt idx="36">
                  <c:v>4.5351999999999997</c:v>
                </c:pt>
                <c:pt idx="37">
                  <c:v>4.6284000000000001</c:v>
                </c:pt>
                <c:pt idx="38">
                  <c:v>4.6608000000000001</c:v>
                </c:pt>
                <c:pt idx="39">
                  <c:v>4.6909000000000001</c:v>
                </c:pt>
                <c:pt idx="40">
                  <c:v>4.7241</c:v>
                </c:pt>
                <c:pt idx="41">
                  <c:v>4.7988999999999997</c:v>
                </c:pt>
                <c:pt idx="42">
                  <c:v>4.7930999999999999</c:v>
                </c:pt>
                <c:pt idx="43">
                  <c:v>4.8362999999999996</c:v>
                </c:pt>
                <c:pt idx="44">
                  <c:v>4.9646999999999997</c:v>
                </c:pt>
                <c:pt idx="45">
                  <c:v>4.9120999999999997</c:v>
                </c:pt>
                <c:pt idx="46">
                  <c:v>4.8429000000000002</c:v>
                </c:pt>
                <c:pt idx="47">
                  <c:v>4.8013000000000003</c:v>
                </c:pt>
                <c:pt idx="48">
                  <c:v>4.7923999999999998</c:v>
                </c:pt>
                <c:pt idx="49">
                  <c:v>4.7465000000000002</c:v>
                </c:pt>
                <c:pt idx="50">
                  <c:v>4.7310999999999996</c:v>
                </c:pt>
                <c:pt idx="51">
                  <c:v>4.7054999999999998</c:v>
                </c:pt>
                <c:pt idx="52">
                  <c:v>4.6875999999999998</c:v>
                </c:pt>
                <c:pt idx="53">
                  <c:v>4.7221000000000002</c:v>
                </c:pt>
                <c:pt idx="54">
                  <c:v>4.6929999999999996</c:v>
                </c:pt>
                <c:pt idx="55">
                  <c:v>4.6974999999999998</c:v>
                </c:pt>
                <c:pt idx="56">
                  <c:v>4.7035999999999998</c:v>
                </c:pt>
                <c:pt idx="57">
                  <c:v>4.7588999999999997</c:v>
                </c:pt>
                <c:pt idx="58">
                  <c:v>4.7458999999999998</c:v>
                </c:pt>
                <c:pt idx="59">
                  <c:v>4.702</c:v>
                </c:pt>
                <c:pt idx="60">
                  <c:v>4.7144000000000004</c:v>
                </c:pt>
                <c:pt idx="61">
                  <c:v>4.6506999999999996</c:v>
                </c:pt>
                <c:pt idx="62">
                  <c:v>4.6524999999999999</c:v>
                </c:pt>
                <c:pt idx="63">
                  <c:v>4.6428000000000003</c:v>
                </c:pt>
                <c:pt idx="64">
                  <c:v>4.6372999999999998</c:v>
                </c:pt>
                <c:pt idx="65">
                  <c:v>4.6317000000000004</c:v>
                </c:pt>
                <c:pt idx="66">
                  <c:v>4.6539000000000001</c:v>
                </c:pt>
                <c:pt idx="67">
                  <c:v>4.6478000000000002</c:v>
                </c:pt>
                <c:pt idx="68">
                  <c:v>4.6405000000000003</c:v>
                </c:pt>
                <c:pt idx="69">
                  <c:v>4.6451000000000002</c:v>
                </c:pt>
                <c:pt idx="70">
                  <c:v>4.6626000000000003</c:v>
                </c:pt>
                <c:pt idx="71">
                  <c:v>4.6459999999999999</c:v>
                </c:pt>
                <c:pt idx="72">
                  <c:v>4.6447000000000003</c:v>
                </c:pt>
                <c:pt idx="73">
                  <c:v>4.6378000000000004</c:v>
                </c:pt>
                <c:pt idx="74">
                  <c:v>4.6360999999999999</c:v>
                </c:pt>
                <c:pt idx="75">
                  <c:v>4.6295000000000002</c:v>
                </c:pt>
                <c:pt idx="76">
                  <c:v>4.6523000000000003</c:v>
                </c:pt>
                <c:pt idx="77">
                  <c:v>4.6360999999999999</c:v>
                </c:pt>
                <c:pt idx="78">
                  <c:v>4.6405000000000003</c:v>
                </c:pt>
                <c:pt idx="79">
                  <c:v>4.6429</c:v>
                </c:pt>
                <c:pt idx="80">
                  <c:v>4.7076000000000002</c:v>
                </c:pt>
                <c:pt idx="81">
                  <c:v>4.6914999999999996</c:v>
                </c:pt>
                <c:pt idx="82">
                  <c:v>4.6581999999999999</c:v>
                </c:pt>
                <c:pt idx="83">
                  <c:v>4.6806000000000001</c:v>
                </c:pt>
                <c:pt idx="84">
                  <c:v>4.6776999999999997</c:v>
                </c:pt>
                <c:pt idx="85">
                  <c:v>4.6657999999999999</c:v>
                </c:pt>
                <c:pt idx="86">
                  <c:v>4.6978999999999997</c:v>
                </c:pt>
                <c:pt idx="87">
                  <c:v>4.7058999999999997</c:v>
                </c:pt>
                <c:pt idx="88">
                  <c:v>4.6760999999999999</c:v>
                </c:pt>
                <c:pt idx="89">
                  <c:v>4.67</c:v>
                </c:pt>
                <c:pt idx="90">
                  <c:v>4.6840999999999999</c:v>
                </c:pt>
                <c:pt idx="91">
                  <c:v>4.6679000000000004</c:v>
                </c:pt>
                <c:pt idx="92">
                  <c:v>4.6723999999999997</c:v>
                </c:pt>
                <c:pt idx="93">
                  <c:v>4.6558000000000002</c:v>
                </c:pt>
                <c:pt idx="94">
                  <c:v>4.6528</c:v>
                </c:pt>
                <c:pt idx="95">
                  <c:v>4.6429</c:v>
                </c:pt>
                <c:pt idx="96">
                  <c:v>4.6365999999999996</c:v>
                </c:pt>
                <c:pt idx="97">
                  <c:v>4.6170999999999998</c:v>
                </c:pt>
                <c:pt idx="98">
                  <c:v>4.6106999999999996</c:v>
                </c:pt>
                <c:pt idx="99">
                  <c:v>4.5955000000000004</c:v>
                </c:pt>
                <c:pt idx="100">
                  <c:v>4.6135000000000002</c:v>
                </c:pt>
                <c:pt idx="101">
                  <c:v>4.6101999999999999</c:v>
                </c:pt>
                <c:pt idx="102">
                  <c:v>4.5869</c:v>
                </c:pt>
                <c:pt idx="103">
                  <c:v>4.5755999999999997</c:v>
                </c:pt>
                <c:pt idx="104">
                  <c:v>4.5891000000000002</c:v>
                </c:pt>
                <c:pt idx="105">
                  <c:v>4.5876000000000001</c:v>
                </c:pt>
                <c:pt idx="106">
                  <c:v>4.5907999999999998</c:v>
                </c:pt>
                <c:pt idx="107">
                  <c:v>4.5880000000000001</c:v>
                </c:pt>
                <c:pt idx="108">
                  <c:v>4.5854999999999997</c:v>
                </c:pt>
                <c:pt idx="109">
                  <c:v>4.5816999999999997</c:v>
                </c:pt>
                <c:pt idx="110">
                  <c:v>4.5826000000000002</c:v>
                </c:pt>
                <c:pt idx="111">
                  <c:v>4.6029999999999998</c:v>
                </c:pt>
                <c:pt idx="112">
                  <c:v>4.6313000000000004</c:v>
                </c:pt>
                <c:pt idx="113">
                  <c:v>4.6547999999999998</c:v>
                </c:pt>
                <c:pt idx="114">
                  <c:v>4.6642000000000001</c:v>
                </c:pt>
                <c:pt idx="115">
                  <c:v>4.6951000000000001</c:v>
                </c:pt>
                <c:pt idx="116">
                  <c:v>4.6730999999999998</c:v>
                </c:pt>
                <c:pt idx="117">
                  <c:v>4.6459999999999999</c:v>
                </c:pt>
                <c:pt idx="118">
                  <c:v>4.6589999999999998</c:v>
                </c:pt>
                <c:pt idx="119">
                  <c:v>4.7096</c:v>
                </c:pt>
                <c:pt idx="120">
                  <c:v>4.7093999999999996</c:v>
                </c:pt>
                <c:pt idx="121">
                  <c:v>4.6965000000000003</c:v>
                </c:pt>
                <c:pt idx="122">
                  <c:v>4.7004000000000001</c:v>
                </c:pt>
                <c:pt idx="123">
                  <c:v>4.6809000000000003</c:v>
                </c:pt>
                <c:pt idx="124">
                  <c:v>4.6806000000000001</c:v>
                </c:pt>
                <c:pt idx="125">
                  <c:v>4.7176</c:v>
                </c:pt>
                <c:pt idx="126">
                  <c:v>4.7001999999999997</c:v>
                </c:pt>
                <c:pt idx="127">
                  <c:v>4.7358000000000002</c:v>
                </c:pt>
                <c:pt idx="128">
                  <c:v>4.7942</c:v>
                </c:pt>
                <c:pt idx="129">
                  <c:v>4.7965</c:v>
                </c:pt>
                <c:pt idx="130">
                  <c:v>4.7957999999999998</c:v>
                </c:pt>
                <c:pt idx="131">
                  <c:v>4.7976000000000001</c:v>
                </c:pt>
                <c:pt idx="132">
                  <c:v>4.8337000000000003</c:v>
                </c:pt>
                <c:pt idx="133">
                  <c:v>4.8399000000000001</c:v>
                </c:pt>
                <c:pt idx="134">
                  <c:v>4.8371000000000004</c:v>
                </c:pt>
                <c:pt idx="135">
                  <c:v>4.8114999999999997</c:v>
                </c:pt>
                <c:pt idx="136">
                  <c:v>4.7770000000000001</c:v>
                </c:pt>
                <c:pt idx="137">
                  <c:v>4.7731000000000003</c:v>
                </c:pt>
                <c:pt idx="138">
                  <c:v>4.7603</c:v>
                </c:pt>
                <c:pt idx="139">
                  <c:v>4.7577999999999996</c:v>
                </c:pt>
                <c:pt idx="140">
                  <c:v>4.7643000000000004</c:v>
                </c:pt>
                <c:pt idx="141">
                  <c:v>4.7195999999999998</c:v>
                </c:pt>
                <c:pt idx="142">
                  <c:v>4.7183000000000002</c:v>
                </c:pt>
                <c:pt idx="143">
                  <c:v>4.7811000000000003</c:v>
                </c:pt>
                <c:pt idx="144">
                  <c:v>4.7972999999999999</c:v>
                </c:pt>
                <c:pt idx="145">
                  <c:v>4.7398999999999996</c:v>
                </c:pt>
                <c:pt idx="146">
                  <c:v>4.7474999999999996</c:v>
                </c:pt>
                <c:pt idx="147">
                  <c:v>4.7092000000000001</c:v>
                </c:pt>
                <c:pt idx="148">
                  <c:v>4.7031999999999998</c:v>
                </c:pt>
                <c:pt idx="149">
                  <c:v>4.7229999999999999</c:v>
                </c:pt>
                <c:pt idx="150">
                  <c:v>4.7053000000000003</c:v>
                </c:pt>
                <c:pt idx="151">
                  <c:v>4.7012999999999998</c:v>
                </c:pt>
                <c:pt idx="152">
                  <c:v>4.7020999999999997</c:v>
                </c:pt>
                <c:pt idx="153">
                  <c:v>4.7138</c:v>
                </c:pt>
                <c:pt idx="154">
                  <c:v>4.6745000000000001</c:v>
                </c:pt>
                <c:pt idx="155">
                  <c:v>4.6832000000000003</c:v>
                </c:pt>
                <c:pt idx="156">
                  <c:v>4.6928000000000001</c:v>
                </c:pt>
                <c:pt idx="157">
                  <c:v>4.6920999999999999</c:v>
                </c:pt>
                <c:pt idx="158">
                  <c:v>4.7244000000000002</c:v>
                </c:pt>
                <c:pt idx="159">
                  <c:v>4.7480000000000002</c:v>
                </c:pt>
                <c:pt idx="160">
                  <c:v>4.7492999999999999</c:v>
                </c:pt>
                <c:pt idx="161">
                  <c:v>4.7706</c:v>
                </c:pt>
                <c:pt idx="162">
                  <c:v>4.7771999999999997</c:v>
                </c:pt>
                <c:pt idx="163">
                  <c:v>4.7584</c:v>
                </c:pt>
                <c:pt idx="164">
                  <c:v>4.7412999999999998</c:v>
                </c:pt>
                <c:pt idx="165">
                  <c:v>4.7529000000000003</c:v>
                </c:pt>
                <c:pt idx="166">
                  <c:v>4.7328000000000001</c:v>
                </c:pt>
                <c:pt idx="167">
                  <c:v>4.7264999999999997</c:v>
                </c:pt>
                <c:pt idx="168">
                  <c:v>4.7133000000000003</c:v>
                </c:pt>
                <c:pt idx="169">
                  <c:v>4.7144000000000004</c:v>
                </c:pt>
                <c:pt idx="170">
                  <c:v>4.7263000000000002</c:v>
                </c:pt>
                <c:pt idx="171">
                  <c:v>4.7168000000000001</c:v>
                </c:pt>
                <c:pt idx="172">
                  <c:v>4.7137000000000002</c:v>
                </c:pt>
                <c:pt idx="173">
                  <c:v>4.7244000000000002</c:v>
                </c:pt>
                <c:pt idx="174">
                  <c:v>4.7098000000000004</c:v>
                </c:pt>
                <c:pt idx="175">
                  <c:v>4.7112999999999996</c:v>
                </c:pt>
                <c:pt idx="176">
                  <c:v>4.7081999999999997</c:v>
                </c:pt>
                <c:pt idx="177">
                  <c:v>4.7195</c:v>
                </c:pt>
                <c:pt idx="178">
                  <c:v>4.7164000000000001</c:v>
                </c:pt>
                <c:pt idx="179">
                  <c:v>4.7176</c:v>
                </c:pt>
                <c:pt idx="180">
                  <c:v>4.7141999999999999</c:v>
                </c:pt>
                <c:pt idx="181">
                  <c:v>4.7164999999999999</c:v>
                </c:pt>
                <c:pt idx="182">
                  <c:v>4.7449000000000003</c:v>
                </c:pt>
                <c:pt idx="183">
                  <c:v>4.7758000000000003</c:v>
                </c:pt>
                <c:pt idx="184">
                  <c:v>4.7591000000000001</c:v>
                </c:pt>
                <c:pt idx="185">
                  <c:v>4.7565999999999997</c:v>
                </c:pt>
                <c:pt idx="186">
                  <c:v>4.7615999999999996</c:v>
                </c:pt>
                <c:pt idx="187">
                  <c:v>4.8147000000000002</c:v>
                </c:pt>
                <c:pt idx="188">
                  <c:v>4.8636999999999997</c:v>
                </c:pt>
                <c:pt idx="189">
                  <c:v>4.8697999999999997</c:v>
                </c:pt>
                <c:pt idx="190">
                  <c:v>4.8272000000000004</c:v>
                </c:pt>
                <c:pt idx="191">
                  <c:v>4.8007</c:v>
                </c:pt>
                <c:pt idx="192">
                  <c:v>4.8128000000000002</c:v>
                </c:pt>
                <c:pt idx="193">
                  <c:v>4.8445</c:v>
                </c:pt>
                <c:pt idx="194">
                  <c:v>4.8605999999999998</c:v>
                </c:pt>
                <c:pt idx="195">
                  <c:v>4.8677000000000001</c:v>
                </c:pt>
                <c:pt idx="196">
                  <c:v>4.8711000000000002</c:v>
                </c:pt>
                <c:pt idx="197">
                  <c:v>4.8536000000000001</c:v>
                </c:pt>
                <c:pt idx="198">
                  <c:v>4.8468</c:v>
                </c:pt>
                <c:pt idx="199">
                  <c:v>4.8330000000000002</c:v>
                </c:pt>
                <c:pt idx="200">
                  <c:v>4.8228999999999997</c:v>
                </c:pt>
                <c:pt idx="201">
                  <c:v>4.8091999999999997</c:v>
                </c:pt>
                <c:pt idx="202">
                  <c:v>4.7996999999999996</c:v>
                </c:pt>
                <c:pt idx="203">
                  <c:v>4.7954999999999997</c:v>
                </c:pt>
                <c:pt idx="204">
                  <c:v>4.7804000000000002</c:v>
                </c:pt>
                <c:pt idx="205">
                  <c:v>4.7866</c:v>
                </c:pt>
                <c:pt idx="206">
                  <c:v>4.7805</c:v>
                </c:pt>
                <c:pt idx="207">
                  <c:v>4.7723000000000004</c:v>
                </c:pt>
                <c:pt idx="208">
                  <c:v>4.7504</c:v>
                </c:pt>
                <c:pt idx="209">
                  <c:v>4.7199</c:v>
                </c:pt>
                <c:pt idx="210">
                  <c:v>4.7088999999999999</c:v>
                </c:pt>
                <c:pt idx="211">
                  <c:v>4.7039</c:v>
                </c:pt>
                <c:pt idx="212">
                  <c:v>4.7100999999999997</c:v>
                </c:pt>
                <c:pt idx="213">
                  <c:v>4.6898</c:v>
                </c:pt>
                <c:pt idx="214">
                  <c:v>4.6858000000000004</c:v>
                </c:pt>
                <c:pt idx="215">
                  <c:v>4.6912000000000003</c:v>
                </c:pt>
                <c:pt idx="216">
                  <c:v>4.7037000000000004</c:v>
                </c:pt>
                <c:pt idx="217">
                  <c:v>4.7145999999999999</c:v>
                </c:pt>
                <c:pt idx="218">
                  <c:v>4.6794000000000002</c:v>
                </c:pt>
                <c:pt idx="219">
                  <c:v>4.6985000000000001</c:v>
                </c:pt>
                <c:pt idx="220">
                  <c:v>4.6942000000000004</c:v>
                </c:pt>
                <c:pt idx="221">
                  <c:v>4.7039</c:v>
                </c:pt>
                <c:pt idx="222">
                  <c:v>4.7066999999999997</c:v>
                </c:pt>
                <c:pt idx="223">
                  <c:v>4.7035</c:v>
                </c:pt>
                <c:pt idx="224">
                  <c:v>4.7074999999999996</c:v>
                </c:pt>
                <c:pt idx="225">
                  <c:v>4.6958000000000002</c:v>
                </c:pt>
                <c:pt idx="226">
                  <c:v>4.6993</c:v>
                </c:pt>
                <c:pt idx="227">
                  <c:v>4.6883999999999997</c:v>
                </c:pt>
                <c:pt idx="228">
                  <c:v>4.6835000000000004</c:v>
                </c:pt>
                <c:pt idx="229">
                  <c:v>4.6813000000000002</c:v>
                </c:pt>
                <c:pt idx="230">
                  <c:v>4.6684000000000001</c:v>
                </c:pt>
                <c:pt idx="231">
                  <c:v>4.6891999999999996</c:v>
                </c:pt>
                <c:pt idx="232">
                  <c:v>4.6849999999999996</c:v>
                </c:pt>
                <c:pt idx="233">
                  <c:v>4.6898</c:v>
                </c:pt>
                <c:pt idx="234">
                  <c:v>4.6994999999999996</c:v>
                </c:pt>
                <c:pt idx="235">
                  <c:v>4.6967999999999996</c:v>
                </c:pt>
                <c:pt idx="236">
                  <c:v>4.6976000000000004</c:v>
                </c:pt>
                <c:pt idx="237">
                  <c:v>4.6821000000000002</c:v>
                </c:pt>
                <c:pt idx="238">
                  <c:v>4.6912000000000003</c:v>
                </c:pt>
                <c:pt idx="239">
                  <c:v>4.6944999999999997</c:v>
                </c:pt>
                <c:pt idx="240">
                  <c:v>4.6886000000000001</c:v>
                </c:pt>
                <c:pt idx="241">
                  <c:v>4.6843000000000004</c:v>
                </c:pt>
                <c:pt idx="242">
                  <c:v>4.6933999999999996</c:v>
                </c:pt>
                <c:pt idx="243">
                  <c:v>4.6886000000000001</c:v>
                </c:pt>
                <c:pt idx="244">
                  <c:v>4.6803999999999997</c:v>
                </c:pt>
                <c:pt idx="245">
                  <c:v>4.6647999999999996</c:v>
                </c:pt>
                <c:pt idx="246">
                  <c:v>4.6551</c:v>
                </c:pt>
                <c:pt idx="247">
                  <c:v>4.6364000000000001</c:v>
                </c:pt>
                <c:pt idx="248">
                  <c:v>4.6558000000000002</c:v>
                </c:pt>
                <c:pt idx="249">
                  <c:v>4.6938000000000004</c:v>
                </c:pt>
                <c:pt idx="250">
                  <c:v>4.6969000000000003</c:v>
                </c:pt>
                <c:pt idx="251">
                  <c:v>4.6898999999999997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56-4156-9730-5F94226CE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913760"/>
        <c:axId val="739915200"/>
      </c:scatterChart>
      <c:valAx>
        <c:axId val="739913760"/>
        <c:scaling>
          <c:orientation val="minMax"/>
          <c:min val="3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dolary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9915200"/>
        <c:crosses val="autoZero"/>
        <c:crossBetween val="midCat"/>
      </c:valAx>
      <c:valAx>
        <c:axId val="73991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euro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991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Kurs dolara amerykańskiego w 2022 roku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l-P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Kurs dolara amerykańskiego w 2022 roku</a:t>
          </a:r>
        </a:p>
      </cx:txPr>
    </cx:title>
    <cx:plotArea>
      <cx:plotAreaRegion>
        <cx:series layoutId="clusteredColumn" uniqueId="{00000001-33AF-4268-BB77-099B19E5857F}" formatIdx="1">
          <cx:tx>
            <cx:txData>
              <cx:f/>
              <cx:v>1</cx:v>
            </cx:txData>
          </cx:tx>
          <cx:spPr>
            <a:solidFill>
              <a:schemeClr val="accent6">
                <a:lumMod val="60000"/>
                <a:lumOff val="40000"/>
              </a:schemeClr>
            </a:solidFill>
          </cx:spPr>
          <cx:dataLabels/>
          <cx:dataId val="0"/>
          <cx:layoutPr>
            <cx:binning intervalClosed="r">
              <cx:binCount val="16"/>
            </cx:binning>
          </cx:layoutPr>
        </cx:series>
      </cx:plotAreaRegion>
      <cx:axis id="0">
        <cx:catScaling gapWidth="0"/>
        <cx:tickLabels/>
        <cx:numFmt formatCode="# ##0,00" sourceLinked="0"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kurs dolara amerykańskiego w 2022 roku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l-P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kurs dolara amerykańskiego w 2022 roku</a:t>
          </a:r>
        </a:p>
      </cx:txPr>
    </cx:title>
    <cx:plotArea>
      <cx:plotAreaRegion>
        <cx:series layoutId="boxWhisker" uniqueId="{5E8A590B-B465-48EE-89FA-4F51354E322C}">
          <cx:spPr>
            <a:solidFill>
              <a:schemeClr val="accent6">
                <a:lumMod val="60000"/>
                <a:lumOff val="40000"/>
              </a:schemeClr>
            </a:solidFill>
            <a:ln w="19050">
              <a:solidFill>
                <a:schemeClr val="tx1"/>
              </a:solidFill>
            </a:ln>
          </cx:spPr>
          <cx:dataLabels pos="r">
            <cx:numFmt formatCode="# ##0,00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/>
                </a:pPr>
                <a:endParaRPr lang="pl-PL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  <cx:dataLabel idx="256" pos="b">
              <cx:separator>, </cx:separator>
            </cx:dataLabel>
            <cx:dataLabelHidden idx="0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5.2999999999999998" min="3.7000000000000002"/>
        <cx:majorGridlines/>
        <cx:tickLabels/>
        <cx:numFmt formatCode="# ##0,0" sourceLinked="0"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Kurs euro w 2022 roku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l-P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Kurs euro w 2022 roku</a:t>
          </a:r>
        </a:p>
      </cx:txPr>
    </cx:title>
    <cx:plotArea>
      <cx:plotAreaRegion>
        <cx:series layoutId="clusteredColumn" uniqueId="{40193B84-4610-4615-9641-348CC3D77784}">
          <cx:spPr>
            <a:solidFill>
              <a:schemeClr val="accent2">
                <a:lumMod val="40000"/>
                <a:lumOff val="60000"/>
              </a:schemeClr>
            </a:solidFill>
          </cx:spPr>
          <cx:dataLabels>
            <cx:visibility seriesName="0" categoryName="0" value="1"/>
          </cx:dataLabels>
          <cx:dataId val="0"/>
          <cx:layoutPr>
            <cx:binning intervalClosed="r">
              <cx:binCount val="16"/>
            </cx:binning>
          </cx:layoutPr>
        </cx:series>
      </cx:plotAreaRegion>
      <cx:axis id="0">
        <cx:catScaling gapWidth="0"/>
        <cx:tickLabels/>
        <cx:numFmt formatCode="# ##0,00" sourceLinked="0"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kurs euro w 2022 roku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l-P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kurs euro w 2022 roku</a:t>
          </a:r>
        </a:p>
      </cx:txPr>
    </cx:title>
    <cx:plotArea>
      <cx:plotAreaRegion>
        <cx:series layoutId="boxWhisker" uniqueId="{2E3A8C97-3411-48E1-BDCB-DF443757B332}">
          <cx:spPr>
            <a:solidFill>
              <a:schemeClr val="accent2">
                <a:lumMod val="40000"/>
                <a:lumOff val="60000"/>
              </a:schemeClr>
            </a:solidFill>
            <a:ln w="19050">
              <a:solidFill>
                <a:schemeClr val="tx1"/>
              </a:solidFill>
            </a:ln>
          </cx:spPr>
          <cx:dataLabels>
            <cx:numFmt formatCode="# ##0,00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/>
                </a:pPr>
                <a:endParaRPr lang="pl-PL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  <cx:dataLabel idx="255" pos="b">
              <cx:separator>, </cx:separator>
            </cx:dataLabel>
            <cx:dataLabelHidden idx="0"/>
            <cx:dataLabelHidden idx="250"/>
            <cx:dataLabelHidden idx="25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4.9000000000000004" min="4.5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123824</xdr:colOff>
      <xdr:row>16</xdr:row>
      <xdr:rowOff>0</xdr:rowOff>
    </xdr:from>
    <xdr:to>
      <xdr:col>21</xdr:col>
      <xdr:colOff>381000</xdr:colOff>
      <xdr:row>49</xdr:row>
      <xdr:rowOff>95250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A64B9283-DE76-BA8D-70D3-F6E1BBBBBC05}"/>
            </a:ext>
          </a:extLst>
        </xdr:cNvPr>
        <xdr:cNvSpPr txBox="1"/>
      </xdr:nvSpPr>
      <xdr:spPr>
        <a:xfrm>
          <a:off x="3238499" y="3238500"/>
          <a:ext cx="12049126" cy="6381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 b="1"/>
            <a:t>Dolar amerykański:</a:t>
          </a:r>
        </a:p>
        <a:p>
          <a:r>
            <a:rPr lang="pl-P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 analizie kursu dolara amerykańskiego w badanym okresie możemy wyciągnąć następujące wnioski. Średnia cena dolara wynosiła 4,461513095, co sugeruje, że średnia wartość kursu dolara w tym czasie wynosiła około 4,46. Minimalna cena wyniosła 3,9218, a maksymalna cena osiągnęła 5,0381. Różnica między najniższą a najwyższą wartością kursu wynosiła 1,1163, co wskazuje na pewne zróżnicowanie cen w analizowanym okresie.</a:t>
          </a:r>
        </a:p>
        <a:p>
          <a:endParaRPr lang="pl-PL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l-P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Odchylenie standardowe, które wyniosło 0,27815388, jest miarą rozproszenia danych wokół średniej. W tym przypadku odchylenie standardowe jest stosunkowo niskie, co sugeruje, że kurs dolara był dość stabilny w badanym okresie. Współczynnik zmienności wynosi 6%, co wskazuje na umiarkowane względne rozproszenie danych.</a:t>
          </a:r>
        </a:p>
        <a:p>
          <a:endParaRPr lang="pl-PL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l-P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Mediana, czyli wartość środkowa w uporządkowanym zbiorze danych, wyniosła 4,4478. Jest ona niższa od średniej, co sugeruje, że rozkład kursu dolara może być nieco skośny w lewo. Potwierdza to także wartość skośności, która wyniosła -0,05563807, wskazując na asymetrię rozkładu danych w lewo.</a:t>
          </a:r>
        </a:p>
        <a:p>
          <a:endParaRPr lang="pl-PL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l-P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Odstęp międzykwartylowy, czyli różnica między trzecim a pierwszym kwartylem, wynosił 0,417875. Wartości kursu dolara między tymi kwartylami różniły się o około 0,42. Analiza obejmowała 16 klas kursu dolara, co sugeruje przekształcenie lub podział danych na grupy w celach analizy.</a:t>
          </a:r>
        </a:p>
        <a:p>
          <a:endParaRPr lang="pl-PL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l-P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Podsumowując, analiza miar statystycznych wskazuje, że kurs dolara amerykańskiego w badanym okresie był stabilny, ale nieco skośny w lewo. Istnieje pewne zróżnicowanie cen, ale nie jest ono znaczące. Wartości kursu dolara oscylują wokół średniej, a rozproszenie danych jest względnie niewielkie.</a:t>
          </a:r>
        </a:p>
        <a:p>
          <a:r>
            <a:rPr lang="pl-P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-----------------------------------------------------------------------------------------------------------------------------------------------------------------------------------------------------------------------------------------------------------------------------------</a:t>
          </a:r>
        </a:p>
        <a:p>
          <a:endParaRPr lang="pl-PL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l-PL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Euro:</a:t>
          </a:r>
        </a:p>
        <a:p>
          <a:r>
            <a:rPr lang="pl-P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Analizując kurs euro w badanym okresie, otrzymujemy następujące wnioski. Średnia cena euro wyniosła 4,68759881, co wskazuje na wartość kursu wynoszącą około 4,69. Minimalna cena wyniosła 4,4879, a maksymalna cena osiągnęła 4,9647 co sugeruje pewne zróżnicowanie cen w analizowanym okresie.</a:t>
          </a:r>
        </a:p>
        <a:p>
          <a:endParaRPr lang="pl-PL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l-P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Odchylenie standardowe, które wyniosło 0,087801884, jest miarą rozproszenia danych wokół średniej. Wartość ta wskazuje na niewielką zmienność danych kursu euro. Współczynnik zmienności wynosi 2%, co oznacza stosunkowo niską zmienność kursu euro.</a:t>
          </a:r>
        </a:p>
        <a:p>
          <a:endParaRPr lang="pl-PL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l-P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Moda, czyli najczęściej występująca wartość, wynosi 4,5201, co oznacza, że ta wartość była najczęściej obserwowana w badanym okresie.</a:t>
          </a:r>
        </a:p>
        <a:p>
          <a:endParaRPr lang="pl-PL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l-P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Pierwszy kwartyl (Q1) wynosił 4,6405,</a:t>
          </a:r>
          <a:r>
            <a:rPr lang="pl-PL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l-P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mediana znajdowała się na poziomie 4,6942, a trzeci kwartyl (Q3) wynosił 4,736825. Odstęp międzykwartylowy, czyli różnica między trzecim a pierwszym kwartylem, wynosił 0,096325.</a:t>
          </a:r>
        </a:p>
        <a:p>
          <a:endParaRPr lang="pl-PL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l-P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Skośność dla kursu euro wynosiła -0,026062294, wskazując na niewielką asymetrię rozkładu danych, choć rozkład jest zbliżony do symetrycznego.</a:t>
          </a:r>
        </a:p>
        <a:p>
          <a:endParaRPr lang="pl-PL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l-P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Analiza obejmowała 16 klas kursu euro, co sugeruje przekształcenie lub podział danych na grupy w celach analizy.</a:t>
          </a:r>
        </a:p>
        <a:p>
          <a:endParaRPr lang="pl-PL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l-P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Podsumowując, analiza miar statystycznych dla kursu euro w badanym okresie wskazuje na względnie niską zmienność i stabilność kursu. Średnia wartość wynosiła około 4,69, a rozproszenie danych było niewielkie. Najczęściej występującą wartością była 4,5201. Rozkład danych był zbliżony do symetrycznego.</a:t>
          </a:r>
        </a:p>
        <a:p>
          <a:endParaRPr lang="pl-PL" sz="11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l-PL" sz="11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l-PL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2</xdr:row>
      <xdr:rowOff>171450</xdr:rowOff>
    </xdr:from>
    <xdr:to>
      <xdr:col>21</xdr:col>
      <xdr:colOff>409575</xdr:colOff>
      <xdr:row>22</xdr:row>
      <xdr:rowOff>147637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Wykres 2">
              <a:extLst>
                <a:ext uri="{FF2B5EF4-FFF2-40B4-BE49-F238E27FC236}">
                  <a16:creationId xmlns:a16="http://schemas.microsoft.com/office/drawing/2014/main" id="{8B9D30F6-45CA-3C92-13A7-79AEF58A92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8724" y="552450"/>
              <a:ext cx="11982451" cy="37861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  <xdr:twoCellAnchor>
    <xdr:from>
      <xdr:col>22</xdr:col>
      <xdr:colOff>552450</xdr:colOff>
      <xdr:row>1</xdr:row>
      <xdr:rowOff>185737</xdr:rowOff>
    </xdr:from>
    <xdr:to>
      <xdr:col>33</xdr:col>
      <xdr:colOff>171450</xdr:colOff>
      <xdr:row>24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Wykres 5">
              <a:extLst>
                <a:ext uri="{FF2B5EF4-FFF2-40B4-BE49-F238E27FC236}">
                  <a16:creationId xmlns:a16="http://schemas.microsoft.com/office/drawing/2014/main" id="{17C3C499-3AB3-C990-A047-CC637680E9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63650" y="376237"/>
              <a:ext cx="6324600" cy="43005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  <xdr:twoCellAnchor>
    <xdr:from>
      <xdr:col>2</xdr:col>
      <xdr:colOff>27455</xdr:colOff>
      <xdr:row>38</xdr:row>
      <xdr:rowOff>101413</xdr:rowOff>
    </xdr:from>
    <xdr:to>
      <xdr:col>21</xdr:col>
      <xdr:colOff>417979</xdr:colOff>
      <xdr:row>57</xdr:row>
      <xdr:rowOff>163325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Wykres 6">
              <a:extLst>
                <a:ext uri="{FF2B5EF4-FFF2-40B4-BE49-F238E27FC236}">
                  <a16:creationId xmlns:a16="http://schemas.microsoft.com/office/drawing/2014/main" id="{C329ADA8-19DC-B103-9210-8AB60B70F9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6655" y="7340413"/>
              <a:ext cx="11972924" cy="36814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  <xdr:twoCellAnchor>
    <xdr:from>
      <xdr:col>23</xdr:col>
      <xdr:colOff>446553</xdr:colOff>
      <xdr:row>38</xdr:row>
      <xdr:rowOff>172289</xdr:rowOff>
    </xdr:from>
    <xdr:to>
      <xdr:col>34</xdr:col>
      <xdr:colOff>60510</xdr:colOff>
      <xdr:row>60</xdr:row>
      <xdr:rowOff>43702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Wykres 7">
              <a:extLst>
                <a:ext uri="{FF2B5EF4-FFF2-40B4-BE49-F238E27FC236}">
                  <a16:creationId xmlns:a16="http://schemas.microsoft.com/office/drawing/2014/main" id="{5FC9D2E2-12E3-6AE3-BE33-1C85779C5F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67353" y="7411289"/>
              <a:ext cx="6319557" cy="40624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  <xdr:twoCellAnchor>
    <xdr:from>
      <xdr:col>2</xdr:col>
      <xdr:colOff>57149</xdr:colOff>
      <xdr:row>24</xdr:row>
      <xdr:rowOff>104775</xdr:rowOff>
    </xdr:from>
    <xdr:to>
      <xdr:col>13</xdr:col>
      <xdr:colOff>28574</xdr:colOff>
      <xdr:row>34</xdr:row>
      <xdr:rowOff>0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BFD91036-054C-449B-256F-1E3980625947}"/>
            </a:ext>
          </a:extLst>
        </xdr:cNvPr>
        <xdr:cNvSpPr txBox="1"/>
      </xdr:nvSpPr>
      <xdr:spPr>
        <a:xfrm>
          <a:off x="1276349" y="4676775"/>
          <a:ext cx="6677025" cy="1800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400" b="1"/>
            <a:t>Histogram:</a:t>
          </a:r>
        </a:p>
        <a:p>
          <a:r>
            <a:rPr lang="pl-PL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Wartość skośności (-0,05563807) histogramu kursu dolara amerykańskiego w 2022 roku wskazuje na pewien stopień asymetrii rozkładu wartości kursu (asymetrię lewostronną).</a:t>
          </a:r>
          <a:r>
            <a:rPr lang="pl-PL" sz="14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l-PL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Koncentracja wartości kursu w określonym przedziale wskazuje na stabilność kursu w analizowanym okresie. Histogram dostarcza wizualnej reprezentacji rozkładu kursu dolara, co pozwala na lepsze zrozumienie zmienności i koncentracji wartości kursu w danym roku</a:t>
          </a:r>
          <a:r>
            <a:rPr lang="pl-P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pl-PL" sz="1100"/>
        </a:p>
      </xdr:txBody>
    </xdr:sp>
    <xdr:clientData/>
  </xdr:twoCellAnchor>
  <xdr:twoCellAnchor>
    <xdr:from>
      <xdr:col>22</xdr:col>
      <xdr:colOff>114300</xdr:colOff>
      <xdr:row>25</xdr:row>
      <xdr:rowOff>57150</xdr:rowOff>
    </xdr:from>
    <xdr:to>
      <xdr:col>35</xdr:col>
      <xdr:colOff>400050</xdr:colOff>
      <xdr:row>38</xdr:row>
      <xdr:rowOff>57150</xdr:rowOff>
    </xdr:to>
    <xdr:sp macro="" textlink="">
      <xdr:nvSpPr>
        <xdr:cNvPr id="4" name="pole tekstowe 3">
          <a:extLst>
            <a:ext uri="{FF2B5EF4-FFF2-40B4-BE49-F238E27FC236}">
              <a16:creationId xmlns:a16="http://schemas.microsoft.com/office/drawing/2014/main" id="{B9FC0D17-AE79-88F5-7F27-72710BCD7B1E}"/>
            </a:ext>
          </a:extLst>
        </xdr:cNvPr>
        <xdr:cNvSpPr txBox="1"/>
      </xdr:nvSpPr>
      <xdr:spPr>
        <a:xfrm>
          <a:off x="13525500" y="4819650"/>
          <a:ext cx="8210550" cy="2476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400" b="1"/>
            <a:t>Wykres pudełkowy:</a:t>
          </a:r>
        </a:p>
        <a:p>
          <a:r>
            <a:rPr lang="pl-PL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Mediana, która wynosi 4,44, wskazuje na centralną tendencję danych, reprezentując wartość kursu dolara, wokół której koncentruje się połowa obserwacji. Kwartyle Q1 (4,28) i Q3 (4,69) określają zakres, w którym mieści się 50% wartości kursu, co pozwala ocenić koncentrację wartości. Rozstęp między najniższą (3,92) a najwyższą (5,04) wartością kursu wynosi 1,12, co wskazuje na ogólną zmienność kursu w analizowanym okresie. Odstęp międzykwartylowy (0,42) mierzy szerokość interwału między Q1 a Q3, odzwierciedlając przedział, w którym znajduje się większość obserwacji. Analiza wykresu pudełkowego pozwala na lepsze zrozumienie koncentracji wartości kursu, zakresu danych oraz położenia mediany, kwartyli i wartości skrajnych.</a:t>
          </a:r>
          <a:endParaRPr lang="pl-PL" sz="1400" b="1"/>
        </a:p>
      </xdr:txBody>
    </xdr:sp>
    <xdr:clientData/>
  </xdr:twoCellAnchor>
  <xdr:twoCellAnchor>
    <xdr:from>
      <xdr:col>2</xdr:col>
      <xdr:colOff>145676</xdr:colOff>
      <xdr:row>59</xdr:row>
      <xdr:rowOff>33617</xdr:rowOff>
    </xdr:from>
    <xdr:to>
      <xdr:col>19</xdr:col>
      <xdr:colOff>504265</xdr:colOff>
      <xdr:row>72</xdr:row>
      <xdr:rowOff>78440</xdr:rowOff>
    </xdr:to>
    <xdr:sp macro="" textlink="">
      <xdr:nvSpPr>
        <xdr:cNvPr id="5" name="pole tekstowe 4">
          <a:extLst>
            <a:ext uri="{FF2B5EF4-FFF2-40B4-BE49-F238E27FC236}">
              <a16:creationId xmlns:a16="http://schemas.microsoft.com/office/drawing/2014/main" id="{4FDE1140-E2F1-7724-6ACF-6CFE59031A7A}"/>
            </a:ext>
          </a:extLst>
        </xdr:cNvPr>
        <xdr:cNvSpPr txBox="1"/>
      </xdr:nvSpPr>
      <xdr:spPr>
        <a:xfrm>
          <a:off x="1355911" y="11273117"/>
          <a:ext cx="10645589" cy="252132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400" b="1"/>
            <a:t>Histogram:</a:t>
          </a:r>
          <a:endParaRPr lang="pl-PL" sz="14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l-PL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Histogram sugeruje rozkład zbliżony do symetrycznego, bez wyraźnej asymetrii ani w lewo, ani w prawo. To wskazuje na równomierny rozkład wartości kursu euro. Większość wartości kursu może być skoncentrowana w środkowej części histogramu wokół wartości średniej lub mediany, co wskazuje na stabilność kursu euro bez dużych odchyleń. Histogram może mieć mniej wyraźne szczyty, co sugeruje mniejszą koncentrację wartości w konkretnych przedziałach. Analiza histogramu kursu euro w roku 2022, uwzględniając bliską zeru wartość skośności, wskazuje na potencjalnie symetryczny rozkład wartości kursu i koncentrację wokół wartości średniej lub mediany, co sugeruje stabilność kursu euro i brak wyraźnych asymetrii w rozkładzie wartości.</a:t>
          </a:r>
          <a:endParaRPr lang="pl-PL" sz="1400" b="1"/>
        </a:p>
      </xdr:txBody>
    </xdr:sp>
    <xdr:clientData/>
  </xdr:twoCellAnchor>
  <xdr:twoCellAnchor>
    <xdr:from>
      <xdr:col>23</xdr:col>
      <xdr:colOff>369794</xdr:colOff>
      <xdr:row>61</xdr:row>
      <xdr:rowOff>11206</xdr:rowOff>
    </xdr:from>
    <xdr:to>
      <xdr:col>33</xdr:col>
      <xdr:colOff>582706</xdr:colOff>
      <xdr:row>77</xdr:row>
      <xdr:rowOff>11206</xdr:rowOff>
    </xdr:to>
    <xdr:sp macro="" textlink="">
      <xdr:nvSpPr>
        <xdr:cNvPr id="9" name="pole tekstowe 8">
          <a:extLst>
            <a:ext uri="{FF2B5EF4-FFF2-40B4-BE49-F238E27FC236}">
              <a16:creationId xmlns:a16="http://schemas.microsoft.com/office/drawing/2014/main" id="{32DA1556-1301-0274-A0F4-CDBC094D0A72}"/>
            </a:ext>
          </a:extLst>
        </xdr:cNvPr>
        <xdr:cNvSpPr txBox="1"/>
      </xdr:nvSpPr>
      <xdr:spPr>
        <a:xfrm>
          <a:off x="14287500" y="11631706"/>
          <a:ext cx="6264088" cy="3048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400" b="1"/>
            <a:t>Wykres pudełkowy:</a:t>
          </a:r>
        </a:p>
        <a:p>
          <a:r>
            <a:rPr lang="pl-PL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Mediana, która wynosi 4,69, wskazuje na wartość środkową kursu euro, podczas gdy kwartyle Q1 (4,64) i Q3 (4,74) określają zakres, w którym mieści się większość wartości. Rozstęp, czyli różnica między minimalną (4,51) a maksymalną (4,87) ceną, wynosi 0,36, co wskazuje na ogólną zmienność kursu. Odstęp międzykwartylowy, o wartości 0,1, mierzy szerokość przedziału między Q1 a Q3, wskazując na koncentrację większości obserwacji w tym zakresie.</a:t>
          </a:r>
          <a:r>
            <a:rPr lang="pl-PL" sz="14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l-PL" sz="14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Podsumowując, analiza wykresu pudełkowego dla kursu euro w roku 2022 uwzględniająca podane miary pozwala na zrozumienie koncentracji wartości, zakresu danych, położenia mediany i kwartyli, a także potencjalnej asymetrii rozkładu.</a:t>
          </a:r>
          <a:endParaRPr lang="pl-PL" sz="14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</xdr:colOff>
      <xdr:row>1</xdr:row>
      <xdr:rowOff>142875</xdr:rowOff>
    </xdr:from>
    <xdr:to>
      <xdr:col>22</xdr:col>
      <xdr:colOff>114300</xdr:colOff>
      <xdr:row>27</xdr:row>
      <xdr:rowOff>4762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FD3499A-01A9-FB30-0B3A-A5CF843A1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491217</xdr:colOff>
      <xdr:row>30</xdr:row>
      <xdr:rowOff>55107</xdr:rowOff>
    </xdr:from>
    <xdr:to>
      <xdr:col>24</xdr:col>
      <xdr:colOff>395968</xdr:colOff>
      <xdr:row>53</xdr:row>
      <xdr:rowOff>117020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06E5A04-E8E9-CD28-30F1-374483877C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13607</xdr:colOff>
      <xdr:row>2</xdr:row>
      <xdr:rowOff>176893</xdr:rowOff>
    </xdr:from>
    <xdr:to>
      <xdr:col>33</xdr:col>
      <xdr:colOff>136071</xdr:colOff>
      <xdr:row>25</xdr:row>
      <xdr:rowOff>13607</xdr:rowOff>
    </xdr:to>
    <xdr:sp macro="" textlink="">
      <xdr:nvSpPr>
        <xdr:cNvPr id="4" name="pole tekstowe 3">
          <a:extLst>
            <a:ext uri="{FF2B5EF4-FFF2-40B4-BE49-F238E27FC236}">
              <a16:creationId xmlns:a16="http://schemas.microsoft.com/office/drawing/2014/main" id="{B980E880-1B98-0A1A-E9DC-4B1DF4E52819}"/>
            </a:ext>
          </a:extLst>
        </xdr:cNvPr>
        <xdr:cNvSpPr txBox="1"/>
      </xdr:nvSpPr>
      <xdr:spPr>
        <a:xfrm>
          <a:off x="17417143" y="557893"/>
          <a:ext cx="6245678" cy="42182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Współczynnik korelacji między datą a kursem dolara amerykańskiego wynosi 0,743, co wskazuje na umiarkowaną dodatnią zależność między tymi zmiennymi. Wyższe wartości daty są skorelowane z wyższymi wartościami kursu dolara. Współczynnik regresji b ma wartość 0,002, co oznacza, że dla każdego jednostkowego wzrostu daty, kurs dolara wzrasta o 0,002 jednostki. Z kolei współczynnik regresji a wynosi -83,83, co wskazuje na wartość kursu dolara, gdy data wynosi zero.</a:t>
          </a:r>
        </a:p>
        <a:p>
          <a:endParaRPr lang="pl-PL" sz="16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l-PL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Podsumowując, analiza tych współczynników wskazuje na umiarkowaną dodatnią zależność między datą a kursem dolara. Istnieje liniowa zależność, gdzie wzrost daty skutkuje wzrostem kursu dolara. Wartość kursu dla daty wynoszącej zero przewiduje się na -83,83.</a:t>
          </a:r>
          <a:endParaRPr lang="pl-PL" sz="1100"/>
        </a:p>
      </xdr:txBody>
    </xdr:sp>
    <xdr:clientData/>
  </xdr:twoCellAnchor>
  <xdr:twoCellAnchor>
    <xdr:from>
      <xdr:col>25</xdr:col>
      <xdr:colOff>204107</xdr:colOff>
      <xdr:row>30</xdr:row>
      <xdr:rowOff>54429</xdr:rowOff>
    </xdr:from>
    <xdr:to>
      <xdr:col>35</xdr:col>
      <xdr:colOff>312964</xdr:colOff>
      <xdr:row>52</xdr:row>
      <xdr:rowOff>108857</xdr:rowOff>
    </xdr:to>
    <xdr:sp macro="" textlink="">
      <xdr:nvSpPr>
        <xdr:cNvPr id="5" name="pole tekstowe 4">
          <a:extLst>
            <a:ext uri="{FF2B5EF4-FFF2-40B4-BE49-F238E27FC236}">
              <a16:creationId xmlns:a16="http://schemas.microsoft.com/office/drawing/2014/main" id="{44CC2FC0-52BA-7DE9-92DB-EE6281332091}"/>
            </a:ext>
          </a:extLst>
        </xdr:cNvPr>
        <xdr:cNvSpPr txBox="1"/>
      </xdr:nvSpPr>
      <xdr:spPr>
        <a:xfrm>
          <a:off x="18832286" y="5769429"/>
          <a:ext cx="6232071" cy="42998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Analiza wykazała, że między kursem dolara a kursem euro istnieje silna dodatnia zależność, czego dowodem jest wysoki współczynnik korelacji wynoszący 0,852. Oznacza to, że zmiany w kursie dolara są zwykle skorelowane z podobnymi zmianami w kursie euro.</a:t>
          </a:r>
        </a:p>
        <a:p>
          <a:r>
            <a:rPr lang="pl-PL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Współczynnik regresji b, który wynosi 0,2688, wskazuje na liniową zależność między kursami. Każda jednostkowa zmiana w kursie dolara prowadzi do wzrostu kursu euro o 0,2688 jednostki.</a:t>
          </a:r>
        </a:p>
        <a:p>
          <a:r>
            <a:rPr lang="pl-PL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Wartość współczynnika regresji a, równa 3,4881, jest wyrazem wolnym w równaniu regresji. Oznacza to, że dla kursu dolara równego zero, przewiduje się, że kurs euro wyniesie 3,4881.</a:t>
          </a:r>
        </a:p>
        <a:p>
          <a:endParaRPr lang="pl-PL" sz="1600"/>
        </a:p>
        <a:p>
          <a:r>
            <a:rPr lang="pl-PL" sz="16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Podsumowując, analiza tych współczynników wskazuje na silną dodatnią zależność między kursem dolara a kursem euro. Wartości współczynników regresji pozwalają prognozować zmiany w kursie euro na podstawie kursu dolara. Te wnioski mogą być przydatne w analizie rynku walutowego i podejmowaniu decyzji inwestycyjnych związanych z tymi dwiema walutami.</a:t>
          </a:r>
          <a:endParaRPr lang="pl-PL" sz="1600"/>
        </a:p>
      </xdr:txBody>
    </xdr:sp>
    <xdr:clientData/>
  </xdr:twoCellAnchor>
</xdr:wsDr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A7C98-A3C0-44C2-8FAD-7F1B512EB4E6}">
  <dimension ref="A1:C254"/>
  <sheetViews>
    <sheetView tabSelected="1" workbookViewId="0">
      <selection activeCell="C240" sqref="C240"/>
    </sheetView>
  </sheetViews>
  <sheetFormatPr defaultRowHeight="15" x14ac:dyDescent="0.25"/>
  <cols>
    <col min="1" max="1" width="10.140625" bestFit="1" customWidth="1"/>
    <col min="2" max="2" width="16.85546875" style="1" customWidth="1"/>
    <col min="3" max="3" width="9.28515625" style="1" bestFit="1" customWidth="1"/>
  </cols>
  <sheetData>
    <row r="1" spans="1:3" x14ac:dyDescent="0.25">
      <c r="A1" t="s">
        <v>4</v>
      </c>
      <c r="B1" s="1" t="s">
        <v>0</v>
      </c>
      <c r="C1" s="1" t="s">
        <v>2</v>
      </c>
    </row>
    <row r="2" spans="1:3" ht="29.25" customHeight="1" x14ac:dyDescent="0.25">
      <c r="B2" s="2" t="s">
        <v>5</v>
      </c>
      <c r="C2" s="1" t="s">
        <v>6</v>
      </c>
    </row>
    <row r="3" spans="1:3" x14ac:dyDescent="0.25">
      <c r="A3" s="3">
        <v>44564</v>
      </c>
      <c r="B3" s="1">
        <v>4.0423999999999998</v>
      </c>
      <c r="C3" s="1">
        <v>4.5888999999999998</v>
      </c>
    </row>
    <row r="4" spans="1:3" x14ac:dyDescent="0.25">
      <c r="A4" s="3">
        <v>44565</v>
      </c>
      <c r="B4" s="1">
        <v>4.0468000000000002</v>
      </c>
      <c r="C4" s="1">
        <v>4.5736999999999997</v>
      </c>
    </row>
    <row r="5" spans="1:3" x14ac:dyDescent="0.25">
      <c r="A5" s="3">
        <v>44566</v>
      </c>
      <c r="B5" s="1">
        <v>4.0396000000000001</v>
      </c>
      <c r="C5" s="1">
        <v>4.5671999999999997</v>
      </c>
    </row>
    <row r="6" spans="1:3" x14ac:dyDescent="0.25">
      <c r="A6" s="3">
        <v>44568</v>
      </c>
      <c r="B6" s="1">
        <v>4.0278999999999998</v>
      </c>
      <c r="C6" s="1">
        <v>4.5575999999999999</v>
      </c>
    </row>
    <row r="7" spans="1:3" x14ac:dyDescent="0.25">
      <c r="A7" s="3">
        <v>44571</v>
      </c>
      <c r="B7" s="1">
        <v>4.0064000000000002</v>
      </c>
      <c r="C7" s="1">
        <v>4.5377000000000001</v>
      </c>
    </row>
    <row r="8" spans="1:3" x14ac:dyDescent="0.25">
      <c r="A8" s="3">
        <v>44572</v>
      </c>
      <c r="B8" s="1">
        <v>4.0106000000000002</v>
      </c>
      <c r="C8" s="1">
        <v>4.5453999999999999</v>
      </c>
    </row>
    <row r="9" spans="1:3" x14ac:dyDescent="0.25">
      <c r="A9" s="3">
        <v>44573</v>
      </c>
      <c r="B9" s="1">
        <v>3.9878999999999998</v>
      </c>
      <c r="C9" s="1">
        <v>4.5331999999999999</v>
      </c>
    </row>
    <row r="10" spans="1:3" x14ac:dyDescent="0.25">
      <c r="A10" s="3">
        <v>44574</v>
      </c>
      <c r="B10" s="1">
        <v>3.9462999999999999</v>
      </c>
      <c r="C10" s="1">
        <v>4.5270000000000001</v>
      </c>
    </row>
    <row r="11" spans="1:3" x14ac:dyDescent="0.25">
      <c r="A11" s="3">
        <v>44575</v>
      </c>
      <c r="B11" s="1">
        <v>3.9597000000000002</v>
      </c>
      <c r="C11" s="1">
        <v>4.5372000000000003</v>
      </c>
    </row>
    <row r="12" spans="1:3" x14ac:dyDescent="0.25">
      <c r="A12" s="3">
        <v>44578</v>
      </c>
      <c r="B12" s="1">
        <v>3.9567000000000001</v>
      </c>
      <c r="C12" s="1">
        <v>4.5201000000000002</v>
      </c>
    </row>
    <row r="13" spans="1:3" x14ac:dyDescent="0.25">
      <c r="A13" s="3">
        <v>44579</v>
      </c>
      <c r="B13" s="1">
        <v>3.9733999999999998</v>
      </c>
      <c r="C13" s="1">
        <v>4.5274999999999999</v>
      </c>
    </row>
    <row r="14" spans="1:3" x14ac:dyDescent="0.25">
      <c r="A14" s="3">
        <v>44580</v>
      </c>
      <c r="B14" s="1">
        <v>3.9929999999999999</v>
      </c>
      <c r="C14" s="1">
        <v>4.5278999999999998</v>
      </c>
    </row>
    <row r="15" spans="1:3" x14ac:dyDescent="0.25">
      <c r="A15" s="3">
        <v>44581</v>
      </c>
      <c r="B15" s="1">
        <v>3.9832999999999998</v>
      </c>
      <c r="C15" s="1">
        <v>4.5201000000000002</v>
      </c>
    </row>
    <row r="16" spans="1:3" x14ac:dyDescent="0.25">
      <c r="A16" s="3">
        <v>44582</v>
      </c>
      <c r="B16" s="1">
        <v>3.9952999999999999</v>
      </c>
      <c r="C16" s="1">
        <v>4.5303000000000004</v>
      </c>
    </row>
    <row r="17" spans="1:3" x14ac:dyDescent="0.25">
      <c r="A17" s="3">
        <v>44585</v>
      </c>
      <c r="B17" s="1">
        <v>4.0049000000000001</v>
      </c>
      <c r="C17" s="1">
        <v>4.5358000000000001</v>
      </c>
    </row>
    <row r="18" spans="1:3" x14ac:dyDescent="0.25">
      <c r="A18" s="3">
        <v>44586</v>
      </c>
      <c r="B18" s="1">
        <v>4.0593000000000004</v>
      </c>
      <c r="C18" s="1">
        <v>4.5820999999999996</v>
      </c>
    </row>
    <row r="19" spans="1:3" x14ac:dyDescent="0.25">
      <c r="A19" s="3">
        <v>44587</v>
      </c>
      <c r="B19" s="1">
        <v>4.0683999999999996</v>
      </c>
      <c r="C19" s="1">
        <v>4.5919999999999996</v>
      </c>
    </row>
    <row r="20" spans="1:3" x14ac:dyDescent="0.25">
      <c r="A20" s="3">
        <v>44588</v>
      </c>
      <c r="B20" s="1">
        <v>4.0830000000000002</v>
      </c>
      <c r="C20" s="1">
        <v>4.5712999999999999</v>
      </c>
    </row>
    <row r="21" spans="1:3" x14ac:dyDescent="0.25">
      <c r="A21" s="3">
        <v>44589</v>
      </c>
      <c r="B21" s="1">
        <v>4.1048</v>
      </c>
      <c r="C21" s="1">
        <v>4.5697000000000001</v>
      </c>
    </row>
    <row r="22" spans="1:3" x14ac:dyDescent="0.25">
      <c r="A22" s="3">
        <v>44592</v>
      </c>
      <c r="B22" s="1">
        <v>4.1147</v>
      </c>
      <c r="C22" s="1">
        <v>4.5982000000000003</v>
      </c>
    </row>
    <row r="23" spans="1:3" x14ac:dyDescent="0.25">
      <c r="A23" s="3">
        <v>44593</v>
      </c>
      <c r="B23" s="1">
        <v>4.0689000000000002</v>
      </c>
      <c r="C23" s="1">
        <v>4.5819999999999999</v>
      </c>
    </row>
    <row r="24" spans="1:3" x14ac:dyDescent="0.25">
      <c r="A24" s="3">
        <v>44594</v>
      </c>
      <c r="B24" s="1">
        <v>4.0282999999999998</v>
      </c>
      <c r="C24" s="1">
        <v>4.55</v>
      </c>
    </row>
    <row r="25" spans="1:3" x14ac:dyDescent="0.25">
      <c r="A25" s="3">
        <v>44595</v>
      </c>
      <c r="B25" s="1">
        <v>4.0266999999999999</v>
      </c>
      <c r="C25" s="1">
        <v>4.5438999999999998</v>
      </c>
    </row>
    <row r="26" spans="1:3" x14ac:dyDescent="0.25">
      <c r="A26" s="3">
        <v>44596</v>
      </c>
      <c r="B26" s="1">
        <v>3.9657</v>
      </c>
      <c r="C26" s="1">
        <v>4.5458999999999996</v>
      </c>
    </row>
    <row r="27" spans="1:3" x14ac:dyDescent="0.25">
      <c r="A27" s="3">
        <v>44599</v>
      </c>
      <c r="B27" s="1">
        <v>3.9872000000000001</v>
      </c>
      <c r="C27" s="1">
        <v>4.5549999999999997</v>
      </c>
    </row>
    <row r="28" spans="1:3" x14ac:dyDescent="0.25">
      <c r="A28" s="3">
        <v>44600</v>
      </c>
      <c r="B28" s="1">
        <v>3.9693000000000001</v>
      </c>
      <c r="C28" s="1">
        <v>4.5274000000000001</v>
      </c>
    </row>
    <row r="29" spans="1:3" x14ac:dyDescent="0.25">
      <c r="A29" s="3">
        <v>44601</v>
      </c>
      <c r="B29" s="1">
        <v>3.9529999999999998</v>
      </c>
      <c r="C29" s="1">
        <v>4.5167000000000002</v>
      </c>
    </row>
    <row r="30" spans="1:3" x14ac:dyDescent="0.25">
      <c r="A30" s="3">
        <v>44602</v>
      </c>
      <c r="B30" s="1">
        <v>3.9218000000000002</v>
      </c>
      <c r="C30" s="1">
        <v>4.4878999999999998</v>
      </c>
    </row>
    <row r="31" spans="1:3" x14ac:dyDescent="0.25">
      <c r="A31" s="3">
        <v>44603</v>
      </c>
      <c r="B31" s="1">
        <v>3.9664999999999999</v>
      </c>
      <c r="C31" s="1">
        <v>4.5163000000000002</v>
      </c>
    </row>
    <row r="32" spans="1:3" x14ac:dyDescent="0.25">
      <c r="A32" s="3">
        <v>44606</v>
      </c>
      <c r="B32" s="1">
        <v>4.0438999999999998</v>
      </c>
      <c r="C32" s="1">
        <v>4.5743</v>
      </c>
    </row>
    <row r="33" spans="1:3" x14ac:dyDescent="0.25">
      <c r="A33" s="3">
        <v>44607</v>
      </c>
      <c r="B33" s="1">
        <v>3.9740000000000002</v>
      </c>
      <c r="C33" s="1">
        <v>4.5091000000000001</v>
      </c>
    </row>
    <row r="34" spans="1:3" x14ac:dyDescent="0.25">
      <c r="A34" s="3">
        <v>44608</v>
      </c>
      <c r="B34" s="1">
        <v>3.9478</v>
      </c>
      <c r="C34" s="1">
        <v>4.4916</v>
      </c>
    </row>
    <row r="35" spans="1:3" x14ac:dyDescent="0.25">
      <c r="A35" s="3">
        <v>44609</v>
      </c>
      <c r="B35" s="1">
        <v>3.9687000000000001</v>
      </c>
      <c r="C35" s="1">
        <v>4.5087999999999999</v>
      </c>
    </row>
    <row r="36" spans="1:3" x14ac:dyDescent="0.25">
      <c r="A36" s="3">
        <v>44610</v>
      </c>
      <c r="B36" s="1">
        <v>3.9798</v>
      </c>
      <c r="C36" s="1">
        <v>4.5255999999999998</v>
      </c>
    </row>
    <row r="37" spans="1:3" x14ac:dyDescent="0.25">
      <c r="A37" s="3">
        <v>44613</v>
      </c>
      <c r="B37" s="1">
        <v>3.9769000000000001</v>
      </c>
      <c r="C37" s="1">
        <v>4.5193000000000003</v>
      </c>
    </row>
    <row r="38" spans="1:3" x14ac:dyDescent="0.25">
      <c r="A38" s="3">
        <v>44614</v>
      </c>
      <c r="B38" s="1">
        <v>4.0119999999999996</v>
      </c>
      <c r="C38" s="1">
        <v>4.5415999999999999</v>
      </c>
    </row>
    <row r="39" spans="1:3" x14ac:dyDescent="0.25">
      <c r="A39" s="3">
        <v>44615</v>
      </c>
      <c r="B39" s="1">
        <v>3.9937</v>
      </c>
      <c r="C39" s="1">
        <v>4.5351999999999997</v>
      </c>
    </row>
    <row r="40" spans="1:3" x14ac:dyDescent="0.25">
      <c r="A40" s="3">
        <v>44616</v>
      </c>
      <c r="B40" s="1">
        <v>4.1280999999999999</v>
      </c>
      <c r="C40" s="1">
        <v>4.6284000000000001</v>
      </c>
    </row>
    <row r="41" spans="1:3" x14ac:dyDescent="0.25">
      <c r="A41" s="3">
        <v>44617</v>
      </c>
      <c r="B41" s="1">
        <v>4.1683000000000003</v>
      </c>
      <c r="C41" s="1">
        <v>4.6608000000000001</v>
      </c>
    </row>
    <row r="42" spans="1:3" x14ac:dyDescent="0.25">
      <c r="A42" s="3">
        <v>44620</v>
      </c>
      <c r="B42" s="1">
        <v>4.1965000000000003</v>
      </c>
      <c r="C42" s="1">
        <v>4.6909000000000001</v>
      </c>
    </row>
    <row r="43" spans="1:3" x14ac:dyDescent="0.25">
      <c r="A43" s="3">
        <v>44621</v>
      </c>
      <c r="B43" s="1">
        <v>4.2192999999999996</v>
      </c>
      <c r="C43" s="1">
        <v>4.7241</v>
      </c>
    </row>
    <row r="44" spans="1:3" x14ac:dyDescent="0.25">
      <c r="A44" s="3">
        <v>44622</v>
      </c>
      <c r="B44" s="1">
        <v>4.3301999999999996</v>
      </c>
      <c r="C44" s="1">
        <v>4.7988999999999997</v>
      </c>
    </row>
    <row r="45" spans="1:3" x14ac:dyDescent="0.25">
      <c r="A45" s="3">
        <v>44623</v>
      </c>
      <c r="B45" s="1">
        <v>4.3257000000000003</v>
      </c>
      <c r="C45" s="1">
        <v>4.7930999999999999</v>
      </c>
    </row>
    <row r="46" spans="1:3" x14ac:dyDescent="0.25">
      <c r="A46" s="3">
        <v>44624</v>
      </c>
      <c r="B46" s="1">
        <v>4.391</v>
      </c>
      <c r="C46" s="1">
        <v>4.8362999999999996</v>
      </c>
    </row>
    <row r="47" spans="1:3" x14ac:dyDescent="0.25">
      <c r="A47" s="3">
        <v>44627</v>
      </c>
      <c r="B47" s="1">
        <v>4.5721999999999996</v>
      </c>
      <c r="C47" s="1">
        <v>4.9646999999999997</v>
      </c>
    </row>
    <row r="48" spans="1:3" x14ac:dyDescent="0.25">
      <c r="A48" s="3">
        <v>44628</v>
      </c>
      <c r="B48" s="1">
        <v>4.5114999999999998</v>
      </c>
      <c r="C48" s="1">
        <v>4.9120999999999997</v>
      </c>
    </row>
    <row r="49" spans="1:3" x14ac:dyDescent="0.25">
      <c r="A49" s="3">
        <v>44629</v>
      </c>
      <c r="B49" s="1">
        <v>4.4146999999999998</v>
      </c>
      <c r="C49" s="1">
        <v>4.8429000000000002</v>
      </c>
    </row>
    <row r="50" spans="1:3" x14ac:dyDescent="0.25">
      <c r="A50" s="3">
        <v>44630</v>
      </c>
      <c r="B50" s="1">
        <v>4.3482000000000003</v>
      </c>
      <c r="C50" s="1">
        <v>4.8013000000000003</v>
      </c>
    </row>
    <row r="51" spans="1:3" x14ac:dyDescent="0.25">
      <c r="A51" s="3">
        <v>44631</v>
      </c>
      <c r="B51" s="1">
        <v>4.3693999999999997</v>
      </c>
      <c r="C51" s="1">
        <v>4.7923999999999998</v>
      </c>
    </row>
    <row r="52" spans="1:3" x14ac:dyDescent="0.25">
      <c r="A52" s="3">
        <v>44634</v>
      </c>
      <c r="B52" s="1">
        <v>4.3220999999999998</v>
      </c>
      <c r="C52" s="1">
        <v>4.7465000000000002</v>
      </c>
    </row>
    <row r="53" spans="1:3" x14ac:dyDescent="0.25">
      <c r="A53" s="3">
        <v>44635</v>
      </c>
      <c r="B53" s="1">
        <v>4.2991999999999999</v>
      </c>
      <c r="C53" s="1">
        <v>4.7310999999999996</v>
      </c>
    </row>
    <row r="54" spans="1:3" x14ac:dyDescent="0.25">
      <c r="A54" s="3">
        <v>44636</v>
      </c>
      <c r="B54" s="1">
        <v>4.2827999999999999</v>
      </c>
      <c r="C54" s="1">
        <v>4.7054999999999998</v>
      </c>
    </row>
    <row r="55" spans="1:3" x14ac:dyDescent="0.25">
      <c r="A55" s="3">
        <v>44637</v>
      </c>
      <c r="B55" s="1">
        <v>4.2403000000000004</v>
      </c>
      <c r="C55" s="1">
        <v>4.6875999999999998</v>
      </c>
    </row>
    <row r="56" spans="1:3" x14ac:dyDescent="0.25">
      <c r="A56" s="3">
        <v>44638</v>
      </c>
      <c r="B56" s="1">
        <v>4.2706999999999997</v>
      </c>
      <c r="C56" s="1">
        <v>4.7221000000000002</v>
      </c>
    </row>
    <row r="57" spans="1:3" x14ac:dyDescent="0.25">
      <c r="A57" s="3">
        <v>44641</v>
      </c>
      <c r="B57" s="1">
        <v>4.2443999999999997</v>
      </c>
      <c r="C57" s="1">
        <v>4.6929999999999996</v>
      </c>
    </row>
    <row r="58" spans="1:3" x14ac:dyDescent="0.25">
      <c r="A58" s="3">
        <v>44642</v>
      </c>
      <c r="B58" s="1">
        <v>4.2720000000000002</v>
      </c>
      <c r="C58" s="1">
        <v>4.6974999999999998</v>
      </c>
    </row>
    <row r="59" spans="1:3" x14ac:dyDescent="0.25">
      <c r="A59" s="3">
        <v>44643</v>
      </c>
      <c r="B59" s="1">
        <v>4.2771999999999997</v>
      </c>
      <c r="C59" s="1">
        <v>4.7035999999999998</v>
      </c>
    </row>
    <row r="60" spans="1:3" x14ac:dyDescent="0.25">
      <c r="A60" s="3">
        <v>44644</v>
      </c>
      <c r="B60" s="1">
        <v>4.3310000000000004</v>
      </c>
      <c r="C60" s="1">
        <v>4.7588999999999997</v>
      </c>
    </row>
    <row r="61" spans="1:3" x14ac:dyDescent="0.25">
      <c r="A61" s="3">
        <v>44645</v>
      </c>
      <c r="B61" s="1">
        <v>4.3125</v>
      </c>
      <c r="C61" s="1">
        <v>4.7458999999999998</v>
      </c>
    </row>
    <row r="62" spans="1:3" x14ac:dyDescent="0.25">
      <c r="A62" s="3">
        <v>44648</v>
      </c>
      <c r="B62" s="1">
        <v>4.2784000000000004</v>
      </c>
      <c r="C62" s="1">
        <v>4.702</v>
      </c>
    </row>
    <row r="63" spans="1:3" x14ac:dyDescent="0.25">
      <c r="A63" s="3">
        <v>44649</v>
      </c>
      <c r="B63" s="1">
        <v>4.2916999999999996</v>
      </c>
      <c r="C63" s="1">
        <v>4.7144000000000004</v>
      </c>
    </row>
    <row r="64" spans="1:3" x14ac:dyDescent="0.25">
      <c r="A64" s="3">
        <v>44650</v>
      </c>
      <c r="B64" s="1">
        <v>4.1688000000000001</v>
      </c>
      <c r="C64" s="1">
        <v>4.6506999999999996</v>
      </c>
    </row>
    <row r="65" spans="1:3" x14ac:dyDescent="0.25">
      <c r="A65" s="3">
        <v>44651</v>
      </c>
      <c r="B65" s="1">
        <v>4.1801000000000004</v>
      </c>
      <c r="C65" s="1">
        <v>4.6524999999999999</v>
      </c>
    </row>
    <row r="66" spans="1:3" x14ac:dyDescent="0.25">
      <c r="A66" s="3">
        <v>44652</v>
      </c>
      <c r="B66" s="1">
        <v>4.1978</v>
      </c>
      <c r="C66" s="1">
        <v>4.6428000000000003</v>
      </c>
    </row>
    <row r="67" spans="1:3" x14ac:dyDescent="0.25">
      <c r="A67" s="3">
        <v>44655</v>
      </c>
      <c r="B67" s="1">
        <v>4.2073</v>
      </c>
      <c r="C67" s="1">
        <v>4.6372999999999998</v>
      </c>
    </row>
    <row r="68" spans="1:3" x14ac:dyDescent="0.25">
      <c r="A68" s="3">
        <v>44656</v>
      </c>
      <c r="B68" s="1">
        <v>4.2233000000000001</v>
      </c>
      <c r="C68" s="1">
        <v>4.6317000000000004</v>
      </c>
    </row>
    <row r="69" spans="1:3" x14ac:dyDescent="0.25">
      <c r="A69" s="3">
        <v>44657</v>
      </c>
      <c r="B69" s="1">
        <v>4.2606000000000002</v>
      </c>
      <c r="C69" s="1">
        <v>4.6539000000000001</v>
      </c>
    </row>
    <row r="70" spans="1:3" x14ac:dyDescent="0.25">
      <c r="A70" s="3">
        <v>44658</v>
      </c>
      <c r="B70" s="1">
        <v>4.2727000000000004</v>
      </c>
      <c r="C70" s="1">
        <v>4.6478000000000002</v>
      </c>
    </row>
    <row r="71" spans="1:3" x14ac:dyDescent="0.25">
      <c r="A71" s="3">
        <v>44659</v>
      </c>
      <c r="B71" s="1">
        <v>4.2702999999999998</v>
      </c>
      <c r="C71" s="1">
        <v>4.6405000000000003</v>
      </c>
    </row>
    <row r="72" spans="1:3" x14ac:dyDescent="0.25">
      <c r="A72" s="3">
        <v>44662</v>
      </c>
      <c r="B72" s="1">
        <v>4.2586000000000004</v>
      </c>
      <c r="C72" s="1">
        <v>4.6451000000000002</v>
      </c>
    </row>
    <row r="73" spans="1:3" x14ac:dyDescent="0.25">
      <c r="A73" s="3">
        <v>44663</v>
      </c>
      <c r="B73" s="1">
        <v>4.2926000000000002</v>
      </c>
      <c r="C73" s="1">
        <v>4.6626000000000003</v>
      </c>
    </row>
    <row r="74" spans="1:3" x14ac:dyDescent="0.25">
      <c r="A74" s="3">
        <v>44664</v>
      </c>
      <c r="B74" s="1">
        <v>4.2872000000000003</v>
      </c>
      <c r="C74" s="1">
        <v>4.6459999999999999</v>
      </c>
    </row>
    <row r="75" spans="1:3" x14ac:dyDescent="0.25">
      <c r="A75" s="3">
        <v>44665</v>
      </c>
      <c r="B75" s="1">
        <v>4.2580999999999998</v>
      </c>
      <c r="C75" s="1">
        <v>4.6447000000000003</v>
      </c>
    </row>
    <row r="76" spans="1:3" x14ac:dyDescent="0.25">
      <c r="A76" s="3">
        <v>44666</v>
      </c>
      <c r="B76" s="1">
        <v>4.2865000000000002</v>
      </c>
      <c r="C76" s="1">
        <v>4.6378000000000004</v>
      </c>
    </row>
    <row r="77" spans="1:3" x14ac:dyDescent="0.25">
      <c r="A77" s="3">
        <v>44670</v>
      </c>
      <c r="B77" s="1">
        <v>4.2887000000000004</v>
      </c>
      <c r="C77" s="1">
        <v>4.6360999999999999</v>
      </c>
    </row>
    <row r="78" spans="1:3" x14ac:dyDescent="0.25">
      <c r="A78" s="3">
        <v>44671</v>
      </c>
      <c r="B78" s="1">
        <v>4.2708000000000004</v>
      </c>
      <c r="C78" s="1">
        <v>4.6295000000000002</v>
      </c>
    </row>
    <row r="79" spans="1:3" x14ac:dyDescent="0.25">
      <c r="A79" s="3">
        <v>44672</v>
      </c>
      <c r="B79" s="1">
        <v>4.2595999999999998</v>
      </c>
      <c r="C79" s="1">
        <v>4.6523000000000003</v>
      </c>
    </row>
    <row r="80" spans="1:3" x14ac:dyDescent="0.25">
      <c r="A80" s="3">
        <v>44673</v>
      </c>
      <c r="B80" s="1">
        <v>4.2934999999999999</v>
      </c>
      <c r="C80" s="1">
        <v>4.6360999999999999</v>
      </c>
    </row>
    <row r="81" spans="1:3" x14ac:dyDescent="0.25">
      <c r="A81" s="3">
        <v>44676</v>
      </c>
      <c r="B81" s="1">
        <v>4.3188000000000004</v>
      </c>
      <c r="C81" s="1">
        <v>4.6405000000000003</v>
      </c>
    </row>
    <row r="82" spans="1:3" x14ac:dyDescent="0.25">
      <c r="A82" s="3">
        <v>44677</v>
      </c>
      <c r="B82" s="1">
        <v>4.3468999999999998</v>
      </c>
      <c r="C82" s="1">
        <v>4.6429</v>
      </c>
    </row>
    <row r="83" spans="1:3" x14ac:dyDescent="0.25">
      <c r="A83" s="3">
        <v>44678</v>
      </c>
      <c r="B83" s="1">
        <v>4.4452999999999996</v>
      </c>
      <c r="C83" s="1">
        <v>4.7076000000000002</v>
      </c>
    </row>
    <row r="84" spans="1:3" x14ac:dyDescent="0.25">
      <c r="A84" s="3">
        <v>44679</v>
      </c>
      <c r="B84" s="1">
        <v>4.4612999999999996</v>
      </c>
      <c r="C84" s="1">
        <v>4.6914999999999996</v>
      </c>
    </row>
    <row r="85" spans="1:3" x14ac:dyDescent="0.25">
      <c r="A85" s="3">
        <v>44680</v>
      </c>
      <c r="B85" s="1">
        <v>4.4071999999999996</v>
      </c>
      <c r="C85" s="1">
        <v>4.6581999999999999</v>
      </c>
    </row>
    <row r="86" spans="1:3" x14ac:dyDescent="0.25">
      <c r="A86" s="3">
        <v>44683</v>
      </c>
      <c r="B86" s="1">
        <v>4.4454000000000002</v>
      </c>
      <c r="C86" s="1">
        <v>4.6806000000000001</v>
      </c>
    </row>
    <row r="87" spans="1:3" x14ac:dyDescent="0.25">
      <c r="A87" s="3">
        <v>44685</v>
      </c>
      <c r="B87" s="1">
        <v>4.4455999999999998</v>
      </c>
      <c r="C87" s="1">
        <v>4.6776999999999997</v>
      </c>
    </row>
    <row r="88" spans="1:3" x14ac:dyDescent="0.25">
      <c r="A88" s="3">
        <v>44686</v>
      </c>
      <c r="B88" s="1">
        <v>4.4016999999999999</v>
      </c>
      <c r="C88" s="1">
        <v>4.6657999999999999</v>
      </c>
    </row>
    <row r="89" spans="1:3" x14ac:dyDescent="0.25">
      <c r="A89" s="3">
        <v>44687</v>
      </c>
      <c r="B89" s="1">
        <v>4.4501999999999997</v>
      </c>
      <c r="C89" s="1">
        <v>4.6978999999999997</v>
      </c>
    </row>
    <row r="90" spans="1:3" x14ac:dyDescent="0.25">
      <c r="A90" s="3">
        <v>44690</v>
      </c>
      <c r="B90" s="1">
        <v>4.4783999999999997</v>
      </c>
      <c r="C90" s="1">
        <v>4.7058999999999997</v>
      </c>
    </row>
    <row r="91" spans="1:3" x14ac:dyDescent="0.25">
      <c r="A91" s="3">
        <v>44691</v>
      </c>
      <c r="B91" s="1">
        <v>4.4222999999999999</v>
      </c>
      <c r="C91" s="1">
        <v>4.6760999999999999</v>
      </c>
    </row>
    <row r="92" spans="1:3" x14ac:dyDescent="0.25">
      <c r="A92" s="3">
        <v>44692</v>
      </c>
      <c r="B92" s="1">
        <v>4.4189999999999996</v>
      </c>
      <c r="C92" s="1">
        <v>4.67</v>
      </c>
    </row>
    <row r="93" spans="1:3" x14ac:dyDescent="0.25">
      <c r="A93" s="3">
        <v>44693</v>
      </c>
      <c r="B93" s="1">
        <v>4.4863</v>
      </c>
      <c r="C93" s="1">
        <v>4.6840999999999999</v>
      </c>
    </row>
    <row r="94" spans="1:3" x14ac:dyDescent="0.25">
      <c r="A94" s="3">
        <v>44694</v>
      </c>
      <c r="B94" s="1">
        <v>4.4848999999999997</v>
      </c>
      <c r="C94" s="1">
        <v>4.6679000000000004</v>
      </c>
    </row>
    <row r="95" spans="1:3" x14ac:dyDescent="0.25">
      <c r="A95" s="3">
        <v>44697</v>
      </c>
      <c r="B95" s="1">
        <v>4.4785000000000004</v>
      </c>
      <c r="C95" s="1">
        <v>4.6723999999999997</v>
      </c>
    </row>
    <row r="96" spans="1:3" x14ac:dyDescent="0.25">
      <c r="A96" s="3">
        <v>44698</v>
      </c>
      <c r="B96" s="1">
        <v>4.4379</v>
      </c>
      <c r="C96" s="1">
        <v>4.6558000000000002</v>
      </c>
    </row>
    <row r="97" spans="1:3" x14ac:dyDescent="0.25">
      <c r="A97" s="3">
        <v>44699</v>
      </c>
      <c r="B97" s="1">
        <v>4.4279000000000002</v>
      </c>
      <c r="C97" s="1">
        <v>4.6528</v>
      </c>
    </row>
    <row r="98" spans="1:3" x14ac:dyDescent="0.25">
      <c r="A98" s="3">
        <v>44700</v>
      </c>
      <c r="B98" s="1">
        <v>4.4230999999999998</v>
      </c>
      <c r="C98" s="1">
        <v>4.6429</v>
      </c>
    </row>
    <row r="99" spans="1:3" x14ac:dyDescent="0.25">
      <c r="A99" s="3">
        <v>44701</v>
      </c>
      <c r="B99" s="1">
        <v>4.3832000000000004</v>
      </c>
      <c r="C99" s="1">
        <v>4.6365999999999996</v>
      </c>
    </row>
    <row r="100" spans="1:3" x14ac:dyDescent="0.25">
      <c r="A100" s="3">
        <v>44704</v>
      </c>
      <c r="B100" s="1">
        <v>4.3369</v>
      </c>
      <c r="C100" s="1">
        <v>4.6170999999999998</v>
      </c>
    </row>
    <row r="101" spans="1:3" x14ac:dyDescent="0.25">
      <c r="A101" s="3">
        <v>44705</v>
      </c>
      <c r="B101" s="1">
        <v>4.3071000000000002</v>
      </c>
      <c r="C101" s="1">
        <v>4.6106999999999996</v>
      </c>
    </row>
    <row r="102" spans="1:3" x14ac:dyDescent="0.25">
      <c r="A102" s="3">
        <v>44706</v>
      </c>
      <c r="B102" s="1">
        <v>4.3068999999999997</v>
      </c>
      <c r="C102" s="1">
        <v>4.5955000000000004</v>
      </c>
    </row>
    <row r="103" spans="1:3" x14ac:dyDescent="0.25">
      <c r="A103" s="3">
        <v>44707</v>
      </c>
      <c r="B103" s="1">
        <v>4.3189000000000002</v>
      </c>
      <c r="C103" s="1">
        <v>4.6135000000000002</v>
      </c>
    </row>
    <row r="104" spans="1:3" x14ac:dyDescent="0.25">
      <c r="A104" s="3">
        <v>44708</v>
      </c>
      <c r="B104" s="1">
        <v>4.2965999999999998</v>
      </c>
      <c r="C104" s="1">
        <v>4.6101999999999999</v>
      </c>
    </row>
    <row r="105" spans="1:3" x14ac:dyDescent="0.25">
      <c r="A105" s="3">
        <v>44711</v>
      </c>
      <c r="B105" s="1">
        <v>4.2617000000000003</v>
      </c>
      <c r="C105" s="1">
        <v>4.5869</v>
      </c>
    </row>
    <row r="106" spans="1:3" x14ac:dyDescent="0.25">
      <c r="A106" s="3">
        <v>44712</v>
      </c>
      <c r="B106" s="1">
        <v>4.2651000000000003</v>
      </c>
      <c r="C106" s="1">
        <v>4.5755999999999997</v>
      </c>
    </row>
    <row r="107" spans="1:3" x14ac:dyDescent="0.25">
      <c r="A107" s="3">
        <v>44713</v>
      </c>
      <c r="B107" s="1">
        <v>4.2816999999999998</v>
      </c>
      <c r="C107" s="1">
        <v>4.5891000000000002</v>
      </c>
    </row>
    <row r="108" spans="1:3" x14ac:dyDescent="0.25">
      <c r="A108" s="3">
        <v>44714</v>
      </c>
      <c r="B108" s="1">
        <v>4.2930999999999999</v>
      </c>
      <c r="C108" s="1">
        <v>4.5876000000000001</v>
      </c>
    </row>
    <row r="109" spans="1:3" x14ac:dyDescent="0.25">
      <c r="A109" s="3">
        <v>44715</v>
      </c>
      <c r="B109" s="1">
        <v>4.2689000000000004</v>
      </c>
      <c r="C109" s="1">
        <v>4.5907999999999998</v>
      </c>
    </row>
    <row r="110" spans="1:3" x14ac:dyDescent="0.25">
      <c r="A110" s="3">
        <v>44718</v>
      </c>
      <c r="B110" s="1">
        <v>4.2675000000000001</v>
      </c>
      <c r="C110" s="1">
        <v>4.5880000000000001</v>
      </c>
    </row>
    <row r="111" spans="1:3" x14ac:dyDescent="0.25">
      <c r="A111" s="3">
        <v>44719</v>
      </c>
      <c r="B111" s="1">
        <v>4.2934999999999999</v>
      </c>
      <c r="C111" s="1">
        <v>4.5854999999999997</v>
      </c>
    </row>
    <row r="112" spans="1:3" x14ac:dyDescent="0.25">
      <c r="A112" s="3">
        <v>44720</v>
      </c>
      <c r="B112" s="1">
        <v>4.2904</v>
      </c>
      <c r="C112" s="1">
        <v>4.5816999999999997</v>
      </c>
    </row>
    <row r="113" spans="1:3" x14ac:dyDescent="0.25">
      <c r="A113" s="3">
        <v>44721</v>
      </c>
      <c r="B113" s="1">
        <v>4.2763999999999998</v>
      </c>
      <c r="C113" s="1">
        <v>4.5826000000000002</v>
      </c>
    </row>
    <row r="114" spans="1:3" x14ac:dyDescent="0.25">
      <c r="A114" s="3">
        <v>44722</v>
      </c>
      <c r="B114" s="1">
        <v>4.3362999999999996</v>
      </c>
      <c r="C114" s="1">
        <v>4.6029999999999998</v>
      </c>
    </row>
    <row r="115" spans="1:3" x14ac:dyDescent="0.25">
      <c r="A115" s="3">
        <v>44725</v>
      </c>
      <c r="B115" s="1">
        <v>4.4208999999999996</v>
      </c>
      <c r="C115" s="1">
        <v>4.6313000000000004</v>
      </c>
    </row>
    <row r="116" spans="1:3" x14ac:dyDescent="0.25">
      <c r="A116" s="3">
        <v>44726</v>
      </c>
      <c r="B116" s="1">
        <v>4.4478</v>
      </c>
      <c r="C116" s="1">
        <v>4.6547999999999998</v>
      </c>
    </row>
    <row r="117" spans="1:3" x14ac:dyDescent="0.25">
      <c r="A117" s="3">
        <v>44727</v>
      </c>
      <c r="B117" s="1">
        <v>4.4455</v>
      </c>
      <c r="C117" s="1">
        <v>4.6642000000000001</v>
      </c>
    </row>
    <row r="118" spans="1:3" x14ac:dyDescent="0.25">
      <c r="A118" s="3">
        <v>44729</v>
      </c>
      <c r="B118" s="1">
        <v>4.4630000000000001</v>
      </c>
      <c r="C118" s="1">
        <v>4.6951000000000001</v>
      </c>
    </row>
    <row r="119" spans="1:3" x14ac:dyDescent="0.25">
      <c r="A119" s="3">
        <v>44732</v>
      </c>
      <c r="B119" s="1">
        <v>4.4400000000000004</v>
      </c>
      <c r="C119" s="1">
        <v>4.6730999999999998</v>
      </c>
    </row>
    <row r="120" spans="1:3" x14ac:dyDescent="0.25">
      <c r="A120" s="3">
        <v>44733</v>
      </c>
      <c r="B120" s="1">
        <v>4.3917000000000002</v>
      </c>
      <c r="C120" s="1">
        <v>4.6459999999999999</v>
      </c>
    </row>
    <row r="121" spans="1:3" x14ac:dyDescent="0.25">
      <c r="A121" s="3">
        <v>44734</v>
      </c>
      <c r="B121" s="1">
        <v>4.4337999999999997</v>
      </c>
      <c r="C121" s="1">
        <v>4.6589999999999998</v>
      </c>
    </row>
    <row r="122" spans="1:3" x14ac:dyDescent="0.25">
      <c r="A122" s="3">
        <v>44735</v>
      </c>
      <c r="B122" s="1">
        <v>4.4881000000000002</v>
      </c>
      <c r="C122" s="1">
        <v>4.7096</v>
      </c>
    </row>
    <row r="123" spans="1:3" x14ac:dyDescent="0.25">
      <c r="A123" s="3">
        <v>44736</v>
      </c>
      <c r="B123" s="1">
        <v>4.4656000000000002</v>
      </c>
      <c r="C123" s="1">
        <v>4.7093999999999996</v>
      </c>
    </row>
    <row r="124" spans="1:3" x14ac:dyDescent="0.25">
      <c r="A124" s="3">
        <v>44739</v>
      </c>
      <c r="B124" s="1">
        <v>4.4368999999999996</v>
      </c>
      <c r="C124" s="1">
        <v>4.6965000000000003</v>
      </c>
    </row>
    <row r="125" spans="1:3" x14ac:dyDescent="0.25">
      <c r="A125" s="3">
        <v>44740</v>
      </c>
      <c r="B125" s="1">
        <v>4.4377000000000004</v>
      </c>
      <c r="C125" s="1">
        <v>4.7004000000000001</v>
      </c>
    </row>
    <row r="126" spans="1:3" x14ac:dyDescent="0.25">
      <c r="A126" s="3">
        <v>44741</v>
      </c>
      <c r="B126" s="1">
        <v>4.4532999999999996</v>
      </c>
      <c r="C126" s="1">
        <v>4.6809000000000003</v>
      </c>
    </row>
    <row r="127" spans="1:3" x14ac:dyDescent="0.25">
      <c r="A127" s="3">
        <v>44742</v>
      </c>
      <c r="B127" s="1">
        <v>4.4824999999999999</v>
      </c>
      <c r="C127" s="1">
        <v>4.6806000000000001</v>
      </c>
    </row>
    <row r="128" spans="1:3" x14ac:dyDescent="0.25">
      <c r="A128" s="3">
        <v>44743</v>
      </c>
      <c r="B128" s="1">
        <v>4.5106000000000002</v>
      </c>
      <c r="C128" s="1">
        <v>4.7176</v>
      </c>
    </row>
    <row r="129" spans="1:3" x14ac:dyDescent="0.25">
      <c r="A129" s="3">
        <v>44746</v>
      </c>
      <c r="B129" s="1">
        <v>4.5031999999999996</v>
      </c>
      <c r="C129" s="1">
        <v>4.7001999999999997</v>
      </c>
    </row>
    <row r="130" spans="1:3" x14ac:dyDescent="0.25">
      <c r="A130" s="3">
        <v>44747</v>
      </c>
      <c r="B130" s="1">
        <v>4.5946999999999996</v>
      </c>
      <c r="C130" s="1">
        <v>4.7358000000000002</v>
      </c>
    </row>
    <row r="131" spans="1:3" x14ac:dyDescent="0.25">
      <c r="A131" s="3">
        <v>44748</v>
      </c>
      <c r="B131" s="1">
        <v>4.6795999999999998</v>
      </c>
      <c r="C131" s="1">
        <v>4.7942</v>
      </c>
    </row>
    <row r="132" spans="1:3" x14ac:dyDescent="0.25">
      <c r="A132" s="3">
        <v>44749</v>
      </c>
      <c r="B132" s="1">
        <v>4.7028999999999996</v>
      </c>
      <c r="C132" s="1">
        <v>4.7965</v>
      </c>
    </row>
    <row r="133" spans="1:3" x14ac:dyDescent="0.25">
      <c r="A133" s="3">
        <v>44750</v>
      </c>
      <c r="B133" s="1">
        <v>4.7416999999999998</v>
      </c>
      <c r="C133" s="1">
        <v>4.7957999999999998</v>
      </c>
    </row>
    <row r="134" spans="1:3" x14ac:dyDescent="0.25">
      <c r="A134" s="3">
        <v>44753</v>
      </c>
      <c r="B134" s="1">
        <v>4.7416</v>
      </c>
      <c r="C134" s="1">
        <v>4.7976000000000001</v>
      </c>
    </row>
    <row r="135" spans="1:3" x14ac:dyDescent="0.25">
      <c r="A135" s="3">
        <v>44754</v>
      </c>
      <c r="B135" s="1">
        <v>4.8284000000000002</v>
      </c>
      <c r="C135" s="1">
        <v>4.8337000000000003</v>
      </c>
    </row>
    <row r="136" spans="1:3" x14ac:dyDescent="0.25">
      <c r="A136" s="3">
        <v>44755</v>
      </c>
      <c r="B136" s="1">
        <v>4.8220999999999998</v>
      </c>
      <c r="C136" s="1">
        <v>4.8399000000000001</v>
      </c>
    </row>
    <row r="137" spans="1:3" x14ac:dyDescent="0.25">
      <c r="A137" s="3">
        <v>44756</v>
      </c>
      <c r="B137" s="1">
        <v>4.8273999999999999</v>
      </c>
      <c r="C137" s="1">
        <v>4.8371000000000004</v>
      </c>
    </row>
    <row r="138" spans="1:3" x14ac:dyDescent="0.25">
      <c r="A138" s="3">
        <v>44757</v>
      </c>
      <c r="B138" s="1">
        <v>4.7965999999999998</v>
      </c>
      <c r="C138" s="1">
        <v>4.8114999999999997</v>
      </c>
    </row>
    <row r="139" spans="1:3" x14ac:dyDescent="0.25">
      <c r="A139" s="3">
        <v>44760</v>
      </c>
      <c r="B139" s="1">
        <v>4.7152000000000003</v>
      </c>
      <c r="C139" s="1">
        <v>4.7770000000000001</v>
      </c>
    </row>
    <row r="140" spans="1:3" x14ac:dyDescent="0.25">
      <c r="A140" s="3">
        <v>44761</v>
      </c>
      <c r="B140" s="1">
        <v>4.6593999999999998</v>
      </c>
      <c r="C140" s="1">
        <v>4.7731000000000003</v>
      </c>
    </row>
    <row r="141" spans="1:3" x14ac:dyDescent="0.25">
      <c r="A141" s="3">
        <v>44762</v>
      </c>
      <c r="B141" s="1">
        <v>4.6524000000000001</v>
      </c>
      <c r="C141" s="1">
        <v>4.7603</v>
      </c>
    </row>
    <row r="142" spans="1:3" x14ac:dyDescent="0.25">
      <c r="A142" s="3">
        <v>44763</v>
      </c>
      <c r="B142" s="1">
        <v>4.6681999999999997</v>
      </c>
      <c r="C142" s="1">
        <v>4.7577999999999996</v>
      </c>
    </row>
    <row r="143" spans="1:3" x14ac:dyDescent="0.25">
      <c r="A143" s="3">
        <v>44764</v>
      </c>
      <c r="B143" s="1">
        <v>4.6920000000000002</v>
      </c>
      <c r="C143" s="1">
        <v>4.7643000000000004</v>
      </c>
    </row>
    <row r="144" spans="1:3" x14ac:dyDescent="0.25">
      <c r="A144" s="3">
        <v>44767</v>
      </c>
      <c r="B144" s="1">
        <v>4.6170999999999998</v>
      </c>
      <c r="C144" s="1">
        <v>4.7195999999999998</v>
      </c>
    </row>
    <row r="145" spans="1:3" x14ac:dyDescent="0.25">
      <c r="A145" s="3">
        <v>44768</v>
      </c>
      <c r="B145" s="1">
        <v>4.6222000000000003</v>
      </c>
      <c r="C145" s="1">
        <v>4.7183000000000002</v>
      </c>
    </row>
    <row r="146" spans="1:3" x14ac:dyDescent="0.25">
      <c r="A146" s="3">
        <v>44769</v>
      </c>
      <c r="B146" s="1">
        <v>4.7141999999999999</v>
      </c>
      <c r="C146" s="1">
        <v>4.7811000000000003</v>
      </c>
    </row>
    <row r="147" spans="1:3" x14ac:dyDescent="0.25">
      <c r="A147" s="3">
        <v>44770</v>
      </c>
      <c r="B147" s="1">
        <v>4.6951999999999998</v>
      </c>
      <c r="C147" s="1">
        <v>4.7972999999999999</v>
      </c>
    </row>
    <row r="148" spans="1:3" x14ac:dyDescent="0.25">
      <c r="A148" s="3">
        <v>44771</v>
      </c>
      <c r="B148" s="1">
        <v>4.6364999999999998</v>
      </c>
      <c r="C148" s="1">
        <v>4.7398999999999996</v>
      </c>
    </row>
    <row r="149" spans="1:3" x14ac:dyDescent="0.25">
      <c r="A149" s="3">
        <v>44774</v>
      </c>
      <c r="B149" s="1">
        <v>4.6289999999999996</v>
      </c>
      <c r="C149" s="1">
        <v>4.7474999999999996</v>
      </c>
    </row>
    <row r="150" spans="1:3" x14ac:dyDescent="0.25">
      <c r="A150" s="3">
        <v>44775</v>
      </c>
      <c r="B150" s="1">
        <v>4.5983999999999998</v>
      </c>
      <c r="C150" s="1">
        <v>4.7092000000000001</v>
      </c>
    </row>
    <row r="151" spans="1:3" x14ac:dyDescent="0.25">
      <c r="A151" s="3">
        <v>44776</v>
      </c>
      <c r="B151" s="1">
        <v>4.6163999999999996</v>
      </c>
      <c r="C151" s="1">
        <v>4.7031999999999998</v>
      </c>
    </row>
    <row r="152" spans="1:3" x14ac:dyDescent="0.25">
      <c r="A152" s="3">
        <v>44777</v>
      </c>
      <c r="B152" s="1">
        <v>4.6340000000000003</v>
      </c>
      <c r="C152" s="1">
        <v>4.7229999999999999</v>
      </c>
    </row>
    <row r="153" spans="1:3" x14ac:dyDescent="0.25">
      <c r="A153" s="3">
        <v>44778</v>
      </c>
      <c r="B153" s="1">
        <v>4.6024000000000003</v>
      </c>
      <c r="C153" s="1">
        <v>4.7053000000000003</v>
      </c>
    </row>
    <row r="154" spans="1:3" x14ac:dyDescent="0.25">
      <c r="A154" s="3">
        <v>44781</v>
      </c>
      <c r="B154" s="1">
        <v>4.6127000000000002</v>
      </c>
      <c r="C154" s="1">
        <v>4.7012999999999998</v>
      </c>
    </row>
    <row r="155" spans="1:3" x14ac:dyDescent="0.25">
      <c r="A155" s="3">
        <v>44782</v>
      </c>
      <c r="B155" s="1">
        <v>4.5918999999999999</v>
      </c>
      <c r="C155" s="1">
        <v>4.7020999999999997</v>
      </c>
    </row>
    <row r="156" spans="1:3" x14ac:dyDescent="0.25">
      <c r="A156" s="3">
        <v>44783</v>
      </c>
      <c r="B156" s="1">
        <v>4.6112000000000002</v>
      </c>
      <c r="C156" s="1">
        <v>4.7138</v>
      </c>
    </row>
    <row r="157" spans="1:3" x14ac:dyDescent="0.25">
      <c r="A157" s="3">
        <v>44784</v>
      </c>
      <c r="B157" s="1">
        <v>4.5206</v>
      </c>
      <c r="C157" s="1">
        <v>4.6745000000000001</v>
      </c>
    </row>
    <row r="158" spans="1:3" x14ac:dyDescent="0.25">
      <c r="A158" s="3">
        <v>44785</v>
      </c>
      <c r="B158" s="1">
        <v>4.5458999999999996</v>
      </c>
      <c r="C158" s="1">
        <v>4.6832000000000003</v>
      </c>
    </row>
    <row r="159" spans="1:3" x14ac:dyDescent="0.25">
      <c r="A159" s="3">
        <v>44789</v>
      </c>
      <c r="B159" s="1">
        <v>4.6281999999999996</v>
      </c>
      <c r="C159" s="1">
        <v>4.6928000000000001</v>
      </c>
    </row>
    <row r="160" spans="1:3" x14ac:dyDescent="0.25">
      <c r="A160" s="3">
        <v>44790</v>
      </c>
      <c r="B160" s="1">
        <v>4.6119000000000003</v>
      </c>
      <c r="C160" s="1">
        <v>4.6920999999999999</v>
      </c>
    </row>
    <row r="161" spans="1:3" x14ac:dyDescent="0.25">
      <c r="A161" s="3">
        <v>44791</v>
      </c>
      <c r="B161" s="1">
        <v>4.6467999999999998</v>
      </c>
      <c r="C161" s="1">
        <v>4.7244000000000002</v>
      </c>
    </row>
    <row r="162" spans="1:3" x14ac:dyDescent="0.25">
      <c r="A162" s="3">
        <v>44792</v>
      </c>
      <c r="B162" s="1">
        <v>4.7061000000000002</v>
      </c>
      <c r="C162" s="1">
        <v>4.7480000000000002</v>
      </c>
    </row>
    <row r="163" spans="1:3" x14ac:dyDescent="0.25">
      <c r="A163" s="3">
        <v>44795</v>
      </c>
      <c r="B163" s="1">
        <v>4.7427000000000001</v>
      </c>
      <c r="C163" s="1">
        <v>4.7492999999999999</v>
      </c>
    </row>
    <row r="164" spans="1:3" x14ac:dyDescent="0.25">
      <c r="A164" s="3">
        <v>44796</v>
      </c>
      <c r="B164" s="1">
        <v>4.8029999999999999</v>
      </c>
      <c r="C164" s="1">
        <v>4.7706</v>
      </c>
    </row>
    <row r="165" spans="1:3" x14ac:dyDescent="0.25">
      <c r="A165" s="3">
        <v>44797</v>
      </c>
      <c r="B165" s="1">
        <v>4.8029000000000002</v>
      </c>
      <c r="C165" s="1">
        <v>4.7771999999999997</v>
      </c>
    </row>
    <row r="166" spans="1:3" x14ac:dyDescent="0.25">
      <c r="A166" s="3">
        <v>44798</v>
      </c>
      <c r="B166" s="1">
        <v>4.7545999999999999</v>
      </c>
      <c r="C166" s="1">
        <v>4.7584</v>
      </c>
    </row>
    <row r="167" spans="1:3" x14ac:dyDescent="0.25">
      <c r="A167" s="3">
        <v>44799</v>
      </c>
      <c r="B167" s="1">
        <v>4.7465000000000002</v>
      </c>
      <c r="C167" s="1">
        <v>4.7412999999999998</v>
      </c>
    </row>
    <row r="168" spans="1:3" x14ac:dyDescent="0.25">
      <c r="A168" s="3">
        <v>44802</v>
      </c>
      <c r="B168" s="1">
        <v>4.7820999999999998</v>
      </c>
      <c r="C168" s="1">
        <v>4.7529000000000003</v>
      </c>
    </row>
    <row r="169" spans="1:3" x14ac:dyDescent="0.25">
      <c r="A169" s="3">
        <v>44803</v>
      </c>
      <c r="B169" s="1">
        <v>4.7210000000000001</v>
      </c>
      <c r="C169" s="1">
        <v>4.7328000000000001</v>
      </c>
    </row>
    <row r="170" spans="1:3" x14ac:dyDescent="0.25">
      <c r="A170" s="3">
        <v>44804</v>
      </c>
      <c r="B170" s="1">
        <v>4.7359999999999998</v>
      </c>
      <c r="C170" s="1">
        <v>4.7264999999999997</v>
      </c>
    </row>
    <row r="171" spans="1:3" x14ac:dyDescent="0.25">
      <c r="A171" s="3">
        <v>44805</v>
      </c>
      <c r="B171" s="1">
        <v>4.6959</v>
      </c>
      <c r="C171" s="1">
        <v>4.7133000000000003</v>
      </c>
    </row>
    <row r="172" spans="1:3" x14ac:dyDescent="0.25">
      <c r="A172" s="3">
        <v>44806</v>
      </c>
      <c r="B172" s="1">
        <v>4.7275999999999998</v>
      </c>
      <c r="C172" s="1">
        <v>4.7144000000000004</v>
      </c>
    </row>
    <row r="173" spans="1:3" x14ac:dyDescent="0.25">
      <c r="A173" s="3">
        <v>44809</v>
      </c>
      <c r="B173" s="1">
        <v>4.7690000000000001</v>
      </c>
      <c r="C173" s="1">
        <v>4.7263000000000002</v>
      </c>
    </row>
    <row r="174" spans="1:3" x14ac:dyDescent="0.25">
      <c r="A174" s="3">
        <v>44810</v>
      </c>
      <c r="B174" s="1">
        <v>4.7366999999999999</v>
      </c>
      <c r="C174" s="1">
        <v>4.7168000000000001</v>
      </c>
    </row>
    <row r="175" spans="1:3" x14ac:dyDescent="0.25">
      <c r="A175" s="3">
        <v>44811</v>
      </c>
      <c r="B175" s="1">
        <v>4.7584</v>
      </c>
      <c r="C175" s="1">
        <v>4.7137000000000002</v>
      </c>
    </row>
    <row r="176" spans="1:3" x14ac:dyDescent="0.25">
      <c r="A176" s="3">
        <v>44812</v>
      </c>
      <c r="B176" s="1">
        <v>4.7267999999999999</v>
      </c>
      <c r="C176" s="1">
        <v>4.7244000000000002</v>
      </c>
    </row>
    <row r="177" spans="1:3" x14ac:dyDescent="0.25">
      <c r="A177" s="3">
        <v>44813</v>
      </c>
      <c r="B177" s="1">
        <v>4.6599000000000004</v>
      </c>
      <c r="C177" s="1">
        <v>4.7098000000000004</v>
      </c>
    </row>
    <row r="178" spans="1:3" x14ac:dyDescent="0.25">
      <c r="A178" s="3">
        <v>44816</v>
      </c>
      <c r="B178" s="1">
        <v>4.6224999999999996</v>
      </c>
      <c r="C178" s="1">
        <v>4.7112999999999996</v>
      </c>
    </row>
    <row r="179" spans="1:3" x14ac:dyDescent="0.25">
      <c r="A179" s="3">
        <v>44817</v>
      </c>
      <c r="B179" s="1">
        <v>4.6363000000000003</v>
      </c>
      <c r="C179" s="1">
        <v>4.7081999999999997</v>
      </c>
    </row>
    <row r="180" spans="1:3" x14ac:dyDescent="0.25">
      <c r="A180" s="3">
        <v>44818</v>
      </c>
      <c r="B180" s="1">
        <v>4.7233000000000001</v>
      </c>
      <c r="C180" s="1">
        <v>4.7195</v>
      </c>
    </row>
    <row r="181" spans="1:3" x14ac:dyDescent="0.25">
      <c r="A181" s="3">
        <v>44819</v>
      </c>
      <c r="B181" s="1">
        <v>4.7202000000000002</v>
      </c>
      <c r="C181" s="1">
        <v>4.7164000000000001</v>
      </c>
    </row>
    <row r="182" spans="1:3" x14ac:dyDescent="0.25">
      <c r="A182" s="3">
        <v>44820</v>
      </c>
      <c r="B182" s="1">
        <v>4.7384000000000004</v>
      </c>
      <c r="C182" s="1">
        <v>4.7176</v>
      </c>
    </row>
    <row r="183" spans="1:3" x14ac:dyDescent="0.25">
      <c r="A183" s="3">
        <v>44823</v>
      </c>
      <c r="B183" s="1">
        <v>4.7255000000000003</v>
      </c>
      <c r="C183" s="1">
        <v>4.7141999999999999</v>
      </c>
    </row>
    <row r="184" spans="1:3" x14ac:dyDescent="0.25">
      <c r="A184" s="3">
        <v>44824</v>
      </c>
      <c r="B184" s="1">
        <v>4.7118000000000002</v>
      </c>
      <c r="C184" s="1">
        <v>4.7164999999999999</v>
      </c>
    </row>
    <row r="185" spans="1:3" x14ac:dyDescent="0.25">
      <c r="A185" s="3">
        <v>44825</v>
      </c>
      <c r="B185" s="1">
        <v>4.7919</v>
      </c>
      <c r="C185" s="1">
        <v>4.7449000000000003</v>
      </c>
    </row>
    <row r="186" spans="1:3" x14ac:dyDescent="0.25">
      <c r="A186" s="3">
        <v>44826</v>
      </c>
      <c r="B186" s="1">
        <v>4.8342999999999998</v>
      </c>
      <c r="C186" s="1">
        <v>4.7758000000000003</v>
      </c>
    </row>
    <row r="187" spans="1:3" x14ac:dyDescent="0.25">
      <c r="A187" s="3">
        <v>44827</v>
      </c>
      <c r="B187" s="1">
        <v>4.8795999999999999</v>
      </c>
      <c r="C187" s="1">
        <v>4.7591000000000001</v>
      </c>
    </row>
    <row r="188" spans="1:3" x14ac:dyDescent="0.25">
      <c r="A188" s="3">
        <v>44830</v>
      </c>
      <c r="B188" s="1">
        <v>4.9112999999999998</v>
      </c>
      <c r="C188" s="1">
        <v>4.7565999999999997</v>
      </c>
    </row>
    <row r="189" spans="1:3" x14ac:dyDescent="0.25">
      <c r="A189" s="3">
        <v>44831</v>
      </c>
      <c r="B189" s="1">
        <v>4.9476000000000004</v>
      </c>
      <c r="C189" s="1">
        <v>4.7615999999999996</v>
      </c>
    </row>
    <row r="190" spans="1:3" x14ac:dyDescent="0.25">
      <c r="A190" s="3">
        <v>44832</v>
      </c>
      <c r="B190" s="1">
        <v>5.0381</v>
      </c>
      <c r="C190" s="1">
        <v>4.8147000000000002</v>
      </c>
    </row>
    <row r="191" spans="1:3" x14ac:dyDescent="0.25">
      <c r="A191" s="3">
        <v>44833</v>
      </c>
      <c r="B191" s="1">
        <v>5.0327999999999999</v>
      </c>
      <c r="C191" s="1">
        <v>4.8636999999999997</v>
      </c>
    </row>
    <row r="192" spans="1:3" x14ac:dyDescent="0.25">
      <c r="A192" s="3">
        <v>44834</v>
      </c>
      <c r="B192" s="1">
        <v>4.9532999999999996</v>
      </c>
      <c r="C192" s="1">
        <v>4.8697999999999997</v>
      </c>
    </row>
    <row r="193" spans="1:3" x14ac:dyDescent="0.25">
      <c r="A193" s="3">
        <v>44837</v>
      </c>
      <c r="B193" s="1">
        <v>4.9207000000000001</v>
      </c>
      <c r="C193" s="1">
        <v>4.8272000000000004</v>
      </c>
    </row>
    <row r="194" spans="1:3" x14ac:dyDescent="0.25">
      <c r="A194" s="3">
        <v>44838</v>
      </c>
      <c r="B194" s="1">
        <v>4.8615000000000004</v>
      </c>
      <c r="C194" s="1">
        <v>4.8007</v>
      </c>
    </row>
    <row r="195" spans="1:3" x14ac:dyDescent="0.25">
      <c r="A195" s="3">
        <v>44839</v>
      </c>
      <c r="B195" s="1">
        <v>4.8380000000000001</v>
      </c>
      <c r="C195" s="1">
        <v>4.8128000000000002</v>
      </c>
    </row>
    <row r="196" spans="1:3" x14ac:dyDescent="0.25">
      <c r="A196" s="3">
        <v>44840</v>
      </c>
      <c r="B196" s="1">
        <v>4.8989000000000003</v>
      </c>
      <c r="C196" s="1">
        <v>4.8445</v>
      </c>
    </row>
    <row r="197" spans="1:3" x14ac:dyDescent="0.25">
      <c r="A197" s="3">
        <v>44841</v>
      </c>
      <c r="B197" s="1">
        <v>4.9588000000000001</v>
      </c>
      <c r="C197" s="1">
        <v>4.8605999999999998</v>
      </c>
    </row>
    <row r="198" spans="1:3" x14ac:dyDescent="0.25">
      <c r="A198" s="3">
        <v>44844</v>
      </c>
      <c r="B198" s="1">
        <v>5.0239000000000003</v>
      </c>
      <c r="C198" s="1">
        <v>4.8677000000000001</v>
      </c>
    </row>
    <row r="199" spans="1:3" x14ac:dyDescent="0.25">
      <c r="A199" s="3">
        <v>44845</v>
      </c>
      <c r="B199" s="1">
        <v>5.0171000000000001</v>
      </c>
      <c r="C199" s="1">
        <v>4.8711000000000002</v>
      </c>
    </row>
    <row r="200" spans="1:3" x14ac:dyDescent="0.25">
      <c r="A200" s="3">
        <v>44846</v>
      </c>
      <c r="B200" s="1">
        <v>5.0014000000000003</v>
      </c>
      <c r="C200" s="1">
        <v>4.8536000000000001</v>
      </c>
    </row>
    <row r="201" spans="1:3" x14ac:dyDescent="0.25">
      <c r="A201" s="3">
        <v>44847</v>
      </c>
      <c r="B201" s="1">
        <v>4.9904999999999999</v>
      </c>
      <c r="C201" s="1">
        <v>4.8468</v>
      </c>
    </row>
    <row r="202" spans="1:3" x14ac:dyDescent="0.25">
      <c r="A202" s="3">
        <v>44848</v>
      </c>
      <c r="B202" s="1">
        <v>4.9569000000000001</v>
      </c>
      <c r="C202" s="1">
        <v>4.8330000000000002</v>
      </c>
    </row>
    <row r="203" spans="1:3" x14ac:dyDescent="0.25">
      <c r="A203" s="3">
        <v>44851</v>
      </c>
      <c r="B203" s="1">
        <v>4.9522000000000004</v>
      </c>
      <c r="C203" s="1">
        <v>4.8228999999999997</v>
      </c>
    </row>
    <row r="204" spans="1:3" x14ac:dyDescent="0.25">
      <c r="A204" s="3">
        <v>44852</v>
      </c>
      <c r="B204" s="1">
        <v>4.8929</v>
      </c>
      <c r="C204" s="1">
        <v>4.8091999999999997</v>
      </c>
    </row>
    <row r="205" spans="1:3" x14ac:dyDescent="0.25">
      <c r="A205" s="3">
        <v>44853</v>
      </c>
      <c r="B205" s="1">
        <v>4.8891999999999998</v>
      </c>
      <c r="C205" s="1">
        <v>4.7996999999999996</v>
      </c>
    </row>
    <row r="206" spans="1:3" x14ac:dyDescent="0.25">
      <c r="A206" s="3">
        <v>44854</v>
      </c>
      <c r="B206" s="1">
        <v>4.9024000000000001</v>
      </c>
      <c r="C206" s="1">
        <v>4.7954999999999997</v>
      </c>
    </row>
    <row r="207" spans="1:3" x14ac:dyDescent="0.25">
      <c r="A207" s="3">
        <v>44855</v>
      </c>
      <c r="B207" s="1">
        <v>4.9000000000000004</v>
      </c>
      <c r="C207" s="1">
        <v>4.7804000000000002</v>
      </c>
    </row>
    <row r="208" spans="1:3" x14ac:dyDescent="0.25">
      <c r="A208" s="3">
        <v>44858</v>
      </c>
      <c r="B208" s="1">
        <v>4.8669000000000002</v>
      </c>
      <c r="C208" s="1">
        <v>4.7866</v>
      </c>
    </row>
    <row r="209" spans="1:3" x14ac:dyDescent="0.25">
      <c r="A209" s="3">
        <v>44859</v>
      </c>
      <c r="B209" s="1">
        <v>4.8498999999999999</v>
      </c>
      <c r="C209" s="1">
        <v>4.7805</v>
      </c>
    </row>
    <row r="210" spans="1:3" x14ac:dyDescent="0.25">
      <c r="A210" s="3">
        <v>44860</v>
      </c>
      <c r="B210" s="1">
        <v>4.7538</v>
      </c>
      <c r="C210" s="1">
        <v>4.7723000000000004</v>
      </c>
    </row>
    <row r="211" spans="1:3" x14ac:dyDescent="0.25">
      <c r="A211" s="3">
        <v>44861</v>
      </c>
      <c r="B211" s="1">
        <v>4.7215999999999996</v>
      </c>
      <c r="C211" s="1">
        <v>4.7504</v>
      </c>
    </row>
    <row r="212" spans="1:3" x14ac:dyDescent="0.25">
      <c r="A212" s="3">
        <v>44862</v>
      </c>
      <c r="B212" s="1">
        <v>4.7477</v>
      </c>
      <c r="C212" s="1">
        <v>4.7199</v>
      </c>
    </row>
    <row r="213" spans="1:3" x14ac:dyDescent="0.25">
      <c r="A213" s="3">
        <v>44865</v>
      </c>
      <c r="B213" s="1">
        <v>4.734</v>
      </c>
      <c r="C213" s="1">
        <v>4.7088999999999999</v>
      </c>
    </row>
    <row r="214" spans="1:3" x14ac:dyDescent="0.25">
      <c r="A214" s="3">
        <v>44867</v>
      </c>
      <c r="B214" s="1">
        <v>4.7484999999999999</v>
      </c>
      <c r="C214" s="1">
        <v>4.7039</v>
      </c>
    </row>
    <row r="215" spans="1:3" x14ac:dyDescent="0.25">
      <c r="A215" s="3">
        <v>44868</v>
      </c>
      <c r="B215" s="1">
        <v>4.8291000000000004</v>
      </c>
      <c r="C215" s="1">
        <v>4.7100999999999997</v>
      </c>
    </row>
    <row r="216" spans="1:3" x14ac:dyDescent="0.25">
      <c r="A216" s="3">
        <v>44869</v>
      </c>
      <c r="B216" s="1">
        <v>4.7975000000000003</v>
      </c>
      <c r="C216" s="1">
        <v>4.6898</v>
      </c>
    </row>
    <row r="217" spans="1:3" x14ac:dyDescent="0.25">
      <c r="A217" s="3">
        <v>44872</v>
      </c>
      <c r="B217" s="1">
        <v>4.6925999999999997</v>
      </c>
      <c r="C217" s="1">
        <v>4.6858000000000004</v>
      </c>
    </row>
    <row r="218" spans="1:3" x14ac:dyDescent="0.25">
      <c r="A218" s="3">
        <v>44873</v>
      </c>
      <c r="B218" s="1">
        <v>4.6893000000000002</v>
      </c>
      <c r="C218" s="1">
        <v>4.6912000000000003</v>
      </c>
    </row>
    <row r="219" spans="1:3" x14ac:dyDescent="0.25">
      <c r="A219" s="3">
        <v>44874</v>
      </c>
      <c r="B219" s="1">
        <v>4.6817000000000002</v>
      </c>
      <c r="C219" s="1">
        <v>4.7037000000000004</v>
      </c>
    </row>
    <row r="220" spans="1:3" x14ac:dyDescent="0.25">
      <c r="A220" s="3">
        <v>44875</v>
      </c>
      <c r="B220" s="1">
        <v>4.7328000000000001</v>
      </c>
      <c r="C220" s="1">
        <v>4.7145999999999999</v>
      </c>
    </row>
    <row r="221" spans="1:3" x14ac:dyDescent="0.25">
      <c r="A221" s="3">
        <v>44879</v>
      </c>
      <c r="B221" s="1">
        <v>4.5382999999999996</v>
      </c>
      <c r="C221" s="1">
        <v>4.6794000000000002</v>
      </c>
    </row>
    <row r="222" spans="1:3" x14ac:dyDescent="0.25">
      <c r="A222" s="3">
        <v>44880</v>
      </c>
      <c r="B222" s="1">
        <v>4.5143000000000004</v>
      </c>
      <c r="C222" s="1">
        <v>4.6985000000000001</v>
      </c>
    </row>
    <row r="223" spans="1:3" x14ac:dyDescent="0.25">
      <c r="A223" s="3">
        <v>44881</v>
      </c>
      <c r="B223" s="1">
        <v>4.5049999999999999</v>
      </c>
      <c r="C223" s="1">
        <v>4.6942000000000004</v>
      </c>
    </row>
    <row r="224" spans="1:3" x14ac:dyDescent="0.25">
      <c r="A224" s="3">
        <v>44882</v>
      </c>
      <c r="B224" s="1">
        <v>4.5387000000000004</v>
      </c>
      <c r="C224" s="1">
        <v>4.7039</v>
      </c>
    </row>
    <row r="225" spans="1:3" x14ac:dyDescent="0.25">
      <c r="A225" s="3">
        <v>44883</v>
      </c>
      <c r="B225" s="1">
        <v>4.5336999999999996</v>
      </c>
      <c r="C225" s="1">
        <v>4.7066999999999997</v>
      </c>
    </row>
    <row r="226" spans="1:3" x14ac:dyDescent="0.25">
      <c r="A226" s="3">
        <v>44886</v>
      </c>
      <c r="B226" s="1">
        <v>4.5991</v>
      </c>
      <c r="C226" s="1">
        <v>4.7035</v>
      </c>
    </row>
    <row r="227" spans="1:3" x14ac:dyDescent="0.25">
      <c r="A227" s="3">
        <v>44887</v>
      </c>
      <c r="B227" s="1">
        <v>4.5843999999999996</v>
      </c>
      <c r="C227" s="1">
        <v>4.7074999999999996</v>
      </c>
    </row>
    <row r="228" spans="1:3" x14ac:dyDescent="0.25">
      <c r="A228" s="3">
        <v>44888</v>
      </c>
      <c r="B228" s="1">
        <v>4.548</v>
      </c>
      <c r="C228" s="1">
        <v>4.6958000000000002</v>
      </c>
    </row>
    <row r="229" spans="1:3" x14ac:dyDescent="0.25">
      <c r="A229" s="3">
        <v>44889</v>
      </c>
      <c r="B229" s="1">
        <v>4.5101000000000004</v>
      </c>
      <c r="C229" s="1">
        <v>4.6993</v>
      </c>
    </row>
    <row r="230" spans="1:3" x14ac:dyDescent="0.25">
      <c r="A230" s="3">
        <v>44890</v>
      </c>
      <c r="B230" s="1">
        <v>4.5110999999999999</v>
      </c>
      <c r="C230" s="1">
        <v>4.6883999999999997</v>
      </c>
    </row>
    <row r="231" spans="1:3" x14ac:dyDescent="0.25">
      <c r="A231" s="3">
        <v>44893</v>
      </c>
      <c r="B231" s="1">
        <v>4.4827000000000004</v>
      </c>
      <c r="C231" s="1">
        <v>4.6835000000000004</v>
      </c>
    </row>
    <row r="232" spans="1:3" x14ac:dyDescent="0.25">
      <c r="A232" s="3">
        <v>44894</v>
      </c>
      <c r="B232" s="1">
        <v>4.5164</v>
      </c>
      <c r="C232" s="1">
        <v>4.6813000000000002</v>
      </c>
    </row>
    <row r="233" spans="1:3" x14ac:dyDescent="0.25">
      <c r="A233" s="3">
        <v>44895</v>
      </c>
      <c r="B233" s="1">
        <v>4.5065999999999997</v>
      </c>
      <c r="C233" s="1">
        <v>4.6684000000000001</v>
      </c>
    </row>
    <row r="234" spans="1:3" x14ac:dyDescent="0.25">
      <c r="A234" s="3">
        <v>44896</v>
      </c>
      <c r="B234" s="1">
        <v>4.4911000000000003</v>
      </c>
      <c r="C234" s="1">
        <v>4.6891999999999996</v>
      </c>
    </row>
    <row r="235" spans="1:3" x14ac:dyDescent="0.25">
      <c r="A235" s="3">
        <v>44897</v>
      </c>
      <c r="B235" s="1">
        <v>4.4492000000000003</v>
      </c>
      <c r="C235" s="1">
        <v>4.6849999999999996</v>
      </c>
    </row>
    <row r="236" spans="1:3" x14ac:dyDescent="0.25">
      <c r="A236" s="3">
        <v>44900</v>
      </c>
      <c r="B236" s="1">
        <v>4.4414999999999996</v>
      </c>
      <c r="C236" s="1">
        <v>4.6898</v>
      </c>
    </row>
    <row r="237" spans="1:3" x14ac:dyDescent="0.25">
      <c r="A237" s="3">
        <v>44901</v>
      </c>
      <c r="B237" s="1">
        <v>4.4786999999999999</v>
      </c>
      <c r="C237" s="1">
        <v>4.6994999999999996</v>
      </c>
    </row>
    <row r="238" spans="1:3" x14ac:dyDescent="0.25">
      <c r="A238" s="3">
        <v>44902</v>
      </c>
      <c r="B238" s="1">
        <v>4.4833999999999996</v>
      </c>
      <c r="C238" s="1">
        <v>4.6967999999999996</v>
      </c>
    </row>
    <row r="239" spans="1:3" x14ac:dyDescent="0.25">
      <c r="A239" s="3">
        <v>44903</v>
      </c>
      <c r="B239" s="1">
        <v>4.476</v>
      </c>
      <c r="C239" s="1">
        <v>4.6976000000000004</v>
      </c>
    </row>
    <row r="240" spans="1:3" x14ac:dyDescent="0.25">
      <c r="A240" s="3">
        <v>44904</v>
      </c>
      <c r="B240" s="1">
        <v>4.4351000000000003</v>
      </c>
      <c r="C240" s="1">
        <v>4.6821000000000002</v>
      </c>
    </row>
    <row r="241" spans="1:3" x14ac:dyDescent="0.25">
      <c r="A241" s="3">
        <v>44907</v>
      </c>
      <c r="B241" s="1">
        <v>4.4424000000000001</v>
      </c>
      <c r="C241" s="1">
        <v>4.6912000000000003</v>
      </c>
    </row>
    <row r="242" spans="1:3" x14ac:dyDescent="0.25">
      <c r="A242" s="3">
        <v>44908</v>
      </c>
      <c r="B242" s="1">
        <v>4.4527000000000001</v>
      </c>
      <c r="C242" s="1">
        <v>4.6944999999999997</v>
      </c>
    </row>
    <row r="243" spans="1:3" x14ac:dyDescent="0.25">
      <c r="A243" s="3">
        <v>44909</v>
      </c>
      <c r="B243" s="1">
        <v>4.3973000000000004</v>
      </c>
      <c r="C243" s="1">
        <v>4.6886000000000001</v>
      </c>
    </row>
    <row r="244" spans="1:3" x14ac:dyDescent="0.25">
      <c r="A244" s="3">
        <v>44910</v>
      </c>
      <c r="B244" s="1">
        <v>4.41</v>
      </c>
      <c r="C244" s="1">
        <v>4.6843000000000004</v>
      </c>
    </row>
    <row r="245" spans="1:3" x14ac:dyDescent="0.25">
      <c r="A245" s="3">
        <v>44911</v>
      </c>
      <c r="B245" s="1">
        <v>4.4226999999999999</v>
      </c>
      <c r="C245" s="1">
        <v>4.6933999999999996</v>
      </c>
    </row>
    <row r="246" spans="1:3" x14ac:dyDescent="0.25">
      <c r="A246" s="3">
        <v>44914</v>
      </c>
      <c r="B246" s="1">
        <v>4.4153000000000002</v>
      </c>
      <c r="C246" s="1">
        <v>4.6886000000000001</v>
      </c>
    </row>
    <row r="247" spans="1:3" x14ac:dyDescent="0.25">
      <c r="A247" s="3">
        <v>44915</v>
      </c>
      <c r="B247" s="1">
        <v>4.4001000000000001</v>
      </c>
      <c r="C247" s="1">
        <v>4.6803999999999997</v>
      </c>
    </row>
    <row r="248" spans="1:3" x14ac:dyDescent="0.25">
      <c r="A248" s="3">
        <v>44916</v>
      </c>
      <c r="B248" s="1">
        <v>4.3947000000000003</v>
      </c>
      <c r="C248" s="1">
        <v>4.6647999999999996</v>
      </c>
    </row>
    <row r="249" spans="1:3" x14ac:dyDescent="0.25">
      <c r="A249" s="3">
        <v>44917</v>
      </c>
      <c r="B249" s="1">
        <v>4.3726000000000003</v>
      </c>
      <c r="C249" s="1">
        <v>4.6551</v>
      </c>
    </row>
    <row r="250" spans="1:3" x14ac:dyDescent="0.25">
      <c r="A250" s="3">
        <v>44918</v>
      </c>
      <c r="B250" s="1">
        <v>4.37</v>
      </c>
      <c r="C250" s="1">
        <v>4.6364000000000001</v>
      </c>
    </row>
    <row r="251" spans="1:3" x14ac:dyDescent="0.25">
      <c r="A251" s="3">
        <v>44922</v>
      </c>
      <c r="B251" s="1">
        <v>4.3670999999999998</v>
      </c>
      <c r="C251" s="1">
        <v>4.6558000000000002</v>
      </c>
    </row>
    <row r="252" spans="1:3" x14ac:dyDescent="0.25">
      <c r="A252" s="3">
        <v>44923</v>
      </c>
      <c r="B252" s="1">
        <v>4.4127000000000001</v>
      </c>
      <c r="C252" s="1">
        <v>4.6938000000000004</v>
      </c>
    </row>
    <row r="253" spans="1:3" x14ac:dyDescent="0.25">
      <c r="A253" s="3">
        <v>44924</v>
      </c>
      <c r="B253" s="1">
        <v>4.4077999999999999</v>
      </c>
      <c r="C253" s="1">
        <v>4.6969000000000003</v>
      </c>
    </row>
    <row r="254" spans="1:3" x14ac:dyDescent="0.25">
      <c r="A254" s="3">
        <v>44925</v>
      </c>
      <c r="B254" s="1">
        <v>4.4017999999999997</v>
      </c>
      <c r="C254" s="1">
        <v>4.6898999999999997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24336-D141-4345-9329-3870FF7641F2}">
  <dimension ref="A1:H454"/>
  <sheetViews>
    <sheetView topLeftCell="A6" zoomScale="85" zoomScaleNormal="85" workbookViewId="0">
      <selection activeCell="F2" sqref="F2:H14"/>
    </sheetView>
  </sheetViews>
  <sheetFormatPr defaultRowHeight="15" x14ac:dyDescent="0.25"/>
  <cols>
    <col min="1" max="1" width="10.140625" style="1" bestFit="1" customWidth="1"/>
    <col min="2" max="2" width="18.28515625" style="1" customWidth="1"/>
    <col min="3" max="3" width="9.140625" style="1"/>
    <col min="6" max="6" width="24.5703125" bestFit="1" customWidth="1"/>
    <col min="7" max="7" width="15.140625" customWidth="1"/>
  </cols>
  <sheetData>
    <row r="1" spans="1:8" ht="30" x14ac:dyDescent="0.25">
      <c r="A1" s="9" t="str">
        <f>dane!A1</f>
        <v>data</v>
      </c>
      <c r="B1" s="11" t="str">
        <f>dane!B2</f>
        <v>kurs dolara amerykańskiego</v>
      </c>
      <c r="C1" s="9" t="str">
        <f>dane!C2</f>
        <v>kurs euro</v>
      </c>
      <c r="G1" s="10" t="s">
        <v>1</v>
      </c>
      <c r="H1" s="11" t="s">
        <v>3</v>
      </c>
    </row>
    <row r="2" spans="1:8" x14ac:dyDescent="0.25">
      <c r="A2" s="6">
        <f>dane!A3</f>
        <v>44564</v>
      </c>
      <c r="B2" s="5">
        <f>dane!B3</f>
        <v>4.0423999999999998</v>
      </c>
      <c r="C2" s="5">
        <f>dane!C3</f>
        <v>4.5888999999999998</v>
      </c>
      <c r="F2" s="9" t="s">
        <v>7</v>
      </c>
      <c r="G2" s="7">
        <f>AVERAGE(B2:B253)</f>
        <v>4.4615130952380948</v>
      </c>
      <c r="H2" s="7">
        <f>AVERAGE(C2:C253)</f>
        <v>4.6875988095238101</v>
      </c>
    </row>
    <row r="3" spans="1:8" x14ac:dyDescent="0.25">
      <c r="A3" s="6">
        <f>dane!A4</f>
        <v>44565</v>
      </c>
      <c r="B3" s="5">
        <f>dane!B4</f>
        <v>4.0468000000000002</v>
      </c>
      <c r="C3" s="5">
        <f>dane!C4</f>
        <v>4.5736999999999997</v>
      </c>
      <c r="F3" s="9" t="s">
        <v>8</v>
      </c>
      <c r="G3" s="7">
        <f>MIN(B2:B253)</f>
        <v>3.9218000000000002</v>
      </c>
      <c r="H3" s="7">
        <f>MIN(C2:C253)</f>
        <v>4.4878999999999998</v>
      </c>
    </row>
    <row r="4" spans="1:8" x14ac:dyDescent="0.25">
      <c r="A4" s="6">
        <f>dane!A5</f>
        <v>44566</v>
      </c>
      <c r="B4" s="5">
        <f>dane!B5</f>
        <v>4.0396000000000001</v>
      </c>
      <c r="C4" s="5">
        <f>dane!C5</f>
        <v>4.5671999999999997</v>
      </c>
      <c r="F4" s="9" t="s">
        <v>9</v>
      </c>
      <c r="G4" s="7">
        <f>MAX(B2:B253)</f>
        <v>5.0381</v>
      </c>
      <c r="H4" s="7">
        <f>MAX(C2:C253)</f>
        <v>4.9646999999999997</v>
      </c>
    </row>
    <row r="5" spans="1:8" x14ac:dyDescent="0.25">
      <c r="A5" s="6">
        <f>dane!A6</f>
        <v>44568</v>
      </c>
      <c r="B5" s="5">
        <f>dane!B6</f>
        <v>4.0278999999999998</v>
      </c>
      <c r="C5" s="5">
        <f>dane!C6</f>
        <v>4.5575999999999999</v>
      </c>
      <c r="F5" s="9" t="s">
        <v>10</v>
      </c>
      <c r="G5" s="7">
        <f>_xlfn.STDEV.P(B2:B253)</f>
        <v>0.27815387975107997</v>
      </c>
      <c r="H5" s="7">
        <f>_xlfn.STDEV.P(C2:C253)</f>
        <v>8.7801883536465314E-2</v>
      </c>
    </row>
    <row r="6" spans="1:8" x14ac:dyDescent="0.25">
      <c r="A6" s="6">
        <f>dane!A7</f>
        <v>44571</v>
      </c>
      <c r="B6" s="5">
        <f>dane!B7</f>
        <v>4.0064000000000002</v>
      </c>
      <c r="C6" s="5">
        <f>dane!C7</f>
        <v>4.5377000000000001</v>
      </c>
      <c r="F6" s="9" t="s">
        <v>11</v>
      </c>
      <c r="G6" s="8">
        <f>G5/G2</f>
        <v>6.2345189583319131E-2</v>
      </c>
      <c r="H6" s="8">
        <f>H5/H2</f>
        <v>1.8730673657071064E-2</v>
      </c>
    </row>
    <row r="7" spans="1:8" x14ac:dyDescent="0.25">
      <c r="A7" s="6">
        <f>dane!A8</f>
        <v>44572</v>
      </c>
      <c r="B7" s="5">
        <f>dane!B8</f>
        <v>4.0106000000000002</v>
      </c>
      <c r="C7" s="5">
        <f>dane!C8</f>
        <v>4.5453999999999999</v>
      </c>
      <c r="F7" s="9" t="s">
        <v>12</v>
      </c>
      <c r="G7" s="7">
        <f>_xlfn.MODE.SNGL(B2:B253)</f>
        <v>4.2934999999999999</v>
      </c>
      <c r="H7" s="7">
        <f>_xlfn.MODE.SNGL(C2:C253)</f>
        <v>4.5201000000000002</v>
      </c>
    </row>
    <row r="8" spans="1:8" x14ac:dyDescent="0.25">
      <c r="A8" s="6">
        <f>dane!A9</f>
        <v>44573</v>
      </c>
      <c r="B8" s="5">
        <f>dane!B9</f>
        <v>3.9878999999999998</v>
      </c>
      <c r="C8" s="5">
        <f>dane!C9</f>
        <v>4.5331999999999999</v>
      </c>
      <c r="F8" s="9" t="s">
        <v>13</v>
      </c>
      <c r="G8" s="7">
        <f>_xlfn.QUARTILE.EXC(B2:B253,1)</f>
        <v>4.2774999999999999</v>
      </c>
      <c r="H8" s="7">
        <f>_xlfn.QUARTILE.EXC(C2:C253,1)</f>
        <v>4.6405000000000003</v>
      </c>
    </row>
    <row r="9" spans="1:8" x14ac:dyDescent="0.25">
      <c r="A9" s="6">
        <f>dane!A10</f>
        <v>44574</v>
      </c>
      <c r="B9" s="5">
        <f>dane!B10</f>
        <v>3.9462999999999999</v>
      </c>
      <c r="C9" s="5">
        <f>dane!C10</f>
        <v>4.5270000000000001</v>
      </c>
      <c r="F9" s="9" t="s">
        <v>14</v>
      </c>
      <c r="G9" s="7">
        <f>_xlfn.QUARTILE.EXC(B3:B254,2)</f>
        <v>4.4478</v>
      </c>
      <c r="H9" s="7">
        <f>_xlfn.QUARTILE.EXC(C3:C254,2)</f>
        <v>4.6942000000000004</v>
      </c>
    </row>
    <row r="10" spans="1:8" x14ac:dyDescent="0.25">
      <c r="A10" s="6">
        <f>dane!A11</f>
        <v>44575</v>
      </c>
      <c r="B10" s="5">
        <f>dane!B11</f>
        <v>3.9597000000000002</v>
      </c>
      <c r="C10" s="5">
        <f>dane!C11</f>
        <v>4.5372000000000003</v>
      </c>
      <c r="F10" s="9" t="s">
        <v>15</v>
      </c>
      <c r="G10" s="7">
        <f>_xlfn.QUARTILE.EXC(B4:B255,3)</f>
        <v>4.6953750000000003</v>
      </c>
      <c r="H10" s="7">
        <f>_xlfn.QUARTILE.EXC(C4:C255,3)</f>
        <v>4.7368249999999996</v>
      </c>
    </row>
    <row r="11" spans="1:8" x14ac:dyDescent="0.25">
      <c r="A11" s="6">
        <f>dane!A12</f>
        <v>44578</v>
      </c>
      <c r="B11" s="5">
        <f>dane!B12</f>
        <v>3.9567000000000001</v>
      </c>
      <c r="C11" s="5">
        <f>dane!C12</f>
        <v>4.5201000000000002</v>
      </c>
      <c r="F11" s="9" t="s">
        <v>16</v>
      </c>
      <c r="G11" s="7">
        <f>G4-G3</f>
        <v>1.1162999999999998</v>
      </c>
      <c r="H11" s="7">
        <f>H4-H3</f>
        <v>0.47679999999999989</v>
      </c>
    </row>
    <row r="12" spans="1:8" x14ac:dyDescent="0.25">
      <c r="A12" s="6">
        <f>dane!A13</f>
        <v>44579</v>
      </c>
      <c r="B12" s="5">
        <f>dane!B13</f>
        <v>3.9733999999999998</v>
      </c>
      <c r="C12" s="5">
        <f>dane!C13</f>
        <v>4.5274999999999999</v>
      </c>
      <c r="F12" s="9" t="s">
        <v>17</v>
      </c>
      <c r="G12" s="7">
        <f>G10-G8</f>
        <v>0.41787500000000044</v>
      </c>
      <c r="H12" s="7">
        <f>H10-H8</f>
        <v>9.6324999999999328E-2</v>
      </c>
    </row>
    <row r="13" spans="1:8" x14ac:dyDescent="0.25">
      <c r="A13" s="6">
        <f>dane!A14</f>
        <v>44580</v>
      </c>
      <c r="B13" s="5">
        <f>dane!B14</f>
        <v>3.9929999999999999</v>
      </c>
      <c r="C13" s="5">
        <f>dane!C14</f>
        <v>4.5278999999999998</v>
      </c>
      <c r="F13" s="9" t="s">
        <v>18</v>
      </c>
      <c r="G13" s="7">
        <f>SKEW(B2:B253)</f>
        <v>-5.5638069917129329E-2</v>
      </c>
      <c r="H13" s="7">
        <f>SKEW(C2:C253)</f>
        <v>-2.6062293533054517E-2</v>
      </c>
    </row>
    <row r="14" spans="1:8" x14ac:dyDescent="0.25">
      <c r="A14" s="6">
        <f>dane!A15</f>
        <v>44581</v>
      </c>
      <c r="B14" s="5">
        <f>dane!B15</f>
        <v>3.9832999999999998</v>
      </c>
      <c r="C14" s="5">
        <f>dane!C15</f>
        <v>4.5201000000000002</v>
      </c>
      <c r="F14" s="9" t="s">
        <v>20</v>
      </c>
      <c r="G14" s="7">
        <f>_xlfn.CEILING.MATH(SQRT((COUNTA((B2:B253)))))</f>
        <v>16</v>
      </c>
      <c r="H14" s="7">
        <f>_xlfn.CEILING.MATH(SQRT((COUNTA((C2:C253)))))</f>
        <v>16</v>
      </c>
    </row>
    <row r="15" spans="1:8" x14ac:dyDescent="0.25">
      <c r="A15" s="6">
        <f>dane!A16</f>
        <v>44582</v>
      </c>
      <c r="B15" s="5">
        <f>dane!B16</f>
        <v>3.9952999999999999</v>
      </c>
      <c r="C15" s="5">
        <f>dane!C16</f>
        <v>4.5303000000000004</v>
      </c>
    </row>
    <row r="16" spans="1:8" x14ac:dyDescent="0.25">
      <c r="A16" s="6">
        <f>dane!A17</f>
        <v>44585</v>
      </c>
      <c r="B16" s="5">
        <f>dane!B17</f>
        <v>4.0049000000000001</v>
      </c>
      <c r="C16" s="5">
        <f>dane!C17</f>
        <v>4.5358000000000001</v>
      </c>
    </row>
    <row r="17" spans="1:3" x14ac:dyDescent="0.25">
      <c r="A17" s="6">
        <f>dane!A18</f>
        <v>44586</v>
      </c>
      <c r="B17" s="5">
        <f>dane!B18</f>
        <v>4.0593000000000004</v>
      </c>
      <c r="C17" s="5">
        <f>dane!C18</f>
        <v>4.5820999999999996</v>
      </c>
    </row>
    <row r="18" spans="1:3" x14ac:dyDescent="0.25">
      <c r="A18" s="6">
        <f>dane!A19</f>
        <v>44587</v>
      </c>
      <c r="B18" s="5">
        <f>dane!B19</f>
        <v>4.0683999999999996</v>
      </c>
      <c r="C18" s="5">
        <f>dane!C19</f>
        <v>4.5919999999999996</v>
      </c>
    </row>
    <row r="19" spans="1:3" x14ac:dyDescent="0.25">
      <c r="A19" s="6">
        <f>dane!A20</f>
        <v>44588</v>
      </c>
      <c r="B19" s="5">
        <f>dane!B20</f>
        <v>4.0830000000000002</v>
      </c>
      <c r="C19" s="5">
        <f>dane!C20</f>
        <v>4.5712999999999999</v>
      </c>
    </row>
    <row r="20" spans="1:3" x14ac:dyDescent="0.25">
      <c r="A20" s="6">
        <f>dane!A21</f>
        <v>44589</v>
      </c>
      <c r="B20" s="5">
        <f>dane!B21</f>
        <v>4.1048</v>
      </c>
      <c r="C20" s="5">
        <f>dane!C21</f>
        <v>4.5697000000000001</v>
      </c>
    </row>
    <row r="21" spans="1:3" x14ac:dyDescent="0.25">
      <c r="A21" s="6">
        <f>dane!A22</f>
        <v>44592</v>
      </c>
      <c r="B21" s="5">
        <f>dane!B22</f>
        <v>4.1147</v>
      </c>
      <c r="C21" s="5">
        <f>dane!C22</f>
        <v>4.5982000000000003</v>
      </c>
    </row>
    <row r="22" spans="1:3" x14ac:dyDescent="0.25">
      <c r="A22" s="6">
        <f>dane!A23</f>
        <v>44593</v>
      </c>
      <c r="B22" s="5">
        <f>dane!B23</f>
        <v>4.0689000000000002</v>
      </c>
      <c r="C22" s="5">
        <f>dane!C23</f>
        <v>4.5819999999999999</v>
      </c>
    </row>
    <row r="23" spans="1:3" x14ac:dyDescent="0.25">
      <c r="A23" s="6">
        <f>dane!A24</f>
        <v>44594</v>
      </c>
      <c r="B23" s="5">
        <f>dane!B24</f>
        <v>4.0282999999999998</v>
      </c>
      <c r="C23" s="5">
        <f>dane!C24</f>
        <v>4.55</v>
      </c>
    </row>
    <row r="24" spans="1:3" x14ac:dyDescent="0.25">
      <c r="A24" s="6">
        <f>dane!A25</f>
        <v>44595</v>
      </c>
      <c r="B24" s="5">
        <f>dane!B25</f>
        <v>4.0266999999999999</v>
      </c>
      <c r="C24" s="5">
        <f>dane!C25</f>
        <v>4.5438999999999998</v>
      </c>
    </row>
    <row r="25" spans="1:3" x14ac:dyDescent="0.25">
      <c r="A25" s="6">
        <f>dane!A26</f>
        <v>44596</v>
      </c>
      <c r="B25" s="5">
        <f>dane!B26</f>
        <v>3.9657</v>
      </c>
      <c r="C25" s="5">
        <f>dane!C26</f>
        <v>4.5458999999999996</v>
      </c>
    </row>
    <row r="26" spans="1:3" x14ac:dyDescent="0.25">
      <c r="A26" s="6">
        <f>dane!A27</f>
        <v>44599</v>
      </c>
      <c r="B26" s="5">
        <f>dane!B27</f>
        <v>3.9872000000000001</v>
      </c>
      <c r="C26" s="5">
        <f>dane!C27</f>
        <v>4.5549999999999997</v>
      </c>
    </row>
    <row r="27" spans="1:3" x14ac:dyDescent="0.25">
      <c r="A27" s="6">
        <f>dane!A28</f>
        <v>44600</v>
      </c>
      <c r="B27" s="5">
        <f>dane!B28</f>
        <v>3.9693000000000001</v>
      </c>
      <c r="C27" s="5">
        <f>dane!C28</f>
        <v>4.5274000000000001</v>
      </c>
    </row>
    <row r="28" spans="1:3" x14ac:dyDescent="0.25">
      <c r="A28" s="6">
        <f>dane!A29</f>
        <v>44601</v>
      </c>
      <c r="B28" s="5">
        <f>dane!B29</f>
        <v>3.9529999999999998</v>
      </c>
      <c r="C28" s="5">
        <f>dane!C29</f>
        <v>4.5167000000000002</v>
      </c>
    </row>
    <row r="29" spans="1:3" x14ac:dyDescent="0.25">
      <c r="A29" s="6">
        <f>dane!A30</f>
        <v>44602</v>
      </c>
      <c r="B29" s="5">
        <f>dane!B30</f>
        <v>3.9218000000000002</v>
      </c>
      <c r="C29" s="5">
        <f>dane!C30</f>
        <v>4.4878999999999998</v>
      </c>
    </row>
    <row r="30" spans="1:3" x14ac:dyDescent="0.25">
      <c r="A30" s="6">
        <f>dane!A31</f>
        <v>44603</v>
      </c>
      <c r="B30" s="5">
        <f>dane!B31</f>
        <v>3.9664999999999999</v>
      </c>
      <c r="C30" s="5">
        <f>dane!C31</f>
        <v>4.5163000000000002</v>
      </c>
    </row>
    <row r="31" spans="1:3" x14ac:dyDescent="0.25">
      <c r="A31" s="6">
        <f>dane!A32</f>
        <v>44606</v>
      </c>
      <c r="B31" s="5">
        <f>dane!B32</f>
        <v>4.0438999999999998</v>
      </c>
      <c r="C31" s="5">
        <f>dane!C32</f>
        <v>4.5743</v>
      </c>
    </row>
    <row r="32" spans="1:3" x14ac:dyDescent="0.25">
      <c r="A32" s="6">
        <f>dane!A33</f>
        <v>44607</v>
      </c>
      <c r="B32" s="5">
        <f>dane!B33</f>
        <v>3.9740000000000002</v>
      </c>
      <c r="C32" s="5">
        <f>dane!C33</f>
        <v>4.5091000000000001</v>
      </c>
    </row>
    <row r="33" spans="1:3" x14ac:dyDescent="0.25">
      <c r="A33" s="6">
        <f>dane!A34</f>
        <v>44608</v>
      </c>
      <c r="B33" s="5">
        <f>dane!B34</f>
        <v>3.9478</v>
      </c>
      <c r="C33" s="5">
        <f>dane!C34</f>
        <v>4.4916</v>
      </c>
    </row>
    <row r="34" spans="1:3" x14ac:dyDescent="0.25">
      <c r="A34" s="6">
        <f>dane!A35</f>
        <v>44609</v>
      </c>
      <c r="B34" s="5">
        <f>dane!B35</f>
        <v>3.9687000000000001</v>
      </c>
      <c r="C34" s="5">
        <f>dane!C35</f>
        <v>4.5087999999999999</v>
      </c>
    </row>
    <row r="35" spans="1:3" x14ac:dyDescent="0.25">
      <c r="A35" s="6">
        <f>dane!A36</f>
        <v>44610</v>
      </c>
      <c r="B35" s="5">
        <f>dane!B36</f>
        <v>3.9798</v>
      </c>
      <c r="C35" s="5">
        <f>dane!C36</f>
        <v>4.5255999999999998</v>
      </c>
    </row>
    <row r="36" spans="1:3" x14ac:dyDescent="0.25">
      <c r="A36" s="6">
        <f>dane!A37</f>
        <v>44613</v>
      </c>
      <c r="B36" s="5">
        <f>dane!B37</f>
        <v>3.9769000000000001</v>
      </c>
      <c r="C36" s="5">
        <f>dane!C37</f>
        <v>4.5193000000000003</v>
      </c>
    </row>
    <row r="37" spans="1:3" x14ac:dyDescent="0.25">
      <c r="A37" s="6">
        <f>dane!A38</f>
        <v>44614</v>
      </c>
      <c r="B37" s="5">
        <f>dane!B38</f>
        <v>4.0119999999999996</v>
      </c>
      <c r="C37" s="5">
        <f>dane!C38</f>
        <v>4.5415999999999999</v>
      </c>
    </row>
    <row r="38" spans="1:3" x14ac:dyDescent="0.25">
      <c r="A38" s="6">
        <f>dane!A39</f>
        <v>44615</v>
      </c>
      <c r="B38" s="5">
        <f>dane!B39</f>
        <v>3.9937</v>
      </c>
      <c r="C38" s="5">
        <f>dane!C39</f>
        <v>4.5351999999999997</v>
      </c>
    </row>
    <row r="39" spans="1:3" x14ac:dyDescent="0.25">
      <c r="A39" s="6">
        <f>dane!A40</f>
        <v>44616</v>
      </c>
      <c r="B39" s="5">
        <f>dane!B40</f>
        <v>4.1280999999999999</v>
      </c>
      <c r="C39" s="5">
        <f>dane!C40</f>
        <v>4.6284000000000001</v>
      </c>
    </row>
    <row r="40" spans="1:3" x14ac:dyDescent="0.25">
      <c r="A40" s="6">
        <f>dane!A41</f>
        <v>44617</v>
      </c>
      <c r="B40" s="5">
        <f>dane!B41</f>
        <v>4.1683000000000003</v>
      </c>
      <c r="C40" s="5">
        <f>dane!C41</f>
        <v>4.6608000000000001</v>
      </c>
    </row>
    <row r="41" spans="1:3" x14ac:dyDescent="0.25">
      <c r="A41" s="6">
        <f>dane!A42</f>
        <v>44620</v>
      </c>
      <c r="B41" s="5">
        <f>dane!B42</f>
        <v>4.1965000000000003</v>
      </c>
      <c r="C41" s="5">
        <f>dane!C42</f>
        <v>4.6909000000000001</v>
      </c>
    </row>
    <row r="42" spans="1:3" x14ac:dyDescent="0.25">
      <c r="A42" s="6">
        <f>dane!A43</f>
        <v>44621</v>
      </c>
      <c r="B42" s="5">
        <f>dane!B43</f>
        <v>4.2192999999999996</v>
      </c>
      <c r="C42" s="5">
        <f>dane!C43</f>
        <v>4.7241</v>
      </c>
    </row>
    <row r="43" spans="1:3" x14ac:dyDescent="0.25">
      <c r="A43" s="6">
        <f>dane!A44</f>
        <v>44622</v>
      </c>
      <c r="B43" s="5">
        <f>dane!B44</f>
        <v>4.3301999999999996</v>
      </c>
      <c r="C43" s="5">
        <f>dane!C44</f>
        <v>4.7988999999999997</v>
      </c>
    </row>
    <row r="44" spans="1:3" x14ac:dyDescent="0.25">
      <c r="A44" s="6">
        <f>dane!A45</f>
        <v>44623</v>
      </c>
      <c r="B44" s="5">
        <f>dane!B45</f>
        <v>4.3257000000000003</v>
      </c>
      <c r="C44" s="5">
        <f>dane!C45</f>
        <v>4.7930999999999999</v>
      </c>
    </row>
    <row r="45" spans="1:3" x14ac:dyDescent="0.25">
      <c r="A45" s="6">
        <f>dane!A46</f>
        <v>44624</v>
      </c>
      <c r="B45" s="5">
        <f>dane!B46</f>
        <v>4.391</v>
      </c>
      <c r="C45" s="5">
        <f>dane!C46</f>
        <v>4.8362999999999996</v>
      </c>
    </row>
    <row r="46" spans="1:3" x14ac:dyDescent="0.25">
      <c r="A46" s="6">
        <f>dane!A47</f>
        <v>44627</v>
      </c>
      <c r="B46" s="5">
        <f>dane!B47</f>
        <v>4.5721999999999996</v>
      </c>
      <c r="C46" s="5">
        <f>dane!C47</f>
        <v>4.9646999999999997</v>
      </c>
    </row>
    <row r="47" spans="1:3" x14ac:dyDescent="0.25">
      <c r="A47" s="6">
        <f>dane!A48</f>
        <v>44628</v>
      </c>
      <c r="B47" s="5">
        <f>dane!B48</f>
        <v>4.5114999999999998</v>
      </c>
      <c r="C47" s="5">
        <f>dane!C48</f>
        <v>4.9120999999999997</v>
      </c>
    </row>
    <row r="48" spans="1:3" x14ac:dyDescent="0.25">
      <c r="A48" s="6">
        <f>dane!A49</f>
        <v>44629</v>
      </c>
      <c r="B48" s="5">
        <f>dane!B49</f>
        <v>4.4146999999999998</v>
      </c>
      <c r="C48" s="5">
        <f>dane!C49</f>
        <v>4.8429000000000002</v>
      </c>
    </row>
    <row r="49" spans="1:3" x14ac:dyDescent="0.25">
      <c r="A49" s="6">
        <f>dane!A50</f>
        <v>44630</v>
      </c>
      <c r="B49" s="5">
        <f>dane!B50</f>
        <v>4.3482000000000003</v>
      </c>
      <c r="C49" s="5">
        <f>dane!C50</f>
        <v>4.8013000000000003</v>
      </c>
    </row>
    <row r="50" spans="1:3" x14ac:dyDescent="0.25">
      <c r="A50" s="6">
        <f>dane!A51</f>
        <v>44631</v>
      </c>
      <c r="B50" s="5">
        <f>dane!B51</f>
        <v>4.3693999999999997</v>
      </c>
      <c r="C50" s="5">
        <f>dane!C51</f>
        <v>4.7923999999999998</v>
      </c>
    </row>
    <row r="51" spans="1:3" x14ac:dyDescent="0.25">
      <c r="A51" s="6">
        <f>dane!A52</f>
        <v>44634</v>
      </c>
      <c r="B51" s="5">
        <f>dane!B52</f>
        <v>4.3220999999999998</v>
      </c>
      <c r="C51" s="5">
        <f>dane!C52</f>
        <v>4.7465000000000002</v>
      </c>
    </row>
    <row r="52" spans="1:3" x14ac:dyDescent="0.25">
      <c r="A52" s="6">
        <f>dane!A53</f>
        <v>44635</v>
      </c>
      <c r="B52" s="5">
        <f>dane!B53</f>
        <v>4.2991999999999999</v>
      </c>
      <c r="C52" s="5">
        <f>dane!C53</f>
        <v>4.7310999999999996</v>
      </c>
    </row>
    <row r="53" spans="1:3" x14ac:dyDescent="0.25">
      <c r="A53" s="6">
        <f>dane!A54</f>
        <v>44636</v>
      </c>
      <c r="B53" s="5">
        <f>dane!B54</f>
        <v>4.2827999999999999</v>
      </c>
      <c r="C53" s="5">
        <f>dane!C54</f>
        <v>4.7054999999999998</v>
      </c>
    </row>
    <row r="54" spans="1:3" x14ac:dyDescent="0.25">
      <c r="A54" s="6">
        <f>dane!A55</f>
        <v>44637</v>
      </c>
      <c r="B54" s="5">
        <f>dane!B55</f>
        <v>4.2403000000000004</v>
      </c>
      <c r="C54" s="5">
        <f>dane!C55</f>
        <v>4.6875999999999998</v>
      </c>
    </row>
    <row r="55" spans="1:3" x14ac:dyDescent="0.25">
      <c r="A55" s="6">
        <f>dane!A56</f>
        <v>44638</v>
      </c>
      <c r="B55" s="5">
        <f>dane!B56</f>
        <v>4.2706999999999997</v>
      </c>
      <c r="C55" s="5">
        <f>dane!C56</f>
        <v>4.7221000000000002</v>
      </c>
    </row>
    <row r="56" spans="1:3" x14ac:dyDescent="0.25">
      <c r="A56" s="6">
        <f>dane!A57</f>
        <v>44641</v>
      </c>
      <c r="B56" s="5">
        <f>dane!B57</f>
        <v>4.2443999999999997</v>
      </c>
      <c r="C56" s="5">
        <f>dane!C57</f>
        <v>4.6929999999999996</v>
      </c>
    </row>
    <row r="57" spans="1:3" x14ac:dyDescent="0.25">
      <c r="A57" s="6">
        <f>dane!A58</f>
        <v>44642</v>
      </c>
      <c r="B57" s="5">
        <f>dane!B58</f>
        <v>4.2720000000000002</v>
      </c>
      <c r="C57" s="5">
        <f>dane!C58</f>
        <v>4.6974999999999998</v>
      </c>
    </row>
    <row r="58" spans="1:3" x14ac:dyDescent="0.25">
      <c r="A58" s="6">
        <f>dane!A59</f>
        <v>44643</v>
      </c>
      <c r="B58" s="5">
        <f>dane!B59</f>
        <v>4.2771999999999997</v>
      </c>
      <c r="C58" s="5">
        <f>dane!C59</f>
        <v>4.7035999999999998</v>
      </c>
    </row>
    <row r="59" spans="1:3" x14ac:dyDescent="0.25">
      <c r="A59" s="6">
        <f>dane!A60</f>
        <v>44644</v>
      </c>
      <c r="B59" s="5">
        <f>dane!B60</f>
        <v>4.3310000000000004</v>
      </c>
      <c r="C59" s="5">
        <f>dane!C60</f>
        <v>4.7588999999999997</v>
      </c>
    </row>
    <row r="60" spans="1:3" x14ac:dyDescent="0.25">
      <c r="A60" s="6">
        <f>dane!A61</f>
        <v>44645</v>
      </c>
      <c r="B60" s="5">
        <f>dane!B61</f>
        <v>4.3125</v>
      </c>
      <c r="C60" s="5">
        <f>dane!C61</f>
        <v>4.7458999999999998</v>
      </c>
    </row>
    <row r="61" spans="1:3" x14ac:dyDescent="0.25">
      <c r="A61" s="6">
        <f>dane!A62</f>
        <v>44648</v>
      </c>
      <c r="B61" s="5">
        <f>dane!B62</f>
        <v>4.2784000000000004</v>
      </c>
      <c r="C61" s="5">
        <f>dane!C62</f>
        <v>4.702</v>
      </c>
    </row>
    <row r="62" spans="1:3" x14ac:dyDescent="0.25">
      <c r="A62" s="6">
        <f>dane!A63</f>
        <v>44649</v>
      </c>
      <c r="B62" s="5">
        <f>dane!B63</f>
        <v>4.2916999999999996</v>
      </c>
      <c r="C62" s="5">
        <f>dane!C63</f>
        <v>4.7144000000000004</v>
      </c>
    </row>
    <row r="63" spans="1:3" x14ac:dyDescent="0.25">
      <c r="A63" s="6">
        <f>dane!A64</f>
        <v>44650</v>
      </c>
      <c r="B63" s="5">
        <f>dane!B64</f>
        <v>4.1688000000000001</v>
      </c>
      <c r="C63" s="5">
        <f>dane!C64</f>
        <v>4.6506999999999996</v>
      </c>
    </row>
    <row r="64" spans="1:3" x14ac:dyDescent="0.25">
      <c r="A64" s="6">
        <f>dane!A65</f>
        <v>44651</v>
      </c>
      <c r="B64" s="5">
        <f>dane!B65</f>
        <v>4.1801000000000004</v>
      </c>
      <c r="C64" s="5">
        <f>dane!C65</f>
        <v>4.6524999999999999</v>
      </c>
    </row>
    <row r="65" spans="1:3" x14ac:dyDescent="0.25">
      <c r="A65" s="6">
        <f>dane!A66</f>
        <v>44652</v>
      </c>
      <c r="B65" s="5">
        <f>dane!B66</f>
        <v>4.1978</v>
      </c>
      <c r="C65" s="5">
        <f>dane!C66</f>
        <v>4.6428000000000003</v>
      </c>
    </row>
    <row r="66" spans="1:3" x14ac:dyDescent="0.25">
      <c r="A66" s="6">
        <f>dane!A67</f>
        <v>44655</v>
      </c>
      <c r="B66" s="5">
        <f>dane!B67</f>
        <v>4.2073</v>
      </c>
      <c r="C66" s="5">
        <f>dane!C67</f>
        <v>4.6372999999999998</v>
      </c>
    </row>
    <row r="67" spans="1:3" x14ac:dyDescent="0.25">
      <c r="A67" s="6">
        <f>dane!A68</f>
        <v>44656</v>
      </c>
      <c r="B67" s="5">
        <f>dane!B68</f>
        <v>4.2233000000000001</v>
      </c>
      <c r="C67" s="5">
        <f>dane!C68</f>
        <v>4.6317000000000004</v>
      </c>
    </row>
    <row r="68" spans="1:3" x14ac:dyDescent="0.25">
      <c r="A68" s="6">
        <f>dane!A69</f>
        <v>44657</v>
      </c>
      <c r="B68" s="5">
        <f>dane!B69</f>
        <v>4.2606000000000002</v>
      </c>
      <c r="C68" s="5">
        <f>dane!C69</f>
        <v>4.6539000000000001</v>
      </c>
    </row>
    <row r="69" spans="1:3" x14ac:dyDescent="0.25">
      <c r="A69" s="6">
        <f>dane!A70</f>
        <v>44658</v>
      </c>
      <c r="B69" s="5">
        <f>dane!B70</f>
        <v>4.2727000000000004</v>
      </c>
      <c r="C69" s="5">
        <f>dane!C70</f>
        <v>4.6478000000000002</v>
      </c>
    </row>
    <row r="70" spans="1:3" x14ac:dyDescent="0.25">
      <c r="A70" s="6">
        <f>dane!A71</f>
        <v>44659</v>
      </c>
      <c r="B70" s="5">
        <f>dane!B71</f>
        <v>4.2702999999999998</v>
      </c>
      <c r="C70" s="5">
        <f>dane!C71</f>
        <v>4.6405000000000003</v>
      </c>
    </row>
    <row r="71" spans="1:3" x14ac:dyDescent="0.25">
      <c r="A71" s="6">
        <f>dane!A72</f>
        <v>44662</v>
      </c>
      <c r="B71" s="5">
        <f>dane!B72</f>
        <v>4.2586000000000004</v>
      </c>
      <c r="C71" s="5">
        <f>dane!C72</f>
        <v>4.6451000000000002</v>
      </c>
    </row>
    <row r="72" spans="1:3" x14ac:dyDescent="0.25">
      <c r="A72" s="6">
        <f>dane!A73</f>
        <v>44663</v>
      </c>
      <c r="B72" s="5">
        <f>dane!B73</f>
        <v>4.2926000000000002</v>
      </c>
      <c r="C72" s="5">
        <f>dane!C73</f>
        <v>4.6626000000000003</v>
      </c>
    </row>
    <row r="73" spans="1:3" x14ac:dyDescent="0.25">
      <c r="A73" s="6">
        <f>dane!A74</f>
        <v>44664</v>
      </c>
      <c r="B73" s="5">
        <f>dane!B74</f>
        <v>4.2872000000000003</v>
      </c>
      <c r="C73" s="5">
        <f>dane!C74</f>
        <v>4.6459999999999999</v>
      </c>
    </row>
    <row r="74" spans="1:3" x14ac:dyDescent="0.25">
      <c r="A74" s="6">
        <f>dane!A75</f>
        <v>44665</v>
      </c>
      <c r="B74" s="5">
        <f>dane!B75</f>
        <v>4.2580999999999998</v>
      </c>
      <c r="C74" s="5">
        <f>dane!C75</f>
        <v>4.6447000000000003</v>
      </c>
    </row>
    <row r="75" spans="1:3" x14ac:dyDescent="0.25">
      <c r="A75" s="6">
        <f>dane!A76</f>
        <v>44666</v>
      </c>
      <c r="B75" s="5">
        <f>dane!B76</f>
        <v>4.2865000000000002</v>
      </c>
      <c r="C75" s="5">
        <f>dane!C76</f>
        <v>4.6378000000000004</v>
      </c>
    </row>
    <row r="76" spans="1:3" x14ac:dyDescent="0.25">
      <c r="A76" s="6">
        <f>dane!A77</f>
        <v>44670</v>
      </c>
      <c r="B76" s="5">
        <f>dane!B77</f>
        <v>4.2887000000000004</v>
      </c>
      <c r="C76" s="5">
        <f>dane!C77</f>
        <v>4.6360999999999999</v>
      </c>
    </row>
    <row r="77" spans="1:3" x14ac:dyDescent="0.25">
      <c r="A77" s="6">
        <f>dane!A78</f>
        <v>44671</v>
      </c>
      <c r="B77" s="5">
        <f>dane!B78</f>
        <v>4.2708000000000004</v>
      </c>
      <c r="C77" s="5">
        <f>dane!C78</f>
        <v>4.6295000000000002</v>
      </c>
    </row>
    <row r="78" spans="1:3" x14ac:dyDescent="0.25">
      <c r="A78" s="6">
        <f>dane!A79</f>
        <v>44672</v>
      </c>
      <c r="B78" s="5">
        <f>dane!B79</f>
        <v>4.2595999999999998</v>
      </c>
      <c r="C78" s="5">
        <f>dane!C79</f>
        <v>4.6523000000000003</v>
      </c>
    </row>
    <row r="79" spans="1:3" x14ac:dyDescent="0.25">
      <c r="A79" s="6">
        <f>dane!A80</f>
        <v>44673</v>
      </c>
      <c r="B79" s="5">
        <f>dane!B80</f>
        <v>4.2934999999999999</v>
      </c>
      <c r="C79" s="5">
        <f>dane!C80</f>
        <v>4.6360999999999999</v>
      </c>
    </row>
    <row r="80" spans="1:3" x14ac:dyDescent="0.25">
      <c r="A80" s="6">
        <f>dane!A81</f>
        <v>44676</v>
      </c>
      <c r="B80" s="5">
        <f>dane!B81</f>
        <v>4.3188000000000004</v>
      </c>
      <c r="C80" s="5">
        <f>dane!C81</f>
        <v>4.6405000000000003</v>
      </c>
    </row>
    <row r="81" spans="1:3" x14ac:dyDescent="0.25">
      <c r="A81" s="6">
        <f>dane!A82</f>
        <v>44677</v>
      </c>
      <c r="B81" s="5">
        <f>dane!B82</f>
        <v>4.3468999999999998</v>
      </c>
      <c r="C81" s="5">
        <f>dane!C82</f>
        <v>4.6429</v>
      </c>
    </row>
    <row r="82" spans="1:3" x14ac:dyDescent="0.25">
      <c r="A82" s="6">
        <f>dane!A83</f>
        <v>44678</v>
      </c>
      <c r="B82" s="5">
        <f>dane!B83</f>
        <v>4.4452999999999996</v>
      </c>
      <c r="C82" s="5">
        <f>dane!C83</f>
        <v>4.7076000000000002</v>
      </c>
    </row>
    <row r="83" spans="1:3" x14ac:dyDescent="0.25">
      <c r="A83" s="6">
        <f>dane!A84</f>
        <v>44679</v>
      </c>
      <c r="B83" s="5">
        <f>dane!B84</f>
        <v>4.4612999999999996</v>
      </c>
      <c r="C83" s="5">
        <f>dane!C84</f>
        <v>4.6914999999999996</v>
      </c>
    </row>
    <row r="84" spans="1:3" x14ac:dyDescent="0.25">
      <c r="A84" s="6">
        <f>dane!A85</f>
        <v>44680</v>
      </c>
      <c r="B84" s="5">
        <f>dane!B85</f>
        <v>4.4071999999999996</v>
      </c>
      <c r="C84" s="5">
        <f>dane!C85</f>
        <v>4.6581999999999999</v>
      </c>
    </row>
    <row r="85" spans="1:3" x14ac:dyDescent="0.25">
      <c r="A85" s="6">
        <f>dane!A86</f>
        <v>44683</v>
      </c>
      <c r="B85" s="5">
        <f>dane!B86</f>
        <v>4.4454000000000002</v>
      </c>
      <c r="C85" s="5">
        <f>dane!C86</f>
        <v>4.6806000000000001</v>
      </c>
    </row>
    <row r="86" spans="1:3" x14ac:dyDescent="0.25">
      <c r="A86" s="6">
        <f>dane!A87</f>
        <v>44685</v>
      </c>
      <c r="B86" s="5">
        <f>dane!B87</f>
        <v>4.4455999999999998</v>
      </c>
      <c r="C86" s="5">
        <f>dane!C87</f>
        <v>4.6776999999999997</v>
      </c>
    </row>
    <row r="87" spans="1:3" x14ac:dyDescent="0.25">
      <c r="A87" s="6">
        <f>dane!A88</f>
        <v>44686</v>
      </c>
      <c r="B87" s="5">
        <f>dane!B88</f>
        <v>4.4016999999999999</v>
      </c>
      <c r="C87" s="5">
        <f>dane!C88</f>
        <v>4.6657999999999999</v>
      </c>
    </row>
    <row r="88" spans="1:3" x14ac:dyDescent="0.25">
      <c r="A88" s="6">
        <f>dane!A89</f>
        <v>44687</v>
      </c>
      <c r="B88" s="5">
        <f>dane!B89</f>
        <v>4.4501999999999997</v>
      </c>
      <c r="C88" s="5">
        <f>dane!C89</f>
        <v>4.6978999999999997</v>
      </c>
    </row>
    <row r="89" spans="1:3" x14ac:dyDescent="0.25">
      <c r="A89" s="6">
        <f>dane!A90</f>
        <v>44690</v>
      </c>
      <c r="B89" s="5">
        <f>dane!B90</f>
        <v>4.4783999999999997</v>
      </c>
      <c r="C89" s="5">
        <f>dane!C90</f>
        <v>4.7058999999999997</v>
      </c>
    </row>
    <row r="90" spans="1:3" x14ac:dyDescent="0.25">
      <c r="A90" s="6">
        <f>dane!A91</f>
        <v>44691</v>
      </c>
      <c r="B90" s="5">
        <f>dane!B91</f>
        <v>4.4222999999999999</v>
      </c>
      <c r="C90" s="5">
        <f>dane!C91</f>
        <v>4.6760999999999999</v>
      </c>
    </row>
    <row r="91" spans="1:3" x14ac:dyDescent="0.25">
      <c r="A91" s="6">
        <f>dane!A92</f>
        <v>44692</v>
      </c>
      <c r="B91" s="5">
        <f>dane!B92</f>
        <v>4.4189999999999996</v>
      </c>
      <c r="C91" s="5">
        <f>dane!C92</f>
        <v>4.67</v>
      </c>
    </row>
    <row r="92" spans="1:3" x14ac:dyDescent="0.25">
      <c r="A92" s="6">
        <f>dane!A93</f>
        <v>44693</v>
      </c>
      <c r="B92" s="5">
        <f>dane!B93</f>
        <v>4.4863</v>
      </c>
      <c r="C92" s="5">
        <f>dane!C93</f>
        <v>4.6840999999999999</v>
      </c>
    </row>
    <row r="93" spans="1:3" x14ac:dyDescent="0.25">
      <c r="A93" s="6">
        <f>dane!A94</f>
        <v>44694</v>
      </c>
      <c r="B93" s="5">
        <f>dane!B94</f>
        <v>4.4848999999999997</v>
      </c>
      <c r="C93" s="5">
        <f>dane!C94</f>
        <v>4.6679000000000004</v>
      </c>
    </row>
    <row r="94" spans="1:3" x14ac:dyDescent="0.25">
      <c r="A94" s="6">
        <f>dane!A95</f>
        <v>44697</v>
      </c>
      <c r="B94" s="5">
        <f>dane!B95</f>
        <v>4.4785000000000004</v>
      </c>
      <c r="C94" s="5">
        <f>dane!C95</f>
        <v>4.6723999999999997</v>
      </c>
    </row>
    <row r="95" spans="1:3" x14ac:dyDescent="0.25">
      <c r="A95" s="6">
        <f>dane!A96</f>
        <v>44698</v>
      </c>
      <c r="B95" s="5">
        <f>dane!B96</f>
        <v>4.4379</v>
      </c>
      <c r="C95" s="5">
        <f>dane!C96</f>
        <v>4.6558000000000002</v>
      </c>
    </row>
    <row r="96" spans="1:3" x14ac:dyDescent="0.25">
      <c r="A96" s="6">
        <f>dane!A97</f>
        <v>44699</v>
      </c>
      <c r="B96" s="5">
        <f>dane!B97</f>
        <v>4.4279000000000002</v>
      </c>
      <c r="C96" s="5">
        <f>dane!C97</f>
        <v>4.6528</v>
      </c>
    </row>
    <row r="97" spans="1:3" x14ac:dyDescent="0.25">
      <c r="A97" s="6">
        <f>dane!A98</f>
        <v>44700</v>
      </c>
      <c r="B97" s="5">
        <f>dane!B98</f>
        <v>4.4230999999999998</v>
      </c>
      <c r="C97" s="5">
        <f>dane!C98</f>
        <v>4.6429</v>
      </c>
    </row>
    <row r="98" spans="1:3" x14ac:dyDescent="0.25">
      <c r="A98" s="6">
        <f>dane!A99</f>
        <v>44701</v>
      </c>
      <c r="B98" s="5">
        <f>dane!B99</f>
        <v>4.3832000000000004</v>
      </c>
      <c r="C98" s="5">
        <f>dane!C99</f>
        <v>4.6365999999999996</v>
      </c>
    </row>
    <row r="99" spans="1:3" x14ac:dyDescent="0.25">
      <c r="A99" s="6">
        <f>dane!A100</f>
        <v>44704</v>
      </c>
      <c r="B99" s="5">
        <f>dane!B100</f>
        <v>4.3369</v>
      </c>
      <c r="C99" s="5">
        <f>dane!C100</f>
        <v>4.6170999999999998</v>
      </c>
    </row>
    <row r="100" spans="1:3" x14ac:dyDescent="0.25">
      <c r="A100" s="6">
        <f>dane!A101</f>
        <v>44705</v>
      </c>
      <c r="B100" s="5">
        <f>dane!B101</f>
        <v>4.3071000000000002</v>
      </c>
      <c r="C100" s="5">
        <f>dane!C101</f>
        <v>4.6106999999999996</v>
      </c>
    </row>
    <row r="101" spans="1:3" x14ac:dyDescent="0.25">
      <c r="A101" s="6">
        <f>dane!A102</f>
        <v>44706</v>
      </c>
      <c r="B101" s="5">
        <f>dane!B102</f>
        <v>4.3068999999999997</v>
      </c>
      <c r="C101" s="5">
        <f>dane!C102</f>
        <v>4.5955000000000004</v>
      </c>
    </row>
    <row r="102" spans="1:3" x14ac:dyDescent="0.25">
      <c r="A102" s="6">
        <f>dane!A103</f>
        <v>44707</v>
      </c>
      <c r="B102" s="5">
        <f>dane!B103</f>
        <v>4.3189000000000002</v>
      </c>
      <c r="C102" s="5">
        <f>dane!C103</f>
        <v>4.6135000000000002</v>
      </c>
    </row>
    <row r="103" spans="1:3" x14ac:dyDescent="0.25">
      <c r="A103" s="6">
        <f>dane!A104</f>
        <v>44708</v>
      </c>
      <c r="B103" s="5">
        <f>dane!B104</f>
        <v>4.2965999999999998</v>
      </c>
      <c r="C103" s="5">
        <f>dane!C104</f>
        <v>4.6101999999999999</v>
      </c>
    </row>
    <row r="104" spans="1:3" x14ac:dyDescent="0.25">
      <c r="A104" s="6">
        <f>dane!A105</f>
        <v>44711</v>
      </c>
      <c r="B104" s="5">
        <f>dane!B105</f>
        <v>4.2617000000000003</v>
      </c>
      <c r="C104" s="5">
        <f>dane!C105</f>
        <v>4.5869</v>
      </c>
    </row>
    <row r="105" spans="1:3" x14ac:dyDescent="0.25">
      <c r="A105" s="6">
        <f>dane!A106</f>
        <v>44712</v>
      </c>
      <c r="B105" s="5">
        <f>dane!B106</f>
        <v>4.2651000000000003</v>
      </c>
      <c r="C105" s="5">
        <f>dane!C106</f>
        <v>4.5755999999999997</v>
      </c>
    </row>
    <row r="106" spans="1:3" x14ac:dyDescent="0.25">
      <c r="A106" s="6">
        <f>dane!A107</f>
        <v>44713</v>
      </c>
      <c r="B106" s="5">
        <f>dane!B107</f>
        <v>4.2816999999999998</v>
      </c>
      <c r="C106" s="5">
        <f>dane!C107</f>
        <v>4.5891000000000002</v>
      </c>
    </row>
    <row r="107" spans="1:3" x14ac:dyDescent="0.25">
      <c r="A107" s="6">
        <f>dane!A108</f>
        <v>44714</v>
      </c>
      <c r="B107" s="5">
        <f>dane!B108</f>
        <v>4.2930999999999999</v>
      </c>
      <c r="C107" s="5">
        <f>dane!C108</f>
        <v>4.5876000000000001</v>
      </c>
    </row>
    <row r="108" spans="1:3" x14ac:dyDescent="0.25">
      <c r="A108" s="6">
        <f>dane!A109</f>
        <v>44715</v>
      </c>
      <c r="B108" s="5">
        <f>dane!B109</f>
        <v>4.2689000000000004</v>
      </c>
      <c r="C108" s="5">
        <f>dane!C109</f>
        <v>4.5907999999999998</v>
      </c>
    </row>
    <row r="109" spans="1:3" x14ac:dyDescent="0.25">
      <c r="A109" s="6">
        <f>dane!A110</f>
        <v>44718</v>
      </c>
      <c r="B109" s="5">
        <f>dane!B110</f>
        <v>4.2675000000000001</v>
      </c>
      <c r="C109" s="5">
        <f>dane!C110</f>
        <v>4.5880000000000001</v>
      </c>
    </row>
    <row r="110" spans="1:3" x14ac:dyDescent="0.25">
      <c r="A110" s="6">
        <f>dane!A111</f>
        <v>44719</v>
      </c>
      <c r="B110" s="5">
        <f>dane!B111</f>
        <v>4.2934999999999999</v>
      </c>
      <c r="C110" s="5">
        <f>dane!C111</f>
        <v>4.5854999999999997</v>
      </c>
    </row>
    <row r="111" spans="1:3" x14ac:dyDescent="0.25">
      <c r="A111" s="6">
        <f>dane!A112</f>
        <v>44720</v>
      </c>
      <c r="B111" s="5">
        <f>dane!B112</f>
        <v>4.2904</v>
      </c>
      <c r="C111" s="5">
        <f>dane!C112</f>
        <v>4.5816999999999997</v>
      </c>
    </row>
    <row r="112" spans="1:3" x14ac:dyDescent="0.25">
      <c r="A112" s="6">
        <f>dane!A113</f>
        <v>44721</v>
      </c>
      <c r="B112" s="5">
        <f>dane!B113</f>
        <v>4.2763999999999998</v>
      </c>
      <c r="C112" s="5">
        <f>dane!C113</f>
        <v>4.5826000000000002</v>
      </c>
    </row>
    <row r="113" spans="1:3" x14ac:dyDescent="0.25">
      <c r="A113" s="6">
        <f>dane!A114</f>
        <v>44722</v>
      </c>
      <c r="B113" s="5">
        <f>dane!B114</f>
        <v>4.3362999999999996</v>
      </c>
      <c r="C113" s="5">
        <f>dane!C114</f>
        <v>4.6029999999999998</v>
      </c>
    </row>
    <row r="114" spans="1:3" x14ac:dyDescent="0.25">
      <c r="A114" s="6">
        <f>dane!A115</f>
        <v>44725</v>
      </c>
      <c r="B114" s="5">
        <f>dane!B115</f>
        <v>4.4208999999999996</v>
      </c>
      <c r="C114" s="5">
        <f>dane!C115</f>
        <v>4.6313000000000004</v>
      </c>
    </row>
    <row r="115" spans="1:3" x14ac:dyDescent="0.25">
      <c r="A115" s="6">
        <f>dane!A116</f>
        <v>44726</v>
      </c>
      <c r="B115" s="5">
        <f>dane!B116</f>
        <v>4.4478</v>
      </c>
      <c r="C115" s="5">
        <f>dane!C116</f>
        <v>4.6547999999999998</v>
      </c>
    </row>
    <row r="116" spans="1:3" x14ac:dyDescent="0.25">
      <c r="A116" s="6">
        <f>dane!A117</f>
        <v>44727</v>
      </c>
      <c r="B116" s="5">
        <f>dane!B117</f>
        <v>4.4455</v>
      </c>
      <c r="C116" s="5">
        <f>dane!C117</f>
        <v>4.6642000000000001</v>
      </c>
    </row>
    <row r="117" spans="1:3" x14ac:dyDescent="0.25">
      <c r="A117" s="6">
        <f>dane!A118</f>
        <v>44729</v>
      </c>
      <c r="B117" s="5">
        <f>dane!B118</f>
        <v>4.4630000000000001</v>
      </c>
      <c r="C117" s="5">
        <f>dane!C118</f>
        <v>4.6951000000000001</v>
      </c>
    </row>
    <row r="118" spans="1:3" x14ac:dyDescent="0.25">
      <c r="A118" s="6">
        <f>dane!A119</f>
        <v>44732</v>
      </c>
      <c r="B118" s="5">
        <f>dane!B119</f>
        <v>4.4400000000000004</v>
      </c>
      <c r="C118" s="5">
        <f>dane!C119</f>
        <v>4.6730999999999998</v>
      </c>
    </row>
    <row r="119" spans="1:3" x14ac:dyDescent="0.25">
      <c r="A119" s="6">
        <f>dane!A120</f>
        <v>44733</v>
      </c>
      <c r="B119" s="5">
        <f>dane!B120</f>
        <v>4.3917000000000002</v>
      </c>
      <c r="C119" s="5">
        <f>dane!C120</f>
        <v>4.6459999999999999</v>
      </c>
    </row>
    <row r="120" spans="1:3" x14ac:dyDescent="0.25">
      <c r="A120" s="6">
        <f>dane!A121</f>
        <v>44734</v>
      </c>
      <c r="B120" s="5">
        <f>dane!B121</f>
        <v>4.4337999999999997</v>
      </c>
      <c r="C120" s="5">
        <f>dane!C121</f>
        <v>4.6589999999999998</v>
      </c>
    </row>
    <row r="121" spans="1:3" x14ac:dyDescent="0.25">
      <c r="A121" s="6">
        <f>dane!A122</f>
        <v>44735</v>
      </c>
      <c r="B121" s="5">
        <f>dane!B122</f>
        <v>4.4881000000000002</v>
      </c>
      <c r="C121" s="5">
        <f>dane!C122</f>
        <v>4.7096</v>
      </c>
    </row>
    <row r="122" spans="1:3" x14ac:dyDescent="0.25">
      <c r="A122" s="6">
        <f>dane!A123</f>
        <v>44736</v>
      </c>
      <c r="B122" s="5">
        <f>dane!B123</f>
        <v>4.4656000000000002</v>
      </c>
      <c r="C122" s="5">
        <f>dane!C123</f>
        <v>4.7093999999999996</v>
      </c>
    </row>
    <row r="123" spans="1:3" x14ac:dyDescent="0.25">
      <c r="A123" s="6">
        <f>dane!A124</f>
        <v>44739</v>
      </c>
      <c r="B123" s="5">
        <f>dane!B124</f>
        <v>4.4368999999999996</v>
      </c>
      <c r="C123" s="5">
        <f>dane!C124</f>
        <v>4.6965000000000003</v>
      </c>
    </row>
    <row r="124" spans="1:3" x14ac:dyDescent="0.25">
      <c r="A124" s="6">
        <f>dane!A125</f>
        <v>44740</v>
      </c>
      <c r="B124" s="5">
        <f>dane!B125</f>
        <v>4.4377000000000004</v>
      </c>
      <c r="C124" s="5">
        <f>dane!C125</f>
        <v>4.7004000000000001</v>
      </c>
    </row>
    <row r="125" spans="1:3" x14ac:dyDescent="0.25">
      <c r="A125" s="6">
        <f>dane!A126</f>
        <v>44741</v>
      </c>
      <c r="B125" s="5">
        <f>dane!B126</f>
        <v>4.4532999999999996</v>
      </c>
      <c r="C125" s="5">
        <f>dane!C126</f>
        <v>4.6809000000000003</v>
      </c>
    </row>
    <row r="126" spans="1:3" x14ac:dyDescent="0.25">
      <c r="A126" s="6">
        <f>dane!A127</f>
        <v>44742</v>
      </c>
      <c r="B126" s="5">
        <f>dane!B127</f>
        <v>4.4824999999999999</v>
      </c>
      <c r="C126" s="5">
        <f>dane!C127</f>
        <v>4.6806000000000001</v>
      </c>
    </row>
    <row r="127" spans="1:3" x14ac:dyDescent="0.25">
      <c r="A127" s="6">
        <f>dane!A128</f>
        <v>44743</v>
      </c>
      <c r="B127" s="5">
        <f>dane!B128</f>
        <v>4.5106000000000002</v>
      </c>
      <c r="C127" s="5">
        <f>dane!C128</f>
        <v>4.7176</v>
      </c>
    </row>
    <row r="128" spans="1:3" x14ac:dyDescent="0.25">
      <c r="A128" s="6">
        <f>dane!A129</f>
        <v>44746</v>
      </c>
      <c r="B128" s="5">
        <f>dane!B129</f>
        <v>4.5031999999999996</v>
      </c>
      <c r="C128" s="5">
        <f>dane!C129</f>
        <v>4.7001999999999997</v>
      </c>
    </row>
    <row r="129" spans="1:3" x14ac:dyDescent="0.25">
      <c r="A129" s="6">
        <f>dane!A130</f>
        <v>44747</v>
      </c>
      <c r="B129" s="5">
        <f>dane!B130</f>
        <v>4.5946999999999996</v>
      </c>
      <c r="C129" s="5">
        <f>dane!C130</f>
        <v>4.7358000000000002</v>
      </c>
    </row>
    <row r="130" spans="1:3" x14ac:dyDescent="0.25">
      <c r="A130" s="6">
        <f>dane!A131</f>
        <v>44748</v>
      </c>
      <c r="B130" s="5">
        <f>dane!B131</f>
        <v>4.6795999999999998</v>
      </c>
      <c r="C130" s="5">
        <f>dane!C131</f>
        <v>4.7942</v>
      </c>
    </row>
    <row r="131" spans="1:3" x14ac:dyDescent="0.25">
      <c r="A131" s="6">
        <f>dane!A132</f>
        <v>44749</v>
      </c>
      <c r="B131" s="5">
        <f>dane!B132</f>
        <v>4.7028999999999996</v>
      </c>
      <c r="C131" s="5">
        <f>dane!C132</f>
        <v>4.7965</v>
      </c>
    </row>
    <row r="132" spans="1:3" x14ac:dyDescent="0.25">
      <c r="A132" s="6">
        <f>dane!A133</f>
        <v>44750</v>
      </c>
      <c r="B132" s="5">
        <f>dane!B133</f>
        <v>4.7416999999999998</v>
      </c>
      <c r="C132" s="5">
        <f>dane!C133</f>
        <v>4.7957999999999998</v>
      </c>
    </row>
    <row r="133" spans="1:3" x14ac:dyDescent="0.25">
      <c r="A133" s="6">
        <f>dane!A134</f>
        <v>44753</v>
      </c>
      <c r="B133" s="5">
        <f>dane!B134</f>
        <v>4.7416</v>
      </c>
      <c r="C133" s="5">
        <f>dane!C134</f>
        <v>4.7976000000000001</v>
      </c>
    </row>
    <row r="134" spans="1:3" x14ac:dyDescent="0.25">
      <c r="A134" s="6">
        <f>dane!A135</f>
        <v>44754</v>
      </c>
      <c r="B134" s="5">
        <f>dane!B135</f>
        <v>4.8284000000000002</v>
      </c>
      <c r="C134" s="5">
        <f>dane!C135</f>
        <v>4.8337000000000003</v>
      </c>
    </row>
    <row r="135" spans="1:3" x14ac:dyDescent="0.25">
      <c r="A135" s="6">
        <f>dane!A136</f>
        <v>44755</v>
      </c>
      <c r="B135" s="5">
        <f>dane!B136</f>
        <v>4.8220999999999998</v>
      </c>
      <c r="C135" s="5">
        <f>dane!C136</f>
        <v>4.8399000000000001</v>
      </c>
    </row>
    <row r="136" spans="1:3" x14ac:dyDescent="0.25">
      <c r="A136" s="6">
        <f>dane!A137</f>
        <v>44756</v>
      </c>
      <c r="B136" s="5">
        <f>dane!B137</f>
        <v>4.8273999999999999</v>
      </c>
      <c r="C136" s="5">
        <f>dane!C137</f>
        <v>4.8371000000000004</v>
      </c>
    </row>
    <row r="137" spans="1:3" x14ac:dyDescent="0.25">
      <c r="A137" s="6">
        <f>dane!A138</f>
        <v>44757</v>
      </c>
      <c r="B137" s="5">
        <f>dane!B138</f>
        <v>4.7965999999999998</v>
      </c>
      <c r="C137" s="5">
        <f>dane!C138</f>
        <v>4.8114999999999997</v>
      </c>
    </row>
    <row r="138" spans="1:3" x14ac:dyDescent="0.25">
      <c r="A138" s="6">
        <f>dane!A139</f>
        <v>44760</v>
      </c>
      <c r="B138" s="5">
        <f>dane!B139</f>
        <v>4.7152000000000003</v>
      </c>
      <c r="C138" s="5">
        <f>dane!C139</f>
        <v>4.7770000000000001</v>
      </c>
    </row>
    <row r="139" spans="1:3" x14ac:dyDescent="0.25">
      <c r="A139" s="6">
        <f>dane!A140</f>
        <v>44761</v>
      </c>
      <c r="B139" s="5">
        <f>dane!B140</f>
        <v>4.6593999999999998</v>
      </c>
      <c r="C139" s="5">
        <f>dane!C140</f>
        <v>4.7731000000000003</v>
      </c>
    </row>
    <row r="140" spans="1:3" x14ac:dyDescent="0.25">
      <c r="A140" s="6">
        <f>dane!A141</f>
        <v>44762</v>
      </c>
      <c r="B140" s="5">
        <f>dane!B141</f>
        <v>4.6524000000000001</v>
      </c>
      <c r="C140" s="5">
        <f>dane!C141</f>
        <v>4.7603</v>
      </c>
    </row>
    <row r="141" spans="1:3" x14ac:dyDescent="0.25">
      <c r="A141" s="6">
        <f>dane!A142</f>
        <v>44763</v>
      </c>
      <c r="B141" s="5">
        <f>dane!B142</f>
        <v>4.6681999999999997</v>
      </c>
      <c r="C141" s="5">
        <f>dane!C142</f>
        <v>4.7577999999999996</v>
      </c>
    </row>
    <row r="142" spans="1:3" x14ac:dyDescent="0.25">
      <c r="A142" s="6">
        <f>dane!A143</f>
        <v>44764</v>
      </c>
      <c r="B142" s="5">
        <f>dane!B143</f>
        <v>4.6920000000000002</v>
      </c>
      <c r="C142" s="5">
        <f>dane!C143</f>
        <v>4.7643000000000004</v>
      </c>
    </row>
    <row r="143" spans="1:3" x14ac:dyDescent="0.25">
      <c r="A143" s="6">
        <f>dane!A144</f>
        <v>44767</v>
      </c>
      <c r="B143" s="5">
        <f>dane!B144</f>
        <v>4.6170999999999998</v>
      </c>
      <c r="C143" s="5">
        <f>dane!C144</f>
        <v>4.7195999999999998</v>
      </c>
    </row>
    <row r="144" spans="1:3" x14ac:dyDescent="0.25">
      <c r="A144" s="6">
        <f>dane!A145</f>
        <v>44768</v>
      </c>
      <c r="B144" s="5">
        <f>dane!B145</f>
        <v>4.6222000000000003</v>
      </c>
      <c r="C144" s="5">
        <f>dane!C145</f>
        <v>4.7183000000000002</v>
      </c>
    </row>
    <row r="145" spans="1:3" x14ac:dyDescent="0.25">
      <c r="A145" s="6">
        <f>dane!A146</f>
        <v>44769</v>
      </c>
      <c r="B145" s="5">
        <f>dane!B146</f>
        <v>4.7141999999999999</v>
      </c>
      <c r="C145" s="5">
        <f>dane!C146</f>
        <v>4.7811000000000003</v>
      </c>
    </row>
    <row r="146" spans="1:3" x14ac:dyDescent="0.25">
      <c r="A146" s="6">
        <f>dane!A147</f>
        <v>44770</v>
      </c>
      <c r="B146" s="5">
        <f>dane!B147</f>
        <v>4.6951999999999998</v>
      </c>
      <c r="C146" s="5">
        <f>dane!C147</f>
        <v>4.7972999999999999</v>
      </c>
    </row>
    <row r="147" spans="1:3" x14ac:dyDescent="0.25">
      <c r="A147" s="6">
        <f>dane!A148</f>
        <v>44771</v>
      </c>
      <c r="B147" s="5">
        <f>dane!B148</f>
        <v>4.6364999999999998</v>
      </c>
      <c r="C147" s="5">
        <f>dane!C148</f>
        <v>4.7398999999999996</v>
      </c>
    </row>
    <row r="148" spans="1:3" x14ac:dyDescent="0.25">
      <c r="A148" s="6">
        <f>dane!A149</f>
        <v>44774</v>
      </c>
      <c r="B148" s="5">
        <f>dane!B149</f>
        <v>4.6289999999999996</v>
      </c>
      <c r="C148" s="5">
        <f>dane!C149</f>
        <v>4.7474999999999996</v>
      </c>
    </row>
    <row r="149" spans="1:3" x14ac:dyDescent="0.25">
      <c r="A149" s="6">
        <f>dane!A150</f>
        <v>44775</v>
      </c>
      <c r="B149" s="5">
        <f>dane!B150</f>
        <v>4.5983999999999998</v>
      </c>
      <c r="C149" s="5">
        <f>dane!C150</f>
        <v>4.7092000000000001</v>
      </c>
    </row>
    <row r="150" spans="1:3" x14ac:dyDescent="0.25">
      <c r="A150" s="6">
        <f>dane!A151</f>
        <v>44776</v>
      </c>
      <c r="B150" s="5">
        <f>dane!B151</f>
        <v>4.6163999999999996</v>
      </c>
      <c r="C150" s="5">
        <f>dane!C151</f>
        <v>4.7031999999999998</v>
      </c>
    </row>
    <row r="151" spans="1:3" x14ac:dyDescent="0.25">
      <c r="A151" s="6">
        <f>dane!A152</f>
        <v>44777</v>
      </c>
      <c r="B151" s="5">
        <f>dane!B152</f>
        <v>4.6340000000000003</v>
      </c>
      <c r="C151" s="5">
        <f>dane!C152</f>
        <v>4.7229999999999999</v>
      </c>
    </row>
    <row r="152" spans="1:3" x14ac:dyDescent="0.25">
      <c r="A152" s="6">
        <f>dane!A153</f>
        <v>44778</v>
      </c>
      <c r="B152" s="5">
        <f>dane!B153</f>
        <v>4.6024000000000003</v>
      </c>
      <c r="C152" s="5">
        <f>dane!C153</f>
        <v>4.7053000000000003</v>
      </c>
    </row>
    <row r="153" spans="1:3" x14ac:dyDescent="0.25">
      <c r="A153" s="6">
        <f>dane!A154</f>
        <v>44781</v>
      </c>
      <c r="B153" s="5">
        <f>dane!B154</f>
        <v>4.6127000000000002</v>
      </c>
      <c r="C153" s="5">
        <f>dane!C154</f>
        <v>4.7012999999999998</v>
      </c>
    </row>
    <row r="154" spans="1:3" x14ac:dyDescent="0.25">
      <c r="A154" s="6">
        <f>dane!A155</f>
        <v>44782</v>
      </c>
      <c r="B154" s="5">
        <f>dane!B155</f>
        <v>4.5918999999999999</v>
      </c>
      <c r="C154" s="5">
        <f>dane!C155</f>
        <v>4.7020999999999997</v>
      </c>
    </row>
    <row r="155" spans="1:3" x14ac:dyDescent="0.25">
      <c r="A155" s="6">
        <f>dane!A156</f>
        <v>44783</v>
      </c>
      <c r="B155" s="5">
        <f>dane!B156</f>
        <v>4.6112000000000002</v>
      </c>
      <c r="C155" s="5">
        <f>dane!C156</f>
        <v>4.7138</v>
      </c>
    </row>
    <row r="156" spans="1:3" x14ac:dyDescent="0.25">
      <c r="A156" s="6">
        <f>dane!A157</f>
        <v>44784</v>
      </c>
      <c r="B156" s="5">
        <f>dane!B157</f>
        <v>4.5206</v>
      </c>
      <c r="C156" s="5">
        <f>dane!C157</f>
        <v>4.6745000000000001</v>
      </c>
    </row>
    <row r="157" spans="1:3" x14ac:dyDescent="0.25">
      <c r="A157" s="6">
        <f>dane!A158</f>
        <v>44785</v>
      </c>
      <c r="B157" s="5">
        <f>dane!B158</f>
        <v>4.5458999999999996</v>
      </c>
      <c r="C157" s="5">
        <f>dane!C158</f>
        <v>4.6832000000000003</v>
      </c>
    </row>
    <row r="158" spans="1:3" x14ac:dyDescent="0.25">
      <c r="A158" s="6">
        <f>dane!A159</f>
        <v>44789</v>
      </c>
      <c r="B158" s="5">
        <f>dane!B159</f>
        <v>4.6281999999999996</v>
      </c>
      <c r="C158" s="5">
        <f>dane!C159</f>
        <v>4.6928000000000001</v>
      </c>
    </row>
    <row r="159" spans="1:3" x14ac:dyDescent="0.25">
      <c r="A159" s="6">
        <f>dane!A160</f>
        <v>44790</v>
      </c>
      <c r="B159" s="5">
        <f>dane!B160</f>
        <v>4.6119000000000003</v>
      </c>
      <c r="C159" s="5">
        <f>dane!C160</f>
        <v>4.6920999999999999</v>
      </c>
    </row>
    <row r="160" spans="1:3" x14ac:dyDescent="0.25">
      <c r="A160" s="6">
        <f>dane!A161</f>
        <v>44791</v>
      </c>
      <c r="B160" s="5">
        <f>dane!B161</f>
        <v>4.6467999999999998</v>
      </c>
      <c r="C160" s="5">
        <f>dane!C161</f>
        <v>4.7244000000000002</v>
      </c>
    </row>
    <row r="161" spans="1:3" x14ac:dyDescent="0.25">
      <c r="A161" s="6">
        <f>dane!A162</f>
        <v>44792</v>
      </c>
      <c r="B161" s="5">
        <f>dane!B162</f>
        <v>4.7061000000000002</v>
      </c>
      <c r="C161" s="5">
        <f>dane!C162</f>
        <v>4.7480000000000002</v>
      </c>
    </row>
    <row r="162" spans="1:3" x14ac:dyDescent="0.25">
      <c r="A162" s="6">
        <f>dane!A163</f>
        <v>44795</v>
      </c>
      <c r="B162" s="5">
        <f>dane!B163</f>
        <v>4.7427000000000001</v>
      </c>
      <c r="C162" s="5">
        <f>dane!C163</f>
        <v>4.7492999999999999</v>
      </c>
    </row>
    <row r="163" spans="1:3" x14ac:dyDescent="0.25">
      <c r="A163" s="6">
        <f>dane!A164</f>
        <v>44796</v>
      </c>
      <c r="B163" s="5">
        <f>dane!B164</f>
        <v>4.8029999999999999</v>
      </c>
      <c r="C163" s="5">
        <f>dane!C164</f>
        <v>4.7706</v>
      </c>
    </row>
    <row r="164" spans="1:3" x14ac:dyDescent="0.25">
      <c r="A164" s="6">
        <f>dane!A165</f>
        <v>44797</v>
      </c>
      <c r="B164" s="5">
        <f>dane!B165</f>
        <v>4.8029000000000002</v>
      </c>
      <c r="C164" s="5">
        <f>dane!C165</f>
        <v>4.7771999999999997</v>
      </c>
    </row>
    <row r="165" spans="1:3" x14ac:dyDescent="0.25">
      <c r="A165" s="6">
        <f>dane!A166</f>
        <v>44798</v>
      </c>
      <c r="B165" s="5">
        <f>dane!B166</f>
        <v>4.7545999999999999</v>
      </c>
      <c r="C165" s="5">
        <f>dane!C166</f>
        <v>4.7584</v>
      </c>
    </row>
    <row r="166" spans="1:3" x14ac:dyDescent="0.25">
      <c r="A166" s="6">
        <f>dane!A167</f>
        <v>44799</v>
      </c>
      <c r="B166" s="5">
        <f>dane!B167</f>
        <v>4.7465000000000002</v>
      </c>
      <c r="C166" s="5">
        <f>dane!C167</f>
        <v>4.7412999999999998</v>
      </c>
    </row>
    <row r="167" spans="1:3" x14ac:dyDescent="0.25">
      <c r="A167" s="6">
        <f>dane!A168</f>
        <v>44802</v>
      </c>
      <c r="B167" s="5">
        <f>dane!B168</f>
        <v>4.7820999999999998</v>
      </c>
      <c r="C167" s="5">
        <f>dane!C168</f>
        <v>4.7529000000000003</v>
      </c>
    </row>
    <row r="168" spans="1:3" x14ac:dyDescent="0.25">
      <c r="A168" s="6">
        <f>dane!A169</f>
        <v>44803</v>
      </c>
      <c r="B168" s="5">
        <f>dane!B169</f>
        <v>4.7210000000000001</v>
      </c>
      <c r="C168" s="5">
        <f>dane!C169</f>
        <v>4.7328000000000001</v>
      </c>
    </row>
    <row r="169" spans="1:3" x14ac:dyDescent="0.25">
      <c r="A169" s="6">
        <f>dane!A170</f>
        <v>44804</v>
      </c>
      <c r="B169" s="5">
        <f>dane!B170</f>
        <v>4.7359999999999998</v>
      </c>
      <c r="C169" s="5">
        <f>dane!C170</f>
        <v>4.7264999999999997</v>
      </c>
    </row>
    <row r="170" spans="1:3" x14ac:dyDescent="0.25">
      <c r="A170" s="6">
        <f>dane!A171</f>
        <v>44805</v>
      </c>
      <c r="B170" s="5">
        <f>dane!B171</f>
        <v>4.6959</v>
      </c>
      <c r="C170" s="5">
        <f>dane!C171</f>
        <v>4.7133000000000003</v>
      </c>
    </row>
    <row r="171" spans="1:3" x14ac:dyDescent="0.25">
      <c r="A171" s="6">
        <f>dane!A172</f>
        <v>44806</v>
      </c>
      <c r="B171" s="5">
        <f>dane!B172</f>
        <v>4.7275999999999998</v>
      </c>
      <c r="C171" s="5">
        <f>dane!C172</f>
        <v>4.7144000000000004</v>
      </c>
    </row>
    <row r="172" spans="1:3" x14ac:dyDescent="0.25">
      <c r="A172" s="6">
        <f>dane!A173</f>
        <v>44809</v>
      </c>
      <c r="B172" s="5">
        <f>dane!B173</f>
        <v>4.7690000000000001</v>
      </c>
      <c r="C172" s="5">
        <f>dane!C173</f>
        <v>4.7263000000000002</v>
      </c>
    </row>
    <row r="173" spans="1:3" x14ac:dyDescent="0.25">
      <c r="A173" s="6">
        <f>dane!A174</f>
        <v>44810</v>
      </c>
      <c r="B173" s="5">
        <f>dane!B174</f>
        <v>4.7366999999999999</v>
      </c>
      <c r="C173" s="5">
        <f>dane!C174</f>
        <v>4.7168000000000001</v>
      </c>
    </row>
    <row r="174" spans="1:3" x14ac:dyDescent="0.25">
      <c r="A174" s="6">
        <f>dane!A175</f>
        <v>44811</v>
      </c>
      <c r="B174" s="5">
        <f>dane!B175</f>
        <v>4.7584</v>
      </c>
      <c r="C174" s="5">
        <f>dane!C175</f>
        <v>4.7137000000000002</v>
      </c>
    </row>
    <row r="175" spans="1:3" x14ac:dyDescent="0.25">
      <c r="A175" s="6">
        <f>dane!A176</f>
        <v>44812</v>
      </c>
      <c r="B175" s="5">
        <f>dane!B176</f>
        <v>4.7267999999999999</v>
      </c>
      <c r="C175" s="5">
        <f>dane!C176</f>
        <v>4.7244000000000002</v>
      </c>
    </row>
    <row r="176" spans="1:3" x14ac:dyDescent="0.25">
      <c r="A176" s="6">
        <f>dane!A177</f>
        <v>44813</v>
      </c>
      <c r="B176" s="5">
        <f>dane!B177</f>
        <v>4.6599000000000004</v>
      </c>
      <c r="C176" s="5">
        <f>dane!C177</f>
        <v>4.7098000000000004</v>
      </c>
    </row>
    <row r="177" spans="1:3" x14ac:dyDescent="0.25">
      <c r="A177" s="6">
        <f>dane!A178</f>
        <v>44816</v>
      </c>
      <c r="B177" s="5">
        <f>dane!B178</f>
        <v>4.6224999999999996</v>
      </c>
      <c r="C177" s="5">
        <f>dane!C178</f>
        <v>4.7112999999999996</v>
      </c>
    </row>
    <row r="178" spans="1:3" x14ac:dyDescent="0.25">
      <c r="A178" s="6">
        <f>dane!A179</f>
        <v>44817</v>
      </c>
      <c r="B178" s="5">
        <f>dane!B179</f>
        <v>4.6363000000000003</v>
      </c>
      <c r="C178" s="5">
        <f>dane!C179</f>
        <v>4.7081999999999997</v>
      </c>
    </row>
    <row r="179" spans="1:3" x14ac:dyDescent="0.25">
      <c r="A179" s="6">
        <f>dane!A180</f>
        <v>44818</v>
      </c>
      <c r="B179" s="5">
        <f>dane!B180</f>
        <v>4.7233000000000001</v>
      </c>
      <c r="C179" s="5">
        <f>dane!C180</f>
        <v>4.7195</v>
      </c>
    </row>
    <row r="180" spans="1:3" x14ac:dyDescent="0.25">
      <c r="A180" s="6">
        <f>dane!A181</f>
        <v>44819</v>
      </c>
      <c r="B180" s="5">
        <f>dane!B181</f>
        <v>4.7202000000000002</v>
      </c>
      <c r="C180" s="5">
        <f>dane!C181</f>
        <v>4.7164000000000001</v>
      </c>
    </row>
    <row r="181" spans="1:3" x14ac:dyDescent="0.25">
      <c r="A181" s="6">
        <f>dane!A182</f>
        <v>44820</v>
      </c>
      <c r="B181" s="5">
        <f>dane!B182</f>
        <v>4.7384000000000004</v>
      </c>
      <c r="C181" s="5">
        <f>dane!C182</f>
        <v>4.7176</v>
      </c>
    </row>
    <row r="182" spans="1:3" x14ac:dyDescent="0.25">
      <c r="A182" s="6">
        <f>dane!A183</f>
        <v>44823</v>
      </c>
      <c r="B182" s="5">
        <f>dane!B183</f>
        <v>4.7255000000000003</v>
      </c>
      <c r="C182" s="5">
        <f>dane!C183</f>
        <v>4.7141999999999999</v>
      </c>
    </row>
    <row r="183" spans="1:3" x14ac:dyDescent="0.25">
      <c r="A183" s="6">
        <f>dane!A184</f>
        <v>44824</v>
      </c>
      <c r="B183" s="5">
        <f>dane!B184</f>
        <v>4.7118000000000002</v>
      </c>
      <c r="C183" s="5">
        <f>dane!C184</f>
        <v>4.7164999999999999</v>
      </c>
    </row>
    <row r="184" spans="1:3" x14ac:dyDescent="0.25">
      <c r="A184" s="6">
        <f>dane!A185</f>
        <v>44825</v>
      </c>
      <c r="B184" s="5">
        <f>dane!B185</f>
        <v>4.7919</v>
      </c>
      <c r="C184" s="5">
        <f>dane!C185</f>
        <v>4.7449000000000003</v>
      </c>
    </row>
    <row r="185" spans="1:3" x14ac:dyDescent="0.25">
      <c r="A185" s="6">
        <f>dane!A186</f>
        <v>44826</v>
      </c>
      <c r="B185" s="5">
        <f>dane!B186</f>
        <v>4.8342999999999998</v>
      </c>
      <c r="C185" s="5">
        <f>dane!C186</f>
        <v>4.7758000000000003</v>
      </c>
    </row>
    <row r="186" spans="1:3" x14ac:dyDescent="0.25">
      <c r="A186" s="6">
        <f>dane!A187</f>
        <v>44827</v>
      </c>
      <c r="B186" s="5">
        <f>dane!B187</f>
        <v>4.8795999999999999</v>
      </c>
      <c r="C186" s="5">
        <f>dane!C187</f>
        <v>4.7591000000000001</v>
      </c>
    </row>
    <row r="187" spans="1:3" x14ac:dyDescent="0.25">
      <c r="A187" s="6">
        <f>dane!A188</f>
        <v>44830</v>
      </c>
      <c r="B187" s="5">
        <f>dane!B188</f>
        <v>4.9112999999999998</v>
      </c>
      <c r="C187" s="5">
        <f>dane!C188</f>
        <v>4.7565999999999997</v>
      </c>
    </row>
    <row r="188" spans="1:3" x14ac:dyDescent="0.25">
      <c r="A188" s="6">
        <f>dane!A189</f>
        <v>44831</v>
      </c>
      <c r="B188" s="5">
        <f>dane!B189</f>
        <v>4.9476000000000004</v>
      </c>
      <c r="C188" s="5">
        <f>dane!C189</f>
        <v>4.7615999999999996</v>
      </c>
    </row>
    <row r="189" spans="1:3" x14ac:dyDescent="0.25">
      <c r="A189" s="6">
        <f>dane!A190</f>
        <v>44832</v>
      </c>
      <c r="B189" s="5">
        <f>dane!B190</f>
        <v>5.0381</v>
      </c>
      <c r="C189" s="5">
        <f>dane!C190</f>
        <v>4.8147000000000002</v>
      </c>
    </row>
    <row r="190" spans="1:3" x14ac:dyDescent="0.25">
      <c r="A190" s="6">
        <f>dane!A191</f>
        <v>44833</v>
      </c>
      <c r="B190" s="5">
        <f>dane!B191</f>
        <v>5.0327999999999999</v>
      </c>
      <c r="C190" s="5">
        <f>dane!C191</f>
        <v>4.8636999999999997</v>
      </c>
    </row>
    <row r="191" spans="1:3" x14ac:dyDescent="0.25">
      <c r="A191" s="6">
        <f>dane!A192</f>
        <v>44834</v>
      </c>
      <c r="B191" s="5">
        <f>dane!B192</f>
        <v>4.9532999999999996</v>
      </c>
      <c r="C191" s="5">
        <f>dane!C192</f>
        <v>4.8697999999999997</v>
      </c>
    </row>
    <row r="192" spans="1:3" x14ac:dyDescent="0.25">
      <c r="A192" s="6">
        <f>dane!A193</f>
        <v>44837</v>
      </c>
      <c r="B192" s="5">
        <f>dane!B193</f>
        <v>4.9207000000000001</v>
      </c>
      <c r="C192" s="5">
        <f>dane!C193</f>
        <v>4.8272000000000004</v>
      </c>
    </row>
    <row r="193" spans="1:3" x14ac:dyDescent="0.25">
      <c r="A193" s="6">
        <f>dane!A194</f>
        <v>44838</v>
      </c>
      <c r="B193" s="5">
        <f>dane!B194</f>
        <v>4.8615000000000004</v>
      </c>
      <c r="C193" s="5">
        <f>dane!C194</f>
        <v>4.8007</v>
      </c>
    </row>
    <row r="194" spans="1:3" x14ac:dyDescent="0.25">
      <c r="A194" s="6">
        <f>dane!A195</f>
        <v>44839</v>
      </c>
      <c r="B194" s="5">
        <f>dane!B195</f>
        <v>4.8380000000000001</v>
      </c>
      <c r="C194" s="5">
        <f>dane!C195</f>
        <v>4.8128000000000002</v>
      </c>
    </row>
    <row r="195" spans="1:3" x14ac:dyDescent="0.25">
      <c r="A195" s="6">
        <f>dane!A196</f>
        <v>44840</v>
      </c>
      <c r="B195" s="5">
        <f>dane!B196</f>
        <v>4.8989000000000003</v>
      </c>
      <c r="C195" s="5">
        <f>dane!C196</f>
        <v>4.8445</v>
      </c>
    </row>
    <row r="196" spans="1:3" x14ac:dyDescent="0.25">
      <c r="A196" s="6">
        <f>dane!A197</f>
        <v>44841</v>
      </c>
      <c r="B196" s="5">
        <f>dane!B197</f>
        <v>4.9588000000000001</v>
      </c>
      <c r="C196" s="5">
        <f>dane!C197</f>
        <v>4.8605999999999998</v>
      </c>
    </row>
    <row r="197" spans="1:3" x14ac:dyDescent="0.25">
      <c r="A197" s="6">
        <f>dane!A198</f>
        <v>44844</v>
      </c>
      <c r="B197" s="5">
        <f>dane!B198</f>
        <v>5.0239000000000003</v>
      </c>
      <c r="C197" s="5">
        <f>dane!C198</f>
        <v>4.8677000000000001</v>
      </c>
    </row>
    <row r="198" spans="1:3" x14ac:dyDescent="0.25">
      <c r="A198" s="6">
        <f>dane!A199</f>
        <v>44845</v>
      </c>
      <c r="B198" s="5">
        <f>dane!B199</f>
        <v>5.0171000000000001</v>
      </c>
      <c r="C198" s="5">
        <f>dane!C199</f>
        <v>4.8711000000000002</v>
      </c>
    </row>
    <row r="199" spans="1:3" x14ac:dyDescent="0.25">
      <c r="A199" s="6">
        <f>dane!A200</f>
        <v>44846</v>
      </c>
      <c r="B199" s="5">
        <f>dane!B200</f>
        <v>5.0014000000000003</v>
      </c>
      <c r="C199" s="5">
        <f>dane!C200</f>
        <v>4.8536000000000001</v>
      </c>
    </row>
    <row r="200" spans="1:3" x14ac:dyDescent="0.25">
      <c r="A200" s="6">
        <f>dane!A201</f>
        <v>44847</v>
      </c>
      <c r="B200" s="5">
        <f>dane!B201</f>
        <v>4.9904999999999999</v>
      </c>
      <c r="C200" s="5">
        <f>dane!C201</f>
        <v>4.8468</v>
      </c>
    </row>
    <row r="201" spans="1:3" x14ac:dyDescent="0.25">
      <c r="A201" s="6">
        <f>dane!A202</f>
        <v>44848</v>
      </c>
      <c r="B201" s="5">
        <f>dane!B202</f>
        <v>4.9569000000000001</v>
      </c>
      <c r="C201" s="5">
        <f>dane!C202</f>
        <v>4.8330000000000002</v>
      </c>
    </row>
    <row r="202" spans="1:3" x14ac:dyDescent="0.25">
      <c r="A202" s="6">
        <f>dane!A203</f>
        <v>44851</v>
      </c>
      <c r="B202" s="5">
        <f>dane!B203</f>
        <v>4.9522000000000004</v>
      </c>
      <c r="C202" s="5">
        <f>dane!C203</f>
        <v>4.8228999999999997</v>
      </c>
    </row>
    <row r="203" spans="1:3" x14ac:dyDescent="0.25">
      <c r="A203" s="6">
        <f>dane!A204</f>
        <v>44852</v>
      </c>
      <c r="B203" s="5">
        <f>dane!B204</f>
        <v>4.8929</v>
      </c>
      <c r="C203" s="5">
        <f>dane!C204</f>
        <v>4.8091999999999997</v>
      </c>
    </row>
    <row r="204" spans="1:3" x14ac:dyDescent="0.25">
      <c r="A204" s="6">
        <f>dane!A205</f>
        <v>44853</v>
      </c>
      <c r="B204" s="5">
        <f>dane!B205</f>
        <v>4.8891999999999998</v>
      </c>
      <c r="C204" s="5">
        <f>dane!C205</f>
        <v>4.7996999999999996</v>
      </c>
    </row>
    <row r="205" spans="1:3" x14ac:dyDescent="0.25">
      <c r="A205" s="6">
        <f>dane!A206</f>
        <v>44854</v>
      </c>
      <c r="B205" s="5">
        <f>dane!B206</f>
        <v>4.9024000000000001</v>
      </c>
      <c r="C205" s="5">
        <f>dane!C206</f>
        <v>4.7954999999999997</v>
      </c>
    </row>
    <row r="206" spans="1:3" x14ac:dyDescent="0.25">
      <c r="A206" s="6">
        <f>dane!A207</f>
        <v>44855</v>
      </c>
      <c r="B206" s="5">
        <f>dane!B207</f>
        <v>4.9000000000000004</v>
      </c>
      <c r="C206" s="5">
        <f>dane!C207</f>
        <v>4.7804000000000002</v>
      </c>
    </row>
    <row r="207" spans="1:3" x14ac:dyDescent="0.25">
      <c r="A207" s="6">
        <f>dane!A208</f>
        <v>44858</v>
      </c>
      <c r="B207" s="5">
        <f>dane!B208</f>
        <v>4.8669000000000002</v>
      </c>
      <c r="C207" s="5">
        <f>dane!C208</f>
        <v>4.7866</v>
      </c>
    </row>
    <row r="208" spans="1:3" x14ac:dyDescent="0.25">
      <c r="A208" s="6">
        <f>dane!A209</f>
        <v>44859</v>
      </c>
      <c r="B208" s="5">
        <f>dane!B209</f>
        <v>4.8498999999999999</v>
      </c>
      <c r="C208" s="5">
        <f>dane!C209</f>
        <v>4.7805</v>
      </c>
    </row>
    <row r="209" spans="1:3" x14ac:dyDescent="0.25">
      <c r="A209" s="6">
        <f>dane!A210</f>
        <v>44860</v>
      </c>
      <c r="B209" s="5">
        <f>dane!B210</f>
        <v>4.7538</v>
      </c>
      <c r="C209" s="5">
        <f>dane!C210</f>
        <v>4.7723000000000004</v>
      </c>
    </row>
    <row r="210" spans="1:3" x14ac:dyDescent="0.25">
      <c r="A210" s="6">
        <f>dane!A211</f>
        <v>44861</v>
      </c>
      <c r="B210" s="5">
        <f>dane!B211</f>
        <v>4.7215999999999996</v>
      </c>
      <c r="C210" s="5">
        <f>dane!C211</f>
        <v>4.7504</v>
      </c>
    </row>
    <row r="211" spans="1:3" x14ac:dyDescent="0.25">
      <c r="A211" s="6">
        <f>dane!A212</f>
        <v>44862</v>
      </c>
      <c r="B211" s="5">
        <f>dane!B212</f>
        <v>4.7477</v>
      </c>
      <c r="C211" s="5">
        <f>dane!C212</f>
        <v>4.7199</v>
      </c>
    </row>
    <row r="212" spans="1:3" x14ac:dyDescent="0.25">
      <c r="A212" s="6">
        <f>dane!A213</f>
        <v>44865</v>
      </c>
      <c r="B212" s="5">
        <f>dane!B213</f>
        <v>4.734</v>
      </c>
      <c r="C212" s="5">
        <f>dane!C213</f>
        <v>4.7088999999999999</v>
      </c>
    </row>
    <row r="213" spans="1:3" x14ac:dyDescent="0.25">
      <c r="A213" s="6">
        <f>dane!A214</f>
        <v>44867</v>
      </c>
      <c r="B213" s="5">
        <f>dane!B214</f>
        <v>4.7484999999999999</v>
      </c>
      <c r="C213" s="5">
        <f>dane!C214</f>
        <v>4.7039</v>
      </c>
    </row>
    <row r="214" spans="1:3" x14ac:dyDescent="0.25">
      <c r="A214" s="6">
        <f>dane!A215</f>
        <v>44868</v>
      </c>
      <c r="B214" s="5">
        <f>dane!B215</f>
        <v>4.8291000000000004</v>
      </c>
      <c r="C214" s="5">
        <f>dane!C215</f>
        <v>4.7100999999999997</v>
      </c>
    </row>
    <row r="215" spans="1:3" x14ac:dyDescent="0.25">
      <c r="A215" s="6">
        <f>dane!A216</f>
        <v>44869</v>
      </c>
      <c r="B215" s="5">
        <f>dane!B216</f>
        <v>4.7975000000000003</v>
      </c>
      <c r="C215" s="5">
        <f>dane!C216</f>
        <v>4.6898</v>
      </c>
    </row>
    <row r="216" spans="1:3" x14ac:dyDescent="0.25">
      <c r="A216" s="6">
        <f>dane!A217</f>
        <v>44872</v>
      </c>
      <c r="B216" s="5">
        <f>dane!B217</f>
        <v>4.6925999999999997</v>
      </c>
      <c r="C216" s="5">
        <f>dane!C217</f>
        <v>4.6858000000000004</v>
      </c>
    </row>
    <row r="217" spans="1:3" x14ac:dyDescent="0.25">
      <c r="A217" s="6">
        <f>dane!A218</f>
        <v>44873</v>
      </c>
      <c r="B217" s="5">
        <f>dane!B218</f>
        <v>4.6893000000000002</v>
      </c>
      <c r="C217" s="5">
        <f>dane!C218</f>
        <v>4.6912000000000003</v>
      </c>
    </row>
    <row r="218" spans="1:3" x14ac:dyDescent="0.25">
      <c r="A218" s="6">
        <f>dane!A219</f>
        <v>44874</v>
      </c>
      <c r="B218" s="5">
        <f>dane!B219</f>
        <v>4.6817000000000002</v>
      </c>
      <c r="C218" s="5">
        <f>dane!C219</f>
        <v>4.7037000000000004</v>
      </c>
    </row>
    <row r="219" spans="1:3" x14ac:dyDescent="0.25">
      <c r="A219" s="6">
        <f>dane!A220</f>
        <v>44875</v>
      </c>
      <c r="B219" s="5">
        <f>dane!B220</f>
        <v>4.7328000000000001</v>
      </c>
      <c r="C219" s="5">
        <f>dane!C220</f>
        <v>4.7145999999999999</v>
      </c>
    </row>
    <row r="220" spans="1:3" x14ac:dyDescent="0.25">
      <c r="A220" s="6">
        <f>dane!A221</f>
        <v>44879</v>
      </c>
      <c r="B220" s="5">
        <f>dane!B221</f>
        <v>4.5382999999999996</v>
      </c>
      <c r="C220" s="5">
        <f>dane!C221</f>
        <v>4.6794000000000002</v>
      </c>
    </row>
    <row r="221" spans="1:3" x14ac:dyDescent="0.25">
      <c r="A221" s="6">
        <f>dane!A222</f>
        <v>44880</v>
      </c>
      <c r="B221" s="5">
        <f>dane!B222</f>
        <v>4.5143000000000004</v>
      </c>
      <c r="C221" s="5">
        <f>dane!C222</f>
        <v>4.6985000000000001</v>
      </c>
    </row>
    <row r="222" spans="1:3" x14ac:dyDescent="0.25">
      <c r="A222" s="6">
        <f>dane!A223</f>
        <v>44881</v>
      </c>
      <c r="B222" s="5">
        <f>dane!B223</f>
        <v>4.5049999999999999</v>
      </c>
      <c r="C222" s="5">
        <f>dane!C223</f>
        <v>4.6942000000000004</v>
      </c>
    </row>
    <row r="223" spans="1:3" x14ac:dyDescent="0.25">
      <c r="A223" s="6">
        <f>dane!A224</f>
        <v>44882</v>
      </c>
      <c r="B223" s="5">
        <f>dane!B224</f>
        <v>4.5387000000000004</v>
      </c>
      <c r="C223" s="5">
        <f>dane!C224</f>
        <v>4.7039</v>
      </c>
    </row>
    <row r="224" spans="1:3" x14ac:dyDescent="0.25">
      <c r="A224" s="6">
        <f>dane!A225</f>
        <v>44883</v>
      </c>
      <c r="B224" s="5">
        <f>dane!B225</f>
        <v>4.5336999999999996</v>
      </c>
      <c r="C224" s="5">
        <f>dane!C225</f>
        <v>4.7066999999999997</v>
      </c>
    </row>
    <row r="225" spans="1:3" x14ac:dyDescent="0.25">
      <c r="A225" s="6">
        <f>dane!A226</f>
        <v>44886</v>
      </c>
      <c r="B225" s="5">
        <f>dane!B226</f>
        <v>4.5991</v>
      </c>
      <c r="C225" s="5">
        <f>dane!C226</f>
        <v>4.7035</v>
      </c>
    </row>
    <row r="226" spans="1:3" x14ac:dyDescent="0.25">
      <c r="A226" s="6">
        <f>dane!A227</f>
        <v>44887</v>
      </c>
      <c r="B226" s="5">
        <f>dane!B227</f>
        <v>4.5843999999999996</v>
      </c>
      <c r="C226" s="5">
        <f>dane!C227</f>
        <v>4.7074999999999996</v>
      </c>
    </row>
    <row r="227" spans="1:3" x14ac:dyDescent="0.25">
      <c r="A227" s="6">
        <f>dane!A228</f>
        <v>44888</v>
      </c>
      <c r="B227" s="5">
        <f>dane!B228</f>
        <v>4.548</v>
      </c>
      <c r="C227" s="5">
        <f>dane!C228</f>
        <v>4.6958000000000002</v>
      </c>
    </row>
    <row r="228" spans="1:3" x14ac:dyDescent="0.25">
      <c r="A228" s="6">
        <f>dane!A229</f>
        <v>44889</v>
      </c>
      <c r="B228" s="5">
        <f>dane!B229</f>
        <v>4.5101000000000004</v>
      </c>
      <c r="C228" s="5">
        <f>dane!C229</f>
        <v>4.6993</v>
      </c>
    </row>
    <row r="229" spans="1:3" x14ac:dyDescent="0.25">
      <c r="A229" s="6">
        <f>dane!A230</f>
        <v>44890</v>
      </c>
      <c r="B229" s="5">
        <f>dane!B230</f>
        <v>4.5110999999999999</v>
      </c>
      <c r="C229" s="5">
        <f>dane!C230</f>
        <v>4.6883999999999997</v>
      </c>
    </row>
    <row r="230" spans="1:3" x14ac:dyDescent="0.25">
      <c r="A230" s="6">
        <f>dane!A231</f>
        <v>44893</v>
      </c>
      <c r="B230" s="5">
        <f>dane!B231</f>
        <v>4.4827000000000004</v>
      </c>
      <c r="C230" s="5">
        <f>dane!C231</f>
        <v>4.6835000000000004</v>
      </c>
    </row>
    <row r="231" spans="1:3" x14ac:dyDescent="0.25">
      <c r="A231" s="6">
        <f>dane!A232</f>
        <v>44894</v>
      </c>
      <c r="B231" s="5">
        <f>dane!B232</f>
        <v>4.5164</v>
      </c>
      <c r="C231" s="5">
        <f>dane!C232</f>
        <v>4.6813000000000002</v>
      </c>
    </row>
    <row r="232" spans="1:3" x14ac:dyDescent="0.25">
      <c r="A232" s="6">
        <f>dane!A233</f>
        <v>44895</v>
      </c>
      <c r="B232" s="5">
        <f>dane!B233</f>
        <v>4.5065999999999997</v>
      </c>
      <c r="C232" s="5">
        <f>dane!C233</f>
        <v>4.6684000000000001</v>
      </c>
    </row>
    <row r="233" spans="1:3" x14ac:dyDescent="0.25">
      <c r="A233" s="6">
        <f>dane!A234</f>
        <v>44896</v>
      </c>
      <c r="B233" s="5">
        <f>dane!B234</f>
        <v>4.4911000000000003</v>
      </c>
      <c r="C233" s="5">
        <f>dane!C234</f>
        <v>4.6891999999999996</v>
      </c>
    </row>
    <row r="234" spans="1:3" x14ac:dyDescent="0.25">
      <c r="A234" s="6">
        <f>dane!A235</f>
        <v>44897</v>
      </c>
      <c r="B234" s="5">
        <f>dane!B235</f>
        <v>4.4492000000000003</v>
      </c>
      <c r="C234" s="5">
        <f>dane!C235</f>
        <v>4.6849999999999996</v>
      </c>
    </row>
    <row r="235" spans="1:3" x14ac:dyDescent="0.25">
      <c r="A235" s="6">
        <f>dane!A236</f>
        <v>44900</v>
      </c>
      <c r="B235" s="5">
        <f>dane!B236</f>
        <v>4.4414999999999996</v>
      </c>
      <c r="C235" s="5">
        <f>dane!C236</f>
        <v>4.6898</v>
      </c>
    </row>
    <row r="236" spans="1:3" x14ac:dyDescent="0.25">
      <c r="A236" s="6">
        <f>dane!A237</f>
        <v>44901</v>
      </c>
      <c r="B236" s="5">
        <f>dane!B237</f>
        <v>4.4786999999999999</v>
      </c>
      <c r="C236" s="5">
        <f>dane!C237</f>
        <v>4.6994999999999996</v>
      </c>
    </row>
    <row r="237" spans="1:3" x14ac:dyDescent="0.25">
      <c r="A237" s="6">
        <f>dane!A238</f>
        <v>44902</v>
      </c>
      <c r="B237" s="5">
        <f>dane!B238</f>
        <v>4.4833999999999996</v>
      </c>
      <c r="C237" s="5">
        <f>dane!C238</f>
        <v>4.6967999999999996</v>
      </c>
    </row>
    <row r="238" spans="1:3" x14ac:dyDescent="0.25">
      <c r="A238" s="6">
        <f>dane!A239</f>
        <v>44903</v>
      </c>
      <c r="B238" s="5">
        <f>dane!B239</f>
        <v>4.476</v>
      </c>
      <c r="C238" s="5">
        <f>dane!C239</f>
        <v>4.6976000000000004</v>
      </c>
    </row>
    <row r="239" spans="1:3" x14ac:dyDescent="0.25">
      <c r="A239" s="6">
        <f>dane!A240</f>
        <v>44904</v>
      </c>
      <c r="B239" s="5">
        <f>dane!B240</f>
        <v>4.4351000000000003</v>
      </c>
      <c r="C239" s="5">
        <f>dane!C240</f>
        <v>4.6821000000000002</v>
      </c>
    </row>
    <row r="240" spans="1:3" x14ac:dyDescent="0.25">
      <c r="A240" s="6">
        <f>dane!A241</f>
        <v>44907</v>
      </c>
      <c r="B240" s="5">
        <f>dane!B241</f>
        <v>4.4424000000000001</v>
      </c>
      <c r="C240" s="5">
        <f>dane!C241</f>
        <v>4.6912000000000003</v>
      </c>
    </row>
    <row r="241" spans="1:3" x14ac:dyDescent="0.25">
      <c r="A241" s="6">
        <f>dane!A242</f>
        <v>44908</v>
      </c>
      <c r="B241" s="5">
        <f>dane!B242</f>
        <v>4.4527000000000001</v>
      </c>
      <c r="C241" s="5">
        <f>dane!C242</f>
        <v>4.6944999999999997</v>
      </c>
    </row>
    <row r="242" spans="1:3" x14ac:dyDescent="0.25">
      <c r="A242" s="6">
        <f>dane!A243</f>
        <v>44909</v>
      </c>
      <c r="B242" s="5">
        <f>dane!B243</f>
        <v>4.3973000000000004</v>
      </c>
      <c r="C242" s="5">
        <f>dane!C243</f>
        <v>4.6886000000000001</v>
      </c>
    </row>
    <row r="243" spans="1:3" x14ac:dyDescent="0.25">
      <c r="A243" s="6">
        <f>dane!A244</f>
        <v>44910</v>
      </c>
      <c r="B243" s="5">
        <f>dane!B244</f>
        <v>4.41</v>
      </c>
      <c r="C243" s="5">
        <f>dane!C244</f>
        <v>4.6843000000000004</v>
      </c>
    </row>
    <row r="244" spans="1:3" x14ac:dyDescent="0.25">
      <c r="A244" s="6">
        <f>dane!A245</f>
        <v>44911</v>
      </c>
      <c r="B244" s="5">
        <f>dane!B245</f>
        <v>4.4226999999999999</v>
      </c>
      <c r="C244" s="5">
        <f>dane!C245</f>
        <v>4.6933999999999996</v>
      </c>
    </row>
    <row r="245" spans="1:3" x14ac:dyDescent="0.25">
      <c r="A245" s="6">
        <f>dane!A246</f>
        <v>44914</v>
      </c>
      <c r="B245" s="5">
        <f>dane!B246</f>
        <v>4.4153000000000002</v>
      </c>
      <c r="C245" s="5">
        <f>dane!C246</f>
        <v>4.6886000000000001</v>
      </c>
    </row>
    <row r="246" spans="1:3" x14ac:dyDescent="0.25">
      <c r="A246" s="6">
        <f>dane!A247</f>
        <v>44915</v>
      </c>
      <c r="B246" s="5">
        <f>dane!B247</f>
        <v>4.4001000000000001</v>
      </c>
      <c r="C246" s="5">
        <f>dane!C247</f>
        <v>4.6803999999999997</v>
      </c>
    </row>
    <row r="247" spans="1:3" x14ac:dyDescent="0.25">
      <c r="A247" s="6">
        <f>dane!A248</f>
        <v>44916</v>
      </c>
      <c r="B247" s="5">
        <f>dane!B248</f>
        <v>4.3947000000000003</v>
      </c>
      <c r="C247" s="5">
        <f>dane!C248</f>
        <v>4.6647999999999996</v>
      </c>
    </row>
    <row r="248" spans="1:3" x14ac:dyDescent="0.25">
      <c r="A248" s="6">
        <f>dane!A249</f>
        <v>44917</v>
      </c>
      <c r="B248" s="5">
        <f>dane!B249</f>
        <v>4.3726000000000003</v>
      </c>
      <c r="C248" s="5">
        <f>dane!C249</f>
        <v>4.6551</v>
      </c>
    </row>
    <row r="249" spans="1:3" x14ac:dyDescent="0.25">
      <c r="A249" s="6">
        <f>dane!A250</f>
        <v>44918</v>
      </c>
      <c r="B249" s="5">
        <f>dane!B250</f>
        <v>4.37</v>
      </c>
      <c r="C249" s="5">
        <f>dane!C250</f>
        <v>4.6364000000000001</v>
      </c>
    </row>
    <row r="250" spans="1:3" x14ac:dyDescent="0.25">
      <c r="A250" s="6">
        <f>dane!A251</f>
        <v>44922</v>
      </c>
      <c r="B250" s="5">
        <f>dane!B251</f>
        <v>4.3670999999999998</v>
      </c>
      <c r="C250" s="5">
        <f>dane!C251</f>
        <v>4.6558000000000002</v>
      </c>
    </row>
    <row r="251" spans="1:3" x14ac:dyDescent="0.25">
      <c r="A251" s="6">
        <f>dane!A252</f>
        <v>44923</v>
      </c>
      <c r="B251" s="5">
        <f>dane!B252</f>
        <v>4.4127000000000001</v>
      </c>
      <c r="C251" s="5">
        <f>dane!C252</f>
        <v>4.6938000000000004</v>
      </c>
    </row>
    <row r="252" spans="1:3" x14ac:dyDescent="0.25">
      <c r="A252" s="6">
        <f>dane!A253</f>
        <v>44924</v>
      </c>
      <c r="B252" s="5">
        <f>dane!B253</f>
        <v>4.4077999999999999</v>
      </c>
      <c r="C252" s="5">
        <f>dane!C253</f>
        <v>4.6969000000000003</v>
      </c>
    </row>
    <row r="253" spans="1:3" x14ac:dyDescent="0.25">
      <c r="A253" s="6">
        <f>dane!A254</f>
        <v>44925</v>
      </c>
      <c r="B253" s="5">
        <f>dane!B254</f>
        <v>4.4017999999999997</v>
      </c>
      <c r="C253" s="5">
        <f>dane!C254</f>
        <v>4.6898999999999997</v>
      </c>
    </row>
    <row r="254" spans="1:3" x14ac:dyDescent="0.25">
      <c r="A254" s="4"/>
    </row>
    <row r="255" spans="1:3" x14ac:dyDescent="0.25">
      <c r="A255" s="4"/>
    </row>
    <row r="256" spans="1:3" x14ac:dyDescent="0.25">
      <c r="A256" s="4"/>
    </row>
    <row r="257" spans="1:1" x14ac:dyDescent="0.25">
      <c r="A257" s="4"/>
    </row>
    <row r="258" spans="1:1" x14ac:dyDescent="0.25">
      <c r="A258" s="4"/>
    </row>
    <row r="259" spans="1:1" x14ac:dyDescent="0.25">
      <c r="A259" s="4"/>
    </row>
    <row r="260" spans="1:1" x14ac:dyDescent="0.25">
      <c r="A260" s="4"/>
    </row>
    <row r="261" spans="1:1" x14ac:dyDescent="0.25">
      <c r="A261" s="4"/>
    </row>
    <row r="262" spans="1:1" x14ac:dyDescent="0.25">
      <c r="A262" s="4"/>
    </row>
    <row r="263" spans="1:1" x14ac:dyDescent="0.25">
      <c r="A263" s="4"/>
    </row>
    <row r="264" spans="1:1" x14ac:dyDescent="0.25">
      <c r="A264" s="4"/>
    </row>
    <row r="265" spans="1:1" x14ac:dyDescent="0.25">
      <c r="A265" s="4"/>
    </row>
    <row r="266" spans="1:1" x14ac:dyDescent="0.25">
      <c r="A266" s="4"/>
    </row>
    <row r="267" spans="1:1" x14ac:dyDescent="0.25">
      <c r="A267" s="4"/>
    </row>
    <row r="268" spans="1:1" x14ac:dyDescent="0.25">
      <c r="A268" s="4"/>
    </row>
    <row r="269" spans="1:1" x14ac:dyDescent="0.25">
      <c r="A269" s="4"/>
    </row>
    <row r="270" spans="1:1" x14ac:dyDescent="0.25">
      <c r="A270" s="4"/>
    </row>
    <row r="271" spans="1:1" x14ac:dyDescent="0.25">
      <c r="A271" s="4"/>
    </row>
    <row r="272" spans="1:1" x14ac:dyDescent="0.25">
      <c r="A272" s="4"/>
    </row>
    <row r="273" spans="1:1" x14ac:dyDescent="0.25">
      <c r="A273" s="4"/>
    </row>
    <row r="274" spans="1:1" x14ac:dyDescent="0.25">
      <c r="A274" s="4"/>
    </row>
    <row r="275" spans="1:1" x14ac:dyDescent="0.25">
      <c r="A275" s="4"/>
    </row>
    <row r="276" spans="1:1" x14ac:dyDescent="0.25">
      <c r="A276" s="4"/>
    </row>
    <row r="277" spans="1:1" x14ac:dyDescent="0.25">
      <c r="A277" s="4"/>
    </row>
    <row r="278" spans="1:1" x14ac:dyDescent="0.25">
      <c r="A278" s="4"/>
    </row>
    <row r="279" spans="1:1" x14ac:dyDescent="0.25">
      <c r="A279" s="4"/>
    </row>
    <row r="280" spans="1:1" x14ac:dyDescent="0.25">
      <c r="A280" s="4"/>
    </row>
    <row r="281" spans="1:1" x14ac:dyDescent="0.25">
      <c r="A281" s="4"/>
    </row>
    <row r="282" spans="1:1" x14ac:dyDescent="0.25">
      <c r="A282" s="4"/>
    </row>
    <row r="283" spans="1:1" x14ac:dyDescent="0.25">
      <c r="A283" s="4"/>
    </row>
    <row r="284" spans="1:1" x14ac:dyDescent="0.25">
      <c r="A284" s="4"/>
    </row>
    <row r="285" spans="1:1" x14ac:dyDescent="0.25">
      <c r="A285" s="4"/>
    </row>
    <row r="286" spans="1:1" x14ac:dyDescent="0.25">
      <c r="A286" s="4"/>
    </row>
    <row r="287" spans="1:1" x14ac:dyDescent="0.25">
      <c r="A287" s="4"/>
    </row>
    <row r="288" spans="1:1" x14ac:dyDescent="0.25">
      <c r="A288" s="4"/>
    </row>
    <row r="289" spans="1:1" x14ac:dyDescent="0.25">
      <c r="A289" s="4"/>
    </row>
    <row r="290" spans="1:1" x14ac:dyDescent="0.25">
      <c r="A290" s="4"/>
    </row>
    <row r="291" spans="1:1" x14ac:dyDescent="0.25">
      <c r="A291" s="4"/>
    </row>
    <row r="292" spans="1:1" x14ac:dyDescent="0.25">
      <c r="A292" s="4"/>
    </row>
    <row r="293" spans="1:1" x14ac:dyDescent="0.25">
      <c r="A293" s="4"/>
    </row>
    <row r="294" spans="1:1" x14ac:dyDescent="0.25">
      <c r="A294" s="4"/>
    </row>
    <row r="295" spans="1:1" x14ac:dyDescent="0.25">
      <c r="A295" s="4"/>
    </row>
    <row r="296" spans="1:1" x14ac:dyDescent="0.25">
      <c r="A296" s="4"/>
    </row>
    <row r="297" spans="1:1" x14ac:dyDescent="0.25">
      <c r="A297" s="4"/>
    </row>
    <row r="298" spans="1:1" x14ac:dyDescent="0.25">
      <c r="A298" s="4"/>
    </row>
    <row r="299" spans="1:1" x14ac:dyDescent="0.25">
      <c r="A299" s="4"/>
    </row>
    <row r="300" spans="1:1" x14ac:dyDescent="0.25">
      <c r="A300" s="4"/>
    </row>
    <row r="301" spans="1:1" x14ac:dyDescent="0.25">
      <c r="A301" s="4"/>
    </row>
    <row r="302" spans="1:1" x14ac:dyDescent="0.25">
      <c r="A302" s="4"/>
    </row>
    <row r="303" spans="1:1" x14ac:dyDescent="0.25">
      <c r="A303" s="4"/>
    </row>
    <row r="304" spans="1:1" x14ac:dyDescent="0.25">
      <c r="A304" s="4"/>
    </row>
    <row r="305" spans="1:1" x14ac:dyDescent="0.25">
      <c r="A305" s="4"/>
    </row>
    <row r="306" spans="1:1" x14ac:dyDescent="0.25">
      <c r="A306" s="4"/>
    </row>
    <row r="307" spans="1:1" x14ac:dyDescent="0.25">
      <c r="A307" s="4"/>
    </row>
    <row r="308" spans="1:1" x14ac:dyDescent="0.25">
      <c r="A308" s="4"/>
    </row>
    <row r="309" spans="1:1" x14ac:dyDescent="0.25">
      <c r="A309" s="4"/>
    </row>
    <row r="310" spans="1:1" x14ac:dyDescent="0.25">
      <c r="A310" s="4"/>
    </row>
    <row r="311" spans="1:1" x14ac:dyDescent="0.25">
      <c r="A311" s="4"/>
    </row>
    <row r="312" spans="1:1" x14ac:dyDescent="0.25">
      <c r="A312" s="4"/>
    </row>
    <row r="313" spans="1:1" x14ac:dyDescent="0.25">
      <c r="A313" s="4"/>
    </row>
    <row r="314" spans="1:1" x14ac:dyDescent="0.25">
      <c r="A314" s="4"/>
    </row>
    <row r="315" spans="1:1" x14ac:dyDescent="0.25">
      <c r="A315" s="4"/>
    </row>
    <row r="316" spans="1:1" x14ac:dyDescent="0.25">
      <c r="A316" s="4"/>
    </row>
    <row r="317" spans="1:1" x14ac:dyDescent="0.25">
      <c r="A317" s="4"/>
    </row>
    <row r="318" spans="1:1" x14ac:dyDescent="0.25">
      <c r="A318" s="4"/>
    </row>
    <row r="319" spans="1:1" x14ac:dyDescent="0.25">
      <c r="A319" s="4"/>
    </row>
    <row r="320" spans="1:1" x14ac:dyDescent="0.25">
      <c r="A320" s="4"/>
    </row>
    <row r="321" spans="1:1" x14ac:dyDescent="0.25">
      <c r="A321" s="4"/>
    </row>
    <row r="322" spans="1:1" x14ac:dyDescent="0.25">
      <c r="A322" s="4"/>
    </row>
    <row r="323" spans="1:1" x14ac:dyDescent="0.25">
      <c r="A323" s="4"/>
    </row>
    <row r="324" spans="1:1" x14ac:dyDescent="0.25">
      <c r="A324" s="4"/>
    </row>
    <row r="325" spans="1:1" x14ac:dyDescent="0.25">
      <c r="A325" s="4"/>
    </row>
    <row r="326" spans="1:1" x14ac:dyDescent="0.25">
      <c r="A326" s="4"/>
    </row>
    <row r="327" spans="1:1" x14ac:dyDescent="0.25">
      <c r="A327" s="4"/>
    </row>
    <row r="328" spans="1:1" x14ac:dyDescent="0.25">
      <c r="A328" s="4"/>
    </row>
    <row r="329" spans="1:1" x14ac:dyDescent="0.25">
      <c r="A329" s="4"/>
    </row>
    <row r="330" spans="1:1" x14ac:dyDescent="0.25">
      <c r="A330" s="4"/>
    </row>
    <row r="331" spans="1:1" x14ac:dyDescent="0.25">
      <c r="A331" s="4"/>
    </row>
    <row r="332" spans="1:1" x14ac:dyDescent="0.25">
      <c r="A332" s="4"/>
    </row>
    <row r="333" spans="1:1" x14ac:dyDescent="0.25">
      <c r="A333" s="4"/>
    </row>
    <row r="334" spans="1:1" x14ac:dyDescent="0.25">
      <c r="A334" s="4"/>
    </row>
    <row r="335" spans="1:1" x14ac:dyDescent="0.25">
      <c r="A335" s="4"/>
    </row>
    <row r="336" spans="1:1" x14ac:dyDescent="0.25">
      <c r="A336" s="4"/>
    </row>
    <row r="337" spans="1:1" x14ac:dyDescent="0.25">
      <c r="A337" s="4"/>
    </row>
    <row r="338" spans="1:1" x14ac:dyDescent="0.25">
      <c r="A338" s="4"/>
    </row>
    <row r="339" spans="1:1" x14ac:dyDescent="0.25">
      <c r="A339" s="4"/>
    </row>
    <row r="340" spans="1:1" x14ac:dyDescent="0.25">
      <c r="A340" s="4"/>
    </row>
    <row r="341" spans="1:1" x14ac:dyDescent="0.25">
      <c r="A341" s="4"/>
    </row>
    <row r="342" spans="1:1" x14ac:dyDescent="0.25">
      <c r="A342" s="4"/>
    </row>
    <row r="343" spans="1:1" x14ac:dyDescent="0.25">
      <c r="A343" s="4"/>
    </row>
    <row r="344" spans="1:1" x14ac:dyDescent="0.25">
      <c r="A344" s="4"/>
    </row>
    <row r="345" spans="1:1" x14ac:dyDescent="0.25">
      <c r="A345" s="4"/>
    </row>
    <row r="346" spans="1:1" x14ac:dyDescent="0.25">
      <c r="A346" s="4"/>
    </row>
    <row r="347" spans="1:1" x14ac:dyDescent="0.25">
      <c r="A347" s="4"/>
    </row>
    <row r="348" spans="1:1" x14ac:dyDescent="0.25">
      <c r="A348" s="4"/>
    </row>
    <row r="349" spans="1:1" x14ac:dyDescent="0.25">
      <c r="A349" s="4"/>
    </row>
    <row r="350" spans="1:1" x14ac:dyDescent="0.25">
      <c r="A350" s="4"/>
    </row>
    <row r="351" spans="1:1" x14ac:dyDescent="0.25">
      <c r="A351" s="4"/>
    </row>
    <row r="352" spans="1:1" x14ac:dyDescent="0.25">
      <c r="A352" s="4"/>
    </row>
    <row r="353" spans="1:1" x14ac:dyDescent="0.25">
      <c r="A353" s="4"/>
    </row>
    <row r="354" spans="1:1" x14ac:dyDescent="0.25">
      <c r="A354" s="4"/>
    </row>
    <row r="355" spans="1:1" x14ac:dyDescent="0.25">
      <c r="A355" s="4"/>
    </row>
    <row r="356" spans="1:1" x14ac:dyDescent="0.25">
      <c r="A356" s="4"/>
    </row>
    <row r="357" spans="1:1" x14ac:dyDescent="0.25">
      <c r="A357" s="4"/>
    </row>
    <row r="358" spans="1:1" x14ac:dyDescent="0.25">
      <c r="A358" s="4"/>
    </row>
    <row r="359" spans="1:1" x14ac:dyDescent="0.25">
      <c r="A359" s="4"/>
    </row>
    <row r="360" spans="1:1" x14ac:dyDescent="0.25">
      <c r="A360" s="4"/>
    </row>
    <row r="361" spans="1:1" x14ac:dyDescent="0.25">
      <c r="A361" s="4"/>
    </row>
    <row r="362" spans="1:1" x14ac:dyDescent="0.25">
      <c r="A362" s="4"/>
    </row>
    <row r="363" spans="1:1" x14ac:dyDescent="0.25">
      <c r="A363" s="4"/>
    </row>
    <row r="364" spans="1:1" x14ac:dyDescent="0.25">
      <c r="A364" s="4"/>
    </row>
    <row r="365" spans="1:1" x14ac:dyDescent="0.25">
      <c r="A365" s="4"/>
    </row>
    <row r="366" spans="1:1" x14ac:dyDescent="0.25">
      <c r="A366" s="4"/>
    </row>
    <row r="367" spans="1:1" x14ac:dyDescent="0.25">
      <c r="A367" s="4"/>
    </row>
    <row r="368" spans="1:1" x14ac:dyDescent="0.25">
      <c r="A368" s="4"/>
    </row>
    <row r="369" spans="1:1" x14ac:dyDescent="0.25">
      <c r="A369" s="4"/>
    </row>
    <row r="370" spans="1:1" x14ac:dyDescent="0.25">
      <c r="A370" s="4"/>
    </row>
    <row r="371" spans="1:1" x14ac:dyDescent="0.25">
      <c r="A371" s="4"/>
    </row>
    <row r="372" spans="1:1" x14ac:dyDescent="0.25">
      <c r="A372" s="4"/>
    </row>
    <row r="373" spans="1:1" x14ac:dyDescent="0.25">
      <c r="A373" s="4"/>
    </row>
    <row r="374" spans="1:1" x14ac:dyDescent="0.25">
      <c r="A374" s="4"/>
    </row>
    <row r="375" spans="1:1" x14ac:dyDescent="0.25">
      <c r="A375" s="4"/>
    </row>
    <row r="376" spans="1:1" x14ac:dyDescent="0.25">
      <c r="A376" s="4"/>
    </row>
    <row r="377" spans="1:1" x14ac:dyDescent="0.25">
      <c r="A377" s="4"/>
    </row>
    <row r="378" spans="1:1" x14ac:dyDescent="0.25">
      <c r="A378" s="4"/>
    </row>
    <row r="379" spans="1:1" x14ac:dyDescent="0.25">
      <c r="A379" s="4"/>
    </row>
    <row r="380" spans="1:1" x14ac:dyDescent="0.25">
      <c r="A380" s="4"/>
    </row>
    <row r="381" spans="1:1" x14ac:dyDescent="0.25">
      <c r="A381" s="4"/>
    </row>
    <row r="382" spans="1:1" x14ac:dyDescent="0.25">
      <c r="A382" s="4"/>
    </row>
    <row r="383" spans="1:1" x14ac:dyDescent="0.25">
      <c r="A383" s="4"/>
    </row>
    <row r="384" spans="1:1" x14ac:dyDescent="0.25">
      <c r="A384" s="4"/>
    </row>
    <row r="385" spans="1:1" x14ac:dyDescent="0.25">
      <c r="A385" s="4"/>
    </row>
    <row r="386" spans="1:1" x14ac:dyDescent="0.25">
      <c r="A386" s="4"/>
    </row>
    <row r="387" spans="1:1" x14ac:dyDescent="0.25">
      <c r="A387" s="4"/>
    </row>
    <row r="388" spans="1:1" x14ac:dyDescent="0.25">
      <c r="A388" s="4"/>
    </row>
    <row r="389" spans="1:1" x14ac:dyDescent="0.25">
      <c r="A389" s="4"/>
    </row>
    <row r="390" spans="1:1" x14ac:dyDescent="0.25">
      <c r="A390" s="4"/>
    </row>
    <row r="391" spans="1:1" x14ac:dyDescent="0.25">
      <c r="A391" s="4"/>
    </row>
    <row r="392" spans="1:1" x14ac:dyDescent="0.25">
      <c r="A392" s="4"/>
    </row>
    <row r="393" spans="1:1" x14ac:dyDescent="0.25">
      <c r="A393" s="4"/>
    </row>
    <row r="394" spans="1:1" x14ac:dyDescent="0.25">
      <c r="A394" s="4"/>
    </row>
    <row r="395" spans="1:1" x14ac:dyDescent="0.25">
      <c r="A395" s="4"/>
    </row>
    <row r="396" spans="1:1" x14ac:dyDescent="0.25">
      <c r="A396" s="4"/>
    </row>
    <row r="397" spans="1:1" x14ac:dyDescent="0.25">
      <c r="A397" s="4"/>
    </row>
    <row r="398" spans="1:1" x14ac:dyDescent="0.25">
      <c r="A398" s="4"/>
    </row>
    <row r="399" spans="1:1" x14ac:dyDescent="0.25">
      <c r="A399" s="4"/>
    </row>
    <row r="400" spans="1:1" x14ac:dyDescent="0.25">
      <c r="A400" s="4"/>
    </row>
    <row r="401" spans="1:1" x14ac:dyDescent="0.25">
      <c r="A401" s="4"/>
    </row>
    <row r="402" spans="1:1" x14ac:dyDescent="0.25">
      <c r="A402" s="4"/>
    </row>
    <row r="403" spans="1:1" x14ac:dyDescent="0.25">
      <c r="A403" s="4"/>
    </row>
    <row r="404" spans="1:1" x14ac:dyDescent="0.25">
      <c r="A404" s="4"/>
    </row>
    <row r="405" spans="1:1" x14ac:dyDescent="0.25">
      <c r="A405" s="4"/>
    </row>
    <row r="406" spans="1:1" x14ac:dyDescent="0.25">
      <c r="A406" s="4"/>
    </row>
    <row r="407" spans="1:1" x14ac:dyDescent="0.25">
      <c r="A407" s="4"/>
    </row>
    <row r="408" spans="1:1" x14ac:dyDescent="0.25">
      <c r="A408" s="4"/>
    </row>
    <row r="409" spans="1:1" x14ac:dyDescent="0.25">
      <c r="A409" s="4"/>
    </row>
    <row r="410" spans="1:1" x14ac:dyDescent="0.25">
      <c r="A410" s="4"/>
    </row>
    <row r="411" spans="1:1" x14ac:dyDescent="0.25">
      <c r="A411" s="4"/>
    </row>
    <row r="412" spans="1:1" x14ac:dyDescent="0.25">
      <c r="A412" s="4"/>
    </row>
    <row r="413" spans="1:1" x14ac:dyDescent="0.25">
      <c r="A413" s="4"/>
    </row>
    <row r="414" spans="1:1" x14ac:dyDescent="0.25">
      <c r="A414" s="4"/>
    </row>
    <row r="415" spans="1:1" x14ac:dyDescent="0.25">
      <c r="A415" s="4"/>
    </row>
    <row r="416" spans="1:1" x14ac:dyDescent="0.25">
      <c r="A416" s="4"/>
    </row>
    <row r="417" spans="1:1" x14ac:dyDescent="0.25">
      <c r="A417" s="4"/>
    </row>
    <row r="418" spans="1:1" x14ac:dyDescent="0.25">
      <c r="A418" s="4"/>
    </row>
    <row r="419" spans="1:1" x14ac:dyDescent="0.25">
      <c r="A419" s="4"/>
    </row>
    <row r="420" spans="1:1" x14ac:dyDescent="0.25">
      <c r="A420" s="4"/>
    </row>
    <row r="421" spans="1:1" x14ac:dyDescent="0.25">
      <c r="A421" s="4"/>
    </row>
    <row r="422" spans="1:1" x14ac:dyDescent="0.25">
      <c r="A422" s="4"/>
    </row>
    <row r="423" spans="1:1" x14ac:dyDescent="0.25">
      <c r="A423" s="4"/>
    </row>
    <row r="424" spans="1:1" x14ac:dyDescent="0.25">
      <c r="A424" s="4"/>
    </row>
    <row r="425" spans="1:1" x14ac:dyDescent="0.25">
      <c r="A425" s="4"/>
    </row>
    <row r="426" spans="1:1" x14ac:dyDescent="0.25">
      <c r="A426" s="4"/>
    </row>
    <row r="427" spans="1:1" x14ac:dyDescent="0.25">
      <c r="A427" s="4"/>
    </row>
    <row r="428" spans="1:1" x14ac:dyDescent="0.25">
      <c r="A428" s="4"/>
    </row>
    <row r="429" spans="1:1" x14ac:dyDescent="0.25">
      <c r="A429" s="4"/>
    </row>
    <row r="430" spans="1:1" x14ac:dyDescent="0.25">
      <c r="A430" s="4"/>
    </row>
    <row r="431" spans="1:1" x14ac:dyDescent="0.25">
      <c r="A431" s="4"/>
    </row>
    <row r="432" spans="1:1" x14ac:dyDescent="0.25">
      <c r="A432" s="4"/>
    </row>
    <row r="433" spans="1:1" x14ac:dyDescent="0.25">
      <c r="A433" s="4"/>
    </row>
    <row r="434" spans="1:1" x14ac:dyDescent="0.25">
      <c r="A434" s="4"/>
    </row>
    <row r="435" spans="1:1" x14ac:dyDescent="0.25">
      <c r="A435" s="4"/>
    </row>
    <row r="436" spans="1:1" x14ac:dyDescent="0.25">
      <c r="A436" s="4"/>
    </row>
    <row r="437" spans="1:1" x14ac:dyDescent="0.25">
      <c r="A437" s="4"/>
    </row>
    <row r="438" spans="1:1" x14ac:dyDescent="0.25">
      <c r="A438" s="4"/>
    </row>
    <row r="439" spans="1:1" x14ac:dyDescent="0.25">
      <c r="A439" s="4"/>
    </row>
    <row r="440" spans="1:1" x14ac:dyDescent="0.25">
      <c r="A440" s="4"/>
    </row>
    <row r="441" spans="1:1" x14ac:dyDescent="0.25">
      <c r="A441" s="4"/>
    </row>
    <row r="442" spans="1:1" x14ac:dyDescent="0.25">
      <c r="A442" s="4"/>
    </row>
    <row r="443" spans="1:1" x14ac:dyDescent="0.25">
      <c r="A443" s="4"/>
    </row>
    <row r="444" spans="1:1" x14ac:dyDescent="0.25">
      <c r="A444" s="4"/>
    </row>
    <row r="445" spans="1:1" x14ac:dyDescent="0.25">
      <c r="A445" s="4"/>
    </row>
    <row r="446" spans="1:1" x14ac:dyDescent="0.25">
      <c r="A446" s="4"/>
    </row>
    <row r="447" spans="1:1" x14ac:dyDescent="0.25">
      <c r="A447" s="4"/>
    </row>
    <row r="448" spans="1:1" x14ac:dyDescent="0.25">
      <c r="A448" s="4"/>
    </row>
    <row r="449" spans="1:1" x14ac:dyDescent="0.25">
      <c r="A449" s="4"/>
    </row>
    <row r="450" spans="1:1" x14ac:dyDescent="0.25">
      <c r="A450" s="4"/>
    </row>
    <row r="451" spans="1:1" x14ac:dyDescent="0.25">
      <c r="A451" s="4"/>
    </row>
    <row r="452" spans="1:1" x14ac:dyDescent="0.25">
      <c r="A452" s="4"/>
    </row>
    <row r="453" spans="1:1" x14ac:dyDescent="0.25">
      <c r="A453" s="4"/>
    </row>
    <row r="454" spans="1:1" x14ac:dyDescent="0.25">
      <c r="A454" s="4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34497-0FC6-4C00-9836-15D2D4609EEC}">
  <dimension ref="A1"/>
  <sheetViews>
    <sheetView zoomScale="73" zoomScaleNormal="73" workbookViewId="0">
      <selection activeCell="AC80" sqref="AC8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97B2D-B7CA-42B3-875A-30EE400BAE29}">
  <dimension ref="A2:D65"/>
  <sheetViews>
    <sheetView zoomScale="70" zoomScaleNormal="70" workbookViewId="0">
      <selection activeCell="AI26" sqref="AI26"/>
    </sheetView>
  </sheetViews>
  <sheetFormatPr defaultRowHeight="15" x14ac:dyDescent="0.25"/>
  <cols>
    <col min="1" max="1" width="33.140625" bestFit="1" customWidth="1"/>
    <col min="2" max="2" width="24.7109375" customWidth="1"/>
    <col min="3" max="3" width="19.5703125" bestFit="1" customWidth="1"/>
  </cols>
  <sheetData>
    <row r="2" spans="1:4" x14ac:dyDescent="0.25">
      <c r="A2" s="20" t="s">
        <v>21</v>
      </c>
      <c r="B2" s="9" t="s">
        <v>4</v>
      </c>
      <c r="C2" s="9" t="s">
        <v>22</v>
      </c>
      <c r="D2" s="9" t="s">
        <v>3</v>
      </c>
    </row>
    <row r="3" spans="1:4" x14ac:dyDescent="0.25">
      <c r="A3" s="18" t="s">
        <v>4</v>
      </c>
      <c r="B3" s="5">
        <f>CORREL('podstawowe obliczenia'!A2:A253,'podstawowe obliczenia'!A2:A253)</f>
        <v>1</v>
      </c>
      <c r="C3" s="5">
        <f>CORREL('podstawowe obliczenia'!B2:B253,'podstawowe obliczenia'!A2:A253)</f>
        <v>0.7429287891074593</v>
      </c>
      <c r="D3" s="5">
        <f>CORREL('podstawowe obliczenia'!A2:A253,'podstawowe obliczenia'!C2:C253)</f>
        <v>0.51790446495256737</v>
      </c>
    </row>
    <row r="4" spans="1:4" x14ac:dyDescent="0.25">
      <c r="A4" s="18" t="s">
        <v>22</v>
      </c>
      <c r="B4" s="5">
        <f>CORREL('podstawowe obliczenia'!A2:A253,'podstawowe obliczenia'!B2:B253)</f>
        <v>0.7429287891074593</v>
      </c>
      <c r="C4" s="5">
        <f>CORREL('podstawowe obliczenia'!B2:B253,'podstawowe obliczenia'!B2:B253)</f>
        <v>1</v>
      </c>
      <c r="D4" s="5">
        <f>CORREL('podstawowe obliczenia'!B2:B253,'podstawowe obliczenia'!C2:C253)</f>
        <v>0.85170885233080762</v>
      </c>
    </row>
    <row r="5" spans="1:4" x14ac:dyDescent="0.25">
      <c r="A5" s="18" t="s">
        <v>3</v>
      </c>
      <c r="B5" s="5">
        <f>CORREL('podstawowe obliczenia'!A2:A253,'podstawowe obliczenia'!C2:C253)</f>
        <v>0.51790446495256737</v>
      </c>
      <c r="C5" s="5">
        <f>CORREL('podstawowe obliczenia'!B2:B253,'podstawowe obliczenia'!C2:C253)</f>
        <v>0.85170885233080762</v>
      </c>
      <c r="D5" s="5">
        <f>CORREL('podstawowe obliczenia'!C2:C253,'podstawowe obliczenia'!C2:C253)</f>
        <v>1</v>
      </c>
    </row>
    <row r="9" spans="1:4" x14ac:dyDescent="0.25">
      <c r="A9" s="20" t="s">
        <v>23</v>
      </c>
      <c r="B9" s="9" t="s">
        <v>4</v>
      </c>
      <c r="C9" s="9" t="s">
        <v>22</v>
      </c>
      <c r="D9" s="9" t="s">
        <v>3</v>
      </c>
    </row>
    <row r="10" spans="1:4" x14ac:dyDescent="0.25">
      <c r="A10" s="18" t="s">
        <v>4</v>
      </c>
      <c r="B10" s="5">
        <f>B$3*B$3</f>
        <v>1</v>
      </c>
      <c r="C10" s="5">
        <f>C$3*C$3</f>
        <v>0.55194318568467571</v>
      </c>
      <c r="D10" s="5">
        <f>D$3*D$3</f>
        <v>0.26822503481780507</v>
      </c>
    </row>
    <row r="11" spans="1:4" x14ac:dyDescent="0.25">
      <c r="A11" s="18" t="s">
        <v>22</v>
      </c>
      <c r="B11" s="5">
        <f>B$4*B$4</f>
        <v>0.55194318568467571</v>
      </c>
      <c r="C11" s="5">
        <f>C$4*C$4</f>
        <v>1</v>
      </c>
      <c r="D11" s="5">
        <f>D$4*D$4</f>
        <v>0.72540796913866146</v>
      </c>
    </row>
    <row r="12" spans="1:4" x14ac:dyDescent="0.25">
      <c r="A12" s="18" t="s">
        <v>3</v>
      </c>
      <c r="B12" s="5">
        <f>B$5*B$5</f>
        <v>0.26822503481780507</v>
      </c>
      <c r="C12" s="5">
        <f t="shared" ref="C12:D12" si="0">C$5*C$5</f>
        <v>0.72540796913866146</v>
      </c>
      <c r="D12" s="5">
        <f t="shared" si="0"/>
        <v>1</v>
      </c>
    </row>
    <row r="15" spans="1:4" x14ac:dyDescent="0.25">
      <c r="B15" s="17"/>
      <c r="C15" s="17"/>
      <c r="D15" s="17"/>
    </row>
    <row r="16" spans="1:4" x14ac:dyDescent="0.25">
      <c r="A16" s="20" t="s">
        <v>24</v>
      </c>
      <c r="B16" s="9" t="s">
        <v>4</v>
      </c>
      <c r="C16" s="9" t="s">
        <v>22</v>
      </c>
      <c r="D16" s="9" t="s">
        <v>3</v>
      </c>
    </row>
    <row r="17" spans="1:4" x14ac:dyDescent="0.25">
      <c r="A17" s="18" t="s">
        <v>4</v>
      </c>
      <c r="B17" s="5">
        <f>1-B10</f>
        <v>0</v>
      </c>
      <c r="C17" s="5">
        <f>1-C10</f>
        <v>0.44805681431532429</v>
      </c>
      <c r="D17" s="5">
        <f t="shared" ref="D17" si="1">1-D10</f>
        <v>0.73177496518219498</v>
      </c>
    </row>
    <row r="18" spans="1:4" x14ac:dyDescent="0.25">
      <c r="A18" s="18" t="s">
        <v>22</v>
      </c>
      <c r="B18" s="5">
        <f>1-B11</f>
        <v>0.44805681431532429</v>
      </c>
      <c r="C18" s="5">
        <f t="shared" ref="C18:D18" si="2">1-C11</f>
        <v>0</v>
      </c>
      <c r="D18" s="5">
        <f t="shared" si="2"/>
        <v>0.27459203086133854</v>
      </c>
    </row>
    <row r="19" spans="1:4" x14ac:dyDescent="0.25">
      <c r="A19" s="18" t="s">
        <v>3</v>
      </c>
      <c r="B19" s="5"/>
      <c r="C19" s="5">
        <f t="shared" ref="C19:D19" si="3">1-C12</f>
        <v>0.27459203086133854</v>
      </c>
      <c r="D19" s="5">
        <f t="shared" si="3"/>
        <v>0</v>
      </c>
    </row>
    <row r="21" spans="1:4" x14ac:dyDescent="0.25">
      <c r="B21" s="16"/>
      <c r="C21" s="16"/>
    </row>
    <row r="22" spans="1:4" x14ac:dyDescent="0.25">
      <c r="A22" s="17"/>
      <c r="B22" s="9" t="s">
        <v>28</v>
      </c>
      <c r="C22" s="9" t="s">
        <v>29</v>
      </c>
    </row>
    <row r="23" spans="1:4" x14ac:dyDescent="0.25">
      <c r="A23" s="19" t="s">
        <v>10</v>
      </c>
      <c r="B23" s="7">
        <f>_xlfn.STDEV.P(dane!A3:A254)</f>
        <v>104.7272696324177</v>
      </c>
      <c r="C23" s="7">
        <f>_xlfn.STDEV.P(dane!B3:B254)</f>
        <v>0.27815387975107997</v>
      </c>
    </row>
    <row r="24" spans="1:4" x14ac:dyDescent="0.25">
      <c r="A24" s="19" t="s">
        <v>27</v>
      </c>
      <c r="B24" s="7">
        <f>_xlfn.COVARIANCE.P(dane!A3:A254,dane!B3:B254)</f>
        <v>21.641735804043815</v>
      </c>
      <c r="C24" s="7">
        <f>_xlfn.COVARIANCE.P(dane!B3:B254,dane!C3:C254)</f>
        <v>2.0800803706065768E-2</v>
      </c>
    </row>
    <row r="25" spans="1:4" x14ac:dyDescent="0.25">
      <c r="A25" s="19" t="s">
        <v>25</v>
      </c>
      <c r="B25" s="13">
        <f>B24/(B23*B23)</f>
        <v>1.9732064608800307E-3</v>
      </c>
      <c r="C25" s="13">
        <f>C24/(C23*C23)</f>
        <v>0.26884989533940074</v>
      </c>
    </row>
    <row r="26" spans="1:4" x14ac:dyDescent="0.25">
      <c r="A26" s="19" t="s">
        <v>26</v>
      </c>
      <c r="B26" s="14">
        <f>AVERAGE(dane!B3:B254) - (B25*AVERAGE(dane!A3:A254))</f>
        <v>-83.827503677243726</v>
      </c>
      <c r="C26" s="14">
        <f>AVERAGE(dane!C3:C254) - (C25*AVERAGE(dane!B3:B254))</f>
        <v>3.4881214808136827</v>
      </c>
    </row>
    <row r="27" spans="1:4" x14ac:dyDescent="0.25">
      <c r="A27" s="21" t="s">
        <v>31</v>
      </c>
      <c r="B27" s="25">
        <f>SQRT(DEVSQ(B33:B62)/(COUNTA(A33:A62)-2))</f>
        <v>1.7678416571677288E-2</v>
      </c>
      <c r="C27" s="25">
        <f>SQRT(DEVSQ(C33:C62)/(COUNTA(B33:B62)-2))</f>
        <v>4.7528404450617474E-3</v>
      </c>
    </row>
    <row r="28" spans="1:4" x14ac:dyDescent="0.25">
      <c r="A28" s="21" t="s">
        <v>32</v>
      </c>
      <c r="B28" s="24">
        <f>B27/AVERAGE(dane!B3:B253)</f>
        <v>3.9622149661563385E-3</v>
      </c>
      <c r="C28" s="24">
        <f>C27/AVERAGE(dane!C3:C253)</f>
        <v>1.013919905243139E-3</v>
      </c>
    </row>
    <row r="31" spans="1:4" ht="18.75" x14ac:dyDescent="0.3">
      <c r="A31" s="26" t="s">
        <v>30</v>
      </c>
      <c r="B31" s="26"/>
      <c r="C31" s="23"/>
    </row>
    <row r="32" spans="1:4" x14ac:dyDescent="0.25">
      <c r="A32" s="15"/>
      <c r="B32" s="21" t="s">
        <v>1</v>
      </c>
      <c r="C32" s="21" t="s">
        <v>3</v>
      </c>
    </row>
    <row r="33" spans="1:3" x14ac:dyDescent="0.25">
      <c r="A33" s="22">
        <v>44927</v>
      </c>
      <c r="B33" s="14">
        <f>$B$25*A33+$B$26</f>
        <v>4.8227429907134081</v>
      </c>
      <c r="C33" s="14">
        <f>$C$25*B33+$C$26</f>
        <v>4.7847154291158107</v>
      </c>
    </row>
    <row r="34" spans="1:3" x14ac:dyDescent="0.25">
      <c r="A34" s="22">
        <v>44928</v>
      </c>
      <c r="B34" s="14">
        <f>$B$25*A34+$B$26</f>
        <v>4.8247161971742969</v>
      </c>
      <c r="C34" s="14">
        <f t="shared" ref="C34:C62" si="4">$C$25*B34+$C$26</f>
        <v>4.7852459254663042</v>
      </c>
    </row>
    <row r="35" spans="1:3" x14ac:dyDescent="0.25">
      <c r="A35" s="22">
        <v>44929</v>
      </c>
      <c r="B35" s="14">
        <f t="shared" ref="B35:B62" si="5">$B$25*A35+$B$26</f>
        <v>4.8266894036351715</v>
      </c>
      <c r="C35" s="14">
        <f t="shared" si="4"/>
        <v>4.7857764218167933</v>
      </c>
    </row>
    <row r="36" spans="1:3" x14ac:dyDescent="0.25">
      <c r="A36" s="22">
        <v>44930</v>
      </c>
      <c r="B36" s="14">
        <f t="shared" si="5"/>
        <v>4.8286626100960461</v>
      </c>
      <c r="C36" s="14">
        <f t="shared" si="4"/>
        <v>4.7863069181672824</v>
      </c>
    </row>
    <row r="37" spans="1:3" x14ac:dyDescent="0.25">
      <c r="A37" s="22">
        <v>44931</v>
      </c>
      <c r="B37" s="14">
        <f t="shared" si="5"/>
        <v>4.830635816556935</v>
      </c>
      <c r="C37" s="14">
        <f t="shared" si="4"/>
        <v>4.786837414517775</v>
      </c>
    </row>
    <row r="38" spans="1:3" x14ac:dyDescent="0.25">
      <c r="A38" s="22">
        <v>44932</v>
      </c>
      <c r="B38" s="14">
        <f t="shared" si="5"/>
        <v>4.8326090230178096</v>
      </c>
      <c r="C38" s="14">
        <f t="shared" si="4"/>
        <v>4.7873679108682641</v>
      </c>
    </row>
    <row r="39" spans="1:3" x14ac:dyDescent="0.25">
      <c r="A39" s="22">
        <v>44933</v>
      </c>
      <c r="B39" s="14">
        <f t="shared" si="5"/>
        <v>4.8345822294786984</v>
      </c>
      <c r="C39" s="14">
        <f t="shared" si="4"/>
        <v>4.7878984072187576</v>
      </c>
    </row>
    <row r="40" spans="1:3" x14ac:dyDescent="0.25">
      <c r="A40" s="22">
        <v>44934</v>
      </c>
      <c r="B40" s="14">
        <f t="shared" si="5"/>
        <v>4.836555435939573</v>
      </c>
      <c r="C40" s="14">
        <f t="shared" si="4"/>
        <v>4.7884289035692467</v>
      </c>
    </row>
    <row r="41" spans="1:3" x14ac:dyDescent="0.25">
      <c r="A41" s="22">
        <v>44935</v>
      </c>
      <c r="B41" s="14">
        <f t="shared" si="5"/>
        <v>4.8385286424004477</v>
      </c>
      <c r="C41" s="14">
        <f t="shared" si="4"/>
        <v>4.7889593999197357</v>
      </c>
    </row>
    <row r="42" spans="1:3" x14ac:dyDescent="0.25">
      <c r="A42" s="22">
        <v>44936</v>
      </c>
      <c r="B42" s="14">
        <f t="shared" si="5"/>
        <v>4.8405018488613365</v>
      </c>
      <c r="C42" s="14">
        <f t="shared" si="4"/>
        <v>4.7894898962702293</v>
      </c>
    </row>
    <row r="43" spans="1:3" x14ac:dyDescent="0.25">
      <c r="A43" s="22">
        <v>44937</v>
      </c>
      <c r="B43" s="14">
        <f t="shared" si="5"/>
        <v>4.8424750553222111</v>
      </c>
      <c r="C43" s="14">
        <f t="shared" si="4"/>
        <v>4.7900203926207183</v>
      </c>
    </row>
    <row r="44" spans="1:3" x14ac:dyDescent="0.25">
      <c r="A44" s="22">
        <v>44938</v>
      </c>
      <c r="B44" s="14">
        <f t="shared" si="5"/>
        <v>4.8444482617830857</v>
      </c>
      <c r="C44" s="14">
        <f t="shared" si="4"/>
        <v>4.7905508889712074</v>
      </c>
    </row>
    <row r="45" spans="1:3" x14ac:dyDescent="0.25">
      <c r="A45" s="22">
        <v>44939</v>
      </c>
      <c r="B45" s="14">
        <f t="shared" si="5"/>
        <v>4.8464214682439746</v>
      </c>
      <c r="C45" s="14">
        <f t="shared" si="4"/>
        <v>4.7910813853217</v>
      </c>
    </row>
    <row r="46" spans="1:3" x14ac:dyDescent="0.25">
      <c r="A46" s="22">
        <v>44940</v>
      </c>
      <c r="B46" s="14">
        <f t="shared" si="5"/>
        <v>4.8483946747048492</v>
      </c>
      <c r="C46" s="14">
        <f t="shared" si="4"/>
        <v>4.7916118816721891</v>
      </c>
    </row>
    <row r="47" spans="1:3" x14ac:dyDescent="0.25">
      <c r="A47" s="22">
        <v>44941</v>
      </c>
      <c r="B47" s="14">
        <f t="shared" si="5"/>
        <v>4.850367881165738</v>
      </c>
      <c r="C47" s="14">
        <f t="shared" si="4"/>
        <v>4.7921423780226817</v>
      </c>
    </row>
    <row r="48" spans="1:3" x14ac:dyDescent="0.25">
      <c r="A48" s="22">
        <v>44942</v>
      </c>
      <c r="B48" s="14">
        <f t="shared" si="5"/>
        <v>4.8523410876266126</v>
      </c>
      <c r="C48" s="14">
        <f t="shared" si="4"/>
        <v>4.7926728743731717</v>
      </c>
    </row>
    <row r="49" spans="1:3" x14ac:dyDescent="0.25">
      <c r="A49" s="22">
        <v>44943</v>
      </c>
      <c r="B49" s="14">
        <f t="shared" si="5"/>
        <v>4.8543142940874873</v>
      </c>
      <c r="C49" s="14">
        <f t="shared" si="4"/>
        <v>4.7932033707236608</v>
      </c>
    </row>
    <row r="50" spans="1:3" x14ac:dyDescent="0.25">
      <c r="A50" s="22">
        <v>44944</v>
      </c>
      <c r="B50" s="14">
        <f t="shared" si="5"/>
        <v>4.8562875005483761</v>
      </c>
      <c r="C50" s="14">
        <f t="shared" si="4"/>
        <v>4.7937338670741534</v>
      </c>
    </row>
    <row r="51" spans="1:3" x14ac:dyDescent="0.25">
      <c r="A51" s="22">
        <v>44945</v>
      </c>
      <c r="B51" s="14">
        <f t="shared" si="5"/>
        <v>4.8582607070092507</v>
      </c>
      <c r="C51" s="14">
        <f t="shared" si="4"/>
        <v>4.7942643634246425</v>
      </c>
    </row>
    <row r="52" spans="1:3" x14ac:dyDescent="0.25">
      <c r="A52" s="22">
        <v>44946</v>
      </c>
      <c r="B52" s="14">
        <f t="shared" si="5"/>
        <v>4.8602339134701396</v>
      </c>
      <c r="C52" s="14">
        <f t="shared" si="4"/>
        <v>4.794794859775136</v>
      </c>
    </row>
    <row r="53" spans="1:3" x14ac:dyDescent="0.25">
      <c r="A53" s="22">
        <v>44947</v>
      </c>
      <c r="B53" s="14">
        <f t="shared" si="5"/>
        <v>4.8622071199310142</v>
      </c>
      <c r="C53" s="14">
        <f t="shared" si="4"/>
        <v>4.795325356125625</v>
      </c>
    </row>
    <row r="54" spans="1:3" x14ac:dyDescent="0.25">
      <c r="A54" s="22">
        <v>44948</v>
      </c>
      <c r="B54" s="14">
        <f t="shared" si="5"/>
        <v>4.8641803263918888</v>
      </c>
      <c r="C54" s="14">
        <f t="shared" si="4"/>
        <v>4.7958558524761141</v>
      </c>
    </row>
    <row r="55" spans="1:3" x14ac:dyDescent="0.25">
      <c r="A55" s="22">
        <v>44949</v>
      </c>
      <c r="B55" s="14">
        <f t="shared" si="5"/>
        <v>4.8661535328527776</v>
      </c>
      <c r="C55" s="14">
        <f t="shared" si="4"/>
        <v>4.7963863488266067</v>
      </c>
    </row>
    <row r="56" spans="1:3" x14ac:dyDescent="0.25">
      <c r="A56" s="22">
        <v>44950</v>
      </c>
      <c r="B56" s="14">
        <f t="shared" si="5"/>
        <v>4.8681267393136523</v>
      </c>
      <c r="C56" s="14">
        <f t="shared" si="4"/>
        <v>4.7969168451770958</v>
      </c>
    </row>
    <row r="57" spans="1:3" x14ac:dyDescent="0.25">
      <c r="A57" s="22">
        <v>44951</v>
      </c>
      <c r="B57" s="14">
        <f t="shared" si="5"/>
        <v>4.8700999457745269</v>
      </c>
      <c r="C57" s="14">
        <f t="shared" si="4"/>
        <v>4.7974473415275849</v>
      </c>
    </row>
    <row r="58" spans="1:3" x14ac:dyDescent="0.25">
      <c r="A58" s="22">
        <v>44952</v>
      </c>
      <c r="B58" s="14">
        <f t="shared" si="5"/>
        <v>4.8720731522354157</v>
      </c>
      <c r="C58" s="14">
        <f t="shared" si="4"/>
        <v>4.7979778378780784</v>
      </c>
    </row>
    <row r="59" spans="1:3" x14ac:dyDescent="0.25">
      <c r="A59" s="22">
        <v>44953</v>
      </c>
      <c r="B59" s="14">
        <f t="shared" si="5"/>
        <v>4.8740463586962903</v>
      </c>
      <c r="C59" s="14">
        <f t="shared" si="4"/>
        <v>4.7985083342285675</v>
      </c>
    </row>
    <row r="60" spans="1:3" x14ac:dyDescent="0.25">
      <c r="A60" s="22">
        <v>44954</v>
      </c>
      <c r="B60" s="14">
        <f t="shared" si="5"/>
        <v>4.8760195651571792</v>
      </c>
      <c r="C60" s="14">
        <f t="shared" si="4"/>
        <v>4.799038830579061</v>
      </c>
    </row>
    <row r="61" spans="1:3" x14ac:dyDescent="0.25">
      <c r="A61" s="22">
        <v>44955</v>
      </c>
      <c r="B61" s="14">
        <f t="shared" si="5"/>
        <v>4.8779927716180538</v>
      </c>
      <c r="C61" s="14">
        <f t="shared" si="4"/>
        <v>4.7995693269295501</v>
      </c>
    </row>
    <row r="62" spans="1:3" x14ac:dyDescent="0.25">
      <c r="A62" s="22">
        <v>44956</v>
      </c>
      <c r="B62" s="14">
        <f t="shared" si="5"/>
        <v>4.8799659780789284</v>
      </c>
      <c r="C62" s="14">
        <f t="shared" si="4"/>
        <v>4.8000998232800391</v>
      </c>
    </row>
    <row r="65" spans="2:2" x14ac:dyDescent="0.25">
      <c r="B65" s="12"/>
    </row>
  </sheetData>
  <mergeCells count="1">
    <mergeCell ref="A31:B3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96179-BEEE-4C59-A770-E303F168A026}">
  <dimension ref="A1:B2"/>
  <sheetViews>
    <sheetView workbookViewId="0">
      <selection activeCell="B2" sqref="B2"/>
    </sheetView>
  </sheetViews>
  <sheetFormatPr defaultRowHeight="15" x14ac:dyDescent="0.25"/>
  <cols>
    <col min="1" max="1" width="13.28515625" bestFit="1" customWidth="1"/>
    <col min="2" max="2" width="9.85546875" bestFit="1" customWidth="1"/>
  </cols>
  <sheetData>
    <row r="1" spans="1:2" x14ac:dyDescent="0.25">
      <c r="A1" t="s">
        <v>19</v>
      </c>
      <c r="B1">
        <f>COUNTA(dane!A3:A254)</f>
        <v>252</v>
      </c>
    </row>
    <row r="2" spans="1:2" x14ac:dyDescent="0.25">
      <c r="A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dane</vt:lpstr>
      <vt:lpstr>podstawowe obliczenia</vt:lpstr>
      <vt:lpstr>wykresy</vt:lpstr>
      <vt:lpstr>korelacja</vt:lpstr>
      <vt:lpstr>pomocnicze do wykresow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Drakoniewicz</dc:creator>
  <cp:lastModifiedBy>Paweł Drakoniewicz</cp:lastModifiedBy>
  <dcterms:created xsi:type="dcterms:W3CDTF">2023-05-27T13:23:48Z</dcterms:created>
  <dcterms:modified xsi:type="dcterms:W3CDTF">2024-06-15T20:34:49Z</dcterms:modified>
</cp:coreProperties>
</file>