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592"/>
  </bookViews>
  <sheets>
    <sheet name="Sheet1" sheetId="1" r:id="rId1"/>
  </sheets>
  <definedNames>
    <definedName name="_xlnm._FilterDatabase" localSheetId="0" hidden="1">Sheet1!$C$1:$C$429</definedName>
  </definedNames>
  <calcPr calcId="144525"/>
</workbook>
</file>

<file path=xl/sharedStrings.xml><?xml version="1.0" encoding="utf-8"?>
<sst xmlns="http://schemas.openxmlformats.org/spreadsheetml/2006/main" count="858" uniqueCount="769">
  <si>
    <t>Date</t>
  </si>
  <si>
    <t>CommitUrl</t>
  </si>
  <si>
    <t>Keep</t>
  </si>
  <si>
    <t>Message</t>
  </si>
  <si>
    <t>2020-08-24 10:45:28</t>
  </si>
  <si>
    <t xml:space="preserve">Merge branch 'pulsar' of https://github.com/xge-zilliz/suvlim into xge-master
</t>
  </si>
  <si>
    <t>2020-08-25 10:48:20</t>
  </si>
  <si>
    <t xml:space="preserve">add reader
</t>
  </si>
  <si>
    <t>2020-08-25 10:51:21</t>
  </si>
  <si>
    <t xml:space="preserve">Merge branch 'master' of https://github.com/czs007/suvlim into reader
</t>
  </si>
  <si>
    <t>2020-08-25 15:38:35</t>
  </si>
  <si>
    <t>Init reader component</t>
  </si>
  <si>
    <t>2020-08-25 15:39:52</t>
  </si>
  <si>
    <t xml:space="preserve">add collection, segment
</t>
  </si>
  <si>
    <t>2020-08-25 15:43:05</t>
  </si>
  <si>
    <t>2020-08-25 15:45:19</t>
  </si>
  <si>
    <t>Add collection and segment</t>
  </si>
  <si>
    <t>2020-08-26 20:02:26</t>
  </si>
  <si>
    <t xml:space="preserve">add go4milvus
</t>
  </si>
  <si>
    <t>2020-08-27 10:10:51</t>
  </si>
  <si>
    <t xml:space="preserve">Merge branch 'master' of https://github.com/czs007/suvlim into cgo2
</t>
  </si>
  <si>
    <t>2020-08-27 10:56:39</t>
  </si>
  <si>
    <t xml:space="preserve">merge dog
</t>
  </si>
  <si>
    <t>2020-08-27 11:13:35</t>
  </si>
  <si>
    <t xml:space="preserve">add core gitignore
</t>
  </si>
  <si>
    <t>2020-08-27 15:30:10</t>
  </si>
  <si>
    <t xml:space="preserve">add start
</t>
  </si>
  <si>
    <t>2020-08-27 16:45:45</t>
  </si>
  <si>
    <t xml:space="preserve">add go partition
</t>
  </si>
  <si>
    <t>2020-08-27 16:46:05</t>
  </si>
  <si>
    <t>2020-08-27 17:41:48</t>
  </si>
  <si>
    <t>Merge pull request #15 from bigsheeper/cgo2
Cgo2</t>
  </si>
  <si>
    <t>2020-08-28 11:02:22</t>
  </si>
  <si>
    <t xml:space="preserve">add go client
</t>
  </si>
  <si>
    <t>2020-08-28 14:32:44</t>
  </si>
  <si>
    <t xml:space="preserve">pulsar2reader
</t>
  </si>
  <si>
    <t>2020-08-28 14:38:47</t>
  </si>
  <si>
    <t>Merge pull request #16 from bigsheeper/cgo2
pulsar to query node</t>
  </si>
  <si>
    <t>2020-08-28 17:25:17</t>
  </si>
  <si>
    <t xml:space="preserve">improve reader
</t>
  </si>
  <si>
    <t>2020-08-28 17:26:49</t>
  </si>
  <si>
    <t>2020-08-28 17:29:26</t>
  </si>
  <si>
    <t xml:space="preserve">Implement the interfaces about insertion, deletion and search </t>
  </si>
  <si>
    <t>2020-08-28 18:22:27</t>
  </si>
  <si>
    <t xml:space="preserve">query control
</t>
  </si>
  <si>
    <t>2020-08-28 18:39:00</t>
  </si>
  <si>
    <t>Sort messages by timestamp</t>
  </si>
  <si>
    <t>2020-08-29 14:56:35</t>
  </si>
  <si>
    <t xml:space="preserve">add build shell
</t>
  </si>
  <si>
    <t>2020-08-29 14:58:21</t>
  </si>
  <si>
    <t>2020-08-29 15:01:26</t>
  </si>
  <si>
    <t>Add cgo building script and init ago insertion interface</t>
  </si>
  <si>
    <t>2020-08-29 15:30:58</t>
  </si>
  <si>
    <t xml:space="preserve">add c_func_test
</t>
  </si>
  <si>
    <t>2020-08-29 15:32:19</t>
  </si>
  <si>
    <t xml:space="preserve">update core include
</t>
  </si>
  <si>
    <t>2020-08-29 15:36:18</t>
  </si>
  <si>
    <t>Add cgo unitests</t>
  </si>
  <si>
    <t>2020-08-29 15:50:30</t>
  </si>
  <si>
    <t xml:space="preserve">add go testing
</t>
  </si>
  <si>
    <t>2020-08-29 15:51:28</t>
  </si>
  <si>
    <t>2020-08-29 17:37:53</t>
  </si>
  <si>
    <t>2020-08-29 17:41:17</t>
  </si>
  <si>
    <t>2020-08-29 17:42:41</t>
  </si>
  <si>
    <t>Refactor collection and partition</t>
  </si>
  <si>
    <t>2020-08-31 15:39:16</t>
  </si>
  <si>
    <t xml:space="preserve">refactor collection&amp;partition
</t>
  </si>
  <si>
    <t>2020-08-31 15:50:27</t>
  </si>
  <si>
    <t xml:space="preserve">wrap c func of collection&amp;partition
</t>
  </si>
  <si>
    <t>2020-08-31 15:53:09</t>
  </si>
  <si>
    <t>2020-08-31 15:54:44</t>
  </si>
  <si>
    <t>Refactor collection and partition, wrap cgo interfaces</t>
  </si>
  <si>
    <t>2020-08-31 17:05:44</t>
  </si>
  <si>
    <t xml:space="preserve">add go test for constructor
</t>
  </si>
  <si>
    <t>2020-09-01 16:20:47</t>
  </si>
  <si>
    <t xml:space="preserve">use go mod instead of go path
</t>
  </si>
  <si>
    <t>2020-09-01 16:22:20</t>
  </si>
  <si>
    <t xml:space="preserve">merge master
</t>
  </si>
  <si>
    <t>2020-09-01 16:23:39</t>
  </si>
  <si>
    <t>Use go mod instead of GO_PATH and add more cgo interfeces</t>
  </si>
  <si>
    <t>2020-09-01 17:57:31</t>
  </si>
  <si>
    <t xml:space="preserve">update cgo api
</t>
  </si>
  <si>
    <t>2020-09-02 10:36:23</t>
  </si>
  <si>
    <t xml:space="preserve">add query node id, constructor test pass
</t>
  </si>
  <si>
    <t>2020-09-02 10:36:48</t>
  </si>
  <si>
    <t>2020-09-02 10:38:08</t>
  </si>
  <si>
    <t>Update cgo interfaces and add query node id</t>
  </si>
  <si>
    <t>2020-09-02 15:06:46</t>
  </si>
  <si>
    <t xml:space="preserve">add search api, add search unittest
</t>
  </si>
  <si>
    <t>2020-09-02 15:43:13</t>
  </si>
  <si>
    <t xml:space="preserve">wrap search api
</t>
  </si>
  <si>
    <t>2020-09-02 15:44:25</t>
  </si>
  <si>
    <t>Merge pull request #35 from bigsheeper/cgo2
add insert and search api</t>
  </si>
  <si>
    <t>2020-09-02 16:22:35</t>
  </si>
  <si>
    <t xml:space="preserve">add delete and delete test
</t>
  </si>
  <si>
    <t>2020-09-02 16:23:50</t>
  </si>
  <si>
    <t>Add deletion and unitest</t>
  </si>
  <si>
    <t>2020-09-02 17:16:51</t>
  </si>
  <si>
    <t xml:space="preserve">add insert api, fix test, fix ids data type
</t>
  </si>
  <si>
    <t>2020-09-02 17:17:30</t>
  </si>
  <si>
    <t>2020-09-02 17:18:49</t>
  </si>
  <si>
    <t>Add insertion api, fix unittest and data type</t>
  </si>
  <si>
    <t>2020-09-02 19:01:57</t>
  </si>
  <si>
    <t xml:space="preserve">fix reader go test
</t>
  </si>
  <si>
    <t>2020-09-02 19:02:08</t>
  </si>
  <si>
    <t>2020-09-02 19:02:57</t>
  </si>
  <si>
    <t>Fix reader unites</t>
  </si>
  <si>
    <t>2020-09-02 19:57:32</t>
  </si>
  <si>
    <t xml:space="preserve">remove core.go, add ubuntu build dependency
</t>
  </si>
  <si>
    <t>2020-09-02 19:57:52</t>
  </si>
  <si>
    <t>2020-09-02 19:59:41</t>
  </si>
  <si>
    <t>Remove core.go, add ubuntu building dependency</t>
  </si>
  <si>
    <t>2020-09-03 17:16:31</t>
  </si>
  <si>
    <t xml:space="preserve">add segment status&amp;close api
</t>
  </si>
  <si>
    <t>2020-09-03 17:16:53</t>
  </si>
  <si>
    <t>2020-09-03 17:17:54</t>
  </si>
  <si>
    <t>Add segment status and close api</t>
  </si>
  <si>
    <t>2020-09-03 17:30:03</t>
  </si>
  <si>
    <t xml:space="preserve">fix segment status api
</t>
  </si>
  <si>
    <t>2020-09-03 17:30:15</t>
  </si>
  <si>
    <t>2020-09-03 17:31:56</t>
  </si>
  <si>
    <t>Fix segment status api</t>
  </si>
  <si>
    <t>2020-09-03 17:59:45</t>
  </si>
  <si>
    <t xml:space="preserve">add segment c getter&amp;setter
</t>
  </si>
  <si>
    <t>2020-09-03 17:59:53</t>
  </si>
  <si>
    <t>2020-09-03 18:01:04</t>
  </si>
  <si>
    <t>Add cgo api about get segment and set segment</t>
  </si>
  <si>
    <t>2020-09-03 18:26:28</t>
  </si>
  <si>
    <t xml:space="preserve">add cgo getter&amp;setter
</t>
  </si>
  <si>
    <t>2020-09-03 18:26:43</t>
  </si>
  <si>
    <t>2020-09-03 19:20:32</t>
  </si>
  <si>
    <t>Add more cgo api about segment</t>
  </si>
  <si>
    <t>2020-09-03 19:57:06</t>
  </si>
  <si>
    <t xml:space="preserve">add segment status and managment
</t>
  </si>
  <si>
    <t>2020-09-03 19:57:15</t>
  </si>
  <si>
    <t>2020-09-03 19:58:33</t>
  </si>
  <si>
    <t>Add segment status and management</t>
  </si>
  <si>
    <t>2020-09-04 14:23:26</t>
  </si>
  <si>
    <t xml:space="preserve">update pd
</t>
  </si>
  <si>
    <t>2020-09-04 14:30:20</t>
  </si>
  <si>
    <t>2020-09-04 14:32:42</t>
  </si>
  <si>
    <t xml:space="preserve">fix conflict
</t>
  </si>
  <si>
    <t>2020-09-04 14:33:11</t>
  </si>
  <si>
    <t>Update proto</t>
  </si>
  <si>
    <t>2020-09-05 10:24:40</t>
  </si>
  <si>
    <t xml:space="preserve">sort insert records, add query node time sync
</t>
  </si>
  <si>
    <t>2020-09-05 18:26:28</t>
  </si>
  <si>
    <t xml:space="preserve">add insertDelete api
</t>
  </si>
  <si>
    <t>2020-09-05 18:27:30</t>
  </si>
  <si>
    <t>2020-09-05 18:40:16</t>
  </si>
  <si>
    <t xml:space="preserve">refactor segment api
</t>
  </si>
  <si>
    <t>2020-09-07 10:11:29</t>
  </si>
  <si>
    <t>2020-09-07 11:20:14</t>
  </si>
  <si>
    <t xml:space="preserve">update insert
</t>
  </si>
  <si>
    <t>2020-09-07 11:20:23</t>
  </si>
  <si>
    <t>2020-09-07 11:56:13</t>
  </si>
  <si>
    <t xml:space="preserve">use uint64 timestamp
</t>
  </si>
  <si>
    <t>2020-09-07 16:59:41</t>
  </si>
  <si>
    <t xml:space="preserve">add query(insert, delete, search) api
</t>
  </si>
  <si>
    <t>2020-09-07 16:59:52</t>
  </si>
  <si>
    <t>2020-09-07 17:01:46</t>
  </si>
  <si>
    <t>Add api about insertion, deletion and search</t>
  </si>
  <si>
    <t>2020-09-07 17:20:07</t>
  </si>
  <si>
    <t xml:space="preserve">add reader message client
</t>
  </si>
  <si>
    <t>2020-09-07 17:52:41</t>
  </si>
  <si>
    <t xml:space="preserve">add reduce
</t>
  </si>
  <si>
    <t>2020-09-07 18:02:57</t>
  </si>
  <si>
    <t xml:space="preserve">update search behavior
</t>
  </si>
  <si>
    <t>2020-09-07 18:24:35</t>
  </si>
  <si>
    <t xml:space="preserve">refactor segment go
</t>
  </si>
  <si>
    <t>2020-09-07 19:49:37</t>
  </si>
  <si>
    <t xml:space="preserve">delete add time range
</t>
  </si>
  <si>
    <t>2020-09-07 19:50:06</t>
  </si>
  <si>
    <t>2020-09-07 20:00:30</t>
  </si>
  <si>
    <t xml:space="preserve">update api
</t>
  </si>
  <si>
    <t>2020-09-08 10:10:41</t>
  </si>
  <si>
    <t>2020-09-08 10:34:56</t>
  </si>
  <si>
    <t xml:space="preserve">construct raw data for segment insert
</t>
  </si>
  <si>
    <t>2020-09-08 10:39:09</t>
  </si>
  <si>
    <t>Add message client and refactor segment go, construct raw data for segment insertion</t>
  </si>
  <si>
    <t>2020-09-08 15:54:22</t>
  </si>
  <si>
    <t xml:space="preserve">update segment c api
</t>
  </si>
  <si>
    <t>2020-09-08 15:54:48</t>
  </si>
  <si>
    <t>2020-09-08 15:56:03</t>
  </si>
  <si>
    <t>Update segment cgo api</t>
  </si>
  <si>
    <t>2020-09-08 18:47:19</t>
  </si>
  <si>
    <t xml:space="preserve">refactor query node delete&amp;insert behavior
</t>
  </si>
  <si>
    <t>2020-09-08 18:47:36</t>
  </si>
  <si>
    <t xml:space="preserve">Merge branch 'master' of https://github.com/czs007/suvlim into reader2
</t>
  </si>
  <si>
    <t>2020-09-09 10:18:36</t>
  </si>
  <si>
    <t xml:space="preserve">fix unittest
</t>
  </si>
  <si>
    <t>2020-09-09 10:19:17</t>
  </si>
  <si>
    <t>2020-09-09 10:27:09</t>
  </si>
  <si>
    <t>2020-09-09 10:28:16</t>
  </si>
  <si>
    <t>Refactor query node deletion and insertion behavior</t>
  </si>
  <si>
    <t>2020-09-09 10:33:02</t>
  </si>
  <si>
    <t xml:space="preserve">fix segment cpp api
</t>
  </si>
  <si>
    <t>2020-09-09 10:33:31</t>
  </si>
  <si>
    <t>2020-09-09 10:34:27</t>
  </si>
  <si>
    <t>Fix segment cgo api</t>
  </si>
  <si>
    <t>2020-09-09 10:41:34</t>
  </si>
  <si>
    <t xml:space="preserve">add segment c preinsertpre&amp;delete api
</t>
  </si>
  <si>
    <t>2020-09-09 10:41:46</t>
  </si>
  <si>
    <t>2020-09-09 10:43:41</t>
  </si>
  <si>
    <t>Add preInsert and preDelete api</t>
  </si>
  <si>
    <t>2020-09-09 11:18:19</t>
  </si>
  <si>
    <t xml:space="preserve">update segment cgo api
</t>
  </si>
  <si>
    <t>2020-09-09 11:49:44</t>
  </si>
  <si>
    <t xml:space="preserve">update go segment test
</t>
  </si>
  <si>
    <t>2020-09-09 11:50:20</t>
  </si>
  <si>
    <t>2020-09-09 11:53:06</t>
  </si>
  <si>
    <t>Update segment cgo api unittest</t>
  </si>
  <si>
    <t>2020-09-09 12:06:30</t>
  </si>
  <si>
    <t xml:space="preserve">add util functions test
</t>
  </si>
  <si>
    <t>2020-09-09 14:13:47</t>
  </si>
  <si>
    <t xml:space="preserve">update reader
</t>
  </si>
  <si>
    <t>2020-09-09 14:14:26</t>
  </si>
  <si>
    <t>2020-09-09 14:31:32</t>
  </si>
  <si>
    <t xml:space="preserve">fix core c unittest, test not pass yet
</t>
  </si>
  <si>
    <t>2020-09-09 15:22:03</t>
  </si>
  <si>
    <t xml:space="preserve">message client send and key2segment, use hard code schema in collection parse
</t>
  </si>
  <si>
    <t>2020-09-09 15:22:58</t>
  </si>
  <si>
    <t>2020-09-09 15:24:07</t>
  </si>
  <si>
    <t>Add message sending and key2segment, use hard code schema</t>
  </si>
  <si>
    <t>2020-09-09 15:32:53</t>
  </si>
  <si>
    <t xml:space="preserve">fix message client
</t>
  </si>
  <si>
    <t>2020-09-09 15:33:21</t>
  </si>
  <si>
    <t>2020-09-09 16:00:04</t>
  </si>
  <si>
    <t xml:space="preserve">add query node go test
</t>
  </si>
  <si>
    <t>2020-09-09 16:00:12</t>
  </si>
  <si>
    <t>2020-09-09 16:02:31</t>
  </si>
  <si>
    <t>Merge pull request #90 from bigsheeper/reader2
fix message client, add query node go test</t>
  </si>
  <si>
    <t>2020-09-09 16:36:05</t>
  </si>
  <si>
    <t xml:space="preserve">fix go segment insert
</t>
  </si>
  <si>
    <t>2020-09-10 10:31:27</t>
  </si>
  <si>
    <t xml:space="preserve">reader project test
</t>
  </si>
  <si>
    <t>2020-09-10 10:31:39</t>
  </si>
  <si>
    <t>2020-09-10 10:56:57</t>
  </si>
  <si>
    <t xml:space="preserve">update cgo core
</t>
  </si>
  <si>
    <t>2020-09-10 10:57:09</t>
  </si>
  <si>
    <t>2020-09-10 16:47:21</t>
  </si>
  <si>
    <t xml:space="preserve">query node insert test pass
</t>
  </si>
  <si>
    <t>2020-09-10 16:57:22</t>
  </si>
  <si>
    <t xml:space="preserve">before test search
</t>
  </si>
  <si>
    <t>2020-09-10 20:41:51</t>
  </si>
  <si>
    <t xml:space="preserve">search test pass
</t>
  </si>
  <si>
    <t>2020-09-10 20:43:19</t>
  </si>
  <si>
    <t>2020-09-11 10:43:52</t>
  </si>
  <si>
    <t>2020-09-11 14:31:33</t>
  </si>
  <si>
    <t xml:space="preserve">before test segment delete, search result not finished
</t>
  </si>
  <si>
    <t>2020-09-11 14:32:05</t>
  </si>
  <si>
    <t>2020-09-11 14:47:18</t>
  </si>
  <si>
    <t xml:space="preserve">fix c api test
</t>
  </si>
  <si>
    <t>2020-09-11 14:50:13</t>
  </si>
  <si>
    <t xml:space="preserve">fix go api test
</t>
  </si>
  <si>
    <t>2020-09-11 15:36:09</t>
  </si>
  <si>
    <t xml:space="preserve">delete test pass, without write node delete
</t>
  </si>
  <si>
    <t>2020-09-11 17:47:23</t>
  </si>
  <si>
    <t xml:space="preserve">insert, delete, search pass
</t>
  </si>
  <si>
    <t>2020-09-11 17:49:17</t>
  </si>
  <si>
    <t>Fix insertion, deletion and search unites</t>
  </si>
  <si>
    <t>2020-09-14 10:37:07</t>
  </si>
  <si>
    <t xml:space="preserve">add result info
</t>
  </si>
  <si>
    <t>2020-09-14 10:37:24</t>
  </si>
  <si>
    <t>2020-09-14 12:32:34</t>
  </si>
  <si>
    <t xml:space="preserve">add excution time test
</t>
  </si>
  <si>
    <t>2020-09-14 14:09:58</t>
  </si>
  <si>
    <t xml:space="preserve">add time test
</t>
  </si>
  <si>
    <t>2020-09-14 14:10:14</t>
  </si>
  <si>
    <t>2020-09-14 14:11:36</t>
  </si>
  <si>
    <t>Add execution time test</t>
  </si>
  <si>
    <t>2020-09-14 19:21:11</t>
  </si>
  <si>
    <t xml:space="preserve">nothing
</t>
  </si>
  <si>
    <t>2020-09-14 19:23:45</t>
  </si>
  <si>
    <t>2020-09-15 14:32:05</t>
  </si>
  <si>
    <t xml:space="preserve">add query ptr
</t>
  </si>
  <si>
    <t>2020-09-15 14:32:16</t>
  </si>
  <si>
    <t>2020-09-15 14:45:41</t>
  </si>
  <si>
    <t>Merge pull request #110 from bigsheeper/reader2
add query ptr</t>
  </si>
  <si>
    <t>2020-09-15 15:51:53</t>
  </si>
  <si>
    <t xml:space="preserve">fix query ptr, test pass
</t>
  </si>
  <si>
    <t>2020-09-15 15:52:09</t>
  </si>
  <si>
    <t>2020-09-15 15:53:10</t>
  </si>
  <si>
    <t>Fix test when search failed</t>
  </si>
  <si>
    <t>2020-09-16 10:30:03</t>
  </si>
  <si>
    <t xml:space="preserve">add simple test
</t>
  </si>
  <si>
    <t>2020-09-16 10:37:19</t>
  </si>
  <si>
    <t>2020-09-16 10:39:09</t>
  </si>
  <si>
    <t>Add simple tests to SDK</t>
  </si>
  <si>
    <t>2020-09-16 11:05:27</t>
  </si>
  <si>
    <t xml:space="preserve">add message client id and fix query node buffer out of range issue
</t>
  </si>
  <si>
    <t>2020-09-16 11:05:37</t>
  </si>
  <si>
    <t>2020-09-16 11:05:47</t>
  </si>
  <si>
    <t>2020-09-16 11:07:55</t>
  </si>
  <si>
    <t>Add message client id and fix buffer out of range</t>
  </si>
  <si>
    <t>2020-09-16 15:19:02</t>
  </si>
  <si>
    <t xml:space="preserve">query node add segments statistic service
</t>
  </si>
  <si>
    <t>2020-09-16 15:19:13</t>
  </si>
  <si>
    <t>2020-09-16 15:21:10</t>
  </si>
  <si>
    <t>Query node add segments statistic service</t>
  </si>
  <si>
    <t>2020-09-16 17:23:46</t>
  </si>
  <si>
    <t xml:space="preserve">update pkg/master/grpc/message/message.proto
</t>
  </si>
  <si>
    <t>2020-09-16 17:23:55</t>
  </si>
  <si>
    <t>2020-09-16 17:48:32</t>
  </si>
  <si>
    <t>Merge pull request #120 from bigsheeper/reader2
update pkg/master/grpc/message/message.proto</t>
  </si>
  <si>
    <t>2020-09-16 18:17:07</t>
  </si>
  <si>
    <t xml:space="preserve">add segment build index
</t>
  </si>
  <si>
    <t>2020-09-16 18:19:29</t>
  </si>
  <si>
    <t>Add index building of segment</t>
  </si>
  <si>
    <t>2020-09-17 11:59:42</t>
  </si>
  <si>
    <t xml:space="preserve">fix reader delete bug, add index test and test pass
</t>
  </si>
  <si>
    <t>2020-09-17 12:01:45</t>
  </si>
  <si>
    <t>Merge pull request #124 from bigsheeper/reader2
fix reader delete bug, add index test and test pass</t>
  </si>
  <si>
    <t>2020-09-17 15:12:48</t>
  </si>
  <si>
    <t xml:space="preserve">decode query json in go, send the query info struct to c
</t>
  </si>
  <si>
    <t>2020-09-17 15:12:58</t>
  </si>
  <si>
    <t>2020-09-17 15:15:20</t>
  </si>
  <si>
    <t>Merge pull request #125 from bigsheeper/reader2
decode query json in go, send the query info struct to c</t>
  </si>
  <si>
    <t>2020-09-17 16:51:05</t>
  </si>
  <si>
    <t xml:space="preserve">fix pre delete
</t>
  </si>
  <si>
    <t>2020-09-17 16:51:17</t>
  </si>
  <si>
    <t>2020-09-17 17:23:01</t>
  </si>
  <si>
    <t>Merge pull request #126 from bigsheeper/reader2
fix pre delete</t>
  </si>
  <si>
    <t>2020-09-17 17:42:35</t>
  </si>
  <si>
    <t xml:space="preserve">use opened segment in statistic info
</t>
  </si>
  <si>
    <t>2020-09-17 17:42:47</t>
  </si>
  <si>
    <t>2020-09-17 17:43:53</t>
  </si>
  <si>
    <t>Use opened segment in statistic info</t>
  </si>
  <si>
    <t>2020-09-18 15:44:51</t>
  </si>
  <si>
    <t xml:space="preserve">add memory usage
</t>
  </si>
  <si>
    <t>2020-09-18 15:45:04</t>
  </si>
  <si>
    <t>2020-09-18 15:48:11</t>
  </si>
  <si>
    <t>2020-09-18 16:00:44</t>
  </si>
  <si>
    <t xml:space="preserve">add segment mem usage and test
</t>
  </si>
  <si>
    <t>2020-09-18 16:00:57</t>
  </si>
  <si>
    <t>2020-09-18 16:03:56</t>
  </si>
  <si>
    <t>Merge pull request #130 from bigsheeper/reader2
add segment mem usage and test</t>
  </si>
  <si>
    <t>2020-09-18 17:17:11</t>
  </si>
  <si>
    <t xml:space="preserve">go buildIndex
</t>
  </si>
  <si>
    <t>2020-09-19 11:19:34</t>
  </si>
  <si>
    <t>2020-09-19 14:35:25</t>
  </si>
  <si>
    <t>2020-09-19 14:36:51</t>
  </si>
  <si>
    <t xml:space="preserve">add json check
</t>
  </si>
  <si>
    <t>2020-09-19 14:40:28</t>
  </si>
  <si>
    <t>Merge pull request #132 from bigsheeper/reader2
go buildIndex, add json check</t>
  </si>
  <si>
    <t>2020-09-19 15:17:11</t>
  </si>
  <si>
    <t xml:space="preserve">fix chinese char
</t>
  </si>
  <si>
    <t>2020-09-19 15:17:30</t>
  </si>
  <si>
    <t>2020-09-19 15:18:42</t>
  </si>
  <si>
    <t>Merge pull request #134 from bigsheeper/reader2
fix chinese char</t>
  </si>
  <si>
    <t>2020-09-19 16:45:20</t>
  </si>
  <si>
    <t xml:space="preserve">query node schema pass
</t>
  </si>
  <si>
    <t>2020-09-19 16:45:28</t>
  </si>
  <si>
    <t>2020-09-19 17:11:32</t>
  </si>
  <si>
    <t>Fix query node schema</t>
  </si>
  <si>
    <t>2020-09-21 10:10:37</t>
  </si>
  <si>
    <t>2020-09-21 11:40:13</t>
  </si>
  <si>
    <t xml:space="preserve">add index meta
</t>
  </si>
  <si>
    <t>2020-09-21 15:27:36</t>
  </si>
  <si>
    <t xml:space="preserve">refactor index
</t>
  </si>
  <si>
    <t>2020-09-21 15:27:47</t>
  </si>
  <si>
    <t>2020-09-21 15:39:15</t>
  </si>
  <si>
    <t xml:space="preserve">add updateindex
</t>
  </si>
  <si>
    <t>2020-09-21 15:40:56</t>
  </si>
  <si>
    <t>Add index meta</t>
  </si>
  <si>
    <t>2020-09-21 16:14:58</t>
  </si>
  <si>
    <t xml:space="preserve">update index api
</t>
  </si>
  <si>
    <t>2020-09-21 16:15:06</t>
  </si>
  <si>
    <t>2020-09-21 16:16:14</t>
  </si>
  <si>
    <t>Update index api</t>
  </si>
  <si>
    <t>2020-09-21 18:15:07</t>
  </si>
  <si>
    <t xml:space="preserve">fix index
</t>
  </si>
  <si>
    <t>2020-09-21 18:15:14</t>
  </si>
  <si>
    <t>2020-09-21 18:16:06</t>
  </si>
  <si>
    <t>Fix index building</t>
  </si>
  <si>
    <t>2020-09-22 10:03:38</t>
  </si>
  <si>
    <t xml:space="preserve">unittest with bug
</t>
  </si>
  <si>
    <t>2020-09-22 10:05:42</t>
  </si>
  <si>
    <t>2020-09-22 10:06:35</t>
  </si>
  <si>
    <t>Fix insertion unitest</t>
  </si>
  <si>
    <t>2020-09-22 11:13:31</t>
  </si>
  <si>
    <t xml:space="preserve">fix topK issue
</t>
  </si>
  <si>
    <t>2020-09-22 11:13:40</t>
  </si>
  <si>
    <t>2020-09-22 11:16:18</t>
  </si>
  <si>
    <t>2020-09-22 11:21:19</t>
  </si>
  <si>
    <t>Fix search failed about topK</t>
  </si>
  <si>
    <t>2020-09-22 11:46:06</t>
  </si>
  <si>
    <t xml:space="preserve">add segment stats
</t>
  </si>
  <si>
    <t>2020-09-22 11:47:25</t>
  </si>
  <si>
    <t>Add segment stats functions</t>
  </si>
  <si>
    <t>2020-09-22 15:05:40</t>
  </si>
  <si>
    <t xml:space="preserve">fix segment close time
</t>
  </si>
  <si>
    <t>2020-09-22 15:05:50</t>
  </si>
  <si>
    <t>2020-09-22 15:08:47</t>
  </si>
  <si>
    <t>2020-09-22 15:26:49</t>
  </si>
  <si>
    <t>2020-09-22 15:27:50</t>
  </si>
  <si>
    <t>Update segment close time</t>
  </si>
  <si>
    <t>2020-09-22 18:14:18</t>
  </si>
  <si>
    <t xml:space="preserve">fix close time
</t>
  </si>
  <si>
    <t>2020-09-22 18:15:14</t>
  </si>
  <si>
    <t>Fix segment close strategy</t>
  </si>
  <si>
    <t>2020-09-23 16:01:47</t>
  </si>
  <si>
    <t xml:space="preserve">fix tikv storage address
</t>
  </si>
  <si>
    <t>2020-09-23 16:01:57</t>
  </si>
  <si>
    <t>2020-09-23 17:36:36</t>
  </si>
  <si>
    <t xml:space="preserve">debug query node service
</t>
  </si>
  <si>
    <t>2020-09-23 17:38:15</t>
  </si>
  <si>
    <t>Fix query node service</t>
  </si>
  <si>
    <t>2020-09-23 10:56:09</t>
  </si>
  <si>
    <t>2020-09-23 14:24:38</t>
  </si>
  <si>
    <t xml:space="preserve">add client id
</t>
  </si>
  <si>
    <t>2020-09-23 14:26:13</t>
  </si>
  <si>
    <t>Add unittest about timestamp, add client id</t>
  </si>
  <si>
    <t>2020-09-23 15:10:45</t>
  </si>
  <si>
    <t xml:space="preserve">fix test time
</t>
  </si>
  <si>
    <t>2020-09-23 15:10:55</t>
  </si>
  <si>
    <t>2020-09-23 15:12:14</t>
  </si>
  <si>
    <t>Fix  query node start time</t>
  </si>
  <si>
    <t>2020-09-24 09:55:03</t>
  </si>
  <si>
    <t xml:space="preserve">fix search timestamp error
</t>
  </si>
  <si>
    <t>2020-09-24 09:55:42</t>
  </si>
  <si>
    <t xml:space="preserve">fix config conflict
</t>
  </si>
  <si>
    <t>2020-09-24 14:18:35</t>
  </si>
  <si>
    <t>2020-09-24 14:19:29</t>
  </si>
  <si>
    <t>Fix search timestamp error</t>
  </si>
  <si>
    <t>2020-09-24 16:57:11</t>
  </si>
  <si>
    <t xml:space="preserve">fix search bug
</t>
  </si>
  <si>
    <t>2020-09-24 16:57:21</t>
  </si>
  <si>
    <t>2020-09-24 17:17:48</t>
  </si>
  <si>
    <t xml:space="preserve">add reason
</t>
  </si>
  <si>
    <t>2020-09-24 17:17:57</t>
  </si>
  <si>
    <t>2020-09-24 17:43:36</t>
  </si>
  <si>
    <t>2020-09-25 11:54:54</t>
  </si>
  <si>
    <t xml:space="preserve">fix master close segment
</t>
  </si>
  <si>
    <t>2020-09-25 11:55:22</t>
  </si>
  <si>
    <t xml:space="preserve">Merge branch 'master' of https://github.com/czs007/suvlim into reader3
</t>
  </si>
  <si>
    <t>2020-09-25 14:53:06</t>
  </si>
  <si>
    <t>Fix search error about search time</t>
  </si>
  <si>
    <t>2020-09-25 19:01:21</t>
  </si>
  <si>
    <t xml:space="preserve">fix close segment
</t>
  </si>
  <si>
    <t>2020-09-25 19:01:31</t>
  </si>
  <si>
    <t>2020-09-26 15:22:47</t>
  </si>
  <si>
    <t xml:space="preserve">create segments by querynode num
</t>
  </si>
  <si>
    <t>2020-09-26 15:22:58</t>
  </si>
  <si>
    <t>2020-09-26 15:29:29</t>
  </si>
  <si>
    <t>Create segments by query node num</t>
  </si>
  <si>
    <t>2020-09-26 15:34:43</t>
  </si>
  <si>
    <t>2020-09-26 17:33:05</t>
  </si>
  <si>
    <t xml:space="preserve">fix master change bug, fix segment insert copy, change search policy
</t>
  </si>
  <si>
    <t>2020-09-26 17:37:40</t>
  </si>
  <si>
    <t>Fix segment insertion error,  and improve search strategy</t>
  </si>
  <si>
    <t>2020-09-27 11:53:14</t>
  </si>
  <si>
    <t xml:space="preserve">fix insert miss
</t>
  </si>
  <si>
    <t>2020-09-27 11:53:30</t>
  </si>
  <si>
    <t>2020-09-27 11:55:14</t>
  </si>
  <si>
    <t>Fix insertion miss</t>
  </si>
  <si>
    <t>2020-09-27 14:43:04</t>
  </si>
  <si>
    <t>Add write node benchmark</t>
  </si>
  <si>
    <t>2020-09-27 18:25:06</t>
  </si>
  <si>
    <t xml:space="preserve">reader add write log, fix insert buffer out of range
</t>
  </si>
  <si>
    <t>2020-09-27 18:25:14</t>
  </si>
  <si>
    <t>2020-09-27 18:26:33</t>
  </si>
  <si>
    <t>Add reader writeLog, fix insert buffer out of range</t>
  </si>
  <si>
    <t>2020-09-28 11:34:51</t>
  </si>
  <si>
    <t>Add throughput log in writer</t>
  </si>
  <si>
    <t>2020-10-10 11:06:07</t>
  </si>
  <si>
    <t>Add pulsar authentication</t>
  </si>
  <si>
    <t>2020-10-13 16:20:39</t>
  </si>
  <si>
    <t>Add batched search support</t>
  </si>
  <si>
    <t>2020-10-14 11:07:25</t>
  </si>
  <si>
    <t>Add context to query node</t>
  </si>
  <si>
    <t>2020-10-24 10:45:57</t>
  </si>
  <si>
    <t>Remove segment status</t>
  </si>
  <si>
    <t>2020-10-28 15:38:24</t>
  </si>
  <si>
    <t>Add collection creation, and refactor master</t>
  </si>
  <si>
    <t>2020-10-29 12:39:41</t>
  </si>
  <si>
    <t xml:space="preserve">Add etcd, metaTable and scheduler in master </t>
  </si>
  <si>
    <t>2020-11-02 16:44:54</t>
  </si>
  <si>
    <t>Add flow graph</t>
  </si>
  <si>
    <t>2020-11-02 19:30:12</t>
  </si>
  <si>
    <t>Add reader flowgraph about nodes and messages</t>
  </si>
  <si>
    <t>2020-11-03 17:09:51</t>
  </si>
  <si>
    <t>Add insertNode and serviceTimeNode</t>
  </si>
  <si>
    <t>2020-11-03 20:16:56</t>
  </si>
  <si>
    <t>Format go code of reader</t>
  </si>
  <si>
    <t>2020-11-05 10:52:50</t>
  </si>
  <si>
    <t xml:space="preserve">Refactor query node and services
</t>
  </si>
  <si>
    <t>2020-11-09 16:27:11</t>
  </si>
  <si>
    <t>Refactor segment, partition and collection, refactor search and services</t>
  </si>
  <si>
    <t>2020-11-09 18:07:15</t>
  </si>
  <si>
    <t>Refactor cgo collection, partition and segment</t>
  </si>
  <si>
    <t>2020-11-11 11:22:19</t>
  </si>
  <si>
    <t>Add collection, segment,  and partition unittest</t>
  </si>
  <si>
    <t>2020-11-11 16:50:52</t>
  </si>
  <si>
    <t xml:space="preserve">add dataSyncService test
</t>
  </si>
  <si>
    <t>2020-11-11 17:47:57</t>
  </si>
  <si>
    <t xml:space="preserve">Merge branch 'main' of https://github.com/zilliztech/milvus-distributed into sprint2-dataSync-test
</t>
  </si>
  <si>
    <t>2020-11-12 10:46:36</t>
  </si>
  <si>
    <t>2020-11-12 10:46:56</t>
  </si>
  <si>
    <t>2020-11-12 11:18:23</t>
  </si>
  <si>
    <t xml:space="preserve">Close pulsar channel
</t>
  </si>
  <si>
    <t>2020-11-12 14:34:20</t>
  </si>
  <si>
    <t xml:space="preserve">Format id to ID
</t>
  </si>
  <si>
    <t>2020-11-12 14:46:02</t>
  </si>
  <si>
    <t xml:space="preserve">Update getPartitionByTag api with collectionName
</t>
  </si>
  <si>
    <t>2020-11-13 16:47:47</t>
  </si>
  <si>
    <t xml:space="preserve">Add RWMutex to container, use container interface
</t>
  </si>
  <si>
    <t>2020-11-16 11:27:28</t>
  </si>
  <si>
    <t xml:space="preserve">seg stats refactor, add mutex to tSafe
</t>
  </si>
  <si>
    <t>2020-11-16 11:27:43</t>
  </si>
  <si>
    <t xml:space="preserve">Merge branch 'main' of https://github.com/zilliztech/milvus-distributed into sprint2-stats
</t>
  </si>
  <si>
    <t>2020-11-16 11:36:36</t>
  </si>
  <si>
    <t xml:space="preserve">use stats message
</t>
  </si>
  <si>
    <t>2020-11-16 11:47:36</t>
  </si>
  <si>
    <t xml:space="preserve">reset so.sum
</t>
  </si>
  <si>
    <t>2020-11-16 14:58:14</t>
  </si>
  <si>
    <t xml:space="preserve">add stats unittest
</t>
  </si>
  <si>
    <t>2020-11-16 16:14:30</t>
  </si>
  <si>
    <t xml:space="preserve">add metaService test
</t>
  </si>
  <si>
    <t>2020-11-16 16:14:56</t>
  </si>
  <si>
    <t>2020-11-17 16:21:08</t>
  </si>
  <si>
    <t xml:space="preserve">rename container to replica, move tSafe to replica
</t>
  </si>
  <si>
    <t>2020-11-17 16:22:48</t>
  </si>
  <si>
    <t xml:space="preserve">Merge branch 'main' of https://github.com/zilliztech/milvus-distributed into sprint2-paramtable
</t>
  </si>
  <si>
    <t>2020-11-17 16:32:34</t>
  </si>
  <si>
    <t xml:space="preserve">Fix pulsar url
</t>
  </si>
  <si>
    <t>2020-11-18 10:59:43</t>
  </si>
  <si>
    <t xml:space="preserve">update paramTable
</t>
  </si>
  <si>
    <t>2020-11-18 15:00:07</t>
  </si>
  <si>
    <t xml:space="preserve">refactor tSafe
</t>
  </si>
  <si>
    <t>2020-11-18 15:00:18</t>
  </si>
  <si>
    <t xml:space="preserve">Merge branch 'main' of https://github.com/zilliztech/milvus-distributed into sprint2-tSafe
</t>
  </si>
  <si>
    <t>2020-11-18 16:00:57</t>
  </si>
  <si>
    <t xml:space="preserve">fix param table
</t>
  </si>
  <si>
    <t>2020-11-18 16:01:06</t>
  </si>
  <si>
    <t>2020-11-18 16:01:42</t>
  </si>
  <si>
    <t>2020-11-18 16:12:18</t>
  </si>
  <si>
    <t>2020-11-18 19:33:56</t>
  </si>
  <si>
    <t xml:space="preserve">Update param table
</t>
  </si>
  <si>
    <t>2020-11-19 16:43:20</t>
  </si>
  <si>
    <t xml:space="preserve">add reader mock test
</t>
  </si>
  <si>
    <t>2020-11-19 16:46:18</t>
  </si>
  <si>
    <t xml:space="preserve">use pulsarTsMsgStream in dataSyncService
</t>
  </si>
  <si>
    <t>2020-11-19 16:46:28</t>
  </si>
  <si>
    <t xml:space="preserve">Merge branch 'main' of https://github.com/zilliztech/milvus-distributed into sprint2-param
</t>
  </si>
  <si>
    <t>2020-11-20 16:59:48</t>
  </si>
  <si>
    <t xml:space="preserve">config yaml files refactor
</t>
  </si>
  <si>
    <t>2020-11-20 16:59:58</t>
  </si>
  <si>
    <t xml:space="preserve">Merge branch 'main' of https://github.com/zilliztech/milvus-distributed into sprint2-master-paramtable
</t>
  </si>
  <si>
    <t>2020-11-20 17:10:24</t>
  </si>
  <si>
    <t xml:space="preserve">Fix query node param table
</t>
  </si>
  <si>
    <t>2020-11-23 18:04:09</t>
  </si>
  <si>
    <t>Delete pulsar address test and refactor master param table</t>
  </si>
  <si>
    <t>2020-11-23 18:18:59</t>
  </si>
  <si>
    <t xml:space="preserve">Refactor segment threshold
</t>
  </si>
  <si>
    <t>2020-11-23 19:28:20</t>
  </si>
  <si>
    <t xml:space="preserve">close query node
</t>
  </si>
  <si>
    <t>2020-11-24 10:11:03</t>
  </si>
  <si>
    <t xml:space="preserve">Merge branch 'main' of https://github.com/zilliztech/milvus-distributed into sprint2-mem-free
</t>
  </si>
  <si>
    <t>2020-11-24 15:59:51</t>
  </si>
  <si>
    <t xml:space="preserve">Add dropPartition and createPartition
</t>
  </si>
  <si>
    <t>2020-11-24 16:00:03</t>
  </si>
  <si>
    <t xml:space="preserve">Merge branch 'main' of https://github.com/zilliztech/milvus-distributed into sprint3-drop-func
</t>
  </si>
  <si>
    <t>2020-11-24 16:12:39</t>
  </si>
  <si>
    <t xml:space="preserve">fix lock usage
</t>
  </si>
  <si>
    <t>2020-11-25 11:12:08</t>
  </si>
  <si>
    <t xml:space="preserve">change config for testing
</t>
  </si>
  <si>
    <t>2020-11-25 11:12:20</t>
  </si>
  <si>
    <t xml:space="preserve">Merge branch 'r0.1' of https://github.com/zilliztech/milvus-distributed into sprint3-sync-config-querynode-proxy
</t>
  </si>
  <si>
    <t>2020-11-25 16:20:07</t>
  </si>
  <si>
    <t xml:space="preserve">Catch cpp runtime error
</t>
  </si>
  <si>
    <t>2020-11-25 16:20:17</t>
  </si>
  <si>
    <t xml:space="preserve">Merge branch 'r0.1' of https://github.com/zilliztech/milvus-distributed into sprint3-cgo-exception
</t>
  </si>
  <si>
    <t>2020-11-25 16:24:57</t>
  </si>
  <si>
    <t xml:space="preserve">Reopen segment test assertion
</t>
  </si>
  <si>
    <t>2020-11-25 17:17:56</t>
  </si>
  <si>
    <t xml:space="preserve">update querynode param table
</t>
  </si>
  <si>
    <t>2020-11-25 17:25:37</t>
  </si>
  <si>
    <t xml:space="preserve">rename reader to
</t>
  </si>
  <si>
    <t>2020-11-25 17:34:11</t>
  </si>
  <si>
    <t xml:space="preserve">fix Makefile
</t>
  </si>
  <si>
    <t>2020-11-25 17:34:22</t>
  </si>
  <si>
    <t xml:space="preserve">Merge branch 'r0.1' of https://github.com/zilliztech/milvus-distributed into sprint3-query-node-param-table
</t>
  </si>
  <si>
    <t>2020-11-26 17:58:08</t>
  </si>
  <si>
    <t>Reduce cpu usage</t>
  </si>
  <si>
    <t>2020-11-27 09:59:40</t>
  </si>
  <si>
    <t xml:space="preserve">Add metaRootPath and kvRootPath
</t>
  </si>
  <si>
    <t>2020-11-28 18:07:30</t>
  </si>
  <si>
    <t xml:space="preserve">add debug info
</t>
  </si>
  <si>
    <t>2020-11-28 18:07:39</t>
  </si>
  <si>
    <t xml:space="preserve">Merge branch 'r0.1' of https://github.com/zilliztech/milvus-distributed into sprint3-searchBase-test
</t>
  </si>
  <si>
    <t>2020-11-30 11:08:54</t>
  </si>
  <si>
    <t>2020-11-30 11:22:59</t>
  </si>
  <si>
    <t xml:space="preserve">Fix search result
</t>
  </si>
  <si>
    <t>2020-11-30 17:18:58</t>
  </si>
  <si>
    <t xml:space="preserve">return status in plan
</t>
  </si>
  <si>
    <t>2020-11-30 17:38:30</t>
  </si>
  <si>
    <t xml:space="preserve">catch exception in cgo
</t>
  </si>
  <si>
    <t>2020-11-30 17:58:23</t>
  </si>
  <si>
    <t xml:space="preserve">Use exception instead of runtime error
</t>
  </si>
  <si>
    <t>2020-12-01 10:05:55</t>
  </si>
  <si>
    <t xml:space="preserve">fix proxy task
</t>
  </si>
  <si>
    <t>2020-12-01 10:14:32</t>
  </si>
  <si>
    <t xml:space="preserve">fix search result
</t>
  </si>
  <si>
    <t>2020-12-01 10:15:41</t>
  </si>
  <si>
    <t xml:space="preserve">fix conflicts
</t>
  </si>
  <si>
    <t>2020-12-01 10:22:32</t>
  </si>
  <si>
    <t xml:space="preserve">fix
</t>
  </si>
  <si>
    <t>2020-12-01 14:38:10</t>
  </si>
  <si>
    <t xml:space="preserve">improve err message, add topk check
</t>
  </si>
  <si>
    <t>2020-12-01 14:38:23</t>
  </si>
  <si>
    <t>2020-12-02 17:13:16</t>
  </si>
  <si>
    <t>Fix issue about collection cannot be found</t>
  </si>
  <si>
    <t>2020-12-10 16:31:09</t>
  </si>
  <si>
    <t xml:space="preserve">Add ddService, fieldID, requestID and refactor params table, fix nil hits search result bug
</t>
  </si>
  <si>
    <t>2020-12-11 17:20:14</t>
  </si>
  <si>
    <t xml:space="preserve">Refactor param table, and add ddNode
</t>
  </si>
  <si>
    <t>2020-12-24 15:38:29</t>
  </si>
  <si>
    <t>Refactor query node and query serviceMain changes:1. Add ddBuffer and save binLog.
2. Trans to insertData.
3. Change dataFields data to Data, dim to Dim4. Add float vector and binary vector.5. Deserialize data and convert to InsertData.6. Move all data into InsertData.7. Add insert buffer and hash string.
8. Add minIOkV in insertBuffer node.
9. Init write node insertBuffer maxSize from writeNode.yaml.
10. Add ddBuffer.
11. Add ddBuffer binLog and minio.
12. Add ddNode unittest.
13. Remove redundant call.
14. Increase test time.
15. Delete ddl const, use request's timestamp instead.</t>
  </si>
  <si>
    <t>2020-12-26 14:44:14</t>
  </si>
  <si>
    <t xml:space="preserve">refactor reduce strategy
</t>
  </si>
  <si>
    <t>2020-12-26 15:29:48</t>
  </si>
  <si>
    <t xml:space="preserve">Fix search error about metric type
</t>
  </si>
  <si>
    <t>2020-12-28 15:25:16</t>
  </si>
  <si>
    <t>Add write node client segment flushing</t>
  </si>
  <si>
    <t>2020-12-29 16:14:52</t>
  </si>
  <si>
    <t xml:space="preserve">Fix binary vector metric type validation
</t>
  </si>
  <si>
    <t>2020-12-29 17:53:27</t>
  </si>
  <si>
    <t>Return status and add try catch exception in index builder</t>
  </si>
  <si>
    <t>2020-12-30 18:16:34</t>
  </si>
  <si>
    <t>Add index builder test cases</t>
  </si>
  <si>
    <t>2020-12-31 17:25:45</t>
  </si>
  <si>
    <t xml:space="preserve">Add flush msg unmarshal function register
</t>
  </si>
  <si>
    <t>2021-01-04 10:13:01</t>
  </si>
  <si>
    <t>Check system field in segCore</t>
  </si>
  <si>
    <t>2021-01-04 14:17:59</t>
  </si>
  <si>
    <t xml:space="preserve">
Refactor kvPath param and unify the segment flush kvPath in write node</t>
  </si>
  <si>
    <t>2021-01-04 17:55:01</t>
  </si>
  <si>
    <t>Add index builder unites</t>
  </si>
  <si>
    <t>2021-01-04 20:16:15</t>
  </si>
  <si>
    <t xml:space="preserve">Fix writer client DescribeSegment api
</t>
  </si>
  <si>
    <t>2021-01-04 20:46:00</t>
  </si>
  <si>
    <t xml:space="preserve">Disable the dropCollection filtering
</t>
  </si>
  <si>
    <t>2021-01-05 15:58:13</t>
  </si>
  <si>
    <t>Fix bucket name in index builder and query node</t>
  </si>
  <si>
    <t>2021-01-06 14:02:25</t>
  </si>
  <si>
    <t xml:space="preserve">Add gcNode, and remove msg's downstream index
</t>
  </si>
  <si>
    <t>2021-01-06 16:44:12</t>
  </si>
  <si>
    <t xml:space="preserve">Add gcNode to write node
</t>
  </si>
  <si>
    <t>2021-01-07 10:40:57</t>
  </si>
  <si>
    <t>Merge pull request #570 from czs007/m_r0.2
Merge from r0.2</t>
  </si>
  <si>
    <t>2021-01-08 16:41:27</t>
  </si>
  <si>
    <t>Fix search test when partition not exists, add binary vector search validation</t>
  </si>
  <si>
    <t>2021-01-09 17:58:18</t>
  </si>
  <si>
    <t>Fix search without insertion, improve nil hits behavior (#622)</t>
  </si>
  <si>
    <t>2021-01-11 16:34:08</t>
  </si>
  <si>
    <t>open search regression tests about creating index [3] (#629)
* open search regression tests about creating index
* fix bug for pytest.fixture
Co-authored-by: czs007 &lt;czs@alumni.hust.edu.cn&gt;
Co-authored-by: xiaocai2333 &lt;2363080731@qq.com&gt;</t>
  </si>
  <si>
    <t>2021-01-11 18:02:22</t>
  </si>
  <si>
    <t>Fix incorrect usage of msgStream and illegal check in master</t>
  </si>
  <si>
    <t>2021-01-12 18:03:24</t>
  </si>
  <si>
    <t xml:space="preserve">Improve mutex usage in query node
</t>
  </si>
  <si>
    <t>2021-01-14 15:03:26</t>
  </si>
  <si>
    <t xml:space="preserve">Rename channelID to channelNames in documents
</t>
  </si>
  <si>
    <t>2021-01-15 15:28:54</t>
  </si>
  <si>
    <t>Refactor query node and implement channelRemove, channelAdd</t>
  </si>
  <si>
    <t>2021-01-16 10:12:14</t>
  </si>
  <si>
    <t xml:space="preserve">Rename query node package, implement watchDmChannel
</t>
  </si>
  <si>
    <t>2021-01-16 10:37:03</t>
  </si>
  <si>
    <t xml:space="preserve">remove context in query node api
</t>
  </si>
  <si>
    <t>2021-01-16 15:04:32</t>
  </si>
  <si>
    <t>Implement segment manager and loadSegment</t>
  </si>
  <si>
    <t>2021-01-18 10:38:41</t>
  </si>
  <si>
    <t xml:space="preserve">Rename Service interface to Component, and update segmentLoad strategy
</t>
  </si>
  <si>
    <t>2021-01-19 10:29:16</t>
  </si>
  <si>
    <t>Add sealed segment, segment type and manager, send loadIndexReq to service's buffer</t>
  </si>
  <si>
    <t>2021-01-19 14:44:03</t>
  </si>
  <si>
    <t xml:space="preserve">Add loadFieldData, use partition id instead of tag
</t>
  </si>
  <si>
    <t>2021-01-21 09:35:58</t>
  </si>
  <si>
    <t xml:space="preserve">update segment manager and add unittest, test pass
</t>
  </si>
  <si>
    <t>2021-01-21 11:54:23</t>
  </si>
  <si>
    <t xml:space="preserve">implement get interfaces, query node send time tick msg
</t>
  </si>
  <si>
    <t>2021-01-21 14:42:08</t>
  </si>
  <si>
    <t xml:space="preserve">refactor config and params in query node
</t>
  </si>
  <si>
    <t>2021-01-21 16:18:08</t>
  </si>
  <si>
    <t xml:space="preserve">Merge branch 'main' of https://github.com/zilliztech/milvus-distributed into sprint6-load-segment2
</t>
  </si>
  <si>
    <t>2021-01-22 11:17:18</t>
  </si>
  <si>
    <t xml:space="preserve">Implement distributed api, delete partition states api
</t>
  </si>
  <si>
    <t>2021-01-22 15:41:54</t>
  </si>
  <si>
    <t xml:space="preserve">Add sealedSegment cgo unittest, fix growingSegment field id check
</t>
  </si>
  <si>
    <t>2021-01-24 18:02:08</t>
  </si>
  <si>
    <t>Refactor loadSegment request and load strategy</t>
  </si>
  <si>
    <t>2021-01-25 11:56:43</t>
  </si>
  <si>
    <t>Enable mutex and fix row count</t>
  </si>
  <si>
    <t>2021-01-25 18:33:10</t>
  </si>
  <si>
    <t>Add segment seeking and use real client</t>
  </si>
  <si>
    <t>2021-01-27 09:50:52</t>
  </si>
  <si>
    <t>Add docker file and main function of query node</t>
  </si>
  <si>
    <t>2021-01-27 14:41:56</t>
  </si>
  <si>
    <t>Get index info from master</t>
  </si>
  <si>
    <t>2021-01-29 15:22:24</t>
  </si>
  <si>
    <t xml:space="preserve">Get index param from minio and filter by vector fields
</t>
  </si>
  <si>
    <t>2021-01-30 16:02:10</t>
  </si>
  <si>
    <t>Check index periodically and load index, add indexing segment type</t>
  </si>
  <si>
    <t>2021-02-02 15:13:08</t>
  </si>
  <si>
    <t xml:space="preserve">Refactor load service, remove seg manager
</t>
  </si>
  <si>
    <t>2021-02-03 10:10:07</t>
  </si>
  <si>
    <t xml:space="preserve">Remove field name in query node and segCore
</t>
  </si>
  <si>
    <t>2021-02-03 11:52:19</t>
  </si>
  <si>
    <t>Remove collection name</t>
  </si>
  <si>
    <t>2021-02-03 16:44:38</t>
  </si>
  <si>
    <t xml:space="preserve">Remove partition tag
</t>
  </si>
  <si>
    <t>2021-02-03 18:12:48</t>
  </si>
  <si>
    <t xml:space="preserve">Do not drop collections or partitions in flow graph
</t>
  </si>
  <si>
    <t>2021-02-04 11:40:14</t>
  </si>
  <si>
    <t>Implement getSegmengInfo function</t>
  </si>
  <si>
    <t>2021-02-05 10:25:47</t>
  </si>
  <si>
    <t>Fix query node address</t>
  </si>
  <si>
    <t>2021-02-05 10:53:11</t>
  </si>
  <si>
    <t>Refactor collection replica</t>
  </si>
  <si>
    <t>2021-02-05 14:15:10</t>
  </si>
  <si>
    <t xml:space="preserve">Remove consumer in query node's initialization
</t>
  </si>
  <si>
    <t>2021-02-06 11:35:35</t>
  </si>
  <si>
    <t xml:space="preserve">Refactor load service and check insertion binLog periodically
</t>
  </si>
  <si>
    <t>2021-02-06 14:28:03</t>
  </si>
  <si>
    <t xml:space="preserve">fix dd channel name
</t>
  </si>
  <si>
    <t>2021-02-06 15:16:10</t>
  </si>
  <si>
    <t xml:space="preserve">Fix unittest caused by param table
</t>
  </si>
  <si>
    <t>2021-02-07 10:29:58</t>
  </si>
  <si>
    <t xml:space="preserve">Fix error when loading
</t>
  </si>
  <si>
    <t>2021-02-07 17:02:13</t>
  </si>
  <si>
    <t xml:space="preserve">Fix index and flush errors, and fix master crash error
</t>
  </si>
  <si>
    <t>2021-02-07 18:37:18</t>
  </si>
  <si>
    <t xml:space="preserve">Fix segment replacement bug
</t>
  </si>
  <si>
    <t>2021-02-07 21:26:03</t>
  </si>
  <si>
    <t xml:space="preserve">Rename apis
</t>
  </si>
  <si>
    <t>2021-02-19 13:56:01</t>
  </si>
  <si>
    <t xml:space="preserve">Fix search crash error
</t>
  </si>
  <si>
    <t>2021-02-24 17:24:51</t>
  </si>
  <si>
    <t xml:space="preserve">Release collection and partitions
</t>
  </si>
  <si>
    <t>2021-02-25 15:08:50</t>
  </si>
  <si>
    <t>Prevent consuming after loading collection</t>
  </si>
  <si>
    <t>2021-02-26 11:15:44</t>
  </si>
  <si>
    <t xml:space="preserve">Fix fields check
</t>
  </si>
  <si>
    <t>2021-02-27 10:11:52</t>
  </si>
  <si>
    <t>Add zap log in query service</t>
  </si>
  <si>
    <t>2021-02-27 18:33:29</t>
  </si>
  <si>
    <t xml:space="preserve">Refactor time tick align strategy
</t>
  </si>
  <si>
    <t>2021-03-03 11:32:33</t>
  </si>
  <si>
    <t xml:space="preserve">Add search tests with tag 0331
</t>
  </si>
  <si>
    <t>2021-03-05 09:21:35</t>
  </si>
  <si>
    <t>Add zap log to query node</t>
  </si>
  <si>
    <t>2021-03-19 17:50:26</t>
  </si>
  <si>
    <t>Fix Deadline Exceeded</t>
  </si>
  <si>
    <t>2021-03-23 01:49:50</t>
  </si>
  <si>
    <t>Release flowgraph properly</t>
  </si>
  <si>
    <t>2021-03-23 05:59:46</t>
  </si>
  <si>
    <t>Refactor search service</t>
  </si>
  <si>
    <t>2021-03-25 04:40:59</t>
  </si>
  <si>
    <t>Add mutex for query node map, search buffer and dataSyncService</t>
  </si>
  <si>
    <t>2021-03-26 05:08:08</t>
  </si>
  <si>
    <t xml:space="preserve">Remove unused segment
</t>
  </si>
  <si>
    <t>2021-03-26 05:09:16</t>
  </si>
  <si>
    <t>Improve mutex in queryservice</t>
  </si>
  <si>
    <t>2021-03-26 07:09:47</t>
  </si>
  <si>
    <t xml:space="preserve">Add search log
</t>
  </si>
  <si>
    <t>2021-04-02 04:39:23</t>
  </si>
  <si>
    <t xml:space="preserve">Fix search service unittest
</t>
  </si>
  <si>
    <t>2021-04-12 09:18:43</t>
  </si>
  <si>
    <t>Use asynchronous functions of load and release</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</si>
</sst>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2">
    <font>
      <sz val="11"/>
      <color indexed="8"/>
      <name val="Calibri"/>
      <charset val="134"/>
    </font>
    <font>
      <b/>
      <sz val="11"/>
      <color indexed="9"/>
      <name val="Calibri"/>
      <charset val="134"/>
    </font>
    <font>
      <sz val="11"/>
      <color theme="1"/>
      <name val="Helvetica Neue"/>
      <charset val="0"/>
      <scheme val="minor"/>
    </font>
    <font>
      <sz val="11"/>
      <color rgb="FF006100"/>
      <name val="Helvetica Neue"/>
      <charset val="0"/>
      <scheme val="minor"/>
    </font>
    <font>
      <sz val="11"/>
      <color theme="0"/>
      <name val="Helvetica Neue"/>
      <charset val="0"/>
      <scheme val="minor"/>
    </font>
    <font>
      <b/>
      <sz val="11"/>
      <color theme="3"/>
      <name val="Helvetica Neue"/>
      <charset val="134"/>
      <scheme val="minor"/>
    </font>
    <font>
      <sz val="11"/>
      <color rgb="FF9C0006"/>
      <name val="Helvetica Neue"/>
      <charset val="0"/>
      <scheme val="minor"/>
    </font>
    <font>
      <sz val="11"/>
      <color theme="1"/>
      <name val="Helvetica Neue"/>
      <charset val="134"/>
      <scheme val="minor"/>
    </font>
    <font>
      <b/>
      <sz val="18"/>
      <color theme="3"/>
      <name val="Helvetica Neue"/>
      <charset val="134"/>
      <scheme val="minor"/>
    </font>
    <font>
      <b/>
      <sz val="13"/>
      <color theme="3"/>
      <name val="Helvetica Neue"/>
      <charset val="134"/>
      <scheme val="minor"/>
    </font>
    <font>
      <u/>
      <sz val="11"/>
      <color rgb="FF800080"/>
      <name val="Helvetica Neue"/>
      <charset val="0"/>
      <scheme val="minor"/>
    </font>
    <font>
      <i/>
      <sz val="11"/>
      <color rgb="FF7F7F7F"/>
      <name val="Helvetica Neue"/>
      <charset val="0"/>
      <scheme val="minor"/>
    </font>
    <font>
      <b/>
      <sz val="15"/>
      <color theme="3"/>
      <name val="Helvetica Neue"/>
      <charset val="134"/>
      <scheme val="minor"/>
    </font>
    <font>
      <b/>
      <sz val="11"/>
      <color rgb="FFFA7D00"/>
      <name val="Helvetica Neue"/>
      <charset val="0"/>
      <scheme val="minor"/>
    </font>
    <font>
      <b/>
      <sz val="11"/>
      <color rgb="FF3F3F3F"/>
      <name val="Helvetica Neue"/>
      <charset val="0"/>
      <scheme val="minor"/>
    </font>
    <font>
      <b/>
      <sz val="11"/>
      <color theme="1"/>
      <name val="Helvetica Neue"/>
      <charset val="0"/>
      <scheme val="minor"/>
    </font>
    <font>
      <sz val="11"/>
      <color rgb="FFFF0000"/>
      <name val="Helvetica Neue"/>
      <charset val="0"/>
      <scheme val="minor"/>
    </font>
    <font>
      <sz val="11"/>
      <color rgb="FF3F3F76"/>
      <name val="Helvetica Neue"/>
      <charset val="0"/>
      <scheme val="minor"/>
    </font>
    <font>
      <sz val="11"/>
      <color rgb="FFFA7D00"/>
      <name val="Helvetica Neue"/>
      <charset val="0"/>
      <scheme val="minor"/>
    </font>
    <font>
      <b/>
      <sz val="11"/>
      <color rgb="FFFFFFFF"/>
      <name val="Helvetica Neue"/>
      <charset val="0"/>
      <scheme val="minor"/>
    </font>
    <font>
      <sz val="11"/>
      <color rgb="FF9C6500"/>
      <name val="Helvetica Neue"/>
      <charset val="0"/>
      <scheme val="minor"/>
    </font>
    <font>
      <u/>
      <sz val="11"/>
      <color rgb="FF0000FF"/>
      <name val="Helvetica Neue"/>
      <charset val="0"/>
      <scheme val="minor"/>
    </font>
  </fonts>
  <fills count="36">
    <fill>
      <patternFill patternType="none"/>
    </fill>
    <fill>
      <patternFill patternType="gray125"/>
    </fill>
    <fill>
      <patternFill patternType="solid">
        <fgColor indexed="10"/>
        <bgColor indexed="64"/>
      </patternFill>
    </fill>
    <fill>
      <patternFill patternType="solid">
        <fgColor indexed="12"/>
        <bgColor indexed="64"/>
      </patternFill>
    </fill>
    <fill>
      <patternFill patternType="solid">
        <fgColor indexed="14"/>
        <bgColor indexed="64"/>
      </patternFill>
    </fill>
    <fill>
      <patternFill patternType="solid">
        <fgColor theme="4" tint="0.599993896298105"/>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7" tint="0.799981688894314"/>
        <bgColor indexed="64"/>
      </patternFill>
    </fill>
    <fill>
      <patternFill patternType="solid">
        <fgColor rgb="FFF2F2F2"/>
        <bgColor indexed="64"/>
      </patternFill>
    </fill>
    <fill>
      <patternFill patternType="solid">
        <fgColor theme="7"/>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399975585192419"/>
        <bgColor indexed="64"/>
      </patternFill>
    </fill>
  </fills>
  <borders count="22">
    <border>
      <left/>
      <right/>
      <top/>
      <bottom/>
      <diagonal/>
    </border>
    <border>
      <left style="thin">
        <color indexed="11"/>
      </left>
      <right style="thin">
        <color indexed="9"/>
      </right>
      <top style="thin">
        <color indexed="11"/>
      </top>
      <bottom style="thick">
        <color indexed="9"/>
      </bottom>
      <diagonal/>
    </border>
    <border>
      <left style="thin">
        <color indexed="9"/>
      </left>
      <right style="thin">
        <color indexed="9"/>
      </right>
      <top style="thin">
        <color indexed="11"/>
      </top>
      <bottom style="thick">
        <color indexed="9"/>
      </bottom>
      <diagonal/>
    </border>
    <border>
      <left style="thin">
        <color indexed="9"/>
      </left>
      <right/>
      <top style="thin">
        <color indexed="11"/>
      </top>
      <bottom style="thick">
        <color indexed="9"/>
      </bottom>
      <diagonal/>
    </border>
    <border>
      <left style="thin">
        <color indexed="11"/>
      </left>
      <right style="thin">
        <color indexed="9"/>
      </right>
      <top style="thick">
        <color indexed="9"/>
      </top>
      <bottom style="thin">
        <color indexed="9"/>
      </bottom>
      <diagonal/>
    </border>
    <border>
      <left style="thin">
        <color indexed="9"/>
      </left>
      <right style="thin">
        <color indexed="9"/>
      </right>
      <top style="thick">
        <color indexed="9"/>
      </top>
      <bottom style="thin">
        <color indexed="9"/>
      </bottom>
      <diagonal/>
    </border>
    <border>
      <left style="thin">
        <color indexed="9"/>
      </left>
      <right/>
      <top style="thick">
        <color indexed="9"/>
      </top>
      <bottom style="thin">
        <color indexed="9"/>
      </bottom>
      <diagonal/>
    </border>
    <border>
      <left style="thin">
        <color indexed="11"/>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11"/>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11"/>
      </left>
      <right style="thin">
        <color indexed="11"/>
      </right>
      <top/>
      <bottom style="thin">
        <color indexed="1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NumberFormat="false" applyFill="false" applyBorder="false" applyProtection="false"/>
    <xf numFmtId="0" fontId="4" fillId="27" borderId="0" applyNumberFormat="false" applyBorder="false" applyAlignment="false" applyProtection="false">
      <alignment vertical="center"/>
    </xf>
    <xf numFmtId="0" fontId="2" fillId="17"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17" fillId="26" borderId="17" applyNumberFormat="false" applyAlignment="false" applyProtection="false">
      <alignment vertical="center"/>
    </xf>
    <xf numFmtId="0" fontId="2" fillId="29" borderId="0" applyNumberFormat="false" applyBorder="false" applyAlignment="false" applyProtection="false">
      <alignment vertical="center"/>
    </xf>
    <xf numFmtId="0" fontId="2" fillId="34"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4" fillId="16"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4" fillId="32"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3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13" fillId="18" borderId="17" applyNumberFormat="false" applyAlignment="false" applyProtection="false">
      <alignment vertical="center"/>
    </xf>
    <xf numFmtId="0" fontId="4" fillId="23" borderId="0" applyNumberFormat="false" applyBorder="false" applyAlignment="false" applyProtection="false">
      <alignment vertical="center"/>
    </xf>
    <xf numFmtId="0" fontId="20" fillId="31" borderId="0" applyNumberFormat="false" applyBorder="false" applyAlignment="false" applyProtection="false">
      <alignment vertical="center"/>
    </xf>
    <xf numFmtId="0" fontId="2" fillId="8" borderId="0" applyNumberFormat="false" applyBorder="false" applyAlignment="false" applyProtection="false">
      <alignment vertical="center"/>
    </xf>
    <xf numFmtId="0" fontId="3" fillId="6" borderId="0" applyNumberFormat="false" applyBorder="false" applyAlignment="false" applyProtection="false">
      <alignment vertical="center"/>
    </xf>
    <xf numFmtId="0" fontId="2" fillId="11" borderId="0" applyNumberFormat="false" applyBorder="false" applyAlignment="false" applyProtection="false">
      <alignment vertical="center"/>
    </xf>
    <xf numFmtId="0" fontId="15" fillId="0" borderId="19" applyNumberFormat="false" applyFill="false" applyAlignment="false" applyProtection="false">
      <alignment vertical="center"/>
    </xf>
    <xf numFmtId="0" fontId="6" fillId="9" borderId="0" applyNumberFormat="false" applyBorder="false" applyAlignment="false" applyProtection="false">
      <alignment vertical="center"/>
    </xf>
    <xf numFmtId="0" fontId="19" fillId="30" borderId="21" applyNumberFormat="false" applyAlignment="false" applyProtection="false">
      <alignment vertical="center"/>
    </xf>
    <xf numFmtId="0" fontId="14" fillId="18" borderId="18" applyNumberFormat="false" applyAlignment="false" applyProtection="false">
      <alignment vertical="center"/>
    </xf>
    <xf numFmtId="0" fontId="12" fillId="0" borderId="16" applyNumberFormat="false" applyFill="false" applyAlignment="false" applyProtection="false">
      <alignment vertical="center"/>
    </xf>
    <xf numFmtId="0" fontId="11" fillId="0" borderId="0" applyNumberFormat="false" applyFill="false" applyBorder="false" applyAlignment="false" applyProtection="false">
      <alignment vertical="center"/>
    </xf>
    <xf numFmtId="0" fontId="2" fillId="3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2" fillId="22"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2" fillId="21" borderId="0" applyNumberFormat="false" applyBorder="false" applyAlignment="false" applyProtection="false">
      <alignment vertical="center"/>
    </xf>
    <xf numFmtId="0" fontId="16"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7" fillId="15" borderId="15" applyNumberFormat="false" applyFont="false" applyAlignment="false" applyProtection="false">
      <alignment vertical="center"/>
    </xf>
    <xf numFmtId="0" fontId="2" fillId="28" borderId="0" applyNumberFormat="false" applyBorder="false" applyAlignment="false" applyProtection="false">
      <alignment vertical="center"/>
    </xf>
    <xf numFmtId="0" fontId="4" fillId="13" borderId="0" applyNumberFormat="false" applyBorder="false" applyAlignment="false" applyProtection="false">
      <alignment vertical="center"/>
    </xf>
    <xf numFmtId="0" fontId="2" fillId="12"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9" fillId="0" borderId="16" applyNumberFormat="false" applyFill="false" applyAlignment="false" applyProtection="false">
      <alignment vertical="center"/>
    </xf>
    <xf numFmtId="0" fontId="2" fillId="10" borderId="0" applyNumberFormat="false" applyBorder="false" applyAlignment="false" applyProtection="false">
      <alignment vertical="center"/>
    </xf>
    <xf numFmtId="0" fontId="5" fillId="0" borderId="14" applyNumberFormat="false" applyFill="false" applyAlignment="false" applyProtection="false">
      <alignment vertical="center"/>
    </xf>
    <xf numFmtId="0" fontId="4" fillId="7" borderId="0" applyNumberFormat="false" applyBorder="false" applyAlignment="false" applyProtection="false">
      <alignment vertical="center"/>
    </xf>
    <xf numFmtId="0" fontId="2" fillId="5" borderId="0" applyNumberFormat="false" applyBorder="false" applyAlignment="false" applyProtection="false">
      <alignment vertical="center"/>
    </xf>
    <xf numFmtId="0" fontId="18" fillId="0" borderId="20" applyNumberFormat="false" applyFill="false" applyAlignment="false" applyProtection="false">
      <alignment vertical="center"/>
    </xf>
  </cellStyleXfs>
  <cellXfs count="26">
    <xf numFmtId="0" fontId="0" fillId="0" borderId="0" xfId="0" applyFont="true" applyAlignment="true"/>
    <xf numFmtId="0" fontId="0" fillId="0" borderId="0" xfId="0" applyNumberFormat="true" applyFont="true" applyAlignment="true"/>
    <xf numFmtId="49" fontId="1" fillId="2" borderId="1" xfId="0" applyNumberFormat="true" applyFont="true" applyFill="true" applyBorder="true" applyAlignment="true"/>
    <xf numFmtId="49" fontId="1" fillId="2" borderId="2" xfId="0" applyNumberFormat="true" applyFont="true" applyFill="true" applyBorder="true" applyAlignment="true"/>
    <xf numFmtId="0" fontId="1" fillId="2" borderId="2" xfId="0" applyNumberFormat="true" applyFont="true" applyFill="true" applyBorder="true" applyAlignment="true"/>
    <xf numFmtId="49" fontId="1" fillId="2" borderId="3" xfId="0" applyNumberFormat="true" applyFont="true" applyFill="true" applyBorder="true" applyAlignment="true"/>
    <xf numFmtId="49" fontId="0" fillId="3" borderId="4" xfId="0" applyNumberFormat="true" applyFont="true" applyFill="true" applyBorder="true" applyAlignment="true"/>
    <xf numFmtId="49" fontId="0" fillId="3" borderId="5" xfId="0" applyNumberFormat="true" applyFont="true" applyFill="true" applyBorder="true" applyAlignment="true"/>
    <xf numFmtId="0" fontId="0" fillId="3" borderId="5" xfId="0" applyNumberFormat="true" applyFont="true" applyFill="true" applyBorder="true" applyAlignment="true"/>
    <xf numFmtId="49" fontId="0" fillId="3" borderId="6" xfId="0" applyNumberFormat="true" applyFont="true" applyFill="true" applyBorder="true" applyAlignment="true">
      <alignment wrapText="true"/>
    </xf>
    <xf numFmtId="49" fontId="0" fillId="4" borderId="7" xfId="0" applyNumberFormat="true" applyFont="true" applyFill="true" applyBorder="true" applyAlignment="true"/>
    <xf numFmtId="49" fontId="0" fillId="4" borderId="8" xfId="0" applyNumberFormat="true" applyFont="true" applyFill="true" applyBorder="true" applyAlignment="true"/>
    <xf numFmtId="0" fontId="0" fillId="4" borderId="8" xfId="0" applyNumberFormat="true" applyFont="true" applyFill="true" applyBorder="true" applyAlignment="true"/>
    <xf numFmtId="49" fontId="0" fillId="4" borderId="9" xfId="0" applyNumberFormat="true" applyFont="true" applyFill="true" applyBorder="true" applyAlignment="true">
      <alignment wrapText="true"/>
    </xf>
    <xf numFmtId="49" fontId="0" fillId="3" borderId="7" xfId="0" applyNumberFormat="true" applyFont="true" applyFill="true" applyBorder="true" applyAlignment="true"/>
    <xf numFmtId="49" fontId="0" fillId="3" borderId="8" xfId="0" applyNumberFormat="true" applyFont="true" applyFill="true" applyBorder="true" applyAlignment="true"/>
    <xf numFmtId="0" fontId="0" fillId="3" borderId="8" xfId="0" applyNumberFormat="true" applyFont="true" applyFill="true" applyBorder="true" applyAlignment="true"/>
    <xf numFmtId="49" fontId="0" fillId="3" borderId="9" xfId="0" applyNumberFormat="true" applyFont="true" applyFill="true" applyBorder="true" applyAlignment="true">
      <alignment wrapText="true"/>
    </xf>
    <xf numFmtId="49" fontId="0" fillId="4" borderId="9" xfId="0" applyNumberFormat="true" applyFont="true" applyFill="true" applyBorder="true" applyAlignment="true"/>
    <xf numFmtId="49" fontId="0" fillId="3" borderId="9" xfId="0" applyNumberFormat="true" applyFont="true" applyFill="true" applyBorder="true" applyAlignment="true"/>
    <xf numFmtId="49" fontId="0" fillId="3" borderId="10" xfId="0" applyNumberFormat="true" applyFont="true" applyFill="true" applyBorder="true" applyAlignment="true"/>
    <xf numFmtId="49" fontId="0" fillId="3" borderId="11" xfId="0" applyNumberFormat="true" applyFont="true" applyFill="true" applyBorder="true" applyAlignment="true"/>
    <xf numFmtId="0" fontId="0" fillId="3" borderId="11" xfId="0" applyNumberFormat="true" applyFont="true" applyFill="true" applyBorder="true" applyAlignment="true"/>
    <xf numFmtId="49" fontId="0" fillId="3" borderId="12" xfId="0" applyNumberFormat="true" applyFont="true" applyFill="true" applyBorder="true" applyAlignment="true"/>
    <xf numFmtId="0" fontId="0" fillId="0" borderId="13" xfId="0" applyFont="true" applyBorder="true" applyAlignment="true"/>
    <xf numFmtId="0" fontId="0" fillId="0" borderId="13" xfId="0" applyNumberFormat="true" applyFont="true" applyBorder="true" applyAlignment="true"/>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colors>
    <indexedColors>
      <rgbColor rgb="00000000"/>
      <rgbColor rgb="00FFFFFF"/>
      <rgbColor rgb="00FF0000"/>
      <rgbColor rgb="0000FF00"/>
      <rgbColor rgb="000000FF"/>
      <rgbColor rgb="00FFFF00"/>
      <rgbColor rgb="00FF00FF"/>
      <rgbColor rgb="0000FFFF"/>
      <rgbColor rgb="00000000"/>
      <rgbColor rgb="00FFFFFF"/>
      <rgbColor rgb="004F81BD"/>
      <rgbColor rgb="00AAAAAA"/>
      <rgbColor rgb="00B8CCE4"/>
      <rgbColor rgb="000000FF"/>
      <rgbColor rgb="00DBE5F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tint val="100000"/>
                <a:shade val="100000"/>
                <a:satMod val="129999"/>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upright="false">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upright="false">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upright="false">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github.com/zilliztech/milvus-distributed/commit/79ffd1ef247f1eefdae3558f18e200fc05e75c30" TargetMode="External"/><Relationship Id="rId98" Type="http://schemas.openxmlformats.org/officeDocument/2006/relationships/hyperlink" Target="https://github.com/zilliztech/milvus-distributed/commit/69d4c33c373f98013a476aa2ba02546eb1779681" TargetMode="External"/><Relationship Id="rId97" Type="http://schemas.openxmlformats.org/officeDocument/2006/relationships/hyperlink" Target="https://github.com/zilliztech/milvus-distributed/commit/cc01b05127198f98b81f688e112492362ad9cac8" TargetMode="External"/><Relationship Id="rId96" Type="http://schemas.openxmlformats.org/officeDocument/2006/relationships/hyperlink" Target="https://github.com/zilliztech/milvus-distributed/commit/725230279c19ba022b2c2c96e3855adb1c7013af" TargetMode="External"/><Relationship Id="rId95" Type="http://schemas.openxmlformats.org/officeDocument/2006/relationships/hyperlink" Target="https://github.com/zilliztech/milvus-distributed/commit/8fc14fc1777dd4737b3df61376ff851b092e7ace" TargetMode="External"/><Relationship Id="rId94" Type="http://schemas.openxmlformats.org/officeDocument/2006/relationships/hyperlink" Target="https://github.com/zilliztech/milvus-distributed/commit/571222e157247e8cdb24678c8d4691c88f1efa2a" TargetMode="External"/><Relationship Id="rId93" Type="http://schemas.openxmlformats.org/officeDocument/2006/relationships/hyperlink" Target="https://github.com/zilliztech/milvus-distributed/commit/7887c5e161238e14aba18f94e20a34c2ac1fc692" TargetMode="External"/><Relationship Id="rId92" Type="http://schemas.openxmlformats.org/officeDocument/2006/relationships/hyperlink" Target="https://github.com/zilliztech/milvus-distributed/commit/bac76035c3f9dcc69cc1942072e016bfb86cb2b9" TargetMode="External"/><Relationship Id="rId91" Type="http://schemas.openxmlformats.org/officeDocument/2006/relationships/hyperlink" Target="https://github.com/zilliztech/milvus-distributed/commit/513f41dd0bc429c372b8d086a73326f1e667b173" TargetMode="External"/><Relationship Id="rId90" Type="http://schemas.openxmlformats.org/officeDocument/2006/relationships/hyperlink" Target="https://github.com/zilliztech/milvus-distributed/commit/dcd3fa4802f394fb537fd62f57ea5f4db2e9ca2d" TargetMode="External"/><Relationship Id="rId9" Type="http://schemas.openxmlformats.org/officeDocument/2006/relationships/hyperlink" Target="https://github.com/zilliztech/milvus-distributed/commit/c04fbc977d175b8a3d66610b2419f50dde17f9f1" TargetMode="External"/><Relationship Id="rId89" Type="http://schemas.openxmlformats.org/officeDocument/2006/relationships/hyperlink" Target="https://github.com/zilliztech/milvus-distributed/commit/a827ada546c9ac33a36f80fb7588d6dfdeb659a6" TargetMode="External"/><Relationship Id="rId88" Type="http://schemas.openxmlformats.org/officeDocument/2006/relationships/hyperlink" Target="https://github.com/zilliztech/milvus-distributed/commit/bc6f1b7251866a93a1c3cba40adb6a0c94373715" TargetMode="External"/><Relationship Id="rId87" Type="http://schemas.openxmlformats.org/officeDocument/2006/relationships/hyperlink" Target="https://github.com/zilliztech/milvus-distributed/commit/17f1d07a1e3b3864e3b752384e843001686e5bf0" TargetMode="External"/><Relationship Id="rId86" Type="http://schemas.openxmlformats.org/officeDocument/2006/relationships/hyperlink" Target="https://github.com/zilliztech/milvus-distributed/commit/acacacb1b29dee8036e9ca0c1bf5705fb56f664c" TargetMode="External"/><Relationship Id="rId85" Type="http://schemas.openxmlformats.org/officeDocument/2006/relationships/hyperlink" Target="https://github.com/zilliztech/milvus-distributed/commit/41ed238f0eb7acbaa0c515f626716d46630917b5" TargetMode="External"/><Relationship Id="rId84" Type="http://schemas.openxmlformats.org/officeDocument/2006/relationships/hyperlink" Target="https://github.com/zilliztech/milvus-distributed/commit/86eb1e67747945da193e15cfd258b195d1c14c2d" TargetMode="External"/><Relationship Id="rId83" Type="http://schemas.openxmlformats.org/officeDocument/2006/relationships/hyperlink" Target="https://github.com/zilliztech/milvus-distributed/commit/9ec45f2aae4819b39ff078d90405434226ba6afb" TargetMode="External"/><Relationship Id="rId82" Type="http://schemas.openxmlformats.org/officeDocument/2006/relationships/hyperlink" Target="https://github.com/zilliztech/milvus-distributed/commit/f6e08d49fa88cbefd20e0a651f2dbfb9b8135acb" TargetMode="External"/><Relationship Id="rId81" Type="http://schemas.openxmlformats.org/officeDocument/2006/relationships/hyperlink" Target="https://github.com/zilliztech/milvus-distributed/commit/2abd6c95748bcba85e1d56fcdd1c237ca260306d" TargetMode="External"/><Relationship Id="rId80" Type="http://schemas.openxmlformats.org/officeDocument/2006/relationships/hyperlink" Target="https://github.com/zilliztech/milvus-distributed/commit/f6cf28ff171e989cbc56b2c449729252ab82bf0b" TargetMode="External"/><Relationship Id="rId8" Type="http://schemas.openxmlformats.org/officeDocument/2006/relationships/hyperlink" Target="https://github.com/zilliztech/milvus-distributed/commit/6cc94f3a37b36b35e0b65759ccc6be83d1cf145a" TargetMode="External"/><Relationship Id="rId79" Type="http://schemas.openxmlformats.org/officeDocument/2006/relationships/hyperlink" Target="https://github.com/zilliztech/milvus-distributed/commit/ca51f1e527d142ff0d193760286d0741e0795aba" TargetMode="External"/><Relationship Id="rId78" Type="http://schemas.openxmlformats.org/officeDocument/2006/relationships/hyperlink" Target="https://github.com/zilliztech/milvus-distributed/commit/2cc6ad3bd96a2720617198995f7ba0cee0009d0f" TargetMode="External"/><Relationship Id="rId77" Type="http://schemas.openxmlformats.org/officeDocument/2006/relationships/hyperlink" Target="https://github.com/zilliztech/milvus-distributed/commit/90878528f477cc324a4779987b71b3763d624ead" TargetMode="External"/><Relationship Id="rId76" Type="http://schemas.openxmlformats.org/officeDocument/2006/relationships/hyperlink" Target="https://github.com/zilliztech/milvus-distributed/commit/ad3facee66a696b1bbd99422668b0a9c732cc63f" TargetMode="External"/><Relationship Id="rId75" Type="http://schemas.openxmlformats.org/officeDocument/2006/relationships/hyperlink" Target="https://github.com/zilliztech/milvus-distributed/commit/2a377a76d1925a76a011a2364b47f4a199f003bf" TargetMode="External"/><Relationship Id="rId74" Type="http://schemas.openxmlformats.org/officeDocument/2006/relationships/hyperlink" Target="https://github.com/zilliztech/milvus-distributed/commit/5574d9dc6abf763f4853ff0c2d336a753b4868dc" TargetMode="External"/><Relationship Id="rId73" Type="http://schemas.openxmlformats.org/officeDocument/2006/relationships/hyperlink" Target="https://github.com/zilliztech/milvus-distributed/commit/e079d933eb705d8618b0816f0e52ac182ffac6fd" TargetMode="External"/><Relationship Id="rId72" Type="http://schemas.openxmlformats.org/officeDocument/2006/relationships/hyperlink" Target="https://github.com/zilliztech/milvus-distributed/commit/336bfc4516cfc10ae6cdf05b531f5e4a9937b825" TargetMode="External"/><Relationship Id="rId71" Type="http://schemas.openxmlformats.org/officeDocument/2006/relationships/hyperlink" Target="https://github.com/zilliztech/milvus-distributed/commit/19abed794e33d25277086a1bb3c8592a35123918" TargetMode="External"/><Relationship Id="rId70" Type="http://schemas.openxmlformats.org/officeDocument/2006/relationships/hyperlink" Target="https://github.com/zilliztech/milvus-distributed/commit/f71d47caa2f489cfa57bbcfafbc81320796d7e6b" TargetMode="External"/><Relationship Id="rId7" Type="http://schemas.openxmlformats.org/officeDocument/2006/relationships/hyperlink" Target="https://github.com/zilliztech/milvus-distributed/commit/af556c04241fb32541bbebc297e06e0555f9b2ae" TargetMode="External"/><Relationship Id="rId69" Type="http://schemas.openxmlformats.org/officeDocument/2006/relationships/hyperlink" Target="https://github.com/zilliztech/milvus-distributed/commit/9451622ff169e459139c2532f00ca27590b8b311" TargetMode="External"/><Relationship Id="rId68" Type="http://schemas.openxmlformats.org/officeDocument/2006/relationships/hyperlink" Target="https://github.com/zilliztech/milvus-distributed/commit/ed452d9d7ed59b660910aed4bfc30fd07e2971ba" TargetMode="External"/><Relationship Id="rId67" Type="http://schemas.openxmlformats.org/officeDocument/2006/relationships/hyperlink" Target="https://github.com/zilliztech/milvus-distributed/commit/3909a22ddb792a4454b24af4e0f2ec863168d7b9" TargetMode="External"/><Relationship Id="rId66" Type="http://schemas.openxmlformats.org/officeDocument/2006/relationships/hyperlink" Target="https://github.com/zilliztech/milvus-distributed/commit/e8affd4d9d67b93d80401e9650b73c3630edc015" TargetMode="External"/><Relationship Id="rId65" Type="http://schemas.openxmlformats.org/officeDocument/2006/relationships/hyperlink" Target="https://github.com/zilliztech/milvus-distributed/commit/4d979d1bc57fd0de47865eb28a35a4cfda8b695d" TargetMode="External"/><Relationship Id="rId64" Type="http://schemas.openxmlformats.org/officeDocument/2006/relationships/hyperlink" Target="https://github.com/zilliztech/milvus-distributed/commit/e003930f2554fb535958d8428d3eee0db4b948b7" TargetMode="External"/><Relationship Id="rId63" Type="http://schemas.openxmlformats.org/officeDocument/2006/relationships/hyperlink" Target="https://github.com/zilliztech/milvus-distributed/commit/c9b456e1c96968b5b3925462b1e632100ad183b2" TargetMode="External"/><Relationship Id="rId62" Type="http://schemas.openxmlformats.org/officeDocument/2006/relationships/hyperlink" Target="https://github.com/zilliztech/milvus-distributed/commit/fd1e037b4f6ae26bbc78d7b35be6927eef7be874" TargetMode="External"/><Relationship Id="rId61" Type="http://schemas.openxmlformats.org/officeDocument/2006/relationships/hyperlink" Target="https://github.com/zilliztech/milvus-distributed/commit/bdc7366b09a75a1b4472d0fbe03f53185fd511bd" TargetMode="External"/><Relationship Id="rId60" Type="http://schemas.openxmlformats.org/officeDocument/2006/relationships/hyperlink" Target="https://github.com/zilliztech/milvus-distributed/commit/6c2b27e4ddfbb83101b968e06e1106cc6fe92f64" TargetMode="External"/><Relationship Id="rId6" Type="http://schemas.openxmlformats.org/officeDocument/2006/relationships/hyperlink" Target="https://github.com/zilliztech/milvus-distributed/commit/c3dd5e0061e0227a177ea2701cb96bbc32826dda" TargetMode="External"/><Relationship Id="rId59" Type="http://schemas.openxmlformats.org/officeDocument/2006/relationships/hyperlink" Target="https://github.com/zilliztech/milvus-distributed/commit/60855d247a64c5f523afd4c5e0d5b10569a9a7fc" TargetMode="External"/><Relationship Id="rId58" Type="http://schemas.openxmlformats.org/officeDocument/2006/relationships/hyperlink" Target="https://github.com/zilliztech/milvus-distributed/commit/2db99486512bccff19eac6ee3cc30e71fefb3e53" TargetMode="External"/><Relationship Id="rId57" Type="http://schemas.openxmlformats.org/officeDocument/2006/relationships/hyperlink" Target="https://github.com/zilliztech/milvus-distributed/commit/514bf74de6d5194e75530b4aae7547920ba4c906" TargetMode="External"/><Relationship Id="rId56" Type="http://schemas.openxmlformats.org/officeDocument/2006/relationships/hyperlink" Target="https://github.com/zilliztech/milvus-distributed/commit/f8816dfd95031993e6a088731325a8940510fea1" TargetMode="External"/><Relationship Id="rId55" Type="http://schemas.openxmlformats.org/officeDocument/2006/relationships/hyperlink" Target="https://github.com/zilliztech/milvus-distributed/commit/0014c39901a15055a9086110098a77f0fb41967d" TargetMode="External"/><Relationship Id="rId54" Type="http://schemas.openxmlformats.org/officeDocument/2006/relationships/hyperlink" Target="https://github.com/zilliztech/milvus-distributed/commit/9ebd1ed4466bb77bc5a26f1bf51770eb88bb4c0d" TargetMode="External"/><Relationship Id="rId53" Type="http://schemas.openxmlformats.org/officeDocument/2006/relationships/hyperlink" Target="https://github.com/zilliztech/milvus-distributed/commit/2e693b7fb89bb78ade2c53daba915a4c4dfdaf67" TargetMode="External"/><Relationship Id="rId52" Type="http://schemas.openxmlformats.org/officeDocument/2006/relationships/hyperlink" Target="https://github.com/zilliztech/milvus-distributed/commit/bc3b580d9b1ccdd98e700c586840f8fd918072aa" TargetMode="External"/><Relationship Id="rId51" Type="http://schemas.openxmlformats.org/officeDocument/2006/relationships/hyperlink" Target="https://github.com/zilliztech/milvus-distributed/commit/2e43f796ebfe577302afc9b85a4bf16daac14388" TargetMode="External"/><Relationship Id="rId50" Type="http://schemas.openxmlformats.org/officeDocument/2006/relationships/hyperlink" Target="https://github.com/zilliztech/milvus-distributed/commit/6b0b42659319a92e2dcfc90a0a1847414d14a996" TargetMode="External"/><Relationship Id="rId5" Type="http://schemas.openxmlformats.org/officeDocument/2006/relationships/hyperlink" Target="https://github.com/zilliztech/milvus-distributed/commit/8017222f4aa073516c6151c3eecfc7ed7bf92479" TargetMode="External"/><Relationship Id="rId49" Type="http://schemas.openxmlformats.org/officeDocument/2006/relationships/hyperlink" Target="https://github.com/zilliztech/milvus-distributed/commit/af8e7c1b9c1d4629b387fe3b176e10041319a75f" TargetMode="External"/><Relationship Id="rId48" Type="http://schemas.openxmlformats.org/officeDocument/2006/relationships/hyperlink" Target="https://github.com/zilliztech/milvus-distributed/commit/058ac26223b73c0bda4e92f5b96e3f0b2e7c72e1" TargetMode="External"/><Relationship Id="rId47" Type="http://schemas.openxmlformats.org/officeDocument/2006/relationships/hyperlink" Target="https://github.com/zilliztech/milvus-distributed/commit/2f5204b8f281b7927a750d656331bd7ccb6ee918" TargetMode="External"/><Relationship Id="rId46" Type="http://schemas.openxmlformats.org/officeDocument/2006/relationships/hyperlink" Target="https://github.com/zilliztech/milvus-distributed/commit/a6f96854419025143f25de256a77cb9be5211bb0" TargetMode="External"/><Relationship Id="rId45" Type="http://schemas.openxmlformats.org/officeDocument/2006/relationships/hyperlink" Target="https://github.com/zilliztech/milvus-distributed/commit/5b2deb74b873b26bc271b4505e71f254764387e1" TargetMode="External"/><Relationship Id="rId44" Type="http://schemas.openxmlformats.org/officeDocument/2006/relationships/hyperlink" Target="https://github.com/zilliztech/milvus-distributed/commit/a91dc2670b77571c9f513e1a1cc5881368f72a3a" TargetMode="External"/><Relationship Id="rId43" Type="http://schemas.openxmlformats.org/officeDocument/2006/relationships/hyperlink" Target="https://github.com/zilliztech/milvus-distributed/commit/dc5576303b97581be787ee556af0f4b5d186bcb3" TargetMode="External"/><Relationship Id="rId427" Type="http://schemas.openxmlformats.org/officeDocument/2006/relationships/hyperlink" Target="https://github.com/zilliztech/milvus-distributed/commit/ae2f96631131616bfc991ece663db05cec601d28" TargetMode="External"/><Relationship Id="rId426" Type="http://schemas.openxmlformats.org/officeDocument/2006/relationships/hyperlink" Target="https://github.com/zilliztech/milvus-distributed/commit/4a9bacfe60fa5cfdd7ed5d7d372cc9885ba7f8a0" TargetMode="External"/><Relationship Id="rId425" Type="http://schemas.openxmlformats.org/officeDocument/2006/relationships/hyperlink" Target="https://github.com/zilliztech/milvus-distributed/commit/717a57d002811b8afe8135e7499488980a903346" TargetMode="External"/><Relationship Id="rId424" Type="http://schemas.openxmlformats.org/officeDocument/2006/relationships/hyperlink" Target="https://github.com/zilliztech/milvus-distributed/commit/de97bd8f2ee70111000364b839b33b2d723233c9" TargetMode="External"/><Relationship Id="rId423" Type="http://schemas.openxmlformats.org/officeDocument/2006/relationships/hyperlink" Target="https://github.com/zilliztech/milvus-distributed/commit/1609914d5d0202abdfa45cd18083a9d622980ad2" TargetMode="External"/><Relationship Id="rId422" Type="http://schemas.openxmlformats.org/officeDocument/2006/relationships/hyperlink" Target="https://github.com/zilliztech/milvus-distributed/commit/70a78bce5e9133a9d4112349f6c0fc828c838ff8" TargetMode="External"/><Relationship Id="rId421" Type="http://schemas.openxmlformats.org/officeDocument/2006/relationships/hyperlink" Target="https://github.com/zilliztech/milvus-distributed/commit/2ab30808af2256aabcd5357f0ec3914ed6513560" TargetMode="External"/><Relationship Id="rId420" Type="http://schemas.openxmlformats.org/officeDocument/2006/relationships/hyperlink" Target="https://github.com/zilliztech/milvus-distributed/commit/ea371a850220adc0ceb4ebdc7b44653d1a26ea58" TargetMode="External"/><Relationship Id="rId42" Type="http://schemas.openxmlformats.org/officeDocument/2006/relationships/hyperlink" Target="https://github.com/zilliztech/milvus-distributed/commit/8673de228488798ee5c6933e03d67e592bc3cdce" TargetMode="External"/><Relationship Id="rId419" Type="http://schemas.openxmlformats.org/officeDocument/2006/relationships/hyperlink" Target="https://github.com/zilliztech/milvus-distributed/commit/b77a973ed5086684146f95029a745620095ebadb" TargetMode="External"/><Relationship Id="rId418" Type="http://schemas.openxmlformats.org/officeDocument/2006/relationships/hyperlink" Target="https://github.com/zilliztech/milvus-distributed/commit/310bbdcff3f2d56b63e413eb70d9c6a6a075b8af" TargetMode="External"/><Relationship Id="rId417" Type="http://schemas.openxmlformats.org/officeDocument/2006/relationships/hyperlink" Target="https://github.com/zilliztech/milvus-distributed/commit/acab356721d295780da8b15ae5413f7f657e21bf" TargetMode="External"/><Relationship Id="rId416" Type="http://schemas.openxmlformats.org/officeDocument/2006/relationships/hyperlink" Target="https://github.com/zilliztech/milvus-distributed/commit/54e7a224af986ecf660b2252cebac79782292d8f" TargetMode="External"/><Relationship Id="rId415" Type="http://schemas.openxmlformats.org/officeDocument/2006/relationships/hyperlink" Target="https://github.com/zilliztech/milvus-distributed/commit/28da8f5306c8e02a4bb857f515bebd6d301adb05" TargetMode="External"/><Relationship Id="rId414" Type="http://schemas.openxmlformats.org/officeDocument/2006/relationships/hyperlink" Target="https://github.com/zilliztech/milvus-distributed/commit/56107a0f73fab36bb2ac3cdce7224fb638cc8ee8" TargetMode="External"/><Relationship Id="rId413" Type="http://schemas.openxmlformats.org/officeDocument/2006/relationships/hyperlink" Target="https://github.com/zilliztech/milvus-distributed/commit/aa34200532aa10cd0c42d524f5e1450e6f62417a" TargetMode="External"/><Relationship Id="rId412" Type="http://schemas.openxmlformats.org/officeDocument/2006/relationships/hyperlink" Target="https://github.com/zilliztech/milvus-distributed/commit/853b57ae9116498ca0c52b68683b1c6b854494fa" TargetMode="External"/><Relationship Id="rId411" Type="http://schemas.openxmlformats.org/officeDocument/2006/relationships/hyperlink" Target="https://github.com/zilliztech/milvus-distributed/commit/da02fc4b1691b369de6bfe51fbfe64419944e152" TargetMode="External"/><Relationship Id="rId410" Type="http://schemas.openxmlformats.org/officeDocument/2006/relationships/hyperlink" Target="https://github.com/zilliztech/milvus-distributed/commit/0e6a24561c7289ac1b0a1f8bddb7770b514e9e4b" TargetMode="External"/><Relationship Id="rId41" Type="http://schemas.openxmlformats.org/officeDocument/2006/relationships/hyperlink" Target="https://github.com/zilliztech/milvus-distributed/commit/094cd706408aed0a000645ed7640ccf26c1d13e7" TargetMode="External"/><Relationship Id="rId409" Type="http://schemas.openxmlformats.org/officeDocument/2006/relationships/hyperlink" Target="https://github.com/zilliztech/milvus-distributed/commit/751d4572941b953c1a77968801d18512b77cabde" TargetMode="External"/><Relationship Id="rId408" Type="http://schemas.openxmlformats.org/officeDocument/2006/relationships/hyperlink" Target="https://github.com/zilliztech/milvus-distributed/commit/25eeb07183cc8b067b0429d2596a51d78ce9402f" TargetMode="External"/><Relationship Id="rId407" Type="http://schemas.openxmlformats.org/officeDocument/2006/relationships/hyperlink" Target="https://github.com/zilliztech/milvus-distributed/commit/a783edb0d28fee4ecf6cf2ac2bde4ca454a1ed6f" TargetMode="External"/><Relationship Id="rId406" Type="http://schemas.openxmlformats.org/officeDocument/2006/relationships/hyperlink" Target="https://github.com/zilliztech/milvus-distributed/commit/096a09f8024434cfda0e754d946e750bc48d4f22" TargetMode="External"/><Relationship Id="rId405" Type="http://schemas.openxmlformats.org/officeDocument/2006/relationships/hyperlink" Target="https://github.com/zilliztech/milvus-distributed/commit/8f9a7dc5a07638fc9594d424fa1359333005e72b" TargetMode="External"/><Relationship Id="rId404" Type="http://schemas.openxmlformats.org/officeDocument/2006/relationships/hyperlink" Target="https://github.com/zilliztech/milvus-distributed/commit/9fac6394584e42d5fd9afc24b332347fb987e80a" TargetMode="External"/><Relationship Id="rId403" Type="http://schemas.openxmlformats.org/officeDocument/2006/relationships/hyperlink" Target="https://github.com/zilliztech/milvus-distributed/commit/fa82e528bb315eb5c8ddd1056d8cfd50407b926c" TargetMode="External"/><Relationship Id="rId402" Type="http://schemas.openxmlformats.org/officeDocument/2006/relationships/hyperlink" Target="https://github.com/zilliztech/milvus-distributed/commit/361c194ed51123337dd0d1c3b5c92affd121b62c" TargetMode="External"/><Relationship Id="rId401" Type="http://schemas.openxmlformats.org/officeDocument/2006/relationships/hyperlink" Target="https://github.com/zilliztech/milvus-distributed/commit/8de40539edc8ea2f78909bf463e6fd4095252baa" TargetMode="External"/><Relationship Id="rId400" Type="http://schemas.openxmlformats.org/officeDocument/2006/relationships/hyperlink" Target="https://github.com/zilliztech/milvus-distributed/commit/8fa38ff7eb3af366da50ab91962294421864000f" TargetMode="External"/><Relationship Id="rId40" Type="http://schemas.openxmlformats.org/officeDocument/2006/relationships/hyperlink" Target="https://github.com/zilliztech/milvus-distributed/commit/fb49fa7190d082b74dbf5fc90ca021cb2601df23" TargetMode="External"/><Relationship Id="rId4" Type="http://schemas.openxmlformats.org/officeDocument/2006/relationships/hyperlink" Target="https://github.com/zilliztech/milvus-distributed/commit/95a65c99b9f32cf026aff1329c7fb31eb2bdf96a" TargetMode="External"/><Relationship Id="rId399" Type="http://schemas.openxmlformats.org/officeDocument/2006/relationships/hyperlink" Target="https://github.com/zilliztech/milvus-distributed/commit/ae94b162c60050618acab96717e8f9e4634245a4" TargetMode="External"/><Relationship Id="rId398" Type="http://schemas.openxmlformats.org/officeDocument/2006/relationships/hyperlink" Target="https://github.com/zilliztech/milvus-distributed/commit/3d79e041f2f634306746d6d5ad7f3c4d3aa70153" TargetMode="External"/><Relationship Id="rId397" Type="http://schemas.openxmlformats.org/officeDocument/2006/relationships/hyperlink" Target="https://github.com/zilliztech/milvus-distributed/commit/41d5b4b7ff659657590d6eb045920991b8fe592b" TargetMode="External"/><Relationship Id="rId396" Type="http://schemas.openxmlformats.org/officeDocument/2006/relationships/hyperlink" Target="https://github.com/zilliztech/milvus-distributed/commit/f375c9349b5db8149927622801d1acac059cbb03" TargetMode="External"/><Relationship Id="rId395" Type="http://schemas.openxmlformats.org/officeDocument/2006/relationships/hyperlink" Target="https://github.com/zilliztech/milvus-distributed/commit/3b1b44edb72317c59eeaacb63d0177cf245e00c1" TargetMode="External"/><Relationship Id="rId394" Type="http://schemas.openxmlformats.org/officeDocument/2006/relationships/hyperlink" Target="https://github.com/zilliztech/milvus-distributed/commit/b085e93700fa08b67b5dfefd637dea4adbb6069a" TargetMode="External"/><Relationship Id="rId393" Type="http://schemas.openxmlformats.org/officeDocument/2006/relationships/hyperlink" Target="https://github.com/zilliztech/milvus-distributed/commit/c3e8e1deb200d7a4df5d15b24bc195a98d250969" TargetMode="External"/><Relationship Id="rId392" Type="http://schemas.openxmlformats.org/officeDocument/2006/relationships/hyperlink" Target="https://github.com/zilliztech/milvus-distributed/commit/0f057f979f18101585cd4f0cebe34747c6fb141e" TargetMode="External"/><Relationship Id="rId391" Type="http://schemas.openxmlformats.org/officeDocument/2006/relationships/hyperlink" Target="https://github.com/zilliztech/milvus-distributed/commit/d01b789a731a5268c1aa1f4a004b29b2cb9bf38e" TargetMode="External"/><Relationship Id="rId390" Type="http://schemas.openxmlformats.org/officeDocument/2006/relationships/hyperlink" Target="https://github.com/zilliztech/milvus-distributed/commit/5b6be577b5d57eef9be50c0874f4c95954d2dbc0" TargetMode="External"/><Relationship Id="rId39" Type="http://schemas.openxmlformats.org/officeDocument/2006/relationships/hyperlink" Target="https://github.com/zilliztech/milvus-distributed/commit/09a7adcad1faf20646ae1cb6743f34aeb7db91bf" TargetMode="External"/><Relationship Id="rId389" Type="http://schemas.openxmlformats.org/officeDocument/2006/relationships/hyperlink" Target="https://github.com/zilliztech/milvus-distributed/commit/d2c0c35691053c711479237bca1d1af354a23481" TargetMode="External"/><Relationship Id="rId388" Type="http://schemas.openxmlformats.org/officeDocument/2006/relationships/hyperlink" Target="https://github.com/zilliztech/milvus-distributed/commit/4c4b6d2638022eac76ecc1c9d0888fc8973fa961" TargetMode="External"/><Relationship Id="rId387" Type="http://schemas.openxmlformats.org/officeDocument/2006/relationships/hyperlink" Target="https://github.com/zilliztech/milvus-distributed/commit/1581aa9b255d0d9645b345f8690c2cec29ad5e64" TargetMode="External"/><Relationship Id="rId386" Type="http://schemas.openxmlformats.org/officeDocument/2006/relationships/hyperlink" Target="https://github.com/zilliztech/milvus-distributed/commit/8ac7a8a1516bd64ff75e6232455a7340afca423d" TargetMode="External"/><Relationship Id="rId385" Type="http://schemas.openxmlformats.org/officeDocument/2006/relationships/hyperlink" Target="https://github.com/zilliztech/milvus-distributed/commit/a099d8c833b41760f1d02fabe3d20d1545f013d5" TargetMode="External"/><Relationship Id="rId384" Type="http://schemas.openxmlformats.org/officeDocument/2006/relationships/hyperlink" Target="https://github.com/zilliztech/milvus-distributed/commit/6de4311a27879e38b12c51680818d019da81cbe7" TargetMode="External"/><Relationship Id="rId383" Type="http://schemas.openxmlformats.org/officeDocument/2006/relationships/hyperlink" Target="https://github.com/zilliztech/milvus-distributed/commit/9815a3387a40db52abdc35da40b42b82d5605eb6" TargetMode="External"/><Relationship Id="rId382" Type="http://schemas.openxmlformats.org/officeDocument/2006/relationships/hyperlink" Target="https://github.com/zilliztech/milvus-distributed/commit/992ec47ae31bf505ccd0528850ddbfdc35f1aabf" TargetMode="External"/><Relationship Id="rId381" Type="http://schemas.openxmlformats.org/officeDocument/2006/relationships/hyperlink" Target="https://github.com/zilliztech/milvus-distributed/commit/5c6e94ddb52ed40ac2d711aa363955146e7cf890" TargetMode="External"/><Relationship Id="rId380" Type="http://schemas.openxmlformats.org/officeDocument/2006/relationships/hyperlink" Target="https://github.com/zilliztech/milvus-distributed/commit/7f8e436e5dd65b59a37bb36630e88d9b1a8e0f93" TargetMode="External"/><Relationship Id="rId38" Type="http://schemas.openxmlformats.org/officeDocument/2006/relationships/hyperlink" Target="https://github.com/zilliztech/milvus-distributed/commit/50026072d4ae9b27b2a1e9326b8369b6bc6e595c" TargetMode="External"/><Relationship Id="rId379" Type="http://schemas.openxmlformats.org/officeDocument/2006/relationships/hyperlink" Target="https://github.com/zilliztech/milvus-distributed/commit/3f2598467ede7292bfe77d29e076c1beb851f034" TargetMode="External"/><Relationship Id="rId378" Type="http://schemas.openxmlformats.org/officeDocument/2006/relationships/hyperlink" Target="https://github.com/zilliztech/milvus-distributed/commit/0a40c54b571f56c29bfb541ffd4ca41a5e2775f0" TargetMode="External"/><Relationship Id="rId377" Type="http://schemas.openxmlformats.org/officeDocument/2006/relationships/hyperlink" Target="https://github.com/zilliztech/milvus-distributed/commit/80e84e4ff91807620ebc806de91855acdfe7e01c" TargetMode="External"/><Relationship Id="rId376" Type="http://schemas.openxmlformats.org/officeDocument/2006/relationships/hyperlink" Target="https://github.com/zilliztech/milvus-distributed/commit/693eee279005a1b0817efe69c85278edeedbb6a9" TargetMode="External"/><Relationship Id="rId375" Type="http://schemas.openxmlformats.org/officeDocument/2006/relationships/hyperlink" Target="https://github.com/zilliztech/milvus-distributed/commit/eb852d5374f927230f719d03b53fb377978b73f3" TargetMode="External"/><Relationship Id="rId374" Type="http://schemas.openxmlformats.org/officeDocument/2006/relationships/hyperlink" Target="https://github.com/zilliztech/milvus-distributed/commit/28e13adf121b0f96b398e0c585694913a01b094b" TargetMode="External"/><Relationship Id="rId373" Type="http://schemas.openxmlformats.org/officeDocument/2006/relationships/hyperlink" Target="https://github.com/zilliztech/milvus-distributed/commit/6c1030f45da4be637407606a41f4e66af5816e02" TargetMode="External"/><Relationship Id="rId372" Type="http://schemas.openxmlformats.org/officeDocument/2006/relationships/hyperlink" Target="https://github.com/zilliztech/milvus-distributed/commit/988e6ac93c6f376da7157a49574eff8630cff78a" TargetMode="External"/><Relationship Id="rId371" Type="http://schemas.openxmlformats.org/officeDocument/2006/relationships/hyperlink" Target="https://github.com/zilliztech/milvus-distributed/commit/91be0709bf4a257c0a579967a4899deda8a105d2" TargetMode="External"/><Relationship Id="rId370" Type="http://schemas.openxmlformats.org/officeDocument/2006/relationships/hyperlink" Target="https://github.com/zilliztech/milvus-distributed/commit/d0f5feeacf5f8c0f33ccc56058a6bef721630846" TargetMode="External"/><Relationship Id="rId37" Type="http://schemas.openxmlformats.org/officeDocument/2006/relationships/hyperlink" Target="https://github.com/zilliztech/milvus-distributed/commit/f7f6ac928b6a70f72f4a4f6364f00108efca0845" TargetMode="External"/><Relationship Id="rId369" Type="http://schemas.openxmlformats.org/officeDocument/2006/relationships/hyperlink" Target="https://github.com/zilliztech/milvus-distributed/commit/c65fffd697192ca81593f6bf403987cdc0e76ddf" TargetMode="External"/><Relationship Id="rId368" Type="http://schemas.openxmlformats.org/officeDocument/2006/relationships/hyperlink" Target="https://github.com/zilliztech/milvus-distributed/commit/fc669e8429954c2d807fb0c16b4e56a0d38f1fc8" TargetMode="External"/><Relationship Id="rId367" Type="http://schemas.openxmlformats.org/officeDocument/2006/relationships/hyperlink" Target="https://github.com/zilliztech/milvus-distributed/commit/3737f091aa1c3aad3175eeb05687225b678945aa" TargetMode="External"/><Relationship Id="rId366" Type="http://schemas.openxmlformats.org/officeDocument/2006/relationships/hyperlink" Target="https://github.com/zilliztech/milvus-distributed/commit/2b6b6e85a9c0d87fd18c295ed3c620730625b743" TargetMode="External"/><Relationship Id="rId365" Type="http://schemas.openxmlformats.org/officeDocument/2006/relationships/hyperlink" Target="https://github.com/zilliztech/milvus-distributed/commit/7849ae0cf2ebe342e915013eb7a42210d80877fc" TargetMode="External"/><Relationship Id="rId364" Type="http://schemas.openxmlformats.org/officeDocument/2006/relationships/hyperlink" Target="https://github.com/zilliztech/milvus-distributed/commit/42cdd353f07d168bb02788697789355b523bf0db" TargetMode="External"/><Relationship Id="rId363" Type="http://schemas.openxmlformats.org/officeDocument/2006/relationships/hyperlink" Target="https://github.com/zilliztech/milvus-distributed/commit/8cfac96e51b0175ae33aacecd6e02d39c8783aa2" TargetMode="External"/><Relationship Id="rId362" Type="http://schemas.openxmlformats.org/officeDocument/2006/relationships/hyperlink" Target="https://github.com/zilliztech/milvus-distributed/commit/fe39fc2cffd50d9359e9bff6cdc8c755a8ce1d59" TargetMode="External"/><Relationship Id="rId361" Type="http://schemas.openxmlformats.org/officeDocument/2006/relationships/hyperlink" Target="https://github.com/zilliztech/milvus-distributed/commit/47137cdaf1f47ab1226fe677e6bd967f0d60c630" TargetMode="External"/><Relationship Id="rId360" Type="http://schemas.openxmlformats.org/officeDocument/2006/relationships/hyperlink" Target="https://github.com/zilliztech/milvus-distributed/commit/63fb92e2d4be9623af17b7f099e32c2206ff104c" TargetMode="External"/><Relationship Id="rId36" Type="http://schemas.openxmlformats.org/officeDocument/2006/relationships/hyperlink" Target="https://github.com/zilliztech/milvus-distributed/commit/7746036f1b6d522313790d34d11bca78b750f3c2" TargetMode="External"/><Relationship Id="rId359" Type="http://schemas.openxmlformats.org/officeDocument/2006/relationships/hyperlink" Target="https://github.com/zilliztech/milvus-distributed/commit/2d064c744045d7bf3693b3c2f75048a813010c37" TargetMode="External"/><Relationship Id="rId358" Type="http://schemas.openxmlformats.org/officeDocument/2006/relationships/hyperlink" Target="https://github.com/zilliztech/milvus-distributed/commit/a4be9bf5d250f46ff484878e2afe09485a4f6839" TargetMode="External"/><Relationship Id="rId357" Type="http://schemas.openxmlformats.org/officeDocument/2006/relationships/hyperlink" Target="https://github.com/zilliztech/milvus-distributed/commit/36a9be1a874e9c009509f2c83ab164d322d56e9b" TargetMode="External"/><Relationship Id="rId356" Type="http://schemas.openxmlformats.org/officeDocument/2006/relationships/hyperlink" Target="https://github.com/zilliztech/milvus-distributed/commit/865a14e5c35a6e5626e8cd341bfc9a0eedcc229b" TargetMode="External"/><Relationship Id="rId355" Type="http://schemas.openxmlformats.org/officeDocument/2006/relationships/hyperlink" Target="https://github.com/zilliztech/milvus-distributed/commit/f40d3145e46076073631c0b3ff8c7d5cfac44289" TargetMode="External"/><Relationship Id="rId354" Type="http://schemas.openxmlformats.org/officeDocument/2006/relationships/hyperlink" Target="https://github.com/zilliztech/milvus-distributed/commit/227d36697f7dfb2d4bce7019d3f9736fcb21b084" TargetMode="External"/><Relationship Id="rId353" Type="http://schemas.openxmlformats.org/officeDocument/2006/relationships/hyperlink" Target="https://github.com/zilliztech/milvus-distributed/commit/d91cf51da1506c692fdd18548fb757b8db0bfdfd" TargetMode="External"/><Relationship Id="rId352" Type="http://schemas.openxmlformats.org/officeDocument/2006/relationships/hyperlink" Target="https://github.com/zilliztech/milvus-distributed/commit/bb8d9844969a339ef565ac8578f13d6b3dd715a6" TargetMode="External"/><Relationship Id="rId351" Type="http://schemas.openxmlformats.org/officeDocument/2006/relationships/hyperlink" Target="https://github.com/zilliztech/milvus-distributed/commit/daa52fd0ebc83c5be6857f1b2344658dda781e00" TargetMode="External"/><Relationship Id="rId350" Type="http://schemas.openxmlformats.org/officeDocument/2006/relationships/hyperlink" Target="https://github.com/zilliztech/milvus-distributed/commit/012501260c9daf322f19ac1c5f514e013bee47f2" TargetMode="External"/><Relationship Id="rId35" Type="http://schemas.openxmlformats.org/officeDocument/2006/relationships/hyperlink" Target="https://github.com/zilliztech/milvus-distributed/commit/377993fd14de222a142ef465f7b6c3f0f9c7a023" TargetMode="External"/><Relationship Id="rId349" Type="http://schemas.openxmlformats.org/officeDocument/2006/relationships/hyperlink" Target="https://github.com/zilliztech/milvus-distributed/commit/290dbe8dadd95ddc02d12cea87139b5aff8d7dc8" TargetMode="External"/><Relationship Id="rId348" Type="http://schemas.openxmlformats.org/officeDocument/2006/relationships/hyperlink" Target="https://github.com/zilliztech/milvus-distributed/commit/df68ae280f2f9a5ad35cd8c965e881cad750a71c" TargetMode="External"/><Relationship Id="rId347" Type="http://schemas.openxmlformats.org/officeDocument/2006/relationships/hyperlink" Target="https://github.com/zilliztech/milvus-distributed/commit/9b69e0ab83be6a96dd1deedac0cd0a2139ada47e" TargetMode="External"/><Relationship Id="rId346" Type="http://schemas.openxmlformats.org/officeDocument/2006/relationships/hyperlink" Target="https://github.com/zilliztech/milvus-distributed/commit/06a03210886883c9c8b18cb79c7fa234f32abd6a" TargetMode="External"/><Relationship Id="rId345" Type="http://schemas.openxmlformats.org/officeDocument/2006/relationships/hyperlink" Target="https://github.com/zilliztech/milvus-distributed/commit/34b77a784a5c9faff6532c0f98d13ecd5fd1bb69" TargetMode="External"/><Relationship Id="rId344" Type="http://schemas.openxmlformats.org/officeDocument/2006/relationships/hyperlink" Target="https://github.com/zilliztech/milvus-distributed/commit/24697fde91f6e8be63be7c98838b06de9bbb6eae" TargetMode="External"/><Relationship Id="rId343" Type="http://schemas.openxmlformats.org/officeDocument/2006/relationships/hyperlink" Target="https://github.com/zilliztech/milvus-distributed/commit/50ffb14329169b8a93e79777a7e583bf087c15b2" TargetMode="External"/><Relationship Id="rId342" Type="http://schemas.openxmlformats.org/officeDocument/2006/relationships/hyperlink" Target="https://github.com/zilliztech/milvus-distributed/commit/68dbfbf4e10c13a60b7185a12131a74631487a1d" TargetMode="External"/><Relationship Id="rId341" Type="http://schemas.openxmlformats.org/officeDocument/2006/relationships/hyperlink" Target="https://github.com/zilliztech/milvus-distributed/commit/e3850f40d5c234cbcd3c8a49472370b25042293f" TargetMode="External"/><Relationship Id="rId340" Type="http://schemas.openxmlformats.org/officeDocument/2006/relationships/hyperlink" Target="https://github.com/zilliztech/milvus-distributed/commit/18ed2347dce7a95d66ff10f0f9dfef3effa59ce5" TargetMode="External"/><Relationship Id="rId34" Type="http://schemas.openxmlformats.org/officeDocument/2006/relationships/hyperlink" Target="https://github.com/zilliztech/milvus-distributed/commit/cfe9721d865bcbd73be186124bd41bc9ba541b65" TargetMode="External"/><Relationship Id="rId339" Type="http://schemas.openxmlformats.org/officeDocument/2006/relationships/hyperlink" Target="https://github.com/zilliztech/milvus-distributed/commit/fc679020c0e570ff0ebe96600eeca48a2509da30" TargetMode="External"/><Relationship Id="rId338" Type="http://schemas.openxmlformats.org/officeDocument/2006/relationships/hyperlink" Target="https://github.com/zilliztech/milvus-distributed/commit/793794ae42c31b35c7202df7e788a70e7c4b73e0" TargetMode="External"/><Relationship Id="rId337" Type="http://schemas.openxmlformats.org/officeDocument/2006/relationships/hyperlink" Target="https://github.com/zilliztech/milvus-distributed/commit/286adff9a8b341b1af6336ae505f6e8a04829100" TargetMode="External"/><Relationship Id="rId336" Type="http://schemas.openxmlformats.org/officeDocument/2006/relationships/hyperlink" Target="https://github.com/zilliztech/milvus-distributed/commit/51f9f90830002b94a34b80d8fff83ea270dc1ae4" TargetMode="External"/><Relationship Id="rId335" Type="http://schemas.openxmlformats.org/officeDocument/2006/relationships/hyperlink" Target="https://github.com/zilliztech/milvus-distributed/commit/ec3925fb51dd87bc520dfeb930d5a95200544a25" TargetMode="External"/><Relationship Id="rId334" Type="http://schemas.openxmlformats.org/officeDocument/2006/relationships/hyperlink" Target="https://github.com/zilliztech/milvus-distributed/commit/9b6f8af539ab4273197e38bd5366bf465342a44d" TargetMode="External"/><Relationship Id="rId333" Type="http://schemas.openxmlformats.org/officeDocument/2006/relationships/hyperlink" Target="https://github.com/zilliztech/milvus-distributed/commit/9056ddc244901eb1c0e3050a52f178d96e09ce18" TargetMode="External"/><Relationship Id="rId332" Type="http://schemas.openxmlformats.org/officeDocument/2006/relationships/hyperlink" Target="https://github.com/zilliztech/milvus-distributed/commit/88d9b336747fc35e20c341a4a3d4c22b4a37ef6e" TargetMode="External"/><Relationship Id="rId331" Type="http://schemas.openxmlformats.org/officeDocument/2006/relationships/hyperlink" Target="https://github.com/zilliztech/milvus-distributed/commit/eb1dae7a0666c21ba0d2e88d750271bd161c5cc7" TargetMode="External"/><Relationship Id="rId330" Type="http://schemas.openxmlformats.org/officeDocument/2006/relationships/hyperlink" Target="https://github.com/zilliztech/milvus-distributed/commit/908e78fb44613fc6d25b714a60970f5229be0756" TargetMode="External"/><Relationship Id="rId33" Type="http://schemas.openxmlformats.org/officeDocument/2006/relationships/hyperlink" Target="https://github.com/zilliztech/milvus-distributed/commit/e15e3da34567c9343b479438a8979481fa18d199" TargetMode="External"/><Relationship Id="rId329" Type="http://schemas.openxmlformats.org/officeDocument/2006/relationships/hyperlink" Target="https://github.com/zilliztech/milvus-distributed/commit/62666bccc93b3dd2770f84eb7784c58741b3eaa5" TargetMode="External"/><Relationship Id="rId328" Type="http://schemas.openxmlformats.org/officeDocument/2006/relationships/hyperlink" Target="https://github.com/zilliztech/milvus-distributed/commit/9d4a3804c002a2265209ca39c491b02c2d19090f" TargetMode="External"/><Relationship Id="rId327" Type="http://schemas.openxmlformats.org/officeDocument/2006/relationships/hyperlink" Target="https://github.com/zilliztech/milvus-distributed/commit/aac6c57999786a56c79d34eb59bcd3e3292e728e" TargetMode="External"/><Relationship Id="rId326" Type="http://schemas.openxmlformats.org/officeDocument/2006/relationships/hyperlink" Target="https://github.com/zilliztech/milvus-distributed/commit/560e2564ba43d1bf1b95e6692b8f82adca631a42" TargetMode="External"/><Relationship Id="rId325" Type="http://schemas.openxmlformats.org/officeDocument/2006/relationships/hyperlink" Target="https://github.com/zilliztech/milvus-distributed/commit/8f442b29698fc141d09e276e84d1c69ff6d935d1" TargetMode="External"/><Relationship Id="rId324" Type="http://schemas.openxmlformats.org/officeDocument/2006/relationships/hyperlink" Target="https://github.com/zilliztech/milvus-distributed/commit/f369e3923d0a42641d61f3b8c6fee423e04dfc99" TargetMode="External"/><Relationship Id="rId323" Type="http://schemas.openxmlformats.org/officeDocument/2006/relationships/hyperlink" Target="https://github.com/zilliztech/milvus-distributed/commit/8f44f9cbfd0e2f78924e77c9fcadc0b634dd9e73" TargetMode="External"/><Relationship Id="rId322" Type="http://schemas.openxmlformats.org/officeDocument/2006/relationships/hyperlink" Target="https://github.com/zilliztech/milvus-distributed/commit/17b8bf8aee068c7ed87684fba26b959f7f9ac621" TargetMode="External"/><Relationship Id="rId321" Type="http://schemas.openxmlformats.org/officeDocument/2006/relationships/hyperlink" Target="https://github.com/zilliztech/milvus-distributed/commit/5ce05590725462b155051b8a80a65b4521808bbf" TargetMode="External"/><Relationship Id="rId320" Type="http://schemas.openxmlformats.org/officeDocument/2006/relationships/hyperlink" Target="https://github.com/zilliztech/milvus-distributed/commit/0d871616fce73b97e92446f0d96233a95a9cf3ac" TargetMode="External"/><Relationship Id="rId32" Type="http://schemas.openxmlformats.org/officeDocument/2006/relationships/hyperlink" Target="https://github.com/zilliztech/milvus-distributed/commit/b26921da7cd5843a013f16419137d14888b3b6f0" TargetMode="External"/><Relationship Id="rId319" Type="http://schemas.openxmlformats.org/officeDocument/2006/relationships/hyperlink" Target="https://github.com/zilliztech/milvus-distributed/commit/ad06982fe1f47654290308bd999a21c8873eed7c" TargetMode="External"/><Relationship Id="rId318" Type="http://schemas.openxmlformats.org/officeDocument/2006/relationships/hyperlink" Target="https://github.com/zilliztech/milvus-distributed/commit/73952614e1b5d8b30aac2730bdd76fc31a493a9b" TargetMode="External"/><Relationship Id="rId317" Type="http://schemas.openxmlformats.org/officeDocument/2006/relationships/hyperlink" Target="https://github.com/zilliztech/milvus-distributed/commit/b498b30b203d0bd4a9698c2ad9eecdb01123a02d" TargetMode="External"/><Relationship Id="rId316" Type="http://schemas.openxmlformats.org/officeDocument/2006/relationships/hyperlink" Target="https://github.com/zilliztech/milvus-distributed/commit/1ac7ee7f0e0e020dea39ad68d13ad18206221d64" TargetMode="External"/><Relationship Id="rId315" Type="http://schemas.openxmlformats.org/officeDocument/2006/relationships/hyperlink" Target="https://github.com/zilliztech/milvus-distributed/commit/12aa87850ff4b9d7a5280618b1b2891491210dd8" TargetMode="External"/><Relationship Id="rId314" Type="http://schemas.openxmlformats.org/officeDocument/2006/relationships/hyperlink" Target="https://github.com/zilliztech/milvus-distributed/commit/bc87fd46a2390b49384f00b8770822987ec3c78a" TargetMode="External"/><Relationship Id="rId313" Type="http://schemas.openxmlformats.org/officeDocument/2006/relationships/hyperlink" Target="https://github.com/zilliztech/milvus-distributed/commit/a1bd71bb493bae11cbf89907bf8409bd1ee4bf9d" TargetMode="External"/><Relationship Id="rId312" Type="http://schemas.openxmlformats.org/officeDocument/2006/relationships/hyperlink" Target="https://github.com/zilliztech/milvus-distributed/commit/10179958601a6a5ee8aa7d428ec3920df04341b7" TargetMode="External"/><Relationship Id="rId311" Type="http://schemas.openxmlformats.org/officeDocument/2006/relationships/hyperlink" Target="https://github.com/zilliztech/milvus-distributed/commit/55114ece1ad1b6a23a9d81580c40c86482255268" TargetMode="External"/><Relationship Id="rId310" Type="http://schemas.openxmlformats.org/officeDocument/2006/relationships/hyperlink" Target="https://github.com/zilliztech/milvus-distributed/commit/442c59c56c0231d30fe34712c44799247fc6d97a" TargetMode="External"/><Relationship Id="rId31" Type="http://schemas.openxmlformats.org/officeDocument/2006/relationships/hyperlink" Target="https://github.com/zilliztech/milvus-distributed/commit/dddb3e0a91a31a8dbcba8b66525b0645ac55dbb2" TargetMode="External"/><Relationship Id="rId309" Type="http://schemas.openxmlformats.org/officeDocument/2006/relationships/hyperlink" Target="https://github.com/zilliztech/milvus-distributed/commit/fb5659f35198ccbe17ad79c3bbab145692b1c04b" TargetMode="External"/><Relationship Id="rId308" Type="http://schemas.openxmlformats.org/officeDocument/2006/relationships/hyperlink" Target="https://github.com/zilliztech/milvus-distributed/commit/3f9a9f9893c0e792e6d07a18782c5bc34ea709cc" TargetMode="External"/><Relationship Id="rId307" Type="http://schemas.openxmlformats.org/officeDocument/2006/relationships/hyperlink" Target="https://github.com/zilliztech/milvus-distributed/commit/d11dda21a32e66a791fa82277d2c3fcdfa0c5f1a" TargetMode="External"/><Relationship Id="rId306" Type="http://schemas.openxmlformats.org/officeDocument/2006/relationships/hyperlink" Target="https://github.com/zilliztech/milvus-distributed/commit/745b695829301d8ab4bf3b270064047b9d0f07b6" TargetMode="External"/><Relationship Id="rId305" Type="http://schemas.openxmlformats.org/officeDocument/2006/relationships/hyperlink" Target="https://github.com/zilliztech/milvus-distributed/commit/93a674c5580aebf95841fea01ed5f66506c26ba9" TargetMode="External"/><Relationship Id="rId304" Type="http://schemas.openxmlformats.org/officeDocument/2006/relationships/hyperlink" Target="https://github.com/zilliztech/milvus-distributed/commit/186694765bdc55725488704451c08208563649cc" TargetMode="External"/><Relationship Id="rId303" Type="http://schemas.openxmlformats.org/officeDocument/2006/relationships/hyperlink" Target="https://github.com/zilliztech/milvus-distributed/commit/e3e2e9657251a2fd36e9a6b0ad875bfa1c656a2e" TargetMode="External"/><Relationship Id="rId302" Type="http://schemas.openxmlformats.org/officeDocument/2006/relationships/hyperlink" Target="https://github.com/zilliztech/milvus-distributed/commit/1fc81f5bda6ee0856c59a7274f69f832f46f480b" TargetMode="External"/><Relationship Id="rId301" Type="http://schemas.openxmlformats.org/officeDocument/2006/relationships/hyperlink" Target="https://github.com/zilliztech/milvus-distributed/commit/51c604b83fd7e5987be87d4c984ed7c503309d78" TargetMode="External"/><Relationship Id="rId300" Type="http://schemas.openxmlformats.org/officeDocument/2006/relationships/hyperlink" Target="https://github.com/zilliztech/milvus-distributed/commit/113d96a397bdbe42b78658d6714877531f1ee6e8" TargetMode="External"/><Relationship Id="rId30" Type="http://schemas.openxmlformats.org/officeDocument/2006/relationships/hyperlink" Target="https://github.com/zilliztech/milvus-distributed/commit/772ad5bba9d0c94a9785e4e474aaf02f697d952b" TargetMode="External"/><Relationship Id="rId3" Type="http://schemas.openxmlformats.org/officeDocument/2006/relationships/hyperlink" Target="https://github.com/zilliztech/milvus-distributed/commit/214e411eabcea5af16a3cced2b7d76676f1088c1" TargetMode="External"/><Relationship Id="rId299" Type="http://schemas.openxmlformats.org/officeDocument/2006/relationships/hyperlink" Target="https://github.com/zilliztech/milvus-distributed/commit/3a99291d873d7dafc30cfaa2b3ce4e7edaba1d10" TargetMode="External"/><Relationship Id="rId298" Type="http://schemas.openxmlformats.org/officeDocument/2006/relationships/hyperlink" Target="https://github.com/zilliztech/milvus-distributed/commit/32c66e35fbd68a5ccffcaef0e498ff22224d3273" TargetMode="External"/><Relationship Id="rId297" Type="http://schemas.openxmlformats.org/officeDocument/2006/relationships/hyperlink" Target="https://github.com/zilliztech/milvus-distributed/commit/d489fab5e2df0442f6f9fc5e4594cb8ae61dbb32" TargetMode="External"/><Relationship Id="rId296" Type="http://schemas.openxmlformats.org/officeDocument/2006/relationships/hyperlink" Target="https://github.com/zilliztech/milvus-distributed/commit/5232c71f85f708419b1aaa0f348a7ed4a26996b6" TargetMode="External"/><Relationship Id="rId295" Type="http://schemas.openxmlformats.org/officeDocument/2006/relationships/hyperlink" Target="https://github.com/zilliztech/milvus-distributed/commit/81cbea2d64e843e3f675d895a76309983ae56b4f" TargetMode="External"/><Relationship Id="rId294" Type="http://schemas.openxmlformats.org/officeDocument/2006/relationships/hyperlink" Target="https://github.com/zilliztech/milvus-distributed/commit/51c384cd7e33744543959d75f5fa20eba1718c83" TargetMode="External"/><Relationship Id="rId293" Type="http://schemas.openxmlformats.org/officeDocument/2006/relationships/hyperlink" Target="https://github.com/zilliztech/milvus-distributed/commit/a61e31156b0f9d7a69db254500aeafa2714f36da" TargetMode="External"/><Relationship Id="rId292" Type="http://schemas.openxmlformats.org/officeDocument/2006/relationships/hyperlink" Target="https://github.com/zilliztech/milvus-distributed/commit/67222ef7525dceb1870e3702b988f3704208b921" TargetMode="External"/><Relationship Id="rId291" Type="http://schemas.openxmlformats.org/officeDocument/2006/relationships/hyperlink" Target="https://github.com/zilliztech/milvus-distributed/commit/6c3589adc5bdd4593064607e35a2696ce4c639da" TargetMode="External"/><Relationship Id="rId290" Type="http://schemas.openxmlformats.org/officeDocument/2006/relationships/hyperlink" Target="https://github.com/zilliztech/milvus-distributed/commit/d41f9c3b473057a58a67a6345da75afa515b33e9" TargetMode="External"/><Relationship Id="rId29" Type="http://schemas.openxmlformats.org/officeDocument/2006/relationships/hyperlink" Target="https://github.com/zilliztech/milvus-distributed/commit/a33a70a20eff388c312b57c3dc0a1ca562e7617c" TargetMode="External"/><Relationship Id="rId289" Type="http://schemas.openxmlformats.org/officeDocument/2006/relationships/hyperlink" Target="https://github.com/zilliztech/milvus-distributed/commit/738cf9d60cb4b6da427688b42eac90373efe6693" TargetMode="External"/><Relationship Id="rId288" Type="http://schemas.openxmlformats.org/officeDocument/2006/relationships/hyperlink" Target="https://github.com/zilliztech/milvus-distributed/commit/76e57edfafffa5b70d48beaadc20da11cc8d47db" TargetMode="External"/><Relationship Id="rId287" Type="http://schemas.openxmlformats.org/officeDocument/2006/relationships/hyperlink" Target="https://github.com/zilliztech/milvus-distributed/commit/09fd07b402d8c4068dec429afed5f1ffaa9d9cdb" TargetMode="External"/><Relationship Id="rId286" Type="http://schemas.openxmlformats.org/officeDocument/2006/relationships/hyperlink" Target="https://github.com/zilliztech/milvus-distributed/commit/2c2b74ee09d14078a70a7238cada701e729bf56a" TargetMode="External"/><Relationship Id="rId285" Type="http://schemas.openxmlformats.org/officeDocument/2006/relationships/hyperlink" Target="https://github.com/zilliztech/milvus-distributed/commit/c1776172e8394a74304df6df83a2b4fe248f7376" TargetMode="External"/><Relationship Id="rId284" Type="http://schemas.openxmlformats.org/officeDocument/2006/relationships/hyperlink" Target="https://github.com/zilliztech/milvus-distributed/commit/b7cbd4acc2ee5de35840181ba52c7f21716763e7" TargetMode="External"/><Relationship Id="rId283" Type="http://schemas.openxmlformats.org/officeDocument/2006/relationships/hyperlink" Target="https://github.com/zilliztech/milvus-distributed/commit/f11a91f2c7bde28c83eebab5d8ccb7060b0539df" TargetMode="External"/><Relationship Id="rId282" Type="http://schemas.openxmlformats.org/officeDocument/2006/relationships/hyperlink" Target="https://github.com/zilliztech/milvus-distributed/commit/86146ff8c63472ed6c39a165f64d725299888281" TargetMode="External"/><Relationship Id="rId281" Type="http://schemas.openxmlformats.org/officeDocument/2006/relationships/hyperlink" Target="https://github.com/zilliztech/milvus-distributed/commit/0746fc21925c66ddbdeeda0552ff6b9a99932326" TargetMode="External"/><Relationship Id="rId280" Type="http://schemas.openxmlformats.org/officeDocument/2006/relationships/hyperlink" Target="https://github.com/zilliztech/milvus-distributed/commit/15b42ec27a78777172db12f431ac3dc49d6b0bba" TargetMode="External"/><Relationship Id="rId28" Type="http://schemas.openxmlformats.org/officeDocument/2006/relationships/hyperlink" Target="https://github.com/zilliztech/milvus-distributed/commit/e1685225f08381f899b069587415bd80168f7a73" TargetMode="External"/><Relationship Id="rId279" Type="http://schemas.openxmlformats.org/officeDocument/2006/relationships/hyperlink" Target="https://github.com/zilliztech/milvus-distributed/commit/4fa7bbfe9477594420ff401555a03cf9d75798bb" TargetMode="External"/><Relationship Id="rId278" Type="http://schemas.openxmlformats.org/officeDocument/2006/relationships/hyperlink" Target="https://github.com/zilliztech/milvus-distributed/commit/65d2078ae6002c1284697c58a04913a5cba67ff8" TargetMode="External"/><Relationship Id="rId277" Type="http://schemas.openxmlformats.org/officeDocument/2006/relationships/hyperlink" Target="https://github.com/zilliztech/milvus-distributed/commit/74c5b6bdf9cbeda9fc7fae94a73f349c2c10451a" TargetMode="External"/><Relationship Id="rId276" Type="http://schemas.openxmlformats.org/officeDocument/2006/relationships/hyperlink" Target="https://github.com/zilliztech/milvus-distributed/commit/80744f7e6b33113fbf997d00bbe699ead5bd51cc" TargetMode="External"/><Relationship Id="rId275" Type="http://schemas.openxmlformats.org/officeDocument/2006/relationships/hyperlink" Target="https://github.com/zilliztech/milvus-distributed/commit/326abf2278a068f0ece23c8a0975edf1312590d5" TargetMode="External"/><Relationship Id="rId274" Type="http://schemas.openxmlformats.org/officeDocument/2006/relationships/hyperlink" Target="https://github.com/zilliztech/milvus-distributed/commit/c9c9d8a4c81db703433ca5cec7cd6e4018d9b453" TargetMode="External"/><Relationship Id="rId273" Type="http://schemas.openxmlformats.org/officeDocument/2006/relationships/hyperlink" Target="https://github.com/zilliztech/milvus-distributed/commit/f3b35be0633700e69e61a24422491882962bc692" TargetMode="External"/><Relationship Id="rId272" Type="http://schemas.openxmlformats.org/officeDocument/2006/relationships/hyperlink" Target="https://github.com/zilliztech/milvus-distributed/commit/b8adc50220e61f9dba6e113e7626501040559aa1" TargetMode="External"/><Relationship Id="rId271" Type="http://schemas.openxmlformats.org/officeDocument/2006/relationships/hyperlink" Target="https://github.com/zilliztech/milvus-distributed/commit/c705baf6eaef87c0127f82eb44bf276b45819c04" TargetMode="External"/><Relationship Id="rId270" Type="http://schemas.openxmlformats.org/officeDocument/2006/relationships/hyperlink" Target="https://github.com/zilliztech/milvus-distributed/commit/ff558053397317f54e25b0fef5c67a251f062936" TargetMode="External"/><Relationship Id="rId27" Type="http://schemas.openxmlformats.org/officeDocument/2006/relationships/hyperlink" Target="https://github.com/zilliztech/milvus-distributed/commit/8f81e0b6c779761b86d845faacafb53e98f412f7" TargetMode="External"/><Relationship Id="rId269" Type="http://schemas.openxmlformats.org/officeDocument/2006/relationships/hyperlink" Target="https://github.com/zilliztech/milvus-distributed/commit/29e84c411cb447b15b160eb4108791bafc6bd2db" TargetMode="External"/><Relationship Id="rId268" Type="http://schemas.openxmlformats.org/officeDocument/2006/relationships/hyperlink" Target="https://github.com/zilliztech/milvus-distributed/commit/f80af5e46d3d2fc2f9a8d62faa06c3dc41b1cb8d" TargetMode="External"/><Relationship Id="rId267" Type="http://schemas.openxmlformats.org/officeDocument/2006/relationships/hyperlink" Target="https://github.com/zilliztech/milvus-distributed/commit/8a9c7f0e71d6190e63af943fa6a55a1e2c151253" TargetMode="External"/><Relationship Id="rId266" Type="http://schemas.openxmlformats.org/officeDocument/2006/relationships/hyperlink" Target="https://github.com/zilliztech/milvus-distributed/commit/2933df6baeff8b033eb33b1dc9e2fdfeddec46b5" TargetMode="External"/><Relationship Id="rId265" Type="http://schemas.openxmlformats.org/officeDocument/2006/relationships/hyperlink" Target="https://github.com/zilliztech/milvus-distributed/commit/bc79d0eaa8c34c7dac00d98677dd41a5538b664f" TargetMode="External"/><Relationship Id="rId264" Type="http://schemas.openxmlformats.org/officeDocument/2006/relationships/hyperlink" Target="https://github.com/zilliztech/milvus-distributed/commit/20838d8fb9ec2409b84b08e9495171bb32283954" TargetMode="External"/><Relationship Id="rId263" Type="http://schemas.openxmlformats.org/officeDocument/2006/relationships/hyperlink" Target="https://github.com/zilliztech/milvus-distributed/commit/a3a228639136eb224807acd87f53721d88428afc" TargetMode="External"/><Relationship Id="rId262" Type="http://schemas.openxmlformats.org/officeDocument/2006/relationships/hyperlink" Target="https://github.com/zilliztech/milvus-distributed/commit/b3fd13087ba4cd79e9b8c9421ed93c8138e794fd" TargetMode="External"/><Relationship Id="rId261" Type="http://schemas.openxmlformats.org/officeDocument/2006/relationships/hyperlink" Target="https://github.com/zilliztech/milvus-distributed/commit/9705c8bdb87270b8777d1351f97ad0e48d4c7661" TargetMode="External"/><Relationship Id="rId260" Type="http://schemas.openxmlformats.org/officeDocument/2006/relationships/hyperlink" Target="https://github.com/zilliztech/milvus-distributed/commit/9f4ee2438f58aff45545f5eb8961fe0f1fe17729" TargetMode="External"/><Relationship Id="rId26" Type="http://schemas.openxmlformats.org/officeDocument/2006/relationships/hyperlink" Target="https://github.com/zilliztech/milvus-distributed/commit/7f670fd5bfa8a3b1588237a693fdd867d48431ea" TargetMode="External"/><Relationship Id="rId259" Type="http://schemas.openxmlformats.org/officeDocument/2006/relationships/hyperlink" Target="https://github.com/zilliztech/milvus-distributed/commit/f7c3bf142ce3c84f0cee80dac42d672d4455f65b" TargetMode="External"/><Relationship Id="rId258" Type="http://schemas.openxmlformats.org/officeDocument/2006/relationships/hyperlink" Target="https://github.com/zilliztech/milvus-distributed/commit/647ba26bbc37bc6ab4ab2994910b9d43036c97ea" TargetMode="External"/><Relationship Id="rId257" Type="http://schemas.openxmlformats.org/officeDocument/2006/relationships/hyperlink" Target="https://github.com/zilliztech/milvus-distributed/commit/4e018b63ffe0c8c797d671330e547ace8c2d0895" TargetMode="External"/><Relationship Id="rId256" Type="http://schemas.openxmlformats.org/officeDocument/2006/relationships/hyperlink" Target="https://github.com/zilliztech/milvus-distributed/commit/8de6f5ea9bfee9988fa7b4b82410e0aa92973692" TargetMode="External"/><Relationship Id="rId255" Type="http://schemas.openxmlformats.org/officeDocument/2006/relationships/hyperlink" Target="https://github.com/zilliztech/milvus-distributed/commit/298777642e024c28a4e99bb7422fe8411384f699" TargetMode="External"/><Relationship Id="rId254" Type="http://schemas.openxmlformats.org/officeDocument/2006/relationships/hyperlink" Target="https://github.com/zilliztech/milvus-distributed/commit/77f7a8badaaf80b52cadc8104b322c9e6acd0776" TargetMode="External"/><Relationship Id="rId253" Type="http://schemas.openxmlformats.org/officeDocument/2006/relationships/hyperlink" Target="https://github.com/zilliztech/milvus-distributed/commit/7a0ff59b2ebd03dc71a1c1739404d870b7346cad" TargetMode="External"/><Relationship Id="rId252" Type="http://schemas.openxmlformats.org/officeDocument/2006/relationships/hyperlink" Target="https://github.com/zilliztech/milvus-distributed/commit/26912023416235e8fb13a062c7beb948a3c064bf" TargetMode="External"/><Relationship Id="rId251" Type="http://schemas.openxmlformats.org/officeDocument/2006/relationships/hyperlink" Target="https://github.com/zilliztech/milvus-distributed/commit/04ed6362be4758995b8fb1d88f6ae5f52f3db622" TargetMode="External"/><Relationship Id="rId250" Type="http://schemas.openxmlformats.org/officeDocument/2006/relationships/hyperlink" Target="https://github.com/zilliztech/milvus-distributed/commit/3e6edb7b888bfcbcc8b01bf535e22e9e976bbc3d" TargetMode="External"/><Relationship Id="rId25" Type="http://schemas.openxmlformats.org/officeDocument/2006/relationships/hyperlink" Target="https://github.com/zilliztech/milvus-distributed/commit/c2bf756e9a4ff914ecf91c672b78cf6138c78e15" TargetMode="External"/><Relationship Id="rId249" Type="http://schemas.openxmlformats.org/officeDocument/2006/relationships/hyperlink" Target="https://github.com/zilliztech/milvus-distributed/commit/4d6031187f72d946dc4a9dd170363f53055f2cae" TargetMode="External"/><Relationship Id="rId248" Type="http://schemas.openxmlformats.org/officeDocument/2006/relationships/hyperlink" Target="https://github.com/zilliztech/milvus-distributed/commit/164166e3a8acecb30eed7634478786a4b3eb1c97" TargetMode="External"/><Relationship Id="rId247" Type="http://schemas.openxmlformats.org/officeDocument/2006/relationships/hyperlink" Target="https://github.com/zilliztech/milvus-distributed/commit/05f053a7070b8adb153db325b19346f5818ab63c" TargetMode="External"/><Relationship Id="rId246" Type="http://schemas.openxmlformats.org/officeDocument/2006/relationships/hyperlink" Target="https://github.com/zilliztech/milvus-distributed/commit/0abda60863df41b5b52f985041c800ec3c53c452" TargetMode="External"/><Relationship Id="rId245" Type="http://schemas.openxmlformats.org/officeDocument/2006/relationships/hyperlink" Target="https://github.com/zilliztech/milvus-distributed/commit/01e9d26eb2e0f124fff6288519b12a042ccfdf39" TargetMode="External"/><Relationship Id="rId244" Type="http://schemas.openxmlformats.org/officeDocument/2006/relationships/hyperlink" Target="https://github.com/zilliztech/milvus-distributed/commit/15938dc6411a98225ac048928507262f78742db5" TargetMode="External"/><Relationship Id="rId243" Type="http://schemas.openxmlformats.org/officeDocument/2006/relationships/hyperlink" Target="https://github.com/zilliztech/milvus-distributed/commit/88854e29860c0d3f178ce237a2944f1da95eeff8" TargetMode="External"/><Relationship Id="rId242" Type="http://schemas.openxmlformats.org/officeDocument/2006/relationships/hyperlink" Target="https://github.com/zilliztech/milvus-distributed/commit/f152c4bc02d942f5039f4e74d0061dcb731c9107" TargetMode="External"/><Relationship Id="rId241" Type="http://schemas.openxmlformats.org/officeDocument/2006/relationships/hyperlink" Target="https://github.com/zilliztech/milvus-distributed/commit/88c65e68656b2181241e44c1fdd19bc91aacc8ae" TargetMode="External"/><Relationship Id="rId240" Type="http://schemas.openxmlformats.org/officeDocument/2006/relationships/hyperlink" Target="https://github.com/zilliztech/milvus-distributed/commit/c487f432c20705b2d85715f5efe527ed10180ef3" TargetMode="External"/><Relationship Id="rId24" Type="http://schemas.openxmlformats.org/officeDocument/2006/relationships/hyperlink" Target="https://github.com/zilliztech/milvus-distributed/commit/3090e4e5b97442ad1d611d9e622b1008bf22b2e1" TargetMode="External"/><Relationship Id="rId239" Type="http://schemas.openxmlformats.org/officeDocument/2006/relationships/hyperlink" Target="https://github.com/zilliztech/milvus-distributed/commit/2d8b01718f28801cdd73b950e53a07f057e846a1" TargetMode="External"/><Relationship Id="rId238" Type="http://schemas.openxmlformats.org/officeDocument/2006/relationships/hyperlink" Target="https://github.com/zilliztech/milvus-distributed/commit/711cadd1df014afcc619f6a8853d93f37f0a5f65" TargetMode="External"/><Relationship Id="rId237" Type="http://schemas.openxmlformats.org/officeDocument/2006/relationships/hyperlink" Target="https://github.com/zilliztech/milvus-distributed/commit/b3a6d451aaaa0462173aaa8f90e3080908f2e13e" TargetMode="External"/><Relationship Id="rId236" Type="http://schemas.openxmlformats.org/officeDocument/2006/relationships/hyperlink" Target="https://github.com/zilliztech/milvus-distributed/commit/17c67c8c89deb198d8a358a044dce1b11f0a773c" TargetMode="External"/><Relationship Id="rId235" Type="http://schemas.openxmlformats.org/officeDocument/2006/relationships/hyperlink" Target="https://github.com/zilliztech/milvus-distributed/commit/9765a7fec7c77584f2e3ef036eec5e21e6381a21" TargetMode="External"/><Relationship Id="rId234" Type="http://schemas.openxmlformats.org/officeDocument/2006/relationships/hyperlink" Target="https://github.com/zilliztech/milvus-distributed/commit/a3cb082bc0d77453569c6747e006246e641436ca" TargetMode="External"/><Relationship Id="rId233" Type="http://schemas.openxmlformats.org/officeDocument/2006/relationships/hyperlink" Target="https://github.com/zilliztech/milvus-distributed/commit/6085b280cca4f32947610ba06c2053c51acdabd7" TargetMode="External"/><Relationship Id="rId232" Type="http://schemas.openxmlformats.org/officeDocument/2006/relationships/hyperlink" Target="https://github.com/zilliztech/milvus-distributed/commit/edd1363941d75eec5745bf1a94b3712b1f1dfcde" TargetMode="External"/><Relationship Id="rId231" Type="http://schemas.openxmlformats.org/officeDocument/2006/relationships/hyperlink" Target="https://github.com/zilliztech/milvus-distributed/commit/dbbe1b6f5371538144115d026770452f6d82be1f" TargetMode="External"/><Relationship Id="rId230" Type="http://schemas.openxmlformats.org/officeDocument/2006/relationships/hyperlink" Target="https://github.com/zilliztech/milvus-distributed/commit/214daa46305c92f2917868791a687b925f00e2ec" TargetMode="External"/><Relationship Id="rId23" Type="http://schemas.openxmlformats.org/officeDocument/2006/relationships/hyperlink" Target="https://github.com/zilliztech/milvus-distributed/commit/1ab497232c9c1179499c456a250dd6e73a3259b2" TargetMode="External"/><Relationship Id="rId229" Type="http://schemas.openxmlformats.org/officeDocument/2006/relationships/hyperlink" Target="https://github.com/zilliztech/milvus-distributed/commit/084dd14caf720da2a2b4fc676dc1c3a322fbb147" TargetMode="External"/><Relationship Id="rId228" Type="http://schemas.openxmlformats.org/officeDocument/2006/relationships/hyperlink" Target="https://github.com/zilliztech/milvus-distributed/commit/0b4b73fc006774bd59854edb71f597ccb2a86e75" TargetMode="External"/><Relationship Id="rId227" Type="http://schemas.openxmlformats.org/officeDocument/2006/relationships/hyperlink" Target="https://github.com/zilliztech/milvus-distributed/commit/5bee71fbb20febac04244b8ae1c7fea5a79feecc" TargetMode="External"/><Relationship Id="rId226" Type="http://schemas.openxmlformats.org/officeDocument/2006/relationships/hyperlink" Target="https://github.com/zilliztech/milvus-distributed/commit/84c7955b2479749fb4ca8ca7dbe4dcce4107c8ff" TargetMode="External"/><Relationship Id="rId225" Type="http://schemas.openxmlformats.org/officeDocument/2006/relationships/hyperlink" Target="https://github.com/zilliztech/milvus-distributed/commit/cb25e29589987a2a6ce94b51a89382d7f1e2d70f" TargetMode="External"/><Relationship Id="rId224" Type="http://schemas.openxmlformats.org/officeDocument/2006/relationships/hyperlink" Target="https://github.com/zilliztech/milvus-distributed/commit/4bad3dc6b07a995b79792224765ed8ab0dbdd60a" TargetMode="External"/><Relationship Id="rId223" Type="http://schemas.openxmlformats.org/officeDocument/2006/relationships/hyperlink" Target="https://github.com/zilliztech/milvus-distributed/commit/284e0a17f1c2bd2dcc49167966473a6a9d1de33b" TargetMode="External"/><Relationship Id="rId222" Type="http://schemas.openxmlformats.org/officeDocument/2006/relationships/hyperlink" Target="https://github.com/zilliztech/milvus-distributed/commit/1f0f19861299bd2296a7c476e5294489422b476d" TargetMode="External"/><Relationship Id="rId221" Type="http://schemas.openxmlformats.org/officeDocument/2006/relationships/hyperlink" Target="https://github.com/zilliztech/milvus-distributed/commit/194975b43df44188ca71be94950cf8d5976e14a6" TargetMode="External"/><Relationship Id="rId220" Type="http://schemas.openxmlformats.org/officeDocument/2006/relationships/hyperlink" Target="https://github.com/zilliztech/milvus-distributed/commit/b81c9d979c31a2d9f33e01a4a0b1b9d6b0324c8b" TargetMode="External"/><Relationship Id="rId22" Type="http://schemas.openxmlformats.org/officeDocument/2006/relationships/hyperlink" Target="https://github.com/zilliztech/milvus-distributed/commit/8632f6cb673b8fb9ff579058662fceb9a67efe97" TargetMode="External"/><Relationship Id="rId219" Type="http://schemas.openxmlformats.org/officeDocument/2006/relationships/hyperlink" Target="https://github.com/zilliztech/milvus-distributed/commit/3691fb2de198d9ed70933964c469ddcdceb43e5f" TargetMode="External"/><Relationship Id="rId218" Type="http://schemas.openxmlformats.org/officeDocument/2006/relationships/hyperlink" Target="https://github.com/zilliztech/milvus-distributed/commit/ad31e585ed3de78d6f659af3d1262451a128d58e" TargetMode="External"/><Relationship Id="rId217" Type="http://schemas.openxmlformats.org/officeDocument/2006/relationships/hyperlink" Target="https://github.com/zilliztech/milvus-distributed/commit/9bdfe1b6a60475911dff8bc947856acf1d7c2bbb" TargetMode="External"/><Relationship Id="rId216" Type="http://schemas.openxmlformats.org/officeDocument/2006/relationships/hyperlink" Target="https://github.com/zilliztech/milvus-distributed/commit/e0084db685becbb49f5ef927884725245fdf484b" TargetMode="External"/><Relationship Id="rId215" Type="http://schemas.openxmlformats.org/officeDocument/2006/relationships/hyperlink" Target="https://github.com/zilliztech/milvus-distributed/commit/1c57ba013e2b6cd5010e82859004dfa6045742ba" TargetMode="External"/><Relationship Id="rId214" Type="http://schemas.openxmlformats.org/officeDocument/2006/relationships/hyperlink" Target="https://github.com/zilliztech/milvus-distributed/commit/f293338e4eaacb57f627da29f2744a96eb53f7ed" TargetMode="External"/><Relationship Id="rId213" Type="http://schemas.openxmlformats.org/officeDocument/2006/relationships/hyperlink" Target="https://github.com/zilliztech/milvus-distributed/commit/9334a346a750746ca0921d0ca3c57a819cce258d" TargetMode="External"/><Relationship Id="rId212" Type="http://schemas.openxmlformats.org/officeDocument/2006/relationships/hyperlink" Target="https://github.com/zilliztech/milvus-distributed/commit/5740f631f62e7d3bf398c305dcb913de2b450b99" TargetMode="External"/><Relationship Id="rId211" Type="http://schemas.openxmlformats.org/officeDocument/2006/relationships/hyperlink" Target="https://github.com/zilliztech/milvus-distributed/commit/6da4032328139aa411f55cb9cec36ca5cfa7c1ca" TargetMode="External"/><Relationship Id="rId210" Type="http://schemas.openxmlformats.org/officeDocument/2006/relationships/hyperlink" Target="https://github.com/zilliztech/milvus-distributed/commit/c929606b43cd1d5d3e3aec0206de59ad68bdf024" TargetMode="External"/><Relationship Id="rId21" Type="http://schemas.openxmlformats.org/officeDocument/2006/relationships/hyperlink" Target="https://github.com/zilliztech/milvus-distributed/commit/5a8f8daabb2c024730594b7c836d1a3c39cbb3c1" TargetMode="External"/><Relationship Id="rId209" Type="http://schemas.openxmlformats.org/officeDocument/2006/relationships/hyperlink" Target="https://github.com/zilliztech/milvus-distributed/commit/70b94970110497c61da4fa4929a1465fc21c50d8" TargetMode="External"/><Relationship Id="rId208" Type="http://schemas.openxmlformats.org/officeDocument/2006/relationships/hyperlink" Target="https://github.com/zilliztech/milvus-distributed/commit/6dc75cfa9b70c8a07381c1e23e1fe49545c7e7ef" TargetMode="External"/><Relationship Id="rId207" Type="http://schemas.openxmlformats.org/officeDocument/2006/relationships/hyperlink" Target="https://github.com/zilliztech/milvus-distributed/commit/04bf00bd250658e8ca33debe8c57f4916c08b8e4" TargetMode="External"/><Relationship Id="rId206" Type="http://schemas.openxmlformats.org/officeDocument/2006/relationships/hyperlink" Target="https://github.com/zilliztech/milvus-distributed/commit/ded5cd9cd18853476a060d3b8d196e03b10ce92c" TargetMode="External"/><Relationship Id="rId205" Type="http://schemas.openxmlformats.org/officeDocument/2006/relationships/hyperlink" Target="https://github.com/zilliztech/milvus-distributed/commit/4d855ba71b5898e06f8dc5d0ab2db2ec923f1091" TargetMode="External"/><Relationship Id="rId204" Type="http://schemas.openxmlformats.org/officeDocument/2006/relationships/hyperlink" Target="https://github.com/zilliztech/milvus-distributed/commit/2dda6c520a3aeb7d98e149187d873e9a222ea384" TargetMode="External"/><Relationship Id="rId203" Type="http://schemas.openxmlformats.org/officeDocument/2006/relationships/hyperlink" Target="https://github.com/zilliztech/milvus-distributed/commit/938ea9ce45cdba2931bba700b7cfbcc8b27bbff3" TargetMode="External"/><Relationship Id="rId202" Type="http://schemas.openxmlformats.org/officeDocument/2006/relationships/hyperlink" Target="https://github.com/zilliztech/milvus-distributed/commit/175f18daf9b823fd053246ef5330b8dbbcfb353f" TargetMode="External"/><Relationship Id="rId201" Type="http://schemas.openxmlformats.org/officeDocument/2006/relationships/hyperlink" Target="https://github.com/zilliztech/milvus-distributed/commit/2a51577fb8a9415ac9c265f42958134ce940817e" TargetMode="External"/><Relationship Id="rId200" Type="http://schemas.openxmlformats.org/officeDocument/2006/relationships/hyperlink" Target="https://github.com/zilliztech/milvus-distributed/commit/98ef641a4fb06bb8878969af7612bc23c540ae66" TargetMode="External"/><Relationship Id="rId20" Type="http://schemas.openxmlformats.org/officeDocument/2006/relationships/hyperlink" Target="https://github.com/zilliztech/milvus-distributed/commit/63de359375bc80e55c89fe04da6961d4168497b8" TargetMode="External"/><Relationship Id="rId2" Type="http://schemas.openxmlformats.org/officeDocument/2006/relationships/hyperlink" Target="https://github.com/zilliztech/milvus-distributed/commit/6342eea612abfad4703ffb06186b03a19d169a1c" TargetMode="External"/><Relationship Id="rId199" Type="http://schemas.openxmlformats.org/officeDocument/2006/relationships/hyperlink" Target="https://github.com/zilliztech/milvus-distributed/commit/0eafa1b78d0a3bcc8da3d945e56a0d3d97748c3c" TargetMode="External"/><Relationship Id="rId198" Type="http://schemas.openxmlformats.org/officeDocument/2006/relationships/hyperlink" Target="https://github.com/zilliztech/milvus-distributed/commit/8fdcc48dac02f81801159445e650e6506ceb75fd" TargetMode="External"/><Relationship Id="rId197" Type="http://schemas.openxmlformats.org/officeDocument/2006/relationships/hyperlink" Target="https://github.com/zilliztech/milvus-distributed/commit/db7751ec1a410c4cf01ebb29a0ece82362bdc407" TargetMode="External"/><Relationship Id="rId196" Type="http://schemas.openxmlformats.org/officeDocument/2006/relationships/hyperlink" Target="https://github.com/zilliztech/milvus-distributed/commit/dfc010a0a462ea1b7183cb47edcf43f9e27f8ac7" TargetMode="External"/><Relationship Id="rId195" Type="http://schemas.openxmlformats.org/officeDocument/2006/relationships/hyperlink" Target="https://github.com/zilliztech/milvus-distributed/commit/6b352f4227d46fb6db13150a910628ecbc9abe8b" TargetMode="External"/><Relationship Id="rId194" Type="http://schemas.openxmlformats.org/officeDocument/2006/relationships/hyperlink" Target="https://github.com/zilliztech/milvus-distributed/commit/13c9169f38c20c248fd908b2f3d7c20bcf4ec4fb" TargetMode="External"/><Relationship Id="rId193" Type="http://schemas.openxmlformats.org/officeDocument/2006/relationships/hyperlink" Target="https://github.com/zilliztech/milvus-distributed/commit/8d6096d8597237b0cefbbd9662285ce063a30e11" TargetMode="External"/><Relationship Id="rId192" Type="http://schemas.openxmlformats.org/officeDocument/2006/relationships/hyperlink" Target="https://github.com/zilliztech/milvus-distributed/commit/7e26019e7515e578a7eb899418b8e25fdc5b7fac" TargetMode="External"/><Relationship Id="rId191" Type="http://schemas.openxmlformats.org/officeDocument/2006/relationships/hyperlink" Target="https://github.com/zilliztech/milvus-distributed/commit/745244deab307476181a4a18bafebe25b4d4e1b9" TargetMode="External"/><Relationship Id="rId190" Type="http://schemas.openxmlformats.org/officeDocument/2006/relationships/hyperlink" Target="https://github.com/zilliztech/milvus-distributed/commit/5735b9db717277a9f3f603e3cb095466d21bdf81" TargetMode="External"/><Relationship Id="rId19" Type="http://schemas.openxmlformats.org/officeDocument/2006/relationships/hyperlink" Target="https://github.com/zilliztech/milvus-distributed/commit/d37765272c2c181d973c4e83a91c5511f2cf1f00" TargetMode="External"/><Relationship Id="rId189" Type="http://schemas.openxmlformats.org/officeDocument/2006/relationships/hyperlink" Target="https://github.com/zilliztech/milvus-distributed/commit/9b5d78d93f0848e132a6faecf3219f992e9b341a" TargetMode="External"/><Relationship Id="rId188" Type="http://schemas.openxmlformats.org/officeDocument/2006/relationships/hyperlink" Target="https://github.com/zilliztech/milvus-distributed/commit/d24a5e8416ed8d5ae10ff8cae9a4e4edb3451b86" TargetMode="External"/><Relationship Id="rId187" Type="http://schemas.openxmlformats.org/officeDocument/2006/relationships/hyperlink" Target="https://github.com/zilliztech/milvus-distributed/commit/f5f31e9ff8e706fc96349f39efc292e560c41021" TargetMode="External"/><Relationship Id="rId186" Type="http://schemas.openxmlformats.org/officeDocument/2006/relationships/hyperlink" Target="https://github.com/zilliztech/milvus-distributed/commit/22e51a5f4c78c5765b3f82aa82ab1eeba487f1c0" TargetMode="External"/><Relationship Id="rId185" Type="http://schemas.openxmlformats.org/officeDocument/2006/relationships/hyperlink" Target="https://github.com/zilliztech/milvus-distributed/commit/ffd3e7fc6a342a9cef1a2f84dc4a63267e84878d" TargetMode="External"/><Relationship Id="rId184" Type="http://schemas.openxmlformats.org/officeDocument/2006/relationships/hyperlink" Target="https://github.com/zilliztech/milvus-distributed/commit/53e62d827f96083f15d3e5d9f1e69eb95337e259" TargetMode="External"/><Relationship Id="rId183" Type="http://schemas.openxmlformats.org/officeDocument/2006/relationships/hyperlink" Target="https://github.com/zilliztech/milvus-distributed/commit/c87be9163683f25f9b42e2301cbd3e86f559451b" TargetMode="External"/><Relationship Id="rId182" Type="http://schemas.openxmlformats.org/officeDocument/2006/relationships/hyperlink" Target="https://github.com/zilliztech/milvus-distributed/commit/4de0f31b70c5a3d23e58ba9ca5a5162e1a4c10de" TargetMode="External"/><Relationship Id="rId181" Type="http://schemas.openxmlformats.org/officeDocument/2006/relationships/hyperlink" Target="https://github.com/zilliztech/milvus-distributed/commit/a5b58d2e7f2a5250f4f6f871ed2fe1227b9ababf" TargetMode="External"/><Relationship Id="rId180" Type="http://schemas.openxmlformats.org/officeDocument/2006/relationships/hyperlink" Target="https://github.com/zilliztech/milvus-distributed/commit/bd849c55b26868f750da24d931721bde864877a4" TargetMode="External"/><Relationship Id="rId18" Type="http://schemas.openxmlformats.org/officeDocument/2006/relationships/hyperlink" Target="https://github.com/zilliztech/milvus-distributed/commit/b0f50177b8c1c52b7c087206950f1c09867bf4c9" TargetMode="External"/><Relationship Id="rId179" Type="http://schemas.openxmlformats.org/officeDocument/2006/relationships/hyperlink" Target="https://github.com/zilliztech/milvus-distributed/commit/76d02c54d959d1f7ec1eb14612852c1a1e2d2d88" TargetMode="External"/><Relationship Id="rId178" Type="http://schemas.openxmlformats.org/officeDocument/2006/relationships/hyperlink" Target="https://github.com/zilliztech/milvus-distributed/commit/79f10b03be149a68416edcca2e1086582874c022" TargetMode="External"/><Relationship Id="rId177" Type="http://schemas.openxmlformats.org/officeDocument/2006/relationships/hyperlink" Target="https://github.com/zilliztech/milvus-distributed/commit/7469c00a002f53a76d18f70b68173de15c65c4fa" TargetMode="External"/><Relationship Id="rId176" Type="http://schemas.openxmlformats.org/officeDocument/2006/relationships/hyperlink" Target="https://github.com/zilliztech/milvus-distributed/commit/c3ff5ff441a299717a27ff195849891d55b8c95c" TargetMode="External"/><Relationship Id="rId175" Type="http://schemas.openxmlformats.org/officeDocument/2006/relationships/hyperlink" Target="https://github.com/zilliztech/milvus-distributed/commit/f43611aaa4f1f9636a6f8f2e857d35dc06b1ff8c" TargetMode="External"/><Relationship Id="rId174" Type="http://schemas.openxmlformats.org/officeDocument/2006/relationships/hyperlink" Target="https://github.com/zilliztech/milvus-distributed/commit/140fd69de5e23ac0b621083487784d6f99797335" TargetMode="External"/><Relationship Id="rId173" Type="http://schemas.openxmlformats.org/officeDocument/2006/relationships/hyperlink" Target="https://github.com/zilliztech/milvus-distributed/commit/17c74dd9242dea21fb5aef0ab7171d9e73f4c22c" TargetMode="External"/><Relationship Id="rId172" Type="http://schemas.openxmlformats.org/officeDocument/2006/relationships/hyperlink" Target="https://github.com/zilliztech/milvus-distributed/commit/118712b93cdc9d1e53c777335ea9b3c8616c2251" TargetMode="External"/><Relationship Id="rId171" Type="http://schemas.openxmlformats.org/officeDocument/2006/relationships/hyperlink" Target="https://github.com/zilliztech/milvus-distributed/commit/8bf1d1e7c683486ee9cef5ff444703ff701fa5c7" TargetMode="External"/><Relationship Id="rId170" Type="http://schemas.openxmlformats.org/officeDocument/2006/relationships/hyperlink" Target="https://github.com/zilliztech/milvus-distributed/commit/0b87325f8d4c82fd4f7ad3ab543bd220e9ed14b7" TargetMode="External"/><Relationship Id="rId17" Type="http://schemas.openxmlformats.org/officeDocument/2006/relationships/hyperlink" Target="https://github.com/zilliztech/milvus-distributed/commit/ae9ce7e41ed4f85195ab38a3ae3c606ac1068a5e" TargetMode="External"/><Relationship Id="rId169" Type="http://schemas.openxmlformats.org/officeDocument/2006/relationships/hyperlink" Target="https://github.com/zilliztech/milvus-distributed/commit/f11902ddceafb2de7782803edcb0ee3ba5b7cf5b" TargetMode="External"/><Relationship Id="rId168" Type="http://schemas.openxmlformats.org/officeDocument/2006/relationships/hyperlink" Target="https://github.com/zilliztech/milvus-distributed/commit/fd66bc4f79c12a6507737a572b3e27e9ebc59c6a" TargetMode="External"/><Relationship Id="rId167" Type="http://schemas.openxmlformats.org/officeDocument/2006/relationships/hyperlink" Target="https://github.com/zilliztech/milvus-distributed/commit/e75d756b49e51c9121ae8bf429a42b4bc23010b1" TargetMode="External"/><Relationship Id="rId166" Type="http://schemas.openxmlformats.org/officeDocument/2006/relationships/hyperlink" Target="https://github.com/zilliztech/milvus-distributed/commit/e40209e84d5e9b4fe761f07b5b1c5e99e36793ac" TargetMode="External"/><Relationship Id="rId165" Type="http://schemas.openxmlformats.org/officeDocument/2006/relationships/hyperlink" Target="https://github.com/zilliztech/milvus-distributed/commit/de22df8c3aca2887c7e581e25a878ae13250187f" TargetMode="External"/><Relationship Id="rId164" Type="http://schemas.openxmlformats.org/officeDocument/2006/relationships/hyperlink" Target="https://github.com/zilliztech/milvus-distributed/commit/c769b0b46b15025ada86a210839c6dd7b3a6ed92" TargetMode="External"/><Relationship Id="rId163" Type="http://schemas.openxmlformats.org/officeDocument/2006/relationships/hyperlink" Target="https://github.com/zilliztech/milvus-distributed/commit/b3b92510c6abe25969d816bc055bd4898a8adf99" TargetMode="External"/><Relationship Id="rId162" Type="http://schemas.openxmlformats.org/officeDocument/2006/relationships/hyperlink" Target="https://github.com/zilliztech/milvus-distributed/commit/ea11e2f5d5b328ad4f57db441efbb9c1beb8818c" TargetMode="External"/><Relationship Id="rId161" Type="http://schemas.openxmlformats.org/officeDocument/2006/relationships/hyperlink" Target="https://github.com/zilliztech/milvus-distributed/commit/5c32b89545820bc60fae6474794b8064dec6d2be" TargetMode="External"/><Relationship Id="rId160" Type="http://schemas.openxmlformats.org/officeDocument/2006/relationships/hyperlink" Target="https://github.com/zilliztech/milvus-distributed/commit/37609e113ac72d640bc4554a07bc13f9c1f838bc" TargetMode="External"/><Relationship Id="rId16" Type="http://schemas.openxmlformats.org/officeDocument/2006/relationships/hyperlink" Target="https://github.com/zilliztech/milvus-distributed/commit/fa0e9659a811643c60b805b746877a48c97b6f1e" TargetMode="External"/><Relationship Id="rId159" Type="http://schemas.openxmlformats.org/officeDocument/2006/relationships/hyperlink" Target="https://github.com/zilliztech/milvus-distributed/commit/e911d3fff377a1a6800d535911bb912c83837138" TargetMode="External"/><Relationship Id="rId158" Type="http://schemas.openxmlformats.org/officeDocument/2006/relationships/hyperlink" Target="https://github.com/zilliztech/milvus-distributed/commit/9099b7dac850539c6be0427a5ca64b26e1a29b17" TargetMode="External"/><Relationship Id="rId157" Type="http://schemas.openxmlformats.org/officeDocument/2006/relationships/hyperlink" Target="https://github.com/zilliztech/milvus-distributed/commit/f8de4a956e53f0863f94275ce92af9853164f6bd" TargetMode="External"/><Relationship Id="rId156" Type="http://schemas.openxmlformats.org/officeDocument/2006/relationships/hyperlink" Target="https://github.com/zilliztech/milvus-distributed/commit/2bc7f8426a72575ac3227437b1a838e5ee66110a" TargetMode="External"/><Relationship Id="rId155" Type="http://schemas.openxmlformats.org/officeDocument/2006/relationships/hyperlink" Target="https://github.com/zilliztech/milvus-distributed/commit/be8124ac914c66901dc0b9996a8abce92575daa3" TargetMode="External"/><Relationship Id="rId154" Type="http://schemas.openxmlformats.org/officeDocument/2006/relationships/hyperlink" Target="https://github.com/zilliztech/milvus-distributed/commit/4e23f23a25dc1dc3932c199270994ec38ec4d309" TargetMode="External"/><Relationship Id="rId153" Type="http://schemas.openxmlformats.org/officeDocument/2006/relationships/hyperlink" Target="https://github.com/zilliztech/milvus-distributed/commit/737761a5cf3cf9d4d2536d3b1247d9de6bf941e5" TargetMode="External"/><Relationship Id="rId152" Type="http://schemas.openxmlformats.org/officeDocument/2006/relationships/hyperlink" Target="https://github.com/zilliztech/milvus-distributed/commit/690d6e12dacabd3b8b497cdf093f3910420238e1" TargetMode="External"/><Relationship Id="rId151" Type="http://schemas.openxmlformats.org/officeDocument/2006/relationships/hyperlink" Target="https://github.com/zilliztech/milvus-distributed/commit/f1e5ae4403485066c89490ac4781dba6b0128934" TargetMode="External"/><Relationship Id="rId150" Type="http://schemas.openxmlformats.org/officeDocument/2006/relationships/hyperlink" Target="https://github.com/zilliztech/milvus-distributed/commit/a32c202e2f80e38bb802170a5a0face75a4eb733" TargetMode="External"/><Relationship Id="rId15" Type="http://schemas.openxmlformats.org/officeDocument/2006/relationships/hyperlink" Target="https://github.com/zilliztech/milvus-distributed/commit/474211902bcbb6928cf620a39fc60de2da2b4439" TargetMode="External"/><Relationship Id="rId149" Type="http://schemas.openxmlformats.org/officeDocument/2006/relationships/hyperlink" Target="https://github.com/zilliztech/milvus-distributed/commit/53f3aa35a5dd7eaa89ca25f1e8b632654944f28a" TargetMode="External"/><Relationship Id="rId148" Type="http://schemas.openxmlformats.org/officeDocument/2006/relationships/hyperlink" Target="https://github.com/zilliztech/milvus-distributed/commit/5e52114a3bb4c1b89a875e617fd0c1763d39c8d0" TargetMode="External"/><Relationship Id="rId147" Type="http://schemas.openxmlformats.org/officeDocument/2006/relationships/hyperlink" Target="https://github.com/zilliztech/milvus-distributed/commit/739df157c5f040876b908d05b0b0ff83c7bbb0fa" TargetMode="External"/><Relationship Id="rId146" Type="http://schemas.openxmlformats.org/officeDocument/2006/relationships/hyperlink" Target="https://github.com/zilliztech/milvus-distributed/commit/7067216791911e2c418d937b48730818c9a6d3da" TargetMode="External"/><Relationship Id="rId145" Type="http://schemas.openxmlformats.org/officeDocument/2006/relationships/hyperlink" Target="https://github.com/zilliztech/milvus-distributed/commit/11c6aa4c12b979490b1b1e77c5f31b6cb1bdbd9c" TargetMode="External"/><Relationship Id="rId144" Type="http://schemas.openxmlformats.org/officeDocument/2006/relationships/hyperlink" Target="https://github.com/zilliztech/milvus-distributed/commit/2cdd031b002d663c553cbd7f7138c0ff56e2e7b5" TargetMode="External"/><Relationship Id="rId143" Type="http://schemas.openxmlformats.org/officeDocument/2006/relationships/hyperlink" Target="https://github.com/zilliztech/milvus-distributed/commit/c411ca8a38f9b490091c2b65374efdb191bbba69" TargetMode="External"/><Relationship Id="rId142" Type="http://schemas.openxmlformats.org/officeDocument/2006/relationships/hyperlink" Target="https://github.com/zilliztech/milvus-distributed/commit/da3c3e19dfca40b5127ad7d12cdf44c6b40186cf" TargetMode="External"/><Relationship Id="rId141" Type="http://schemas.openxmlformats.org/officeDocument/2006/relationships/hyperlink" Target="https://github.com/zilliztech/milvus-distributed/commit/564263498bf944e5c624cf326aa927d57fd55464" TargetMode="External"/><Relationship Id="rId140" Type="http://schemas.openxmlformats.org/officeDocument/2006/relationships/hyperlink" Target="https://github.com/zilliztech/milvus-distributed/commit/bff89289b302f8219020902eef9fbd4401f2d11a" TargetMode="External"/><Relationship Id="rId14" Type="http://schemas.openxmlformats.org/officeDocument/2006/relationships/hyperlink" Target="https://github.com/zilliztech/milvus-distributed/commit/dd2d83286d437793b34ec0666c1db9b7075efe84" TargetMode="External"/><Relationship Id="rId139" Type="http://schemas.openxmlformats.org/officeDocument/2006/relationships/hyperlink" Target="https://github.com/zilliztech/milvus-distributed/commit/8153c2ad2fc44b74fd2181ab936b6a655da6adb5" TargetMode="External"/><Relationship Id="rId138" Type="http://schemas.openxmlformats.org/officeDocument/2006/relationships/hyperlink" Target="https://github.com/zilliztech/milvus-distributed/commit/5aa6703e73de1753ce188e00f0e74cb11f314cd6" TargetMode="External"/><Relationship Id="rId137" Type="http://schemas.openxmlformats.org/officeDocument/2006/relationships/hyperlink" Target="https://github.com/zilliztech/milvus-distributed/commit/7b3941b01f115446518149f4e0cce3c93525ce6c" TargetMode="External"/><Relationship Id="rId136" Type="http://schemas.openxmlformats.org/officeDocument/2006/relationships/hyperlink" Target="https://github.com/zilliztech/milvus-distributed/commit/6f13d2947d60d31514da408ba9594307a3f431a6" TargetMode="External"/><Relationship Id="rId135" Type="http://schemas.openxmlformats.org/officeDocument/2006/relationships/hyperlink" Target="https://github.com/zilliztech/milvus-distributed/commit/8357a3904fa261a3cac15f944082db3f591497bc" TargetMode="External"/><Relationship Id="rId134" Type="http://schemas.openxmlformats.org/officeDocument/2006/relationships/hyperlink" Target="https://github.com/zilliztech/milvus-distributed/commit/31009f3adda257ea5887542fa981745ba6b5f42b" TargetMode="External"/><Relationship Id="rId133" Type="http://schemas.openxmlformats.org/officeDocument/2006/relationships/hyperlink" Target="https://github.com/zilliztech/milvus-distributed/commit/39881a6c7400fa0e992bd3fb9ae1759050ed0d11" TargetMode="External"/><Relationship Id="rId132" Type="http://schemas.openxmlformats.org/officeDocument/2006/relationships/hyperlink" Target="https://github.com/zilliztech/milvus-distributed/commit/80644313378d5ed45bbff488cfb30dd343fbf566" TargetMode="External"/><Relationship Id="rId131" Type="http://schemas.openxmlformats.org/officeDocument/2006/relationships/hyperlink" Target="https://github.com/zilliztech/milvus-distributed/commit/807626e7b8ae72ef73d7be394da9e854cf3dfbf4" TargetMode="External"/><Relationship Id="rId130" Type="http://schemas.openxmlformats.org/officeDocument/2006/relationships/hyperlink" Target="https://github.com/zilliztech/milvus-distributed/commit/9e8a4c23f7fa8c1cf8be4458bcf1b13cf483f41b" TargetMode="External"/><Relationship Id="rId13" Type="http://schemas.openxmlformats.org/officeDocument/2006/relationships/hyperlink" Target="https://github.com/zilliztech/milvus-distributed/commit/e69869a730cbaebbefe7348e86205ffd88c78d2d" TargetMode="External"/><Relationship Id="rId129" Type="http://schemas.openxmlformats.org/officeDocument/2006/relationships/hyperlink" Target="https://github.com/zilliztech/milvus-distributed/commit/11d9845e6616ff3c527bdc17d2ac1b7e676a9cf2" TargetMode="External"/><Relationship Id="rId128" Type="http://schemas.openxmlformats.org/officeDocument/2006/relationships/hyperlink" Target="https://github.com/zilliztech/milvus-distributed/commit/f65984c7ec99a041341d33a8b214c7a62db48ad2" TargetMode="External"/><Relationship Id="rId127" Type="http://schemas.openxmlformats.org/officeDocument/2006/relationships/hyperlink" Target="https://github.com/zilliztech/milvus-distributed/commit/39f958b2317e164d0fc3299c266be839eb819454" TargetMode="External"/><Relationship Id="rId126" Type="http://schemas.openxmlformats.org/officeDocument/2006/relationships/hyperlink" Target="https://github.com/zilliztech/milvus-distributed/commit/89b5c7e2aa15e7053b04c6cb4abb8a6f767dff71" TargetMode="External"/><Relationship Id="rId125" Type="http://schemas.openxmlformats.org/officeDocument/2006/relationships/hyperlink" Target="https://github.com/zilliztech/milvus-distributed/commit/3963207083a6d7c45cf593d62d93225a76f598be" TargetMode="External"/><Relationship Id="rId124" Type="http://schemas.openxmlformats.org/officeDocument/2006/relationships/hyperlink" Target="https://github.com/zilliztech/milvus-distributed/commit/ed2ec795b2d33a4fec08f0e08c22b53ebc41fff2" TargetMode="External"/><Relationship Id="rId123" Type="http://schemas.openxmlformats.org/officeDocument/2006/relationships/hyperlink" Target="https://github.com/zilliztech/milvus-distributed/commit/a68d7ca90082493d4ebf1181787349a09ff13f83" TargetMode="External"/><Relationship Id="rId122" Type="http://schemas.openxmlformats.org/officeDocument/2006/relationships/hyperlink" Target="https://github.com/zilliztech/milvus-distributed/commit/ba0263450a2f9087a90df8b3cd664bcc44749929" TargetMode="External"/><Relationship Id="rId121" Type="http://schemas.openxmlformats.org/officeDocument/2006/relationships/hyperlink" Target="https://github.com/zilliztech/milvus-distributed/commit/534770182ea58915043d3c3e61697ea8f447c2fa" TargetMode="External"/><Relationship Id="rId120" Type="http://schemas.openxmlformats.org/officeDocument/2006/relationships/hyperlink" Target="https://github.com/zilliztech/milvus-distributed/commit/c7ab0f1c67fa82856f1c8117830baa79df413e3f" TargetMode="External"/><Relationship Id="rId12" Type="http://schemas.openxmlformats.org/officeDocument/2006/relationships/hyperlink" Target="https://github.com/zilliztech/milvus-distributed/commit/c495ad6100d21d66c174e0bdea4715705f7ca3a1" TargetMode="External"/><Relationship Id="rId119" Type="http://schemas.openxmlformats.org/officeDocument/2006/relationships/hyperlink" Target="https://github.com/zilliztech/milvus-distributed/commit/f49b031111197ffe32a6fc3cfd28bf6913f14783" TargetMode="External"/><Relationship Id="rId118" Type="http://schemas.openxmlformats.org/officeDocument/2006/relationships/hyperlink" Target="https://github.com/zilliztech/milvus-distributed/commit/ae9dfab442043f17ff66d98873bd47d39a9d40a2" TargetMode="External"/><Relationship Id="rId117" Type="http://schemas.openxmlformats.org/officeDocument/2006/relationships/hyperlink" Target="https://github.com/zilliztech/milvus-distributed/commit/74eb35529eac22b5a5f606545b2aa4c29478c9d7" TargetMode="External"/><Relationship Id="rId116" Type="http://schemas.openxmlformats.org/officeDocument/2006/relationships/hyperlink" Target="https://github.com/zilliztech/milvus-distributed/commit/f0a35b48932d8a2073deb7311494258bdc57dd9e" TargetMode="External"/><Relationship Id="rId115" Type="http://schemas.openxmlformats.org/officeDocument/2006/relationships/hyperlink" Target="https://github.com/zilliztech/milvus-distributed/commit/34785d908dd51f6b4ec1bf7753ba4d77b1cf308c" TargetMode="External"/><Relationship Id="rId114" Type="http://schemas.openxmlformats.org/officeDocument/2006/relationships/hyperlink" Target="https://github.com/zilliztech/milvus-distributed/commit/d41e01caf015e1c87ecb76924af9aed70610ad4c" TargetMode="External"/><Relationship Id="rId113" Type="http://schemas.openxmlformats.org/officeDocument/2006/relationships/hyperlink" Target="https://github.com/zilliztech/milvus-distributed/commit/cab36a2cc2a30ff1cffa7ed440e0f02d5f25f840" TargetMode="External"/><Relationship Id="rId112" Type="http://schemas.openxmlformats.org/officeDocument/2006/relationships/hyperlink" Target="https://github.com/zilliztech/milvus-distributed/commit/48baa9e3a67adc9df11c3a4d1eb3f09f232dc982" TargetMode="External"/><Relationship Id="rId111" Type="http://schemas.openxmlformats.org/officeDocument/2006/relationships/hyperlink" Target="https://github.com/zilliztech/milvus-distributed/commit/43230b2cee6eebb0eca486d90709e2a71a6a4f98" TargetMode="External"/><Relationship Id="rId110" Type="http://schemas.openxmlformats.org/officeDocument/2006/relationships/hyperlink" Target="https://github.com/zilliztech/milvus-distributed/commit/b6c94c4a43483081d039ba209a7df1b0f3c9c209" TargetMode="External"/><Relationship Id="rId11" Type="http://schemas.openxmlformats.org/officeDocument/2006/relationships/hyperlink" Target="https://github.com/zilliztech/milvus-distributed/commit/fe0c538a04dbc686a79c1a4924edec09f92a654c" TargetMode="External"/><Relationship Id="rId109" Type="http://schemas.openxmlformats.org/officeDocument/2006/relationships/hyperlink" Target="https://github.com/zilliztech/milvus-distributed/commit/c0396346f3cf84a811c9868a7a0ac031ef32e91a" TargetMode="External"/><Relationship Id="rId108" Type="http://schemas.openxmlformats.org/officeDocument/2006/relationships/hyperlink" Target="https://github.com/zilliztech/milvus-distributed/commit/64a033a6a6d53cf72101f12935d3caf588699fcc" TargetMode="External"/><Relationship Id="rId107" Type="http://schemas.openxmlformats.org/officeDocument/2006/relationships/hyperlink" Target="https://github.com/zilliztech/milvus-distributed/commit/6d315594f5fdb38b8246aa5cf1c0522d64d193f2" TargetMode="External"/><Relationship Id="rId106" Type="http://schemas.openxmlformats.org/officeDocument/2006/relationships/hyperlink" Target="https://github.com/zilliztech/milvus-distributed/commit/3595ae39bbfe908bd82e91e5ea26f6af362ef080" TargetMode="External"/><Relationship Id="rId105" Type="http://schemas.openxmlformats.org/officeDocument/2006/relationships/hyperlink" Target="https://github.com/zilliztech/milvus-distributed/commit/6f96ab07941d2be07d93a7f9cf8943fc8a15dc6f" TargetMode="External"/><Relationship Id="rId104" Type="http://schemas.openxmlformats.org/officeDocument/2006/relationships/hyperlink" Target="https://github.com/zilliztech/milvus-distributed/commit/b55110cee17898b41bc12e09f6b000d09a933007" TargetMode="External"/><Relationship Id="rId103" Type="http://schemas.openxmlformats.org/officeDocument/2006/relationships/hyperlink" Target="https://github.com/zilliztech/milvus-distributed/commit/c0253c5bcce27f6ec8dfff965a685f11c51fc40a" TargetMode="External"/><Relationship Id="rId102" Type="http://schemas.openxmlformats.org/officeDocument/2006/relationships/hyperlink" Target="https://github.com/zilliztech/milvus-distributed/commit/709f24e61306ccb9707ad739c40a273a37d5b173" TargetMode="External"/><Relationship Id="rId101" Type="http://schemas.openxmlformats.org/officeDocument/2006/relationships/hyperlink" Target="https://github.com/zilliztech/milvus-distributed/commit/f4b4640ad47f8a85a213cbb0396c442c60df3571" TargetMode="External"/><Relationship Id="rId100" Type="http://schemas.openxmlformats.org/officeDocument/2006/relationships/hyperlink" Target="https://github.com/zilliztech/milvus-distributed/commit/8483703f1a0c2987185cef4f60d55e12c261d0e5" TargetMode="External"/><Relationship Id="rId10" Type="http://schemas.openxmlformats.org/officeDocument/2006/relationships/hyperlink" Target="https://github.com/zilliztech/milvus-distributed/commit/d7bdd8fd66b39a16cb12407f6357ac3f719bc120" TargetMode="External"/><Relationship Id="rId1" Type="http://schemas.openxmlformats.org/officeDocument/2006/relationships/hyperlink" Target="https://github.com/zilliztech/milvus-distributed/commit/0a9907070e50a39a27a89ff7f82dd4daccdd3e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D429"/>
  <sheetViews>
    <sheetView showGridLines="0" tabSelected="1" zoomScale="85" zoomScaleNormal="85" topLeftCell="A8" workbookViewId="0">
      <selection activeCell="C206" sqref="C206"/>
    </sheetView>
  </sheetViews>
  <sheetFormatPr defaultColWidth="8.82962962962963" defaultRowHeight="15" customHeight="true" outlineLevelCol="3"/>
  <cols>
    <col min="1" max="1" width="19.6740740740741" style="1" customWidth="true"/>
    <col min="2" max="2" width="40.6740740740741" style="1" customWidth="true"/>
    <col min="3" max="3" width="24.1185185185185" style="1" customWidth="true"/>
    <col min="4" max="4" width="75.7555555555556" style="1" customWidth="true"/>
    <col min="5" max="16382" width="8.85185185185185" style="1" customWidth="true"/>
    <col min="16383" max="16383" width="8.85185185185185" style="1"/>
    <col min="16384" max="16384" width="8.82962962962963" style="1"/>
  </cols>
  <sheetData>
    <row r="1" ht="14.55" customHeight="true" spans="1:4">
      <c r="A1" s="2" t="s">
        <v>0</v>
      </c>
      <c r="B1" s="3" t="s">
        <v>1</v>
      </c>
      <c r="C1" s="4" t="s">
        <v>2</v>
      </c>
      <c r="D1" s="5" t="s">
        <v>3</v>
      </c>
    </row>
    <row r="2" ht="27.55" hidden="true" customHeight="true" spans="1:4">
      <c r="A2" s="6" t="s">
        <v>4</v>
      </c>
      <c r="B2" s="7" t="str">
        <f>HYPERLINK("https://github.com/zilliztech/milvus-distributed/commit/0a9907070e50a39a27a89ff7f82dd4daccdd3e08","0a9907070e50a39a27a89ff7f82dd4daccdd3e08")</f>
        <v>0a9907070e50a39a27a89ff7f82dd4daccdd3e08</v>
      </c>
      <c r="C2" s="8"/>
      <c r="D2" s="9" t="s">
        <v>5</v>
      </c>
    </row>
    <row r="3" ht="26.55" hidden="true" customHeight="true" spans="1:4">
      <c r="A3" s="10" t="s">
        <v>6</v>
      </c>
      <c r="B3" s="11" t="str">
        <f>HYPERLINK("https://github.com/zilliztech/milvus-distributed/commit/6342eea612abfad4703ffb06186b03a19d169a1c","6342eea612abfad4703ffb06186b03a19d169a1c")</f>
        <v>6342eea612abfad4703ffb06186b03a19d169a1c</v>
      </c>
      <c r="C3" s="12"/>
      <c r="D3" s="13" t="s">
        <v>7</v>
      </c>
    </row>
    <row r="4" ht="26.55" hidden="true" customHeight="true" spans="1:4">
      <c r="A4" s="14" t="s">
        <v>8</v>
      </c>
      <c r="B4" s="15" t="str">
        <f>HYPERLINK("https://github.com/zilliztech/milvus-distributed/commit/214e411eabcea5af16a3cced2b7d76676f1088c1","214e411eabcea5af16a3cced2b7d76676f1088c1")</f>
        <v>214e411eabcea5af16a3cced2b7d76676f1088c1</v>
      </c>
      <c r="C4" s="16"/>
      <c r="D4" s="17" t="s">
        <v>9</v>
      </c>
    </row>
    <row r="5" ht="13.55" customHeight="true" spans="1:4">
      <c r="A5" s="10" t="s">
        <v>10</v>
      </c>
      <c r="B5" s="11" t="str">
        <f>HYPERLINK("https://github.com/zilliztech/milvus-distributed/commit/95a65c99b9f32cf026aff1329c7fb31eb2bdf96a","95a65c99b9f32cf026aff1329c7fb31eb2bdf96a")</f>
        <v>95a65c99b9f32cf026aff1329c7fb31eb2bdf96a</v>
      </c>
      <c r="C5" s="12">
        <v>1</v>
      </c>
      <c r="D5" s="18" t="s">
        <v>11</v>
      </c>
    </row>
    <row r="6" ht="26.55" hidden="true" customHeight="true" spans="1:4">
      <c r="A6" s="14" t="s">
        <v>12</v>
      </c>
      <c r="B6" s="15" t="str">
        <f>HYPERLINK("https://github.com/zilliztech/milvus-distributed/commit/8017222f4aa073516c6151c3eecfc7ed7bf92479","8017222f4aa073516c6151c3eecfc7ed7bf92479")</f>
        <v>8017222f4aa073516c6151c3eecfc7ed7bf92479</v>
      </c>
      <c r="C6" s="16"/>
      <c r="D6" s="17" t="s">
        <v>13</v>
      </c>
    </row>
    <row r="7" ht="26.55" hidden="true" customHeight="true" spans="1:4">
      <c r="A7" s="10" t="s">
        <v>14</v>
      </c>
      <c r="B7" s="11" t="str">
        <f>HYPERLINK("https://github.com/zilliztech/milvus-distributed/commit/c3dd5e0061e0227a177ea2701cb96bbc32826dda","c3dd5e0061e0227a177ea2701cb96bbc32826dda")</f>
        <v>c3dd5e0061e0227a177ea2701cb96bbc32826dda</v>
      </c>
      <c r="C7" s="12"/>
      <c r="D7" s="13" t="s">
        <v>9</v>
      </c>
    </row>
    <row r="8" ht="13.55" customHeight="true" spans="1:4">
      <c r="A8" s="14" t="s">
        <v>15</v>
      </c>
      <c r="B8" s="15" t="str">
        <f>HYPERLINK("https://github.com/zilliztech/milvus-distributed/commit/af556c04241fb32541bbebc297e06e0555f9b2ae","af556c04241fb32541bbebc297e06e0555f9b2ae")</f>
        <v>af556c04241fb32541bbebc297e06e0555f9b2ae</v>
      </c>
      <c r="C8" s="16">
        <v>1</v>
      </c>
      <c r="D8" s="19" t="s">
        <v>16</v>
      </c>
    </row>
    <row r="9" ht="26.55" hidden="true" customHeight="true" spans="1:4">
      <c r="A9" s="10" t="s">
        <v>17</v>
      </c>
      <c r="B9" s="11" t="str">
        <f>HYPERLINK("https://github.com/zilliztech/milvus-distributed/commit/6cc94f3a37b36b35e0b65759ccc6be83d1cf145a","6cc94f3a37b36b35e0b65759ccc6be83d1cf145a")</f>
        <v>6cc94f3a37b36b35e0b65759ccc6be83d1cf145a</v>
      </c>
      <c r="C9" s="12"/>
      <c r="D9" s="13" t="s">
        <v>18</v>
      </c>
    </row>
    <row r="10" ht="26.55" hidden="true" customHeight="true" spans="1:4">
      <c r="A10" s="14" t="s">
        <v>19</v>
      </c>
      <c r="B10" s="15" t="str">
        <f>HYPERLINK("https://github.com/zilliztech/milvus-distributed/commit/c04fbc977d175b8a3d66610b2419f50dde17f9f1","c04fbc977d175b8a3d66610b2419f50dde17f9f1")</f>
        <v>c04fbc977d175b8a3d66610b2419f50dde17f9f1</v>
      </c>
      <c r="C10" s="16"/>
      <c r="D10" s="17" t="s">
        <v>20</v>
      </c>
    </row>
    <row r="11" ht="26.55" hidden="true" customHeight="true" spans="1:4">
      <c r="A11" s="10" t="s">
        <v>21</v>
      </c>
      <c r="B11" s="11" t="str">
        <f>HYPERLINK("https://github.com/zilliztech/milvus-distributed/commit/d7bdd8fd66b39a16cb12407f6357ac3f719bc120","d7bdd8fd66b39a16cb12407f6357ac3f719bc120")</f>
        <v>d7bdd8fd66b39a16cb12407f6357ac3f719bc120</v>
      </c>
      <c r="C11" s="12"/>
      <c r="D11" s="13" t="s">
        <v>22</v>
      </c>
    </row>
    <row r="12" ht="26.55" hidden="true" customHeight="true" spans="1:4">
      <c r="A12" s="14" t="s">
        <v>23</v>
      </c>
      <c r="B12" s="15" t="str">
        <f>HYPERLINK("https://github.com/zilliztech/milvus-distributed/commit/fe0c538a04dbc686a79c1a4924edec09f92a654c","fe0c538a04dbc686a79c1a4924edec09f92a654c")</f>
        <v>fe0c538a04dbc686a79c1a4924edec09f92a654c</v>
      </c>
      <c r="C12" s="16"/>
      <c r="D12" s="17" t="s">
        <v>24</v>
      </c>
    </row>
    <row r="13" ht="26.55" hidden="true" customHeight="true" spans="1:4">
      <c r="A13" s="10" t="s">
        <v>25</v>
      </c>
      <c r="B13" s="11" t="str">
        <f>HYPERLINK("https://github.com/zilliztech/milvus-distributed/commit/c495ad6100d21d66c174e0bdea4715705f7ca3a1","c495ad6100d21d66c174e0bdea4715705f7ca3a1")</f>
        <v>c495ad6100d21d66c174e0bdea4715705f7ca3a1</v>
      </c>
      <c r="C13" s="12"/>
      <c r="D13" s="13" t="s">
        <v>26</v>
      </c>
    </row>
    <row r="14" ht="26.55" hidden="true" customHeight="true" spans="1:4">
      <c r="A14" s="14" t="s">
        <v>27</v>
      </c>
      <c r="B14" s="15" t="str">
        <f>HYPERLINK("https://github.com/zilliztech/milvus-distributed/commit/e69869a730cbaebbefe7348e86205ffd88c78d2d","e69869a730cbaebbefe7348e86205ffd88c78d2d")</f>
        <v>e69869a730cbaebbefe7348e86205ffd88c78d2d</v>
      </c>
      <c r="C14" s="16"/>
      <c r="D14" s="17" t="s">
        <v>28</v>
      </c>
    </row>
    <row r="15" ht="26.55" hidden="true" customHeight="true" spans="1:4">
      <c r="A15" s="10" t="s">
        <v>29</v>
      </c>
      <c r="B15" s="11" t="str">
        <f>HYPERLINK("https://github.com/zilliztech/milvus-distributed/commit/dd2d83286d437793b34ec0666c1db9b7075efe84","dd2d83286d437793b34ec0666c1db9b7075efe84")</f>
        <v>dd2d83286d437793b34ec0666c1db9b7075efe84</v>
      </c>
      <c r="C15" s="12"/>
      <c r="D15" s="13" t="s">
        <v>20</v>
      </c>
    </row>
    <row r="16" ht="39.55" hidden="true" customHeight="true" spans="1:4">
      <c r="A16" s="14" t="s">
        <v>30</v>
      </c>
      <c r="B16" s="15" t="str">
        <f>HYPERLINK("https://github.com/zilliztech/milvus-distributed/commit/474211902bcbb6928cf620a39fc60de2da2b4439","474211902bcbb6928cf620a39fc60de2da2b4439")</f>
        <v>474211902bcbb6928cf620a39fc60de2da2b4439</v>
      </c>
      <c r="C16" s="16"/>
      <c r="D16" s="17" t="s">
        <v>31</v>
      </c>
    </row>
    <row r="17" ht="26.55" hidden="true" customHeight="true" spans="1:4">
      <c r="A17" s="10" t="s">
        <v>32</v>
      </c>
      <c r="B17" s="11" t="str">
        <f>HYPERLINK("https://github.com/zilliztech/milvus-distributed/commit/fa0e9659a811643c60b805b746877a48c97b6f1e","fa0e9659a811643c60b805b746877a48c97b6f1e")</f>
        <v>fa0e9659a811643c60b805b746877a48c97b6f1e</v>
      </c>
      <c r="C17" s="12"/>
      <c r="D17" s="13" t="s">
        <v>33</v>
      </c>
    </row>
    <row r="18" ht="26.55" hidden="true" customHeight="true" spans="1:4">
      <c r="A18" s="14" t="s">
        <v>34</v>
      </c>
      <c r="B18" s="15" t="str">
        <f>HYPERLINK("https://github.com/zilliztech/milvus-distributed/commit/ae9ce7e41ed4f85195ab38a3ae3c606ac1068a5e","ae9ce7e41ed4f85195ab38a3ae3c606ac1068a5e")</f>
        <v>ae9ce7e41ed4f85195ab38a3ae3c606ac1068a5e</v>
      </c>
      <c r="C18" s="16"/>
      <c r="D18" s="17" t="s">
        <v>35</v>
      </c>
    </row>
    <row r="19" ht="39.55" hidden="true" customHeight="true" spans="1:4">
      <c r="A19" s="10" t="s">
        <v>36</v>
      </c>
      <c r="B19" s="11" t="str">
        <f>HYPERLINK("https://github.com/zilliztech/milvus-distributed/commit/b0f50177b8c1c52b7c087206950f1c09867bf4c9","b0f50177b8c1c52b7c087206950f1c09867bf4c9")</f>
        <v>b0f50177b8c1c52b7c087206950f1c09867bf4c9</v>
      </c>
      <c r="C19" s="12"/>
      <c r="D19" s="13" t="s">
        <v>37</v>
      </c>
    </row>
    <row r="20" ht="26.55" hidden="true" customHeight="true" spans="1:4">
      <c r="A20" s="14" t="s">
        <v>38</v>
      </c>
      <c r="B20" s="15" t="str">
        <f>HYPERLINK("https://github.com/zilliztech/milvus-distributed/commit/d37765272c2c181d973c4e83a91c5511f2cf1f00","d37765272c2c181d973c4e83a91c5511f2cf1f00")</f>
        <v>d37765272c2c181d973c4e83a91c5511f2cf1f00</v>
      </c>
      <c r="C20" s="16"/>
      <c r="D20" s="17" t="s">
        <v>39</v>
      </c>
    </row>
    <row r="21" ht="26.55" hidden="true" customHeight="true" spans="1:4">
      <c r="A21" s="10" t="s">
        <v>40</v>
      </c>
      <c r="B21" s="11" t="str">
        <f>HYPERLINK("https://github.com/zilliztech/milvus-distributed/commit/63de359375bc80e55c89fe04da6961d4168497b8","63de359375bc80e55c89fe04da6961d4168497b8")</f>
        <v>63de359375bc80e55c89fe04da6961d4168497b8</v>
      </c>
      <c r="C21" s="12"/>
      <c r="D21" s="13" t="s">
        <v>20</v>
      </c>
    </row>
    <row r="22" ht="13.55" customHeight="true" spans="1:4">
      <c r="A22" s="14" t="s">
        <v>41</v>
      </c>
      <c r="B22" s="15" t="str">
        <f>HYPERLINK("https://github.com/zilliztech/milvus-distributed/commit/5a8f8daabb2c024730594b7c836d1a3c39cbb3c1","5a8f8daabb2c024730594b7c836d1a3c39cbb3c1")</f>
        <v>5a8f8daabb2c024730594b7c836d1a3c39cbb3c1</v>
      </c>
      <c r="C22" s="16">
        <v>1</v>
      </c>
      <c r="D22" s="19" t="s">
        <v>42</v>
      </c>
    </row>
    <row r="23" ht="26.55" hidden="true" customHeight="true" spans="1:4">
      <c r="A23" s="10" t="s">
        <v>43</v>
      </c>
      <c r="B23" s="11" t="str">
        <f>HYPERLINK("https://github.com/zilliztech/milvus-distributed/commit/8632f6cb673b8fb9ff579058662fceb9a67efe97","8632f6cb673b8fb9ff579058662fceb9a67efe97")</f>
        <v>8632f6cb673b8fb9ff579058662fceb9a67efe97</v>
      </c>
      <c r="C23" s="12"/>
      <c r="D23" s="13" t="s">
        <v>44</v>
      </c>
    </row>
    <row r="24" ht="13.55" customHeight="true" spans="1:4">
      <c r="A24" s="14" t="s">
        <v>45</v>
      </c>
      <c r="B24" s="15" t="str">
        <f>HYPERLINK("https://github.com/zilliztech/milvus-distributed/commit/1ab497232c9c1179499c456a250dd6e73a3259b2","1ab497232c9c1179499c456a250dd6e73a3259b2")</f>
        <v>1ab497232c9c1179499c456a250dd6e73a3259b2</v>
      </c>
      <c r="C24" s="16">
        <v>1</v>
      </c>
      <c r="D24" s="19" t="s">
        <v>46</v>
      </c>
    </row>
    <row r="25" ht="26.55" hidden="true" customHeight="true" spans="1:4">
      <c r="A25" s="10" t="s">
        <v>47</v>
      </c>
      <c r="B25" s="11" t="str">
        <f>HYPERLINK("https://github.com/zilliztech/milvus-distributed/commit/3090e4e5b97442ad1d611d9e622b1008bf22b2e1","3090e4e5b97442ad1d611d9e622b1008bf22b2e1")</f>
        <v>3090e4e5b97442ad1d611d9e622b1008bf22b2e1</v>
      </c>
      <c r="C25" s="12"/>
      <c r="D25" s="13" t="s">
        <v>48</v>
      </c>
    </row>
    <row r="26" ht="26.55" hidden="true" customHeight="true" spans="1:4">
      <c r="A26" s="14" t="s">
        <v>49</v>
      </c>
      <c r="B26" s="15" t="str">
        <f>HYPERLINK("https://github.com/zilliztech/milvus-distributed/commit/c2bf756e9a4ff914ecf91c672b78cf6138c78e15","c2bf756e9a4ff914ecf91c672b78cf6138c78e15")</f>
        <v>c2bf756e9a4ff914ecf91c672b78cf6138c78e15</v>
      </c>
      <c r="C26" s="16"/>
      <c r="D26" s="17" t="s">
        <v>20</v>
      </c>
    </row>
    <row r="27" ht="13.55" hidden="true" customHeight="true" spans="1:4">
      <c r="A27" s="10" t="s">
        <v>50</v>
      </c>
      <c r="B27" s="11" t="str">
        <f>HYPERLINK("https://github.com/zilliztech/milvus-distributed/commit/7f670fd5bfa8a3b1588237a693fdd867d48431ea","7f670fd5bfa8a3b1588237a693fdd867d48431ea")</f>
        <v>7f670fd5bfa8a3b1588237a693fdd867d48431ea</v>
      </c>
      <c r="C27" s="12"/>
      <c r="D27" s="18" t="s">
        <v>51</v>
      </c>
    </row>
    <row r="28" ht="26.55" hidden="true" customHeight="true" spans="1:4">
      <c r="A28" s="14" t="s">
        <v>52</v>
      </c>
      <c r="B28" s="15" t="str">
        <f>HYPERLINK("https://github.com/zilliztech/milvus-distributed/commit/8f81e0b6c779761b86d845faacafb53e98f412f7","8f81e0b6c779761b86d845faacafb53e98f412f7")</f>
        <v>8f81e0b6c779761b86d845faacafb53e98f412f7</v>
      </c>
      <c r="C28" s="16"/>
      <c r="D28" s="17" t="s">
        <v>53</v>
      </c>
    </row>
    <row r="29" ht="26.55" hidden="true" customHeight="true" spans="1:4">
      <c r="A29" s="10" t="s">
        <v>54</v>
      </c>
      <c r="B29" s="11" t="str">
        <f>HYPERLINK("https://github.com/zilliztech/milvus-distributed/commit/e1685225f08381f899b069587415bd80168f7a73","e1685225f08381f899b069587415bd80168f7a73")</f>
        <v>e1685225f08381f899b069587415bd80168f7a73</v>
      </c>
      <c r="C29" s="12"/>
      <c r="D29" s="13" t="s">
        <v>55</v>
      </c>
    </row>
    <row r="30" ht="13.55" hidden="true" customHeight="true" spans="1:4">
      <c r="A30" s="14" t="s">
        <v>56</v>
      </c>
      <c r="B30" s="15" t="str">
        <f>HYPERLINK("https://github.com/zilliztech/milvus-distributed/commit/a33a70a20eff388c312b57c3dc0a1ca562e7617c","a33a70a20eff388c312b57c3dc0a1ca562e7617c")</f>
        <v>a33a70a20eff388c312b57c3dc0a1ca562e7617c</v>
      </c>
      <c r="C30" s="16"/>
      <c r="D30" s="19" t="s">
        <v>57</v>
      </c>
    </row>
    <row r="31" ht="26.55" hidden="true" customHeight="true" spans="1:4">
      <c r="A31" s="10" t="s">
        <v>58</v>
      </c>
      <c r="B31" s="11" t="str">
        <f>HYPERLINK("https://github.com/zilliztech/milvus-distributed/commit/772ad5bba9d0c94a9785e4e474aaf02f697d952b","772ad5bba9d0c94a9785e4e474aaf02f697d952b")</f>
        <v>772ad5bba9d0c94a9785e4e474aaf02f697d952b</v>
      </c>
      <c r="C31" s="12"/>
      <c r="D31" s="13" t="s">
        <v>59</v>
      </c>
    </row>
    <row r="32" ht="26.55" hidden="true" customHeight="true" spans="1:4">
      <c r="A32" s="14" t="s">
        <v>60</v>
      </c>
      <c r="B32" s="15" t="str">
        <f>HYPERLINK("https://github.com/zilliztech/milvus-distributed/commit/dddb3e0a91a31a8dbcba8b66525b0645ac55dbb2","dddb3e0a91a31a8dbcba8b66525b0645ac55dbb2")</f>
        <v>dddb3e0a91a31a8dbcba8b66525b0645ac55dbb2</v>
      </c>
      <c r="C32" s="16"/>
      <c r="D32" s="17" t="s">
        <v>20</v>
      </c>
    </row>
    <row r="33" ht="26.55" customHeight="true" spans="1:4">
      <c r="A33" s="10" t="s">
        <v>61</v>
      </c>
      <c r="B33" s="11" t="str">
        <f>HYPERLINK("https://github.com/zilliztech/milvus-distributed/commit/b26921da7cd5843a013f16419137d14888b3b6f0","b26921da7cd5843a013f16419137d14888b3b6f0")</f>
        <v>b26921da7cd5843a013f16419137d14888b3b6f0</v>
      </c>
      <c r="C33" s="12">
        <v>1</v>
      </c>
      <c r="D33" s="13" t="s">
        <v>51</v>
      </c>
    </row>
    <row r="34" ht="26.55" hidden="true" customHeight="true" spans="1:4">
      <c r="A34" s="14" t="s">
        <v>62</v>
      </c>
      <c r="B34" s="15" t="str">
        <f>HYPERLINK("https://github.com/zilliztech/milvus-distributed/commit/e15e3da34567c9343b479438a8979481fa18d199","e15e3da34567c9343b479438a8979481fa18d199")</f>
        <v>e15e3da34567c9343b479438a8979481fa18d199</v>
      </c>
      <c r="C34" s="16"/>
      <c r="D34" s="17" t="s">
        <v>20</v>
      </c>
    </row>
    <row r="35" ht="13.55" customHeight="true" spans="1:4">
      <c r="A35" s="10" t="s">
        <v>63</v>
      </c>
      <c r="B35" s="11" t="str">
        <f>HYPERLINK("https://github.com/zilliztech/milvus-distributed/commit/cfe9721d865bcbd73be186124bd41bc9ba541b65","cfe9721d865bcbd73be186124bd41bc9ba541b65")</f>
        <v>cfe9721d865bcbd73be186124bd41bc9ba541b65</v>
      </c>
      <c r="C35" s="12">
        <v>1</v>
      </c>
      <c r="D35" s="18" t="s">
        <v>64</v>
      </c>
    </row>
    <row r="36" ht="26.55" hidden="true" customHeight="true" spans="1:4">
      <c r="A36" s="14" t="s">
        <v>65</v>
      </c>
      <c r="B36" s="15" t="str">
        <f>HYPERLINK("https://github.com/zilliztech/milvus-distributed/commit/377993fd14de222a142ef465f7b6c3f0f9c7a023","377993fd14de222a142ef465f7b6c3f0f9c7a023")</f>
        <v>377993fd14de222a142ef465f7b6c3f0f9c7a023</v>
      </c>
      <c r="C36" s="16"/>
      <c r="D36" s="17" t="s">
        <v>66</v>
      </c>
    </row>
    <row r="37" ht="26.55" hidden="true" customHeight="true" spans="1:4">
      <c r="A37" s="10" t="s">
        <v>67</v>
      </c>
      <c r="B37" s="11" t="str">
        <f>HYPERLINK("https://github.com/zilliztech/milvus-distributed/commit/7746036f1b6d522313790d34d11bca78b750f3c2","7746036f1b6d522313790d34d11bca78b750f3c2")</f>
        <v>7746036f1b6d522313790d34d11bca78b750f3c2</v>
      </c>
      <c r="C37" s="12"/>
      <c r="D37" s="13" t="s">
        <v>68</v>
      </c>
    </row>
    <row r="38" ht="26.55" hidden="true" customHeight="true" spans="1:4">
      <c r="A38" s="14" t="s">
        <v>69</v>
      </c>
      <c r="B38" s="15" t="str">
        <f>HYPERLINK("https://github.com/zilliztech/milvus-distributed/commit/f7f6ac928b6a70f72f4a4f6364f00108efca0845","f7f6ac928b6a70f72f4a4f6364f00108efca0845")</f>
        <v>f7f6ac928b6a70f72f4a4f6364f00108efca0845</v>
      </c>
      <c r="C38" s="16"/>
      <c r="D38" s="17" t="s">
        <v>20</v>
      </c>
    </row>
    <row r="39" ht="13.55" customHeight="true" spans="1:4">
      <c r="A39" s="10" t="s">
        <v>70</v>
      </c>
      <c r="B39" s="11" t="str">
        <f>HYPERLINK("https://github.com/zilliztech/milvus-distributed/commit/50026072d4ae9b27b2a1e9326b8369b6bc6e595c","50026072d4ae9b27b2a1e9326b8369b6bc6e595c")</f>
        <v>50026072d4ae9b27b2a1e9326b8369b6bc6e595c</v>
      </c>
      <c r="C39" s="12">
        <v>1</v>
      </c>
      <c r="D39" s="18" t="s">
        <v>71</v>
      </c>
    </row>
    <row r="40" ht="26.55" hidden="true" customHeight="true" spans="1:4">
      <c r="A40" s="14" t="s">
        <v>72</v>
      </c>
      <c r="B40" s="15" t="str">
        <f>HYPERLINK("https://github.com/zilliztech/milvus-distributed/commit/09a7adcad1faf20646ae1cb6743f34aeb7db91bf","09a7adcad1faf20646ae1cb6743f34aeb7db91bf")</f>
        <v>09a7adcad1faf20646ae1cb6743f34aeb7db91bf</v>
      </c>
      <c r="C40" s="16"/>
      <c r="D40" s="17" t="s">
        <v>73</v>
      </c>
    </row>
    <row r="41" ht="26.55" hidden="true" customHeight="true" spans="1:4">
      <c r="A41" s="10" t="s">
        <v>74</v>
      </c>
      <c r="B41" s="11" t="str">
        <f>HYPERLINK("https://github.com/zilliztech/milvus-distributed/commit/fb49fa7190d082b74dbf5fc90ca021cb2601df23","fb49fa7190d082b74dbf5fc90ca021cb2601df23")</f>
        <v>fb49fa7190d082b74dbf5fc90ca021cb2601df23</v>
      </c>
      <c r="C41" s="12"/>
      <c r="D41" s="13" t="s">
        <v>75</v>
      </c>
    </row>
    <row r="42" ht="26.55" hidden="true" customHeight="true" spans="1:4">
      <c r="A42" s="14" t="s">
        <v>76</v>
      </c>
      <c r="B42" s="15" t="str">
        <f>HYPERLINK("https://github.com/zilliztech/milvus-distributed/commit/094cd706408aed0a000645ed7640ccf26c1d13e7","094cd706408aed0a000645ed7640ccf26c1d13e7")</f>
        <v>094cd706408aed0a000645ed7640ccf26c1d13e7</v>
      </c>
      <c r="C42" s="16"/>
      <c r="D42" s="17" t="s">
        <v>77</v>
      </c>
    </row>
    <row r="43" ht="13.55" customHeight="true" spans="1:4">
      <c r="A43" s="10" t="s">
        <v>78</v>
      </c>
      <c r="B43" s="11" t="str">
        <f>HYPERLINK("https://github.com/zilliztech/milvus-distributed/commit/8673de228488798ee5c6933e03d67e592bc3cdce","8673de228488798ee5c6933e03d67e592bc3cdce")</f>
        <v>8673de228488798ee5c6933e03d67e592bc3cdce</v>
      </c>
      <c r="C43" s="12">
        <v>1</v>
      </c>
      <c r="D43" s="18" t="s">
        <v>79</v>
      </c>
    </row>
    <row r="44" ht="26.55" hidden="true" customHeight="true" spans="1:4">
      <c r="A44" s="14" t="s">
        <v>80</v>
      </c>
      <c r="B44" s="15" t="str">
        <f>HYPERLINK("https://github.com/zilliztech/milvus-distributed/commit/dc5576303b97581be787ee556af0f4b5d186bcb3","dc5576303b97581be787ee556af0f4b5d186bcb3")</f>
        <v>dc5576303b97581be787ee556af0f4b5d186bcb3</v>
      </c>
      <c r="C44" s="16"/>
      <c r="D44" s="17" t="s">
        <v>81</v>
      </c>
    </row>
    <row r="45" ht="26.55" hidden="true" customHeight="true" spans="1:4">
      <c r="A45" s="10" t="s">
        <v>82</v>
      </c>
      <c r="B45" s="11" t="str">
        <f>HYPERLINK("https://github.com/zilliztech/milvus-distributed/commit/a91dc2670b77571c9f513e1a1cc5881368f72a3a","a91dc2670b77571c9f513e1a1cc5881368f72a3a")</f>
        <v>a91dc2670b77571c9f513e1a1cc5881368f72a3a</v>
      </c>
      <c r="C45" s="12"/>
      <c r="D45" s="13" t="s">
        <v>83</v>
      </c>
    </row>
    <row r="46" ht="26.55" hidden="true" customHeight="true" spans="1:4">
      <c r="A46" s="14" t="s">
        <v>84</v>
      </c>
      <c r="B46" s="15" t="str">
        <f>HYPERLINK("https://github.com/zilliztech/milvus-distributed/commit/5b2deb74b873b26bc271b4505e71f254764387e1","5b2deb74b873b26bc271b4505e71f254764387e1")</f>
        <v>5b2deb74b873b26bc271b4505e71f254764387e1</v>
      </c>
      <c r="C46" s="16"/>
      <c r="D46" s="17" t="s">
        <v>20</v>
      </c>
    </row>
    <row r="47" ht="13.55" customHeight="true" spans="1:4">
      <c r="A47" s="10" t="s">
        <v>85</v>
      </c>
      <c r="B47" s="11" t="str">
        <f>HYPERLINK("https://github.com/zilliztech/milvus-distributed/commit/a6f96854419025143f25de256a77cb9be5211bb0","a6f96854419025143f25de256a77cb9be5211bb0")</f>
        <v>a6f96854419025143f25de256a77cb9be5211bb0</v>
      </c>
      <c r="C47" s="12">
        <v>1</v>
      </c>
      <c r="D47" s="18" t="s">
        <v>86</v>
      </c>
    </row>
    <row r="48" ht="26.55" hidden="true" customHeight="true" spans="1:4">
      <c r="A48" s="14" t="s">
        <v>87</v>
      </c>
      <c r="B48" s="15" t="str">
        <f>HYPERLINK("https://github.com/zilliztech/milvus-distributed/commit/2f5204b8f281b7927a750d656331bd7ccb6ee918","2f5204b8f281b7927a750d656331bd7ccb6ee918")</f>
        <v>2f5204b8f281b7927a750d656331bd7ccb6ee918</v>
      </c>
      <c r="C48" s="16"/>
      <c r="D48" s="17" t="s">
        <v>88</v>
      </c>
    </row>
    <row r="49" ht="26.55" hidden="true" customHeight="true" spans="1:4">
      <c r="A49" s="10" t="s">
        <v>89</v>
      </c>
      <c r="B49" s="11" t="str">
        <f>HYPERLINK("https://github.com/zilliztech/milvus-distributed/commit/058ac26223b73c0bda4e92f5b96e3f0b2e7c72e1","058ac26223b73c0bda4e92f5b96e3f0b2e7c72e1")</f>
        <v>058ac26223b73c0bda4e92f5b96e3f0b2e7c72e1</v>
      </c>
      <c r="C49" s="12"/>
      <c r="D49" s="13" t="s">
        <v>90</v>
      </c>
    </row>
    <row r="50" ht="39.55" hidden="true" customHeight="true" spans="1:4">
      <c r="A50" s="14" t="s">
        <v>91</v>
      </c>
      <c r="B50" s="15" t="str">
        <f>HYPERLINK("https://github.com/zilliztech/milvus-distributed/commit/af8e7c1b9c1d4629b387fe3b176e10041319a75f","af8e7c1b9c1d4629b387fe3b176e10041319a75f")</f>
        <v>af8e7c1b9c1d4629b387fe3b176e10041319a75f</v>
      </c>
      <c r="C50" s="16"/>
      <c r="D50" s="17" t="s">
        <v>92</v>
      </c>
    </row>
    <row r="51" ht="26.55" hidden="true" customHeight="true" spans="1:4">
      <c r="A51" s="10" t="s">
        <v>93</v>
      </c>
      <c r="B51" s="11" t="str">
        <f>HYPERLINK("https://github.com/zilliztech/milvus-distributed/commit/6b0b42659319a92e2dcfc90a0a1847414d14a996","6b0b42659319a92e2dcfc90a0a1847414d14a996")</f>
        <v>6b0b42659319a92e2dcfc90a0a1847414d14a996</v>
      </c>
      <c r="C51" s="12"/>
      <c r="D51" s="13" t="s">
        <v>94</v>
      </c>
    </row>
    <row r="52" ht="13.55" customHeight="true" spans="1:4">
      <c r="A52" s="14" t="s">
        <v>95</v>
      </c>
      <c r="B52" s="15" t="str">
        <f>HYPERLINK("https://github.com/zilliztech/milvus-distributed/commit/2e43f796ebfe577302afc9b85a4bf16daac14388","2e43f796ebfe577302afc9b85a4bf16daac14388")</f>
        <v>2e43f796ebfe577302afc9b85a4bf16daac14388</v>
      </c>
      <c r="C52" s="16">
        <v>1</v>
      </c>
      <c r="D52" s="19" t="s">
        <v>96</v>
      </c>
    </row>
    <row r="53" ht="26.55" hidden="true" customHeight="true" spans="1:4">
      <c r="A53" s="10" t="s">
        <v>97</v>
      </c>
      <c r="B53" s="11" t="str">
        <f>HYPERLINK("https://github.com/zilliztech/milvus-distributed/commit/bc3b580d9b1ccdd98e700c586840f8fd918072aa","bc3b580d9b1ccdd98e700c586840f8fd918072aa")</f>
        <v>bc3b580d9b1ccdd98e700c586840f8fd918072aa</v>
      </c>
      <c r="C53" s="12"/>
      <c r="D53" s="13" t="s">
        <v>98</v>
      </c>
    </row>
    <row r="54" ht="26.55" hidden="true" customHeight="true" spans="1:4">
      <c r="A54" s="14" t="s">
        <v>99</v>
      </c>
      <c r="B54" s="15" t="str">
        <f>HYPERLINK("https://github.com/zilliztech/milvus-distributed/commit/2e693b7fb89bb78ade2c53daba915a4c4dfdaf67","2e693b7fb89bb78ade2c53daba915a4c4dfdaf67")</f>
        <v>2e693b7fb89bb78ade2c53daba915a4c4dfdaf67</v>
      </c>
      <c r="C54" s="16"/>
      <c r="D54" s="17" t="s">
        <v>20</v>
      </c>
    </row>
    <row r="55" ht="13.55" customHeight="true" spans="1:4">
      <c r="A55" s="10" t="s">
        <v>100</v>
      </c>
      <c r="B55" s="11" t="str">
        <f>HYPERLINK("https://github.com/zilliztech/milvus-distributed/commit/9ebd1ed4466bb77bc5a26f1bf51770eb88bb4c0d","9ebd1ed4466bb77bc5a26f1bf51770eb88bb4c0d")</f>
        <v>9ebd1ed4466bb77bc5a26f1bf51770eb88bb4c0d</v>
      </c>
      <c r="C55" s="12">
        <v>1</v>
      </c>
      <c r="D55" s="18" t="s">
        <v>101</v>
      </c>
    </row>
    <row r="56" ht="26.55" hidden="true" customHeight="true" spans="1:4">
      <c r="A56" s="14" t="s">
        <v>102</v>
      </c>
      <c r="B56" s="15" t="str">
        <f>HYPERLINK("https://github.com/zilliztech/milvus-distributed/commit/0014c39901a15055a9086110098a77f0fb41967d","0014c39901a15055a9086110098a77f0fb41967d")</f>
        <v>0014c39901a15055a9086110098a77f0fb41967d</v>
      </c>
      <c r="C56" s="16"/>
      <c r="D56" s="17" t="s">
        <v>103</v>
      </c>
    </row>
    <row r="57" ht="26.55" hidden="true" customHeight="true" spans="1:4">
      <c r="A57" s="10" t="s">
        <v>104</v>
      </c>
      <c r="B57" s="11" t="str">
        <f>HYPERLINK("https://github.com/zilliztech/milvus-distributed/commit/f8816dfd95031993e6a088731325a8940510fea1","f8816dfd95031993e6a088731325a8940510fea1")</f>
        <v>f8816dfd95031993e6a088731325a8940510fea1</v>
      </c>
      <c r="C57" s="12"/>
      <c r="D57" s="13" t="s">
        <v>20</v>
      </c>
    </row>
    <row r="58" ht="13.55" customHeight="true" spans="1:4">
      <c r="A58" s="14" t="s">
        <v>105</v>
      </c>
      <c r="B58" s="15" t="str">
        <f>HYPERLINK("https://github.com/zilliztech/milvus-distributed/commit/514bf74de6d5194e75530b4aae7547920ba4c906","514bf74de6d5194e75530b4aae7547920ba4c906")</f>
        <v>514bf74de6d5194e75530b4aae7547920ba4c906</v>
      </c>
      <c r="C58" s="16">
        <v>1</v>
      </c>
      <c r="D58" s="19" t="s">
        <v>106</v>
      </c>
    </row>
    <row r="59" ht="26.55" hidden="true" customHeight="true" spans="1:4">
      <c r="A59" s="10" t="s">
        <v>107</v>
      </c>
      <c r="B59" s="11" t="str">
        <f>HYPERLINK("https://github.com/zilliztech/milvus-distributed/commit/2db99486512bccff19eac6ee3cc30e71fefb3e53","2db99486512bccff19eac6ee3cc30e71fefb3e53")</f>
        <v>2db99486512bccff19eac6ee3cc30e71fefb3e53</v>
      </c>
      <c r="C59" s="12"/>
      <c r="D59" s="13" t="s">
        <v>108</v>
      </c>
    </row>
    <row r="60" ht="26.55" hidden="true" customHeight="true" spans="1:4">
      <c r="A60" s="14" t="s">
        <v>109</v>
      </c>
      <c r="B60" s="15" t="str">
        <f>HYPERLINK("https://github.com/zilliztech/milvus-distributed/commit/60855d247a64c5f523afd4c5e0d5b10569a9a7fc","60855d247a64c5f523afd4c5e0d5b10569a9a7fc")</f>
        <v>60855d247a64c5f523afd4c5e0d5b10569a9a7fc</v>
      </c>
      <c r="C60" s="16"/>
      <c r="D60" s="17" t="s">
        <v>20</v>
      </c>
    </row>
    <row r="61" ht="13.55" customHeight="true" spans="1:4">
      <c r="A61" s="10" t="s">
        <v>110</v>
      </c>
      <c r="B61" s="11" t="str">
        <f>HYPERLINK("https://github.com/zilliztech/milvus-distributed/commit/6c2b27e4ddfbb83101b968e06e1106cc6fe92f64","6c2b27e4ddfbb83101b968e06e1106cc6fe92f64")</f>
        <v>6c2b27e4ddfbb83101b968e06e1106cc6fe92f64</v>
      </c>
      <c r="C61" s="12">
        <v>1</v>
      </c>
      <c r="D61" s="18" t="s">
        <v>111</v>
      </c>
    </row>
    <row r="62" ht="26.55" hidden="true" customHeight="true" spans="1:4">
      <c r="A62" s="14" t="s">
        <v>112</v>
      </c>
      <c r="B62" s="15" t="str">
        <f>HYPERLINK("https://github.com/zilliztech/milvus-distributed/commit/bdc7366b09a75a1b4472d0fbe03f53185fd511bd","bdc7366b09a75a1b4472d0fbe03f53185fd511bd")</f>
        <v>bdc7366b09a75a1b4472d0fbe03f53185fd511bd</v>
      </c>
      <c r="C62" s="16"/>
      <c r="D62" s="17" t="s">
        <v>113</v>
      </c>
    </row>
    <row r="63" ht="26.55" hidden="true" customHeight="true" spans="1:4">
      <c r="A63" s="10" t="s">
        <v>114</v>
      </c>
      <c r="B63" s="11" t="str">
        <f>HYPERLINK("https://github.com/zilliztech/milvus-distributed/commit/fd1e037b4f6ae26bbc78d7b35be6927eef7be874","fd1e037b4f6ae26bbc78d7b35be6927eef7be874")</f>
        <v>fd1e037b4f6ae26bbc78d7b35be6927eef7be874</v>
      </c>
      <c r="C63" s="12"/>
      <c r="D63" s="13" t="s">
        <v>20</v>
      </c>
    </row>
    <row r="64" ht="13.55" hidden="true" customHeight="true" spans="1:4">
      <c r="A64" s="14" t="s">
        <v>115</v>
      </c>
      <c r="B64" s="15" t="str">
        <f>HYPERLINK("https://github.com/zilliztech/milvus-distributed/commit/c9b456e1c96968b5b3925462b1e632100ad183b2","c9b456e1c96968b5b3925462b1e632100ad183b2")</f>
        <v>c9b456e1c96968b5b3925462b1e632100ad183b2</v>
      </c>
      <c r="C64" s="16"/>
      <c r="D64" s="19" t="s">
        <v>116</v>
      </c>
    </row>
    <row r="65" ht="26.55" hidden="true" customHeight="true" spans="1:4">
      <c r="A65" s="10" t="s">
        <v>117</v>
      </c>
      <c r="B65" s="11" t="str">
        <f>HYPERLINK("https://github.com/zilliztech/milvus-distributed/commit/e003930f2554fb535958d8428d3eee0db4b948b7","e003930f2554fb535958d8428d3eee0db4b948b7")</f>
        <v>e003930f2554fb535958d8428d3eee0db4b948b7</v>
      </c>
      <c r="C65" s="12"/>
      <c r="D65" s="13" t="s">
        <v>118</v>
      </c>
    </row>
    <row r="66" ht="26.55" hidden="true" customHeight="true" spans="1:4">
      <c r="A66" s="14" t="s">
        <v>119</v>
      </c>
      <c r="B66" s="15" t="str">
        <f>HYPERLINK("https://github.com/zilliztech/milvus-distributed/commit/4d979d1bc57fd0de47865eb28a35a4cfda8b695d","4d979d1bc57fd0de47865eb28a35a4cfda8b695d")</f>
        <v>4d979d1bc57fd0de47865eb28a35a4cfda8b695d</v>
      </c>
      <c r="C66" s="16"/>
      <c r="D66" s="17" t="s">
        <v>20</v>
      </c>
    </row>
    <row r="67" ht="13.55" hidden="true" customHeight="true" spans="1:4">
      <c r="A67" s="10" t="s">
        <v>120</v>
      </c>
      <c r="B67" s="11" t="str">
        <f>HYPERLINK("https://github.com/zilliztech/milvus-distributed/commit/e8affd4d9d67b93d80401e9650b73c3630edc015","e8affd4d9d67b93d80401e9650b73c3630edc015")</f>
        <v>e8affd4d9d67b93d80401e9650b73c3630edc015</v>
      </c>
      <c r="C67" s="12"/>
      <c r="D67" s="18" t="s">
        <v>121</v>
      </c>
    </row>
    <row r="68" ht="26.55" hidden="true" customHeight="true" spans="1:4">
      <c r="A68" s="14" t="s">
        <v>122</v>
      </c>
      <c r="B68" s="15" t="str">
        <f>HYPERLINK("https://github.com/zilliztech/milvus-distributed/commit/3909a22ddb792a4454b24af4e0f2ec863168d7b9","3909a22ddb792a4454b24af4e0f2ec863168d7b9")</f>
        <v>3909a22ddb792a4454b24af4e0f2ec863168d7b9</v>
      </c>
      <c r="C68" s="16"/>
      <c r="D68" s="17" t="s">
        <v>123</v>
      </c>
    </row>
    <row r="69" ht="26.55" hidden="true" customHeight="true" spans="1:4">
      <c r="A69" s="10" t="s">
        <v>124</v>
      </c>
      <c r="B69" s="11" t="str">
        <f>HYPERLINK("https://github.com/zilliztech/milvus-distributed/commit/ed452d9d7ed59b660910aed4bfc30fd07e2971ba","ed452d9d7ed59b660910aed4bfc30fd07e2971ba")</f>
        <v>ed452d9d7ed59b660910aed4bfc30fd07e2971ba</v>
      </c>
      <c r="C69" s="12"/>
      <c r="D69" s="13" t="s">
        <v>20</v>
      </c>
    </row>
    <row r="70" ht="13.55" hidden="true" customHeight="true" spans="1:4">
      <c r="A70" s="14" t="s">
        <v>125</v>
      </c>
      <c r="B70" s="15" t="str">
        <f>HYPERLINK("https://github.com/zilliztech/milvus-distributed/commit/9451622ff169e459139c2532f00ca27590b8b311","9451622ff169e459139c2532f00ca27590b8b311")</f>
        <v>9451622ff169e459139c2532f00ca27590b8b311</v>
      </c>
      <c r="C70" s="16"/>
      <c r="D70" s="19" t="s">
        <v>126</v>
      </c>
    </row>
    <row r="71" ht="26.55" hidden="true" customHeight="true" spans="1:4">
      <c r="A71" s="10" t="s">
        <v>127</v>
      </c>
      <c r="B71" s="11" t="str">
        <f>HYPERLINK("https://github.com/zilliztech/milvus-distributed/commit/f71d47caa2f489cfa57bbcfafbc81320796d7e6b","f71d47caa2f489cfa57bbcfafbc81320796d7e6b")</f>
        <v>f71d47caa2f489cfa57bbcfafbc81320796d7e6b</v>
      </c>
      <c r="C71" s="12"/>
      <c r="D71" s="13" t="s">
        <v>128</v>
      </c>
    </row>
    <row r="72" ht="26.55" hidden="true" customHeight="true" spans="1:4">
      <c r="A72" s="14" t="s">
        <v>129</v>
      </c>
      <c r="B72" s="15" t="str">
        <f>HYPERLINK("https://github.com/zilliztech/milvus-distributed/commit/19abed794e33d25277086a1bb3c8592a35123918","19abed794e33d25277086a1bb3c8592a35123918")</f>
        <v>19abed794e33d25277086a1bb3c8592a35123918</v>
      </c>
      <c r="C72" s="16"/>
      <c r="D72" s="17" t="s">
        <v>20</v>
      </c>
    </row>
    <row r="73" ht="13.55" hidden="true" customHeight="true" spans="1:4">
      <c r="A73" s="10" t="s">
        <v>130</v>
      </c>
      <c r="B73" s="11" t="str">
        <f>HYPERLINK("https://github.com/zilliztech/milvus-distributed/commit/336bfc4516cfc10ae6cdf05b531f5e4a9937b825","336bfc4516cfc10ae6cdf05b531f5e4a9937b825")</f>
        <v>336bfc4516cfc10ae6cdf05b531f5e4a9937b825</v>
      </c>
      <c r="C73" s="12"/>
      <c r="D73" s="18" t="s">
        <v>131</v>
      </c>
    </row>
    <row r="74" ht="26.55" hidden="true" customHeight="true" spans="1:4">
      <c r="A74" s="14" t="s">
        <v>132</v>
      </c>
      <c r="B74" s="15" t="str">
        <f>HYPERLINK("https://github.com/zilliztech/milvus-distributed/commit/e079d933eb705d8618b0816f0e52ac182ffac6fd","e079d933eb705d8618b0816f0e52ac182ffac6fd")</f>
        <v>e079d933eb705d8618b0816f0e52ac182ffac6fd</v>
      </c>
      <c r="C74" s="16"/>
      <c r="D74" s="17" t="s">
        <v>133</v>
      </c>
    </row>
    <row r="75" ht="26.55" hidden="true" customHeight="true" spans="1:4">
      <c r="A75" s="10" t="s">
        <v>134</v>
      </c>
      <c r="B75" s="11" t="str">
        <f>HYPERLINK("https://github.com/zilliztech/milvus-distributed/commit/5574d9dc6abf763f4853ff0c2d336a753b4868dc","5574d9dc6abf763f4853ff0c2d336a753b4868dc")</f>
        <v>5574d9dc6abf763f4853ff0c2d336a753b4868dc</v>
      </c>
      <c r="C75" s="12"/>
      <c r="D75" s="13" t="s">
        <v>20</v>
      </c>
    </row>
    <row r="76" ht="13.55" customHeight="true" spans="1:4">
      <c r="A76" s="14" t="s">
        <v>135</v>
      </c>
      <c r="B76" s="15" t="str">
        <f>HYPERLINK("https://github.com/zilliztech/milvus-distributed/commit/2a377a76d1925a76a011a2364b47f4a199f003bf","2a377a76d1925a76a011a2364b47f4a199f003bf")</f>
        <v>2a377a76d1925a76a011a2364b47f4a199f003bf</v>
      </c>
      <c r="C76" s="16">
        <v>1</v>
      </c>
      <c r="D76" s="19" t="s">
        <v>136</v>
      </c>
    </row>
    <row r="77" ht="26.55" hidden="true" customHeight="true" spans="1:4">
      <c r="A77" s="10" t="s">
        <v>137</v>
      </c>
      <c r="B77" s="11" t="str">
        <f>HYPERLINK("https://github.com/zilliztech/milvus-distributed/commit/ad3facee66a696b1bbd99422668b0a9c732cc63f","ad3facee66a696b1bbd99422668b0a9c732cc63f")</f>
        <v>ad3facee66a696b1bbd99422668b0a9c732cc63f</v>
      </c>
      <c r="C77" s="12"/>
      <c r="D77" s="13" t="s">
        <v>138</v>
      </c>
    </row>
    <row r="78" ht="26.55" hidden="true" customHeight="true" spans="1:4">
      <c r="A78" s="14" t="s">
        <v>139</v>
      </c>
      <c r="B78" s="15" t="str">
        <f>HYPERLINK("https://github.com/zilliztech/milvus-distributed/commit/90878528f477cc324a4779987b71b3763d624ead","90878528f477cc324a4779987b71b3763d624ead")</f>
        <v>90878528f477cc324a4779987b71b3763d624ead</v>
      </c>
      <c r="C78" s="16"/>
      <c r="D78" s="17" t="s">
        <v>77</v>
      </c>
    </row>
    <row r="79" ht="26.55" hidden="true" customHeight="true" spans="1:4">
      <c r="A79" s="10" t="s">
        <v>140</v>
      </c>
      <c r="B79" s="11" t="str">
        <f>HYPERLINK("https://github.com/zilliztech/milvus-distributed/commit/2cc6ad3bd96a2720617198995f7ba0cee0009d0f","2cc6ad3bd96a2720617198995f7ba0cee0009d0f")</f>
        <v>2cc6ad3bd96a2720617198995f7ba0cee0009d0f</v>
      </c>
      <c r="C79" s="12"/>
      <c r="D79" s="13" t="s">
        <v>141</v>
      </c>
    </row>
    <row r="80" ht="13.55" customHeight="true" spans="1:4">
      <c r="A80" s="14" t="s">
        <v>142</v>
      </c>
      <c r="B80" s="15" t="str">
        <f>HYPERLINK("https://github.com/zilliztech/milvus-distributed/commit/ca51f1e527d142ff0d193760286d0741e0795aba","ca51f1e527d142ff0d193760286d0741e0795aba")</f>
        <v>ca51f1e527d142ff0d193760286d0741e0795aba</v>
      </c>
      <c r="C80" s="16">
        <v>1</v>
      </c>
      <c r="D80" s="19" t="s">
        <v>143</v>
      </c>
    </row>
    <row r="81" ht="26.55" hidden="true" customHeight="true" spans="1:4">
      <c r="A81" s="10" t="s">
        <v>144</v>
      </c>
      <c r="B81" s="11" t="str">
        <f>HYPERLINK("https://github.com/zilliztech/milvus-distributed/commit/f6cf28ff171e989cbc56b2c449729252ab82bf0b","f6cf28ff171e989cbc56b2c449729252ab82bf0b")</f>
        <v>f6cf28ff171e989cbc56b2c449729252ab82bf0b</v>
      </c>
      <c r="C81" s="12"/>
      <c r="D81" s="13" t="s">
        <v>145</v>
      </c>
    </row>
    <row r="82" ht="26.55" hidden="true" customHeight="true" spans="1:4">
      <c r="A82" s="14" t="s">
        <v>146</v>
      </c>
      <c r="B82" s="15" t="str">
        <f>HYPERLINK("https://github.com/zilliztech/milvus-distributed/commit/2abd6c95748bcba85e1d56fcdd1c237ca260306d","2abd6c95748bcba85e1d56fcdd1c237ca260306d")</f>
        <v>2abd6c95748bcba85e1d56fcdd1c237ca260306d</v>
      </c>
      <c r="C82" s="16"/>
      <c r="D82" s="17" t="s">
        <v>147</v>
      </c>
    </row>
    <row r="83" ht="26.55" hidden="true" customHeight="true" spans="1:4">
      <c r="A83" s="10" t="s">
        <v>148</v>
      </c>
      <c r="B83" s="11" t="str">
        <f>HYPERLINK("https://github.com/zilliztech/milvus-distributed/commit/f6e08d49fa88cbefd20e0a651f2dbfb9b8135acb","f6e08d49fa88cbefd20e0a651f2dbfb9b8135acb")</f>
        <v>f6e08d49fa88cbefd20e0a651f2dbfb9b8135acb</v>
      </c>
      <c r="C83" s="12"/>
      <c r="D83" s="13" t="s">
        <v>9</v>
      </c>
    </row>
    <row r="84" ht="26.55" hidden="true" customHeight="true" spans="1:4">
      <c r="A84" s="14" t="s">
        <v>149</v>
      </c>
      <c r="B84" s="15" t="str">
        <f>HYPERLINK("https://github.com/zilliztech/milvus-distributed/commit/9ec45f2aae4819b39ff078d90405434226ba6afb","9ec45f2aae4819b39ff078d90405434226ba6afb")</f>
        <v>9ec45f2aae4819b39ff078d90405434226ba6afb</v>
      </c>
      <c r="C84" s="16"/>
      <c r="D84" s="17" t="s">
        <v>150</v>
      </c>
    </row>
    <row r="85" ht="26.55" hidden="true" customHeight="true" spans="1:4">
      <c r="A85" s="10" t="s">
        <v>151</v>
      </c>
      <c r="B85" s="11" t="str">
        <f>HYPERLINK("https://github.com/zilliztech/milvus-distributed/commit/86eb1e67747945da193e15cfd258b195d1c14c2d","86eb1e67747945da193e15cfd258b195d1c14c2d")</f>
        <v>86eb1e67747945da193e15cfd258b195d1c14c2d</v>
      </c>
      <c r="C85" s="12"/>
      <c r="D85" s="13" t="s">
        <v>9</v>
      </c>
    </row>
    <row r="86" ht="26.55" hidden="true" customHeight="true" spans="1:4">
      <c r="A86" s="14" t="s">
        <v>152</v>
      </c>
      <c r="B86" s="15" t="str">
        <f>HYPERLINK("https://github.com/zilliztech/milvus-distributed/commit/41ed238f0eb7acbaa0c515f626716d46630917b5","41ed238f0eb7acbaa0c515f626716d46630917b5")</f>
        <v>41ed238f0eb7acbaa0c515f626716d46630917b5</v>
      </c>
      <c r="C86" s="16"/>
      <c r="D86" s="17" t="s">
        <v>153</v>
      </c>
    </row>
    <row r="87" ht="26.55" hidden="true" customHeight="true" spans="1:4">
      <c r="A87" s="10" t="s">
        <v>154</v>
      </c>
      <c r="B87" s="11" t="str">
        <f>HYPERLINK("https://github.com/zilliztech/milvus-distributed/commit/acacacb1b29dee8036e9ca0c1bf5705fb56f664c","acacacb1b29dee8036e9ca0c1bf5705fb56f664c")</f>
        <v>acacacb1b29dee8036e9ca0c1bf5705fb56f664c</v>
      </c>
      <c r="C87" s="12"/>
      <c r="D87" s="13" t="s">
        <v>9</v>
      </c>
    </row>
    <row r="88" ht="26.55" hidden="true" customHeight="true" spans="1:4">
      <c r="A88" s="14" t="s">
        <v>155</v>
      </c>
      <c r="B88" s="15" t="str">
        <f>HYPERLINK("https://github.com/zilliztech/milvus-distributed/commit/17f1d07a1e3b3864e3b752384e843001686e5bf0","17f1d07a1e3b3864e3b752384e843001686e5bf0")</f>
        <v>17f1d07a1e3b3864e3b752384e843001686e5bf0</v>
      </c>
      <c r="C88" s="16"/>
      <c r="D88" s="17" t="s">
        <v>156</v>
      </c>
    </row>
    <row r="89" ht="26.55" hidden="true" customHeight="true" spans="1:4">
      <c r="A89" s="10" t="s">
        <v>157</v>
      </c>
      <c r="B89" s="11" t="str">
        <f>HYPERLINK("https://github.com/zilliztech/milvus-distributed/commit/bc6f1b7251866a93a1c3cba40adb6a0c94373715","bc6f1b7251866a93a1c3cba40adb6a0c94373715")</f>
        <v>bc6f1b7251866a93a1c3cba40adb6a0c94373715</v>
      </c>
      <c r="C89" s="12"/>
      <c r="D89" s="13" t="s">
        <v>158</v>
      </c>
    </row>
    <row r="90" ht="26.55" hidden="true" customHeight="true" spans="1:4">
      <c r="A90" s="14" t="s">
        <v>159</v>
      </c>
      <c r="B90" s="15" t="str">
        <f>HYPERLINK("https://github.com/zilliztech/milvus-distributed/commit/a827ada546c9ac33a36f80fb7588d6dfdeb659a6","a827ada546c9ac33a36f80fb7588d6dfdeb659a6")</f>
        <v>a827ada546c9ac33a36f80fb7588d6dfdeb659a6</v>
      </c>
      <c r="C90" s="16"/>
      <c r="D90" s="17" t="s">
        <v>9</v>
      </c>
    </row>
    <row r="91" ht="13.55" customHeight="true" spans="1:4">
      <c r="A91" s="10" t="s">
        <v>160</v>
      </c>
      <c r="B91" s="11" t="str">
        <f>HYPERLINK("https://github.com/zilliztech/milvus-distributed/commit/dcd3fa4802f394fb537fd62f57ea5f4db2e9ca2d","dcd3fa4802f394fb537fd62f57ea5f4db2e9ca2d")</f>
        <v>dcd3fa4802f394fb537fd62f57ea5f4db2e9ca2d</v>
      </c>
      <c r="C91" s="12">
        <v>1</v>
      </c>
      <c r="D91" s="18" t="s">
        <v>161</v>
      </c>
    </row>
    <row r="92" ht="26.55" hidden="true" customHeight="true" spans="1:4">
      <c r="A92" s="14" t="s">
        <v>162</v>
      </c>
      <c r="B92" s="15" t="str">
        <f>HYPERLINK("https://github.com/zilliztech/milvus-distributed/commit/513f41dd0bc429c372b8d086a73326f1e667b173","513f41dd0bc429c372b8d086a73326f1e667b173")</f>
        <v>513f41dd0bc429c372b8d086a73326f1e667b173</v>
      </c>
      <c r="C92" s="16"/>
      <c r="D92" s="17" t="s">
        <v>163</v>
      </c>
    </row>
    <row r="93" ht="26.55" hidden="true" customHeight="true" spans="1:4">
      <c r="A93" s="10" t="s">
        <v>164</v>
      </c>
      <c r="B93" s="11" t="str">
        <f>HYPERLINK("https://github.com/zilliztech/milvus-distributed/commit/bac76035c3f9dcc69cc1942072e016bfb86cb2b9","bac76035c3f9dcc69cc1942072e016bfb86cb2b9")</f>
        <v>bac76035c3f9dcc69cc1942072e016bfb86cb2b9</v>
      </c>
      <c r="C93" s="12"/>
      <c r="D93" s="13" t="s">
        <v>165</v>
      </c>
    </row>
    <row r="94" ht="26.55" hidden="true" customHeight="true" spans="1:4">
      <c r="A94" s="14" t="s">
        <v>166</v>
      </c>
      <c r="B94" s="15" t="str">
        <f>HYPERLINK("https://github.com/zilliztech/milvus-distributed/commit/7887c5e161238e14aba18f94e20a34c2ac1fc692","7887c5e161238e14aba18f94e20a34c2ac1fc692")</f>
        <v>7887c5e161238e14aba18f94e20a34c2ac1fc692</v>
      </c>
      <c r="C94" s="16"/>
      <c r="D94" s="17" t="s">
        <v>167</v>
      </c>
    </row>
    <row r="95" ht="26.55" hidden="true" customHeight="true" spans="1:4">
      <c r="A95" s="10" t="s">
        <v>168</v>
      </c>
      <c r="B95" s="11" t="str">
        <f>HYPERLINK("https://github.com/zilliztech/milvus-distributed/commit/571222e157247e8cdb24678c8d4691c88f1efa2a","571222e157247e8cdb24678c8d4691c88f1efa2a")</f>
        <v>571222e157247e8cdb24678c8d4691c88f1efa2a</v>
      </c>
      <c r="C95" s="12"/>
      <c r="D95" s="13" t="s">
        <v>169</v>
      </c>
    </row>
    <row r="96" ht="26.55" hidden="true" customHeight="true" spans="1:4">
      <c r="A96" s="14" t="s">
        <v>170</v>
      </c>
      <c r="B96" s="15" t="str">
        <f>HYPERLINK("https://github.com/zilliztech/milvus-distributed/commit/8fc14fc1777dd4737b3df61376ff851b092e7ace","8fc14fc1777dd4737b3df61376ff851b092e7ace")</f>
        <v>8fc14fc1777dd4737b3df61376ff851b092e7ace</v>
      </c>
      <c r="C96" s="16"/>
      <c r="D96" s="17" t="s">
        <v>171</v>
      </c>
    </row>
    <row r="97" ht="26.55" hidden="true" customHeight="true" spans="1:4">
      <c r="A97" s="10" t="s">
        <v>172</v>
      </c>
      <c r="B97" s="11" t="str">
        <f>HYPERLINK("https://github.com/zilliztech/milvus-distributed/commit/725230279c19ba022b2c2c96e3855adb1c7013af","725230279c19ba022b2c2c96e3855adb1c7013af")</f>
        <v>725230279c19ba022b2c2c96e3855adb1c7013af</v>
      </c>
      <c r="C97" s="12"/>
      <c r="D97" s="13" t="s">
        <v>9</v>
      </c>
    </row>
    <row r="98" ht="26.55" hidden="true" customHeight="true" spans="1:4">
      <c r="A98" s="14" t="s">
        <v>173</v>
      </c>
      <c r="B98" s="15" t="str">
        <f>HYPERLINK("https://github.com/zilliztech/milvus-distributed/commit/cc01b05127198f98b81f688e112492362ad9cac8","cc01b05127198f98b81f688e112492362ad9cac8")</f>
        <v>cc01b05127198f98b81f688e112492362ad9cac8</v>
      </c>
      <c r="C98" s="16"/>
      <c r="D98" s="17" t="s">
        <v>174</v>
      </c>
    </row>
    <row r="99" ht="26.55" hidden="true" customHeight="true" spans="1:4">
      <c r="A99" s="10" t="s">
        <v>175</v>
      </c>
      <c r="B99" s="11" t="str">
        <f>HYPERLINK("https://github.com/zilliztech/milvus-distributed/commit/69d4c33c373f98013a476aa2ba02546eb1779681","69d4c33c373f98013a476aa2ba02546eb1779681")</f>
        <v>69d4c33c373f98013a476aa2ba02546eb1779681</v>
      </c>
      <c r="C99" s="12"/>
      <c r="D99" s="13" t="s">
        <v>9</v>
      </c>
    </row>
    <row r="100" ht="26.55" hidden="true" customHeight="true" spans="1:4">
      <c r="A100" s="14" t="s">
        <v>176</v>
      </c>
      <c r="B100" s="15" t="str">
        <f>HYPERLINK("https://github.com/zilliztech/milvus-distributed/commit/79ffd1ef247f1eefdae3558f18e200fc05e75c30","79ffd1ef247f1eefdae3558f18e200fc05e75c30")</f>
        <v>79ffd1ef247f1eefdae3558f18e200fc05e75c30</v>
      </c>
      <c r="C100" s="16"/>
      <c r="D100" s="17" t="s">
        <v>177</v>
      </c>
    </row>
    <row r="101" ht="13.55" customHeight="true" spans="1:4">
      <c r="A101" s="10" t="s">
        <v>178</v>
      </c>
      <c r="B101" s="11" t="str">
        <f>HYPERLINK("https://github.com/zilliztech/milvus-distributed/commit/8483703f1a0c2987185cef4f60d55e12c261d0e5","8483703f1a0c2987185cef4f60d55e12c261d0e5")</f>
        <v>8483703f1a0c2987185cef4f60d55e12c261d0e5</v>
      </c>
      <c r="C101" s="12">
        <v>1</v>
      </c>
      <c r="D101" s="18" t="s">
        <v>179</v>
      </c>
    </row>
    <row r="102" ht="26.55" hidden="true" customHeight="true" spans="1:4">
      <c r="A102" s="14" t="s">
        <v>180</v>
      </c>
      <c r="B102" s="15" t="str">
        <f>HYPERLINK("https://github.com/zilliztech/milvus-distributed/commit/f4b4640ad47f8a85a213cbb0396c442c60df3571","f4b4640ad47f8a85a213cbb0396c442c60df3571")</f>
        <v>f4b4640ad47f8a85a213cbb0396c442c60df3571</v>
      </c>
      <c r="C102" s="16"/>
      <c r="D102" s="17" t="s">
        <v>181</v>
      </c>
    </row>
    <row r="103" ht="26.55" hidden="true" customHeight="true" spans="1:4">
      <c r="A103" s="10" t="s">
        <v>182</v>
      </c>
      <c r="B103" s="11" t="str">
        <f>HYPERLINK("https://github.com/zilliztech/milvus-distributed/commit/709f24e61306ccb9707ad739c40a273a37d5b173","709f24e61306ccb9707ad739c40a273a37d5b173")</f>
        <v>709f24e61306ccb9707ad739c40a273a37d5b173</v>
      </c>
      <c r="C103" s="12"/>
      <c r="D103" s="13" t="s">
        <v>9</v>
      </c>
    </row>
    <row r="104" ht="13.55" customHeight="true" spans="1:4">
      <c r="A104" s="14" t="s">
        <v>183</v>
      </c>
      <c r="B104" s="15" t="str">
        <f>HYPERLINK("https://github.com/zilliztech/milvus-distributed/commit/c0253c5bcce27f6ec8dfff965a685f11c51fc40a","c0253c5bcce27f6ec8dfff965a685f11c51fc40a")</f>
        <v>c0253c5bcce27f6ec8dfff965a685f11c51fc40a</v>
      </c>
      <c r="C104" s="16">
        <v>1</v>
      </c>
      <c r="D104" s="19" t="s">
        <v>184</v>
      </c>
    </row>
    <row r="105" ht="26.55" hidden="true" customHeight="true" spans="1:4">
      <c r="A105" s="10" t="s">
        <v>185</v>
      </c>
      <c r="B105" s="11" t="str">
        <f>HYPERLINK("https://github.com/zilliztech/milvus-distributed/commit/b55110cee17898b41bc12e09f6b000d09a933007","b55110cee17898b41bc12e09f6b000d09a933007")</f>
        <v>b55110cee17898b41bc12e09f6b000d09a933007</v>
      </c>
      <c r="C105" s="12"/>
      <c r="D105" s="13" t="s">
        <v>186</v>
      </c>
    </row>
    <row r="106" ht="26.55" hidden="true" customHeight="true" spans="1:4">
      <c r="A106" s="14" t="s">
        <v>187</v>
      </c>
      <c r="B106" s="15" t="str">
        <f>HYPERLINK("https://github.com/zilliztech/milvus-distributed/commit/6f96ab07941d2be07d93a7f9cf8943fc8a15dc6f","6f96ab07941d2be07d93a7f9cf8943fc8a15dc6f")</f>
        <v>6f96ab07941d2be07d93a7f9cf8943fc8a15dc6f</v>
      </c>
      <c r="C106" s="16"/>
      <c r="D106" s="17" t="s">
        <v>188</v>
      </c>
    </row>
    <row r="107" ht="26.55" hidden="true" customHeight="true" spans="1:4">
      <c r="A107" s="10" t="s">
        <v>189</v>
      </c>
      <c r="B107" s="11" t="str">
        <f>HYPERLINK("https://github.com/zilliztech/milvus-distributed/commit/3595ae39bbfe908bd82e91e5ea26f6af362ef080","3595ae39bbfe908bd82e91e5ea26f6af362ef080")</f>
        <v>3595ae39bbfe908bd82e91e5ea26f6af362ef080</v>
      </c>
      <c r="C107" s="12"/>
      <c r="D107" s="13" t="s">
        <v>190</v>
      </c>
    </row>
    <row r="108" ht="26.55" hidden="true" customHeight="true" spans="1:4">
      <c r="A108" s="14" t="s">
        <v>191</v>
      </c>
      <c r="B108" s="15" t="str">
        <f>HYPERLINK("https://github.com/zilliztech/milvus-distributed/commit/6d315594f5fdb38b8246aa5cf1c0522d64d193f2","6d315594f5fdb38b8246aa5cf1c0522d64d193f2")</f>
        <v>6d315594f5fdb38b8246aa5cf1c0522d64d193f2</v>
      </c>
      <c r="C108" s="16"/>
      <c r="D108" s="17" t="s">
        <v>188</v>
      </c>
    </row>
    <row r="109" ht="26.55" hidden="true" customHeight="true" spans="1:4">
      <c r="A109" s="10" t="s">
        <v>192</v>
      </c>
      <c r="B109" s="11" t="str">
        <f>HYPERLINK("https://github.com/zilliztech/milvus-distributed/commit/64a033a6a6d53cf72101f12935d3caf588699fcc","64a033a6a6d53cf72101f12935d3caf588699fcc")</f>
        <v>64a033a6a6d53cf72101f12935d3caf588699fcc</v>
      </c>
      <c r="C109" s="12"/>
      <c r="D109" s="13" t="s">
        <v>188</v>
      </c>
    </row>
    <row r="110" ht="13.55" customHeight="true" spans="1:4">
      <c r="A110" s="14" t="s">
        <v>193</v>
      </c>
      <c r="B110" s="15" t="str">
        <f>HYPERLINK("https://github.com/zilliztech/milvus-distributed/commit/c0396346f3cf84a811c9868a7a0ac031ef32e91a","c0396346f3cf84a811c9868a7a0ac031ef32e91a")</f>
        <v>c0396346f3cf84a811c9868a7a0ac031ef32e91a</v>
      </c>
      <c r="C110" s="16">
        <v>1</v>
      </c>
      <c r="D110" s="19" t="s">
        <v>194</v>
      </c>
    </row>
    <row r="111" ht="26.55" hidden="true" customHeight="true" spans="1:4">
      <c r="A111" s="10" t="s">
        <v>195</v>
      </c>
      <c r="B111" s="11" t="str">
        <f>HYPERLINK("https://github.com/zilliztech/milvus-distributed/commit/b6c94c4a43483081d039ba209a7df1b0f3c9c209","b6c94c4a43483081d039ba209a7df1b0f3c9c209")</f>
        <v>b6c94c4a43483081d039ba209a7df1b0f3c9c209</v>
      </c>
      <c r="C111" s="12"/>
      <c r="D111" s="13" t="s">
        <v>196</v>
      </c>
    </row>
    <row r="112" ht="26.55" hidden="true" customHeight="true" spans="1:4">
      <c r="A112" s="14" t="s">
        <v>197</v>
      </c>
      <c r="B112" s="15" t="str">
        <f>HYPERLINK("https://github.com/zilliztech/milvus-distributed/commit/43230b2cee6eebb0eca486d90709e2a71a6a4f98","43230b2cee6eebb0eca486d90709e2a71a6a4f98")</f>
        <v>43230b2cee6eebb0eca486d90709e2a71a6a4f98</v>
      </c>
      <c r="C112" s="16"/>
      <c r="D112" s="17" t="s">
        <v>188</v>
      </c>
    </row>
    <row r="113" ht="13.55" customHeight="true" spans="1:4">
      <c r="A113" s="10" t="s">
        <v>198</v>
      </c>
      <c r="B113" s="11" t="str">
        <f>HYPERLINK("https://github.com/zilliztech/milvus-distributed/commit/48baa9e3a67adc9df11c3a4d1eb3f09f232dc982","48baa9e3a67adc9df11c3a4d1eb3f09f232dc982")</f>
        <v>48baa9e3a67adc9df11c3a4d1eb3f09f232dc982</v>
      </c>
      <c r="C113" s="12">
        <v>1</v>
      </c>
      <c r="D113" s="18" t="s">
        <v>199</v>
      </c>
    </row>
    <row r="114" ht="26.55" hidden="true" customHeight="true" spans="1:4">
      <c r="A114" s="14" t="s">
        <v>200</v>
      </c>
      <c r="B114" s="15" t="str">
        <f>HYPERLINK("https://github.com/zilliztech/milvus-distributed/commit/cab36a2cc2a30ff1cffa7ed440e0f02d5f25f840","cab36a2cc2a30ff1cffa7ed440e0f02d5f25f840")</f>
        <v>cab36a2cc2a30ff1cffa7ed440e0f02d5f25f840</v>
      </c>
      <c r="C114" s="16"/>
      <c r="D114" s="17" t="s">
        <v>201</v>
      </c>
    </row>
    <row r="115" ht="26.55" hidden="true" customHeight="true" spans="1:4">
      <c r="A115" s="10" t="s">
        <v>202</v>
      </c>
      <c r="B115" s="11" t="str">
        <f>HYPERLINK("https://github.com/zilliztech/milvus-distributed/commit/d41e01caf015e1c87ecb76924af9aed70610ad4c","d41e01caf015e1c87ecb76924af9aed70610ad4c")</f>
        <v>d41e01caf015e1c87ecb76924af9aed70610ad4c</v>
      </c>
      <c r="C115" s="12"/>
      <c r="D115" s="13" t="s">
        <v>188</v>
      </c>
    </row>
    <row r="116" ht="13.55" customHeight="true" spans="1:4">
      <c r="A116" s="14" t="s">
        <v>203</v>
      </c>
      <c r="B116" s="15" t="str">
        <f>HYPERLINK("https://github.com/zilliztech/milvus-distributed/commit/34785d908dd51f6b4ec1bf7753ba4d77b1cf308c","34785d908dd51f6b4ec1bf7753ba4d77b1cf308c")</f>
        <v>34785d908dd51f6b4ec1bf7753ba4d77b1cf308c</v>
      </c>
      <c r="C116" s="16">
        <v>1</v>
      </c>
      <c r="D116" s="19" t="s">
        <v>204</v>
      </c>
    </row>
    <row r="117" ht="26.55" hidden="true" customHeight="true" spans="1:4">
      <c r="A117" s="10" t="s">
        <v>205</v>
      </c>
      <c r="B117" s="11" t="str">
        <f>HYPERLINK("https://github.com/zilliztech/milvus-distributed/commit/f0a35b48932d8a2073deb7311494258bdc57dd9e","f0a35b48932d8a2073deb7311494258bdc57dd9e")</f>
        <v>f0a35b48932d8a2073deb7311494258bdc57dd9e</v>
      </c>
      <c r="C117" s="12"/>
      <c r="D117" s="13" t="s">
        <v>206</v>
      </c>
    </row>
    <row r="118" ht="26.55" hidden="true" customHeight="true" spans="1:4">
      <c r="A118" s="14" t="s">
        <v>207</v>
      </c>
      <c r="B118" s="15" t="str">
        <f>HYPERLINK("https://github.com/zilliztech/milvus-distributed/commit/74eb35529eac22b5a5f606545b2aa4c29478c9d7","74eb35529eac22b5a5f606545b2aa4c29478c9d7")</f>
        <v>74eb35529eac22b5a5f606545b2aa4c29478c9d7</v>
      </c>
      <c r="C118" s="16"/>
      <c r="D118" s="17" t="s">
        <v>208</v>
      </c>
    </row>
    <row r="119" ht="26.55" hidden="true" customHeight="true" spans="1:4">
      <c r="A119" s="10" t="s">
        <v>209</v>
      </c>
      <c r="B119" s="11" t="str">
        <f>HYPERLINK("https://github.com/zilliztech/milvus-distributed/commit/ae9dfab442043f17ff66d98873bd47d39a9d40a2","ae9dfab442043f17ff66d98873bd47d39a9d40a2")</f>
        <v>ae9dfab442043f17ff66d98873bd47d39a9d40a2</v>
      </c>
      <c r="C119" s="12"/>
      <c r="D119" s="13" t="s">
        <v>188</v>
      </c>
    </row>
    <row r="120" ht="13.55" customHeight="true" spans="1:4">
      <c r="A120" s="14" t="s">
        <v>210</v>
      </c>
      <c r="B120" s="15" t="str">
        <f>HYPERLINK("https://github.com/zilliztech/milvus-distributed/commit/f49b031111197ffe32a6fc3cfd28bf6913f14783","f49b031111197ffe32a6fc3cfd28bf6913f14783")</f>
        <v>f49b031111197ffe32a6fc3cfd28bf6913f14783</v>
      </c>
      <c r="C120" s="16">
        <v>1</v>
      </c>
      <c r="D120" s="19" t="s">
        <v>211</v>
      </c>
    </row>
    <row r="121" ht="26.55" hidden="true" customHeight="true" spans="1:4">
      <c r="A121" s="10" t="s">
        <v>212</v>
      </c>
      <c r="B121" s="11" t="str">
        <f>HYPERLINK("https://github.com/zilliztech/milvus-distributed/commit/c7ab0f1c67fa82856f1c8117830baa79df413e3f","c7ab0f1c67fa82856f1c8117830baa79df413e3f")</f>
        <v>c7ab0f1c67fa82856f1c8117830baa79df413e3f</v>
      </c>
      <c r="C121" s="12"/>
      <c r="D121" s="13" t="s">
        <v>213</v>
      </c>
    </row>
    <row r="122" ht="26.55" hidden="true" customHeight="true" spans="1:4">
      <c r="A122" s="14" t="s">
        <v>214</v>
      </c>
      <c r="B122" s="15" t="str">
        <f>HYPERLINK("https://github.com/zilliztech/milvus-distributed/commit/534770182ea58915043d3c3e61697ea8f447c2fa","534770182ea58915043d3c3e61697ea8f447c2fa")</f>
        <v>534770182ea58915043d3c3e61697ea8f447c2fa</v>
      </c>
      <c r="C122" s="16"/>
      <c r="D122" s="17" t="s">
        <v>215</v>
      </c>
    </row>
    <row r="123" ht="26.55" hidden="true" customHeight="true" spans="1:4">
      <c r="A123" s="10" t="s">
        <v>216</v>
      </c>
      <c r="B123" s="11" t="str">
        <f>HYPERLINK("https://github.com/zilliztech/milvus-distributed/commit/ba0263450a2f9087a90df8b3cd664bcc44749929","ba0263450a2f9087a90df8b3cd664bcc44749929")</f>
        <v>ba0263450a2f9087a90df8b3cd664bcc44749929</v>
      </c>
      <c r="C123" s="12"/>
      <c r="D123" s="13" t="s">
        <v>188</v>
      </c>
    </row>
    <row r="124" ht="26.55" hidden="true" customHeight="true" spans="1:4">
      <c r="A124" s="14" t="s">
        <v>217</v>
      </c>
      <c r="B124" s="15" t="str">
        <f>HYPERLINK("https://github.com/zilliztech/milvus-distributed/commit/a68d7ca90082493d4ebf1181787349a09ff13f83","a68d7ca90082493d4ebf1181787349a09ff13f83")</f>
        <v>a68d7ca90082493d4ebf1181787349a09ff13f83</v>
      </c>
      <c r="C124" s="16"/>
      <c r="D124" s="17" t="s">
        <v>218</v>
      </c>
    </row>
    <row r="125" ht="26.55" hidden="true" customHeight="true" spans="1:4">
      <c r="A125" s="10" t="s">
        <v>219</v>
      </c>
      <c r="B125" s="11" t="str">
        <f>HYPERLINK("https://github.com/zilliztech/milvus-distributed/commit/ed2ec795b2d33a4fec08f0e08c22b53ebc41fff2","ed2ec795b2d33a4fec08f0e08c22b53ebc41fff2")</f>
        <v>ed2ec795b2d33a4fec08f0e08c22b53ebc41fff2</v>
      </c>
      <c r="C125" s="12"/>
      <c r="D125" s="13" t="s">
        <v>220</v>
      </c>
    </row>
    <row r="126" ht="26.55" hidden="true" customHeight="true" spans="1:4">
      <c r="A126" s="14" t="s">
        <v>221</v>
      </c>
      <c r="B126" s="15" t="str">
        <f>HYPERLINK("https://github.com/zilliztech/milvus-distributed/commit/3963207083a6d7c45cf593d62d93225a76f598be","3963207083a6d7c45cf593d62d93225a76f598be")</f>
        <v>3963207083a6d7c45cf593d62d93225a76f598be</v>
      </c>
      <c r="C126" s="16"/>
      <c r="D126" s="17" t="s">
        <v>188</v>
      </c>
    </row>
    <row r="127" ht="13.55" customHeight="true" spans="1:4">
      <c r="A127" s="10" t="s">
        <v>222</v>
      </c>
      <c r="B127" s="11" t="str">
        <f>HYPERLINK("https://github.com/zilliztech/milvus-distributed/commit/89b5c7e2aa15e7053b04c6cb4abb8a6f767dff71","89b5c7e2aa15e7053b04c6cb4abb8a6f767dff71")</f>
        <v>89b5c7e2aa15e7053b04c6cb4abb8a6f767dff71</v>
      </c>
      <c r="C127" s="12">
        <v>1</v>
      </c>
      <c r="D127" s="18" t="s">
        <v>223</v>
      </c>
    </row>
    <row r="128" ht="26.55" hidden="true" customHeight="true" spans="1:4">
      <c r="A128" s="14" t="s">
        <v>224</v>
      </c>
      <c r="B128" s="15" t="str">
        <f>HYPERLINK("https://github.com/zilliztech/milvus-distributed/commit/39f958b2317e164d0fc3299c266be839eb819454","39f958b2317e164d0fc3299c266be839eb819454")</f>
        <v>39f958b2317e164d0fc3299c266be839eb819454</v>
      </c>
      <c r="C128" s="16"/>
      <c r="D128" s="17" t="s">
        <v>225</v>
      </c>
    </row>
    <row r="129" ht="26.55" hidden="true" customHeight="true" spans="1:4">
      <c r="A129" s="10" t="s">
        <v>226</v>
      </c>
      <c r="B129" s="11" t="str">
        <f>HYPERLINK("https://github.com/zilliztech/milvus-distributed/commit/f65984c7ec99a041341d33a8b214c7a62db48ad2","f65984c7ec99a041341d33a8b214c7a62db48ad2")</f>
        <v>f65984c7ec99a041341d33a8b214c7a62db48ad2</v>
      </c>
      <c r="C129" s="12"/>
      <c r="D129" s="13" t="s">
        <v>188</v>
      </c>
    </row>
    <row r="130" ht="26.55" hidden="true" customHeight="true" spans="1:4">
      <c r="A130" s="14" t="s">
        <v>227</v>
      </c>
      <c r="B130" s="15" t="str">
        <f>HYPERLINK("https://github.com/zilliztech/milvus-distributed/commit/11d9845e6616ff3c527bdc17d2ac1b7e676a9cf2","11d9845e6616ff3c527bdc17d2ac1b7e676a9cf2")</f>
        <v>11d9845e6616ff3c527bdc17d2ac1b7e676a9cf2</v>
      </c>
      <c r="C130" s="16"/>
      <c r="D130" s="17" t="s">
        <v>228</v>
      </c>
    </row>
    <row r="131" ht="26.55" hidden="true" customHeight="true" spans="1:4">
      <c r="A131" s="10" t="s">
        <v>229</v>
      </c>
      <c r="B131" s="11" t="str">
        <f>HYPERLINK("https://github.com/zilliztech/milvus-distributed/commit/9e8a4c23f7fa8c1cf8be4458bcf1b13cf483f41b","9e8a4c23f7fa8c1cf8be4458bcf1b13cf483f41b")</f>
        <v>9e8a4c23f7fa8c1cf8be4458bcf1b13cf483f41b</v>
      </c>
      <c r="C131" s="12"/>
      <c r="D131" s="13" t="s">
        <v>188</v>
      </c>
    </row>
    <row r="132" ht="39.55" hidden="true" customHeight="true" spans="1:4">
      <c r="A132" s="14" t="s">
        <v>230</v>
      </c>
      <c r="B132" s="15" t="str">
        <f>HYPERLINK("https://github.com/zilliztech/milvus-distributed/commit/807626e7b8ae72ef73d7be394da9e854cf3dfbf4","807626e7b8ae72ef73d7be394da9e854cf3dfbf4")</f>
        <v>807626e7b8ae72ef73d7be394da9e854cf3dfbf4</v>
      </c>
      <c r="C132" s="16"/>
      <c r="D132" s="17" t="s">
        <v>231</v>
      </c>
    </row>
    <row r="133" ht="26.55" hidden="true" customHeight="true" spans="1:4">
      <c r="A133" s="10" t="s">
        <v>232</v>
      </c>
      <c r="B133" s="11" t="str">
        <f>HYPERLINK("https://github.com/zilliztech/milvus-distributed/commit/80644313378d5ed45bbff488cfb30dd343fbf566","80644313378d5ed45bbff488cfb30dd343fbf566")</f>
        <v>80644313378d5ed45bbff488cfb30dd343fbf566</v>
      </c>
      <c r="C133" s="12"/>
      <c r="D133" s="13" t="s">
        <v>233</v>
      </c>
    </row>
    <row r="134" ht="26.55" hidden="true" customHeight="true" spans="1:4">
      <c r="A134" s="14" t="s">
        <v>234</v>
      </c>
      <c r="B134" s="15" t="str">
        <f>HYPERLINK("https://github.com/zilliztech/milvus-distributed/commit/39881a6c7400fa0e992bd3fb9ae1759050ed0d11","39881a6c7400fa0e992bd3fb9ae1759050ed0d11")</f>
        <v>39881a6c7400fa0e992bd3fb9ae1759050ed0d11</v>
      </c>
      <c r="C134" s="16"/>
      <c r="D134" s="17" t="s">
        <v>235</v>
      </c>
    </row>
    <row r="135" ht="26.55" hidden="true" customHeight="true" spans="1:4">
      <c r="A135" s="10" t="s">
        <v>236</v>
      </c>
      <c r="B135" s="11" t="str">
        <f>HYPERLINK("https://github.com/zilliztech/milvus-distributed/commit/31009f3adda257ea5887542fa981745ba6b5f42b","31009f3adda257ea5887542fa981745ba6b5f42b")</f>
        <v>31009f3adda257ea5887542fa981745ba6b5f42b</v>
      </c>
      <c r="C135" s="12"/>
      <c r="D135" s="13" t="s">
        <v>188</v>
      </c>
    </row>
    <row r="136" ht="26.55" hidden="true" customHeight="true" spans="1:4">
      <c r="A136" s="14" t="s">
        <v>237</v>
      </c>
      <c r="B136" s="15" t="str">
        <f>HYPERLINK("https://github.com/zilliztech/milvus-distributed/commit/8357a3904fa261a3cac15f944082db3f591497bc","8357a3904fa261a3cac15f944082db3f591497bc")</f>
        <v>8357a3904fa261a3cac15f944082db3f591497bc</v>
      </c>
      <c r="C136" s="16"/>
      <c r="D136" s="17" t="s">
        <v>238</v>
      </c>
    </row>
    <row r="137" ht="26.55" hidden="true" customHeight="true" spans="1:4">
      <c r="A137" s="10" t="s">
        <v>239</v>
      </c>
      <c r="B137" s="11" t="str">
        <f>HYPERLINK("https://github.com/zilliztech/milvus-distributed/commit/6f13d2947d60d31514da408ba9594307a3f431a6","6f13d2947d60d31514da408ba9594307a3f431a6")</f>
        <v>6f13d2947d60d31514da408ba9594307a3f431a6</v>
      </c>
      <c r="C137" s="12"/>
      <c r="D137" s="13" t="s">
        <v>188</v>
      </c>
    </row>
    <row r="138" ht="26.55" hidden="true" customHeight="true" spans="1:4">
      <c r="A138" s="14" t="s">
        <v>240</v>
      </c>
      <c r="B138" s="15" t="str">
        <f>HYPERLINK("https://github.com/zilliztech/milvus-distributed/commit/7b3941b01f115446518149f4e0cce3c93525ce6c","7b3941b01f115446518149f4e0cce3c93525ce6c")</f>
        <v>7b3941b01f115446518149f4e0cce3c93525ce6c</v>
      </c>
      <c r="C138" s="16"/>
      <c r="D138" s="17" t="s">
        <v>241</v>
      </c>
    </row>
    <row r="139" ht="26.55" hidden="true" customHeight="true" spans="1:4">
      <c r="A139" s="10" t="s">
        <v>242</v>
      </c>
      <c r="B139" s="11" t="str">
        <f>HYPERLINK("https://github.com/zilliztech/milvus-distributed/commit/5aa6703e73de1753ce188e00f0e74cb11f314cd6","5aa6703e73de1753ce188e00f0e74cb11f314cd6")</f>
        <v>5aa6703e73de1753ce188e00f0e74cb11f314cd6</v>
      </c>
      <c r="C139" s="12"/>
      <c r="D139" s="13" t="s">
        <v>243</v>
      </c>
    </row>
    <row r="140" ht="26.55" hidden="true" customHeight="true" spans="1:4">
      <c r="A140" s="14" t="s">
        <v>244</v>
      </c>
      <c r="B140" s="15" t="str">
        <f>HYPERLINK("https://github.com/zilliztech/milvus-distributed/commit/8153c2ad2fc44b74fd2181ab936b6a655da6adb5","8153c2ad2fc44b74fd2181ab936b6a655da6adb5")</f>
        <v>8153c2ad2fc44b74fd2181ab936b6a655da6adb5</v>
      </c>
      <c r="C140" s="16"/>
      <c r="D140" s="17" t="s">
        <v>245</v>
      </c>
    </row>
    <row r="141" ht="26.55" hidden="true" customHeight="true" spans="1:4">
      <c r="A141" s="10" t="s">
        <v>246</v>
      </c>
      <c r="B141" s="11" t="str">
        <f>HYPERLINK("https://github.com/zilliztech/milvus-distributed/commit/bff89289b302f8219020902eef9fbd4401f2d11a","bff89289b302f8219020902eef9fbd4401f2d11a")</f>
        <v>bff89289b302f8219020902eef9fbd4401f2d11a</v>
      </c>
      <c r="C141" s="12"/>
      <c r="D141" s="13" t="s">
        <v>188</v>
      </c>
    </row>
    <row r="142" ht="26.55" hidden="true" customHeight="true" spans="1:4">
      <c r="A142" s="14" t="s">
        <v>247</v>
      </c>
      <c r="B142" s="15" t="str">
        <f>HYPERLINK("https://github.com/zilliztech/milvus-distributed/commit/564263498bf944e5c624cf326aa927d57fd55464","564263498bf944e5c624cf326aa927d57fd55464")</f>
        <v>564263498bf944e5c624cf326aa927d57fd55464</v>
      </c>
      <c r="C142" s="16"/>
      <c r="D142" s="17" t="s">
        <v>188</v>
      </c>
    </row>
    <row r="143" ht="26.55" hidden="true" customHeight="true" spans="1:4">
      <c r="A143" s="10" t="s">
        <v>248</v>
      </c>
      <c r="B143" s="11" t="str">
        <f>HYPERLINK("https://github.com/zilliztech/milvus-distributed/commit/da3c3e19dfca40b5127ad7d12cdf44c6b40186cf","da3c3e19dfca40b5127ad7d12cdf44c6b40186cf")</f>
        <v>da3c3e19dfca40b5127ad7d12cdf44c6b40186cf</v>
      </c>
      <c r="C143" s="12"/>
      <c r="D143" s="13" t="s">
        <v>249</v>
      </c>
    </row>
    <row r="144" ht="26.55" hidden="true" customHeight="true" spans="1:4">
      <c r="A144" s="14" t="s">
        <v>250</v>
      </c>
      <c r="B144" s="15" t="str">
        <f>HYPERLINK("https://github.com/zilliztech/milvus-distributed/commit/c411ca8a38f9b490091c2b65374efdb191bbba69","c411ca8a38f9b490091c2b65374efdb191bbba69")</f>
        <v>c411ca8a38f9b490091c2b65374efdb191bbba69</v>
      </c>
      <c r="C144" s="16"/>
      <c r="D144" s="17" t="s">
        <v>188</v>
      </c>
    </row>
    <row r="145" ht="26.55" hidden="true" customHeight="true" spans="1:4">
      <c r="A145" s="10" t="s">
        <v>251</v>
      </c>
      <c r="B145" s="11" t="str">
        <f>HYPERLINK("https://github.com/zilliztech/milvus-distributed/commit/2cdd031b002d663c553cbd7f7138c0ff56e2e7b5","2cdd031b002d663c553cbd7f7138c0ff56e2e7b5")</f>
        <v>2cdd031b002d663c553cbd7f7138c0ff56e2e7b5</v>
      </c>
      <c r="C145" s="12"/>
      <c r="D145" s="13" t="s">
        <v>252</v>
      </c>
    </row>
    <row r="146" ht="26.55" hidden="true" customHeight="true" spans="1:4">
      <c r="A146" s="14" t="s">
        <v>253</v>
      </c>
      <c r="B146" s="15" t="str">
        <f>HYPERLINK("https://github.com/zilliztech/milvus-distributed/commit/11c6aa4c12b979490b1b1e77c5f31b6cb1bdbd9c","11c6aa4c12b979490b1b1e77c5f31b6cb1bdbd9c")</f>
        <v>11c6aa4c12b979490b1b1e77c5f31b6cb1bdbd9c</v>
      </c>
      <c r="C146" s="16"/>
      <c r="D146" s="17" t="s">
        <v>254</v>
      </c>
    </row>
    <row r="147" ht="26.55" hidden="true" customHeight="true" spans="1:4">
      <c r="A147" s="10" t="s">
        <v>255</v>
      </c>
      <c r="B147" s="11" t="str">
        <f>HYPERLINK("https://github.com/zilliztech/milvus-distributed/commit/7067216791911e2c418d937b48730818c9a6d3da","7067216791911e2c418d937b48730818c9a6d3da")</f>
        <v>7067216791911e2c418d937b48730818c9a6d3da</v>
      </c>
      <c r="C147" s="12"/>
      <c r="D147" s="13" t="s">
        <v>256</v>
      </c>
    </row>
    <row r="148" ht="26.55" hidden="true" customHeight="true" spans="1:4">
      <c r="A148" s="14" t="s">
        <v>257</v>
      </c>
      <c r="B148" s="15" t="str">
        <f>HYPERLINK("https://github.com/zilliztech/milvus-distributed/commit/739df157c5f040876b908d05b0b0ff83c7bbb0fa","739df157c5f040876b908d05b0b0ff83c7bbb0fa")</f>
        <v>739df157c5f040876b908d05b0b0ff83c7bbb0fa</v>
      </c>
      <c r="C148" s="16"/>
      <c r="D148" s="17" t="s">
        <v>258</v>
      </c>
    </row>
    <row r="149" ht="13.55" customHeight="true" spans="1:4">
      <c r="A149" s="10" t="s">
        <v>259</v>
      </c>
      <c r="B149" s="11" t="str">
        <f>HYPERLINK("https://github.com/zilliztech/milvus-distributed/commit/5e52114a3bb4c1b89a875e617fd0c1763d39c8d0","5e52114a3bb4c1b89a875e617fd0c1763d39c8d0")</f>
        <v>5e52114a3bb4c1b89a875e617fd0c1763d39c8d0</v>
      </c>
      <c r="C149" s="12">
        <v>1</v>
      </c>
      <c r="D149" s="18" t="s">
        <v>260</v>
      </c>
    </row>
    <row r="150" ht="26.55" hidden="true" customHeight="true" spans="1:4">
      <c r="A150" s="14" t="s">
        <v>261</v>
      </c>
      <c r="B150" s="15" t="str">
        <f>HYPERLINK("https://github.com/zilliztech/milvus-distributed/commit/53f3aa35a5dd7eaa89ca25f1e8b632654944f28a","53f3aa35a5dd7eaa89ca25f1e8b632654944f28a")</f>
        <v>53f3aa35a5dd7eaa89ca25f1e8b632654944f28a</v>
      </c>
      <c r="C150" s="16"/>
      <c r="D150" s="17" t="s">
        <v>262</v>
      </c>
    </row>
    <row r="151" ht="26.55" hidden="true" customHeight="true" spans="1:4">
      <c r="A151" s="10" t="s">
        <v>263</v>
      </c>
      <c r="B151" s="11" t="str">
        <f>HYPERLINK("https://github.com/zilliztech/milvus-distributed/commit/a32c202e2f80e38bb802170a5a0face75a4eb733","a32c202e2f80e38bb802170a5a0face75a4eb733")</f>
        <v>a32c202e2f80e38bb802170a5a0face75a4eb733</v>
      </c>
      <c r="C151" s="12"/>
      <c r="D151" s="13" t="s">
        <v>188</v>
      </c>
    </row>
    <row r="152" ht="26.55" hidden="true" customHeight="true" spans="1:4">
      <c r="A152" s="14" t="s">
        <v>264</v>
      </c>
      <c r="B152" s="15" t="str">
        <f>HYPERLINK("https://github.com/zilliztech/milvus-distributed/commit/f1e5ae4403485066c89490ac4781dba6b0128934","f1e5ae4403485066c89490ac4781dba6b0128934")</f>
        <v>f1e5ae4403485066c89490ac4781dba6b0128934</v>
      </c>
      <c r="C152" s="16"/>
      <c r="D152" s="17" t="s">
        <v>265</v>
      </c>
    </row>
    <row r="153" ht="26.55" hidden="true" customHeight="true" spans="1:4">
      <c r="A153" s="10" t="s">
        <v>266</v>
      </c>
      <c r="B153" s="11" t="str">
        <f>HYPERLINK("https://github.com/zilliztech/milvus-distributed/commit/690d6e12dacabd3b8b497cdf093f3910420238e1","690d6e12dacabd3b8b497cdf093f3910420238e1")</f>
        <v>690d6e12dacabd3b8b497cdf093f3910420238e1</v>
      </c>
      <c r="C153" s="12"/>
      <c r="D153" s="13" t="s">
        <v>267</v>
      </c>
    </row>
    <row r="154" ht="26.55" hidden="true" customHeight="true" spans="1:4">
      <c r="A154" s="14" t="s">
        <v>268</v>
      </c>
      <c r="B154" s="15" t="str">
        <f>HYPERLINK("https://github.com/zilliztech/milvus-distributed/commit/737761a5cf3cf9d4d2536d3b1247d9de6bf941e5","737761a5cf3cf9d4d2536d3b1247d9de6bf941e5")</f>
        <v>737761a5cf3cf9d4d2536d3b1247d9de6bf941e5</v>
      </c>
      <c r="C154" s="16"/>
      <c r="D154" s="17" t="s">
        <v>188</v>
      </c>
    </row>
    <row r="155" ht="13.55" customHeight="true" spans="1:4">
      <c r="A155" s="10" t="s">
        <v>269</v>
      </c>
      <c r="B155" s="11" t="str">
        <f>HYPERLINK("https://github.com/zilliztech/milvus-distributed/commit/4e23f23a25dc1dc3932c199270994ec38ec4d309","4e23f23a25dc1dc3932c199270994ec38ec4d309")</f>
        <v>4e23f23a25dc1dc3932c199270994ec38ec4d309</v>
      </c>
      <c r="C155" s="12">
        <v>1</v>
      </c>
      <c r="D155" s="18" t="s">
        <v>270</v>
      </c>
    </row>
    <row r="156" ht="26.55" hidden="true" customHeight="true" spans="1:4">
      <c r="A156" s="14" t="s">
        <v>271</v>
      </c>
      <c r="B156" s="15" t="str">
        <f>HYPERLINK("https://github.com/zilliztech/milvus-distributed/commit/be8124ac914c66901dc0b9996a8abce92575daa3","be8124ac914c66901dc0b9996a8abce92575daa3")</f>
        <v>be8124ac914c66901dc0b9996a8abce92575daa3</v>
      </c>
      <c r="C156" s="16"/>
      <c r="D156" s="17" t="s">
        <v>272</v>
      </c>
    </row>
    <row r="157" ht="26.55" hidden="true" customHeight="true" spans="1:4">
      <c r="A157" s="10" t="s">
        <v>273</v>
      </c>
      <c r="B157" s="11" t="str">
        <f>HYPERLINK("https://github.com/zilliztech/milvus-distributed/commit/2bc7f8426a72575ac3227437b1a838e5ee66110a","2bc7f8426a72575ac3227437b1a838e5ee66110a")</f>
        <v>2bc7f8426a72575ac3227437b1a838e5ee66110a</v>
      </c>
      <c r="C157" s="12"/>
      <c r="D157" s="13" t="s">
        <v>188</v>
      </c>
    </row>
    <row r="158" ht="26.55" hidden="true" customHeight="true" spans="1:4">
      <c r="A158" s="14" t="s">
        <v>274</v>
      </c>
      <c r="B158" s="15" t="str">
        <f>HYPERLINK("https://github.com/zilliztech/milvus-distributed/commit/f8de4a956e53f0863f94275ce92af9853164f6bd","f8de4a956e53f0863f94275ce92af9853164f6bd")</f>
        <v>f8de4a956e53f0863f94275ce92af9853164f6bd</v>
      </c>
      <c r="C158" s="16"/>
      <c r="D158" s="17" t="s">
        <v>275</v>
      </c>
    </row>
    <row r="159" ht="26.55" hidden="true" customHeight="true" spans="1:4">
      <c r="A159" s="10" t="s">
        <v>276</v>
      </c>
      <c r="B159" s="11" t="str">
        <f>HYPERLINK("https://github.com/zilliztech/milvus-distributed/commit/9099b7dac850539c6be0427a5ca64b26e1a29b17","9099b7dac850539c6be0427a5ca64b26e1a29b17")</f>
        <v>9099b7dac850539c6be0427a5ca64b26e1a29b17</v>
      </c>
      <c r="C159" s="12"/>
      <c r="D159" s="13" t="s">
        <v>188</v>
      </c>
    </row>
    <row r="160" ht="39.55" hidden="true" customHeight="true" spans="1:4">
      <c r="A160" s="14" t="s">
        <v>277</v>
      </c>
      <c r="B160" s="15" t="str">
        <f>HYPERLINK("https://github.com/zilliztech/milvus-distributed/commit/e911d3fff377a1a6800d535911bb912c83837138","e911d3fff377a1a6800d535911bb912c83837138")</f>
        <v>e911d3fff377a1a6800d535911bb912c83837138</v>
      </c>
      <c r="C160" s="16"/>
      <c r="D160" s="17" t="s">
        <v>278</v>
      </c>
    </row>
    <row r="161" ht="26.55" hidden="true" customHeight="true" spans="1:4">
      <c r="A161" s="10" t="s">
        <v>279</v>
      </c>
      <c r="B161" s="11" t="str">
        <f>HYPERLINK("https://github.com/zilliztech/milvus-distributed/commit/37609e113ac72d640bc4554a07bc13f9c1f838bc","37609e113ac72d640bc4554a07bc13f9c1f838bc")</f>
        <v>37609e113ac72d640bc4554a07bc13f9c1f838bc</v>
      </c>
      <c r="C161" s="12"/>
      <c r="D161" s="13" t="s">
        <v>280</v>
      </c>
    </row>
    <row r="162" ht="26.55" hidden="true" customHeight="true" spans="1:4">
      <c r="A162" s="14" t="s">
        <v>281</v>
      </c>
      <c r="B162" s="15" t="str">
        <f>HYPERLINK("https://github.com/zilliztech/milvus-distributed/commit/5c32b89545820bc60fae6474794b8064dec6d2be","5c32b89545820bc60fae6474794b8064dec6d2be")</f>
        <v>5c32b89545820bc60fae6474794b8064dec6d2be</v>
      </c>
      <c r="C162" s="16"/>
      <c r="D162" s="17" t="s">
        <v>188</v>
      </c>
    </row>
    <row r="163" ht="13.55" customHeight="true" spans="1:4">
      <c r="A163" s="10" t="s">
        <v>282</v>
      </c>
      <c r="B163" s="11" t="str">
        <f>HYPERLINK("https://github.com/zilliztech/milvus-distributed/commit/ea11e2f5d5b328ad4f57db441efbb9c1beb8818c","ea11e2f5d5b328ad4f57db441efbb9c1beb8818c")</f>
        <v>ea11e2f5d5b328ad4f57db441efbb9c1beb8818c</v>
      </c>
      <c r="C163" s="12">
        <v>1</v>
      </c>
      <c r="D163" s="18" t="s">
        <v>283</v>
      </c>
    </row>
    <row r="164" ht="26.55" hidden="true" customHeight="true" spans="1:4">
      <c r="A164" s="14" t="s">
        <v>284</v>
      </c>
      <c r="B164" s="15" t="str">
        <f>HYPERLINK("https://github.com/zilliztech/milvus-distributed/commit/b3b92510c6abe25969d816bc055bd4898a8adf99","b3b92510c6abe25969d816bc055bd4898a8adf99")</f>
        <v>b3b92510c6abe25969d816bc055bd4898a8adf99</v>
      </c>
      <c r="C164" s="16"/>
      <c r="D164" s="17" t="s">
        <v>285</v>
      </c>
    </row>
    <row r="165" ht="26.55" hidden="true" customHeight="true" spans="1:4">
      <c r="A165" s="10" t="s">
        <v>286</v>
      </c>
      <c r="B165" s="11" t="str">
        <f>HYPERLINK("https://github.com/zilliztech/milvus-distributed/commit/c769b0b46b15025ada86a210839c6dd7b3a6ed92","c769b0b46b15025ada86a210839c6dd7b3a6ed92")</f>
        <v>c769b0b46b15025ada86a210839c6dd7b3a6ed92</v>
      </c>
      <c r="C165" s="12"/>
      <c r="D165" s="13" t="s">
        <v>141</v>
      </c>
    </row>
    <row r="166" ht="13.55" customHeight="true" spans="1:4">
      <c r="A166" s="14" t="s">
        <v>287</v>
      </c>
      <c r="B166" s="15" t="str">
        <f>HYPERLINK("https://github.com/zilliztech/milvus-distributed/commit/de22df8c3aca2887c7e581e25a878ae13250187f","de22df8c3aca2887c7e581e25a878ae13250187f")</f>
        <v>de22df8c3aca2887c7e581e25a878ae13250187f</v>
      </c>
      <c r="C166" s="16">
        <v>1</v>
      </c>
      <c r="D166" s="19" t="s">
        <v>288</v>
      </c>
    </row>
    <row r="167" ht="26.55" hidden="true" customHeight="true" spans="1:4">
      <c r="A167" s="10" t="s">
        <v>289</v>
      </c>
      <c r="B167" s="11" t="str">
        <f>HYPERLINK("https://github.com/zilliztech/milvus-distributed/commit/e40209e84d5e9b4fe761f07b5b1c5e99e36793ac","e40209e84d5e9b4fe761f07b5b1c5e99e36793ac")</f>
        <v>e40209e84d5e9b4fe761f07b5b1c5e99e36793ac</v>
      </c>
      <c r="C167" s="12"/>
      <c r="D167" s="13" t="s">
        <v>290</v>
      </c>
    </row>
    <row r="168" ht="26.55" hidden="true" customHeight="true" spans="1:4">
      <c r="A168" s="14" t="s">
        <v>291</v>
      </c>
      <c r="B168" s="15" t="str">
        <f>HYPERLINK("https://github.com/zilliztech/milvus-distributed/commit/e75d756b49e51c9121ae8bf429a42b4bc23010b1","e75d756b49e51c9121ae8bf429a42b4bc23010b1")</f>
        <v>e75d756b49e51c9121ae8bf429a42b4bc23010b1</v>
      </c>
      <c r="C168" s="16"/>
      <c r="D168" s="17" t="s">
        <v>290</v>
      </c>
    </row>
    <row r="169" ht="26.55" hidden="true" customHeight="true" spans="1:4">
      <c r="A169" s="10" t="s">
        <v>292</v>
      </c>
      <c r="B169" s="11" t="str">
        <f>HYPERLINK("https://github.com/zilliztech/milvus-distributed/commit/fd66bc4f79c12a6507737a572b3e27e9ebc59c6a","fd66bc4f79c12a6507737a572b3e27e9ebc59c6a")</f>
        <v>fd66bc4f79c12a6507737a572b3e27e9ebc59c6a</v>
      </c>
      <c r="C169" s="12"/>
      <c r="D169" s="13" t="s">
        <v>188</v>
      </c>
    </row>
    <row r="170" ht="13.55" customHeight="true" spans="1:4">
      <c r="A170" s="14" t="s">
        <v>293</v>
      </c>
      <c r="B170" s="15" t="str">
        <f>HYPERLINK("https://github.com/zilliztech/milvus-distributed/commit/f11902ddceafb2de7782803edcb0ee3ba5b7cf5b","f11902ddceafb2de7782803edcb0ee3ba5b7cf5b")</f>
        <v>f11902ddceafb2de7782803edcb0ee3ba5b7cf5b</v>
      </c>
      <c r="C170" s="16">
        <v>1</v>
      </c>
      <c r="D170" s="19" t="s">
        <v>294</v>
      </c>
    </row>
    <row r="171" ht="26.55" hidden="true" customHeight="true" spans="1:4">
      <c r="A171" s="10" t="s">
        <v>295</v>
      </c>
      <c r="B171" s="11" t="str">
        <f>HYPERLINK("https://github.com/zilliztech/milvus-distributed/commit/0b87325f8d4c82fd4f7ad3ab543bd220e9ed14b7","0b87325f8d4c82fd4f7ad3ab543bd220e9ed14b7")</f>
        <v>0b87325f8d4c82fd4f7ad3ab543bd220e9ed14b7</v>
      </c>
      <c r="C171" s="12"/>
      <c r="D171" s="13" t="s">
        <v>296</v>
      </c>
    </row>
    <row r="172" ht="26.55" hidden="true" customHeight="true" spans="1:4">
      <c r="A172" s="14" t="s">
        <v>297</v>
      </c>
      <c r="B172" s="15" t="str">
        <f>HYPERLINK("https://github.com/zilliztech/milvus-distributed/commit/8bf1d1e7c683486ee9cef5ff444703ff701fa5c7","8bf1d1e7c683486ee9cef5ff444703ff701fa5c7")</f>
        <v>8bf1d1e7c683486ee9cef5ff444703ff701fa5c7</v>
      </c>
      <c r="C172" s="16"/>
      <c r="D172" s="17" t="s">
        <v>188</v>
      </c>
    </row>
    <row r="173" ht="13.55" customHeight="true" spans="1:4">
      <c r="A173" s="10" t="s">
        <v>298</v>
      </c>
      <c r="B173" s="11" t="str">
        <f>HYPERLINK("https://github.com/zilliztech/milvus-distributed/commit/118712b93cdc9d1e53c777335ea9b3c8616c2251","118712b93cdc9d1e53c777335ea9b3c8616c2251")</f>
        <v>118712b93cdc9d1e53c777335ea9b3c8616c2251</v>
      </c>
      <c r="C173" s="12">
        <v>1</v>
      </c>
      <c r="D173" s="18" t="s">
        <v>299</v>
      </c>
    </row>
    <row r="174" ht="26.55" hidden="true" customHeight="true" spans="1:4">
      <c r="A174" s="14" t="s">
        <v>300</v>
      </c>
      <c r="B174" s="15" t="str">
        <f>HYPERLINK("https://github.com/zilliztech/milvus-distributed/commit/17c74dd9242dea21fb5aef0ab7171d9e73f4c22c","17c74dd9242dea21fb5aef0ab7171d9e73f4c22c")</f>
        <v>17c74dd9242dea21fb5aef0ab7171d9e73f4c22c</v>
      </c>
      <c r="C174" s="16"/>
      <c r="D174" s="17" t="s">
        <v>301</v>
      </c>
    </row>
    <row r="175" ht="26.55" hidden="true" customHeight="true" spans="1:4">
      <c r="A175" s="10" t="s">
        <v>302</v>
      </c>
      <c r="B175" s="11" t="str">
        <f>HYPERLINK("https://github.com/zilliztech/milvus-distributed/commit/140fd69de5e23ac0b621083487784d6f99797335","140fd69de5e23ac0b621083487784d6f99797335")</f>
        <v>140fd69de5e23ac0b621083487784d6f99797335</v>
      </c>
      <c r="C175" s="12"/>
      <c r="D175" s="13" t="s">
        <v>188</v>
      </c>
    </row>
    <row r="176" ht="39.55" hidden="true" customHeight="true" spans="1:4">
      <c r="A176" s="14" t="s">
        <v>303</v>
      </c>
      <c r="B176" s="15" t="str">
        <f>HYPERLINK("https://github.com/zilliztech/milvus-distributed/commit/f43611aaa4f1f9636a6f8f2e857d35dc06b1ff8c","f43611aaa4f1f9636a6f8f2e857d35dc06b1ff8c")</f>
        <v>f43611aaa4f1f9636a6f8f2e857d35dc06b1ff8c</v>
      </c>
      <c r="C176" s="16"/>
      <c r="D176" s="17" t="s">
        <v>304</v>
      </c>
    </row>
    <row r="177" ht="26.55" hidden="true" customHeight="true" spans="1:4">
      <c r="A177" s="10" t="s">
        <v>305</v>
      </c>
      <c r="B177" s="11" t="str">
        <f>HYPERLINK("https://github.com/zilliztech/milvus-distributed/commit/c3ff5ff441a299717a27ff195849891d55b8c95c","c3ff5ff441a299717a27ff195849891d55b8c95c")</f>
        <v>c3ff5ff441a299717a27ff195849891d55b8c95c</v>
      </c>
      <c r="C177" s="12"/>
      <c r="D177" s="13" t="s">
        <v>306</v>
      </c>
    </row>
    <row r="178" ht="13.55" customHeight="true" spans="1:4">
      <c r="A178" s="14" t="s">
        <v>307</v>
      </c>
      <c r="B178" s="15" t="str">
        <f>HYPERLINK("https://github.com/zilliztech/milvus-distributed/commit/7469c00a002f53a76d18f70b68173de15c65c4fa","7469c00a002f53a76d18f70b68173de15c65c4fa")</f>
        <v>7469c00a002f53a76d18f70b68173de15c65c4fa</v>
      </c>
      <c r="C178" s="16">
        <v>1</v>
      </c>
      <c r="D178" s="19" t="s">
        <v>308</v>
      </c>
    </row>
    <row r="179" ht="26.55" hidden="true" customHeight="true" spans="1:4">
      <c r="A179" s="10" t="s">
        <v>309</v>
      </c>
      <c r="B179" s="11" t="str">
        <f>HYPERLINK("https://github.com/zilliztech/milvus-distributed/commit/79f10b03be149a68416edcca2e1086582874c022","79f10b03be149a68416edcca2e1086582874c022")</f>
        <v>79f10b03be149a68416edcca2e1086582874c022</v>
      </c>
      <c r="C179" s="12"/>
      <c r="D179" s="13" t="s">
        <v>310</v>
      </c>
    </row>
    <row r="180" ht="39.55" hidden="true" customHeight="true" spans="1:4">
      <c r="A180" s="14" t="s">
        <v>311</v>
      </c>
      <c r="B180" s="15" t="str">
        <f>HYPERLINK("https://github.com/zilliztech/milvus-distributed/commit/76d02c54d959d1f7ec1eb14612852c1a1e2d2d88","76d02c54d959d1f7ec1eb14612852c1a1e2d2d88")</f>
        <v>76d02c54d959d1f7ec1eb14612852c1a1e2d2d88</v>
      </c>
      <c r="C180" s="16"/>
      <c r="D180" s="17" t="s">
        <v>312</v>
      </c>
    </row>
    <row r="181" ht="26.55" hidden="true" customHeight="true" spans="1:4">
      <c r="A181" s="10" t="s">
        <v>313</v>
      </c>
      <c r="B181" s="11" t="str">
        <f>HYPERLINK("https://github.com/zilliztech/milvus-distributed/commit/bd849c55b26868f750da24d931721bde864877a4","bd849c55b26868f750da24d931721bde864877a4")</f>
        <v>bd849c55b26868f750da24d931721bde864877a4</v>
      </c>
      <c r="C181" s="12"/>
      <c r="D181" s="13" t="s">
        <v>314</v>
      </c>
    </row>
    <row r="182" ht="26.55" hidden="true" customHeight="true" spans="1:4">
      <c r="A182" s="14" t="s">
        <v>315</v>
      </c>
      <c r="B182" s="15" t="str">
        <f>HYPERLINK("https://github.com/zilliztech/milvus-distributed/commit/a5b58d2e7f2a5250f4f6f871ed2fe1227b9ababf","a5b58d2e7f2a5250f4f6f871ed2fe1227b9ababf")</f>
        <v>a5b58d2e7f2a5250f4f6f871ed2fe1227b9ababf</v>
      </c>
      <c r="C182" s="16"/>
      <c r="D182" s="17" t="s">
        <v>188</v>
      </c>
    </row>
    <row r="183" ht="39.55" hidden="true" customHeight="true" spans="1:4">
      <c r="A183" s="10" t="s">
        <v>316</v>
      </c>
      <c r="B183" s="11" t="str">
        <f>HYPERLINK("https://github.com/zilliztech/milvus-distributed/commit/4de0f31b70c5a3d23e58ba9ca5a5162e1a4c10de","4de0f31b70c5a3d23e58ba9ca5a5162e1a4c10de")</f>
        <v>4de0f31b70c5a3d23e58ba9ca5a5162e1a4c10de</v>
      </c>
      <c r="C183" s="12"/>
      <c r="D183" s="13" t="s">
        <v>317</v>
      </c>
    </row>
    <row r="184" ht="26.55" hidden="true" customHeight="true" spans="1:4">
      <c r="A184" s="14" t="s">
        <v>318</v>
      </c>
      <c r="B184" s="15" t="str">
        <f>HYPERLINK("https://github.com/zilliztech/milvus-distributed/commit/c87be9163683f25f9b42e2301cbd3e86f559451b","c87be9163683f25f9b42e2301cbd3e86f559451b")</f>
        <v>c87be9163683f25f9b42e2301cbd3e86f559451b</v>
      </c>
      <c r="C184" s="16"/>
      <c r="D184" s="17" t="s">
        <v>319</v>
      </c>
    </row>
    <row r="185" ht="26.55" hidden="true" customHeight="true" spans="1:4">
      <c r="A185" s="10" t="s">
        <v>320</v>
      </c>
      <c r="B185" s="11" t="str">
        <f>HYPERLINK("https://github.com/zilliztech/milvus-distributed/commit/53e62d827f96083f15d3e5d9f1e69eb95337e259","53e62d827f96083f15d3e5d9f1e69eb95337e259")</f>
        <v>53e62d827f96083f15d3e5d9f1e69eb95337e259</v>
      </c>
      <c r="C185" s="12"/>
      <c r="D185" s="13" t="s">
        <v>188</v>
      </c>
    </row>
    <row r="186" ht="39.55" hidden="true" customHeight="true" spans="1:4">
      <c r="A186" s="14" t="s">
        <v>321</v>
      </c>
      <c r="B186" s="15" t="str">
        <f>HYPERLINK("https://github.com/zilliztech/milvus-distributed/commit/ffd3e7fc6a342a9cef1a2f84dc4a63267e84878d","ffd3e7fc6a342a9cef1a2f84dc4a63267e84878d")</f>
        <v>ffd3e7fc6a342a9cef1a2f84dc4a63267e84878d</v>
      </c>
      <c r="C186" s="16"/>
      <c r="D186" s="17" t="s">
        <v>322</v>
      </c>
    </row>
    <row r="187" ht="26.55" hidden="true" customHeight="true" spans="1:4">
      <c r="A187" s="10" t="s">
        <v>323</v>
      </c>
      <c r="B187" s="11" t="str">
        <f>HYPERLINK("https://github.com/zilliztech/milvus-distributed/commit/22e51a5f4c78c5765b3f82aa82ab1eeba487f1c0","22e51a5f4c78c5765b3f82aa82ab1eeba487f1c0")</f>
        <v>22e51a5f4c78c5765b3f82aa82ab1eeba487f1c0</v>
      </c>
      <c r="C187" s="12"/>
      <c r="D187" s="13" t="s">
        <v>324</v>
      </c>
    </row>
    <row r="188" ht="26.55" hidden="true" customHeight="true" spans="1:4">
      <c r="A188" s="14" t="s">
        <v>325</v>
      </c>
      <c r="B188" s="15" t="str">
        <f>HYPERLINK("https://github.com/zilliztech/milvus-distributed/commit/f5f31e9ff8e706fc96349f39efc292e560c41021","f5f31e9ff8e706fc96349f39efc292e560c41021")</f>
        <v>f5f31e9ff8e706fc96349f39efc292e560c41021</v>
      </c>
      <c r="C188" s="16"/>
      <c r="D188" s="17" t="s">
        <v>188</v>
      </c>
    </row>
    <row r="189" ht="13.55" customHeight="true" spans="1:4">
      <c r="A189" s="10" t="s">
        <v>326</v>
      </c>
      <c r="B189" s="11" t="str">
        <f>HYPERLINK("https://github.com/zilliztech/milvus-distributed/commit/d24a5e8416ed8d5ae10ff8cae9a4e4edb3451b86","d24a5e8416ed8d5ae10ff8cae9a4e4edb3451b86")</f>
        <v>d24a5e8416ed8d5ae10ff8cae9a4e4edb3451b86</v>
      </c>
      <c r="C189" s="12">
        <v>1</v>
      </c>
      <c r="D189" s="18" t="s">
        <v>327</v>
      </c>
    </row>
    <row r="190" ht="26.55" hidden="true" customHeight="true" spans="1:4">
      <c r="A190" s="14" t="s">
        <v>328</v>
      </c>
      <c r="B190" s="15" t="str">
        <f>HYPERLINK("https://github.com/zilliztech/milvus-distributed/commit/9b5d78d93f0848e132a6faecf3219f992e9b341a","9b5d78d93f0848e132a6faecf3219f992e9b341a")</f>
        <v>9b5d78d93f0848e132a6faecf3219f992e9b341a</v>
      </c>
      <c r="C190" s="16"/>
      <c r="D190" s="17" t="s">
        <v>329</v>
      </c>
    </row>
    <row r="191" ht="26.55" hidden="true" customHeight="true" spans="1:4">
      <c r="A191" s="10" t="s">
        <v>330</v>
      </c>
      <c r="B191" s="11" t="str">
        <f>HYPERLINK("https://github.com/zilliztech/milvus-distributed/commit/5735b9db717277a9f3f603e3cb095466d21bdf81","5735b9db717277a9f3f603e3cb095466d21bdf81")</f>
        <v>5735b9db717277a9f3f603e3cb095466d21bdf81</v>
      </c>
      <c r="C191" s="12"/>
      <c r="D191" s="13" t="s">
        <v>188</v>
      </c>
    </row>
    <row r="192" ht="26.55" hidden="true" customHeight="true" spans="1:4">
      <c r="A192" s="14" t="s">
        <v>331</v>
      </c>
      <c r="B192" s="15" t="str">
        <f>HYPERLINK("https://github.com/zilliztech/milvus-distributed/commit/745244deab307476181a4a18bafebe25b4d4e1b9","745244deab307476181a4a18bafebe25b4d4e1b9")</f>
        <v>745244deab307476181a4a18bafebe25b4d4e1b9</v>
      </c>
      <c r="C192" s="16"/>
      <c r="D192" s="17" t="s">
        <v>188</v>
      </c>
    </row>
    <row r="193" ht="26.55" hidden="true" customHeight="true" spans="1:4">
      <c r="A193" s="10" t="s">
        <v>332</v>
      </c>
      <c r="B193" s="11" t="str">
        <f>HYPERLINK("https://github.com/zilliztech/milvus-distributed/commit/7e26019e7515e578a7eb899418b8e25fdc5b7fac","7e26019e7515e578a7eb899418b8e25fdc5b7fac")</f>
        <v>7e26019e7515e578a7eb899418b8e25fdc5b7fac</v>
      </c>
      <c r="C193" s="12"/>
      <c r="D193" s="13" t="s">
        <v>333</v>
      </c>
    </row>
    <row r="194" ht="26.55" hidden="true" customHeight="true" spans="1:4">
      <c r="A194" s="14" t="s">
        <v>334</v>
      </c>
      <c r="B194" s="15" t="str">
        <f>HYPERLINK("https://github.com/zilliztech/milvus-distributed/commit/8d6096d8597237b0cefbbd9662285ce063a30e11","8d6096d8597237b0cefbbd9662285ce063a30e11")</f>
        <v>8d6096d8597237b0cefbbd9662285ce063a30e11</v>
      </c>
      <c r="C194" s="16"/>
      <c r="D194" s="17" t="s">
        <v>188</v>
      </c>
    </row>
    <row r="195" ht="39.55" hidden="true" customHeight="true" spans="1:4">
      <c r="A195" s="10" t="s">
        <v>335</v>
      </c>
      <c r="B195" s="11" t="str">
        <f>HYPERLINK("https://github.com/zilliztech/milvus-distributed/commit/13c9169f38c20c248fd908b2f3d7c20bcf4ec4fb","13c9169f38c20c248fd908b2f3d7c20bcf4ec4fb")</f>
        <v>13c9169f38c20c248fd908b2f3d7c20bcf4ec4fb</v>
      </c>
      <c r="C195" s="12"/>
      <c r="D195" s="13" t="s">
        <v>336</v>
      </c>
    </row>
    <row r="196" ht="26.55" hidden="true" customHeight="true" spans="1:4">
      <c r="A196" s="14" t="s">
        <v>337</v>
      </c>
      <c r="B196" s="15" t="str">
        <f>HYPERLINK("https://github.com/zilliztech/milvus-distributed/commit/6b352f4227d46fb6db13150a910628ecbc9abe8b","6b352f4227d46fb6db13150a910628ecbc9abe8b")</f>
        <v>6b352f4227d46fb6db13150a910628ecbc9abe8b</v>
      </c>
      <c r="C196" s="16"/>
      <c r="D196" s="17" t="s">
        <v>338</v>
      </c>
    </row>
    <row r="197" ht="26.55" hidden="true" customHeight="true" spans="1:4">
      <c r="A197" s="10" t="s">
        <v>339</v>
      </c>
      <c r="B197" s="11" t="str">
        <f>HYPERLINK("https://github.com/zilliztech/milvus-distributed/commit/dfc010a0a462ea1b7183cb47edcf43f9e27f8ac7","dfc010a0a462ea1b7183cb47edcf43f9e27f8ac7")</f>
        <v>dfc010a0a462ea1b7183cb47edcf43f9e27f8ac7</v>
      </c>
      <c r="C197" s="12"/>
      <c r="D197" s="13" t="s">
        <v>188</v>
      </c>
    </row>
    <row r="198" ht="26.55" hidden="true" customHeight="true" spans="1:4">
      <c r="A198" s="14" t="s">
        <v>340</v>
      </c>
      <c r="B198" s="15" t="str">
        <f>HYPERLINK("https://github.com/zilliztech/milvus-distributed/commit/db7751ec1a410c4cf01ebb29a0ece82362bdc407","db7751ec1a410c4cf01ebb29a0ece82362bdc407")</f>
        <v>db7751ec1a410c4cf01ebb29a0ece82362bdc407</v>
      </c>
      <c r="C198" s="16"/>
      <c r="D198" s="17" t="s">
        <v>188</v>
      </c>
    </row>
    <row r="199" ht="26.55" hidden="true" customHeight="true" spans="1:4">
      <c r="A199" s="10" t="s">
        <v>341</v>
      </c>
      <c r="B199" s="11" t="str">
        <f>HYPERLINK("https://github.com/zilliztech/milvus-distributed/commit/8fdcc48dac02f81801159445e650e6506ceb75fd","8fdcc48dac02f81801159445e650e6506ceb75fd")</f>
        <v>8fdcc48dac02f81801159445e650e6506ceb75fd</v>
      </c>
      <c r="C199" s="12"/>
      <c r="D199" s="13" t="s">
        <v>342</v>
      </c>
    </row>
    <row r="200" ht="39.55" hidden="true" customHeight="true" spans="1:4">
      <c r="A200" s="14" t="s">
        <v>343</v>
      </c>
      <c r="B200" s="15" t="str">
        <f>HYPERLINK("https://github.com/zilliztech/milvus-distributed/commit/0eafa1b78d0a3bcc8da3d945e56a0d3d97748c3c","0eafa1b78d0a3bcc8da3d945e56a0d3d97748c3c")</f>
        <v>0eafa1b78d0a3bcc8da3d945e56a0d3d97748c3c</v>
      </c>
      <c r="C200" s="16"/>
      <c r="D200" s="17" t="s">
        <v>344</v>
      </c>
    </row>
    <row r="201" ht="26.55" hidden="true" customHeight="true" spans="1:4">
      <c r="A201" s="10" t="s">
        <v>345</v>
      </c>
      <c r="B201" s="11" t="str">
        <f>HYPERLINK("https://github.com/zilliztech/milvus-distributed/commit/98ef641a4fb06bb8878969af7612bc23c540ae66","98ef641a4fb06bb8878969af7612bc23c540ae66")</f>
        <v>98ef641a4fb06bb8878969af7612bc23c540ae66</v>
      </c>
      <c r="C201" s="12"/>
      <c r="D201" s="13" t="s">
        <v>346</v>
      </c>
    </row>
    <row r="202" ht="26.55" hidden="true" customHeight="true" spans="1:4">
      <c r="A202" s="14" t="s">
        <v>347</v>
      </c>
      <c r="B202" s="15" t="str">
        <f>HYPERLINK("https://github.com/zilliztech/milvus-distributed/commit/2a51577fb8a9415ac9c265f42958134ce940817e","2a51577fb8a9415ac9c265f42958134ce940817e")</f>
        <v>2a51577fb8a9415ac9c265f42958134ce940817e</v>
      </c>
      <c r="C202" s="16"/>
      <c r="D202" s="17" t="s">
        <v>188</v>
      </c>
    </row>
    <row r="203" ht="39.55" hidden="true" customHeight="true" spans="1:4">
      <c r="A203" s="10" t="s">
        <v>348</v>
      </c>
      <c r="B203" s="11" t="str">
        <f>HYPERLINK("https://github.com/zilliztech/milvus-distributed/commit/175f18daf9b823fd053246ef5330b8dbbcfb353f","175f18daf9b823fd053246ef5330b8dbbcfb353f")</f>
        <v>175f18daf9b823fd053246ef5330b8dbbcfb353f</v>
      </c>
      <c r="C203" s="12"/>
      <c r="D203" s="13" t="s">
        <v>349</v>
      </c>
    </row>
    <row r="204" ht="26.55" hidden="true" customHeight="true" spans="1:4">
      <c r="A204" s="14" t="s">
        <v>350</v>
      </c>
      <c r="B204" s="15" t="str">
        <f>HYPERLINK("https://github.com/zilliztech/milvus-distributed/commit/938ea9ce45cdba2931bba700b7cfbcc8b27bbff3","938ea9ce45cdba2931bba700b7cfbcc8b27bbff3")</f>
        <v>938ea9ce45cdba2931bba700b7cfbcc8b27bbff3</v>
      </c>
      <c r="C204" s="16"/>
      <c r="D204" s="17" t="s">
        <v>351</v>
      </c>
    </row>
    <row r="205" ht="26.55" hidden="true" customHeight="true" spans="1:4">
      <c r="A205" s="10" t="s">
        <v>352</v>
      </c>
      <c r="B205" s="11" t="str">
        <f>HYPERLINK("https://github.com/zilliztech/milvus-distributed/commit/2dda6c520a3aeb7d98e149187d873e9a222ea384","2dda6c520a3aeb7d98e149187d873e9a222ea384")</f>
        <v>2dda6c520a3aeb7d98e149187d873e9a222ea384</v>
      </c>
      <c r="C205" s="12"/>
      <c r="D205" s="13" t="s">
        <v>188</v>
      </c>
    </row>
    <row r="206" ht="39.55" customHeight="true" spans="1:4">
      <c r="A206" s="14" t="s">
        <v>353</v>
      </c>
      <c r="B206" s="15" t="str">
        <f>HYPERLINK("https://github.com/zilliztech/milvus-distributed/commit/4d855ba71b5898e06f8dc5d0ab2db2ec923f1091","4d855ba71b5898e06f8dc5d0ab2db2ec923f1091")</f>
        <v>4d855ba71b5898e06f8dc5d0ab2db2ec923f1091</v>
      </c>
      <c r="C206" s="16">
        <v>1</v>
      </c>
      <c r="D206" s="17" t="s">
        <v>354</v>
      </c>
    </row>
    <row r="207" ht="26.55" hidden="true" customHeight="true" spans="1:4">
      <c r="A207" s="10" t="s">
        <v>355</v>
      </c>
      <c r="B207" s="11" t="str">
        <f>HYPERLINK("https://github.com/zilliztech/milvus-distributed/commit/ded5cd9cd18853476a060d3b8d196e03b10ce92c","ded5cd9cd18853476a060d3b8d196e03b10ce92c")</f>
        <v>ded5cd9cd18853476a060d3b8d196e03b10ce92c</v>
      </c>
      <c r="C207" s="12"/>
      <c r="D207" s="13" t="s">
        <v>188</v>
      </c>
    </row>
    <row r="208" ht="26.55" hidden="true" customHeight="true" spans="1:4">
      <c r="A208" s="14" t="s">
        <v>356</v>
      </c>
      <c r="B208" s="15" t="str">
        <f>HYPERLINK("https://github.com/zilliztech/milvus-distributed/commit/04bf00bd250658e8ca33debe8c57f4916c08b8e4","04bf00bd250658e8ca33debe8c57f4916c08b8e4")</f>
        <v>04bf00bd250658e8ca33debe8c57f4916c08b8e4</v>
      </c>
      <c r="C208" s="16"/>
      <c r="D208" s="17" t="s">
        <v>357</v>
      </c>
    </row>
    <row r="209" ht="26.55" hidden="true" customHeight="true" spans="1:4">
      <c r="A209" s="10" t="s">
        <v>358</v>
      </c>
      <c r="B209" s="11" t="str">
        <f>HYPERLINK("https://github.com/zilliztech/milvus-distributed/commit/6dc75cfa9b70c8a07381c1e23e1fe49545c7e7ef","6dc75cfa9b70c8a07381c1e23e1fe49545c7e7ef")</f>
        <v>6dc75cfa9b70c8a07381c1e23e1fe49545c7e7ef</v>
      </c>
      <c r="C209" s="12"/>
      <c r="D209" s="13" t="s">
        <v>359</v>
      </c>
    </row>
    <row r="210" ht="26.55" hidden="true" customHeight="true" spans="1:4">
      <c r="A210" s="14" t="s">
        <v>360</v>
      </c>
      <c r="B210" s="15" t="str">
        <f>HYPERLINK("https://github.com/zilliztech/milvus-distributed/commit/70b94970110497c61da4fa4929a1465fc21c50d8","70b94970110497c61da4fa4929a1465fc21c50d8")</f>
        <v>70b94970110497c61da4fa4929a1465fc21c50d8</v>
      </c>
      <c r="C210" s="16"/>
      <c r="D210" s="17" t="s">
        <v>188</v>
      </c>
    </row>
    <row r="211" ht="26.55" hidden="true" customHeight="true" spans="1:4">
      <c r="A211" s="10" t="s">
        <v>361</v>
      </c>
      <c r="B211" s="11" t="str">
        <f>HYPERLINK("https://github.com/zilliztech/milvus-distributed/commit/c929606b43cd1d5d3e3aec0206de59ad68bdf024","c929606b43cd1d5d3e3aec0206de59ad68bdf024")</f>
        <v>c929606b43cd1d5d3e3aec0206de59ad68bdf024</v>
      </c>
      <c r="C211" s="12"/>
      <c r="D211" s="13" t="s">
        <v>362</v>
      </c>
    </row>
    <row r="212" ht="13.55" customHeight="true" spans="1:4">
      <c r="A212" s="14" t="s">
        <v>363</v>
      </c>
      <c r="B212" s="15" t="str">
        <f>HYPERLINK("https://github.com/zilliztech/milvus-distributed/commit/6da4032328139aa411f55cb9cec36ca5cfa7c1ca","6da4032328139aa411f55cb9cec36ca5cfa7c1ca")</f>
        <v>6da4032328139aa411f55cb9cec36ca5cfa7c1ca</v>
      </c>
      <c r="C212" s="16">
        <v>1</v>
      </c>
      <c r="D212" s="19" t="s">
        <v>364</v>
      </c>
    </row>
    <row r="213" ht="26.55" hidden="true" customHeight="true" spans="1:4">
      <c r="A213" s="10" t="s">
        <v>365</v>
      </c>
      <c r="B213" s="11" t="str">
        <f>HYPERLINK("https://github.com/zilliztech/milvus-distributed/commit/5740f631f62e7d3bf398c305dcb913de2b450b99","5740f631f62e7d3bf398c305dcb913de2b450b99")</f>
        <v>5740f631f62e7d3bf398c305dcb913de2b450b99</v>
      </c>
      <c r="C213" s="12"/>
      <c r="D213" s="13" t="s">
        <v>366</v>
      </c>
    </row>
    <row r="214" ht="26.55" hidden="true" customHeight="true" spans="1:4">
      <c r="A214" s="14" t="s">
        <v>367</v>
      </c>
      <c r="B214" s="15" t="str">
        <f>HYPERLINK("https://github.com/zilliztech/milvus-distributed/commit/9334a346a750746ca0921d0ca3c57a819cce258d","9334a346a750746ca0921d0ca3c57a819cce258d")</f>
        <v>9334a346a750746ca0921d0ca3c57a819cce258d</v>
      </c>
      <c r="C214" s="16"/>
      <c r="D214" s="17" t="s">
        <v>188</v>
      </c>
    </row>
    <row r="215" ht="13.55" customHeight="true" spans="1:4">
      <c r="A215" s="10" t="s">
        <v>368</v>
      </c>
      <c r="B215" s="11" t="str">
        <f>HYPERLINK("https://github.com/zilliztech/milvus-distributed/commit/f293338e4eaacb57f627da29f2744a96eb53f7ed","f293338e4eaacb57f627da29f2744a96eb53f7ed")</f>
        <v>f293338e4eaacb57f627da29f2744a96eb53f7ed</v>
      </c>
      <c r="C215" s="12">
        <v>1</v>
      </c>
      <c r="D215" s="18" t="s">
        <v>369</v>
      </c>
    </row>
    <row r="216" ht="26.55" hidden="true" customHeight="true" spans="1:4">
      <c r="A216" s="14" t="s">
        <v>370</v>
      </c>
      <c r="B216" s="15" t="str">
        <f>HYPERLINK("https://github.com/zilliztech/milvus-distributed/commit/1c57ba013e2b6cd5010e82859004dfa6045742ba","1c57ba013e2b6cd5010e82859004dfa6045742ba")</f>
        <v>1c57ba013e2b6cd5010e82859004dfa6045742ba</v>
      </c>
      <c r="C216" s="16"/>
      <c r="D216" s="17" t="s">
        <v>371</v>
      </c>
    </row>
    <row r="217" ht="26.55" hidden="true" customHeight="true" spans="1:4">
      <c r="A217" s="10" t="s">
        <v>372</v>
      </c>
      <c r="B217" s="11" t="str">
        <f>HYPERLINK("https://github.com/zilliztech/milvus-distributed/commit/e0084db685becbb49f5ef927884725245fdf484b","e0084db685becbb49f5ef927884725245fdf484b")</f>
        <v>e0084db685becbb49f5ef927884725245fdf484b</v>
      </c>
      <c r="C217" s="12"/>
      <c r="D217" s="13" t="s">
        <v>188</v>
      </c>
    </row>
    <row r="218" ht="13.55" customHeight="true" spans="1:4">
      <c r="A218" s="14" t="s">
        <v>373</v>
      </c>
      <c r="B218" s="15" t="str">
        <f>HYPERLINK("https://github.com/zilliztech/milvus-distributed/commit/9bdfe1b6a60475911dff8bc947856acf1d7c2bbb","9bdfe1b6a60475911dff8bc947856acf1d7c2bbb")</f>
        <v>9bdfe1b6a60475911dff8bc947856acf1d7c2bbb</v>
      </c>
      <c r="C218" s="16">
        <v>1</v>
      </c>
      <c r="D218" s="19" t="s">
        <v>374</v>
      </c>
    </row>
    <row r="219" ht="26.55" hidden="true" customHeight="true" spans="1:4">
      <c r="A219" s="10" t="s">
        <v>375</v>
      </c>
      <c r="B219" s="11" t="str">
        <f>HYPERLINK("https://github.com/zilliztech/milvus-distributed/commit/ad31e585ed3de78d6f659af3d1262451a128d58e","ad31e585ed3de78d6f659af3d1262451a128d58e")</f>
        <v>ad31e585ed3de78d6f659af3d1262451a128d58e</v>
      </c>
      <c r="C219" s="12"/>
      <c r="D219" s="13" t="s">
        <v>376</v>
      </c>
    </row>
    <row r="220" ht="26.55" hidden="true" customHeight="true" spans="1:4">
      <c r="A220" s="14" t="s">
        <v>377</v>
      </c>
      <c r="B220" s="15" t="str">
        <f>HYPERLINK("https://github.com/zilliztech/milvus-distributed/commit/3691fb2de198d9ed70933964c469ddcdceb43e5f","3691fb2de198d9ed70933964c469ddcdceb43e5f")</f>
        <v>3691fb2de198d9ed70933964c469ddcdceb43e5f</v>
      </c>
      <c r="C220" s="16"/>
      <c r="D220" s="17" t="s">
        <v>188</v>
      </c>
    </row>
    <row r="221" ht="13.55" customHeight="true" spans="1:4">
      <c r="A221" s="10" t="s">
        <v>378</v>
      </c>
      <c r="B221" s="11" t="str">
        <f>HYPERLINK("https://github.com/zilliztech/milvus-distributed/commit/b81c9d979c31a2d9f33e01a4a0b1b9d6b0324c8b","b81c9d979c31a2d9f33e01a4a0b1b9d6b0324c8b")</f>
        <v>b81c9d979c31a2d9f33e01a4a0b1b9d6b0324c8b</v>
      </c>
      <c r="C221" s="12">
        <v>1</v>
      </c>
      <c r="D221" s="18" t="s">
        <v>379</v>
      </c>
    </row>
    <row r="222" ht="26.55" hidden="true" customHeight="true" spans="1:4">
      <c r="A222" s="14" t="s">
        <v>380</v>
      </c>
      <c r="B222" s="15" t="str">
        <f>HYPERLINK("https://github.com/zilliztech/milvus-distributed/commit/194975b43df44188ca71be94950cf8d5976e14a6","194975b43df44188ca71be94950cf8d5976e14a6")</f>
        <v>194975b43df44188ca71be94950cf8d5976e14a6</v>
      </c>
      <c r="C222" s="16"/>
      <c r="D222" s="17" t="s">
        <v>381</v>
      </c>
    </row>
    <row r="223" ht="26.55" hidden="true" customHeight="true" spans="1:4">
      <c r="A223" s="10" t="s">
        <v>382</v>
      </c>
      <c r="B223" s="11" t="str">
        <f>HYPERLINK("https://github.com/zilliztech/milvus-distributed/commit/1f0f19861299bd2296a7c476e5294489422b476d","1f0f19861299bd2296a7c476e5294489422b476d")</f>
        <v>1f0f19861299bd2296a7c476e5294489422b476d</v>
      </c>
      <c r="C223" s="12"/>
      <c r="D223" s="13" t="s">
        <v>188</v>
      </c>
    </row>
    <row r="224" ht="26.55" hidden="true" customHeight="true" spans="1:4">
      <c r="A224" s="14" t="s">
        <v>383</v>
      </c>
      <c r="B224" s="15" t="str">
        <f>HYPERLINK("https://github.com/zilliztech/milvus-distributed/commit/284e0a17f1c2bd2dcc49167966473a6a9d1de33b","284e0a17f1c2bd2dcc49167966473a6a9d1de33b")</f>
        <v>284e0a17f1c2bd2dcc49167966473a6a9d1de33b</v>
      </c>
      <c r="C224" s="16"/>
      <c r="D224" s="17" t="s">
        <v>188</v>
      </c>
    </row>
    <row r="225" ht="13.55" customHeight="true" spans="1:4">
      <c r="A225" s="10" t="s">
        <v>384</v>
      </c>
      <c r="B225" s="11" t="str">
        <f>HYPERLINK("https://github.com/zilliztech/milvus-distributed/commit/4bad3dc6b07a995b79792224765ed8ab0dbdd60a","4bad3dc6b07a995b79792224765ed8ab0dbdd60a")</f>
        <v>4bad3dc6b07a995b79792224765ed8ab0dbdd60a</v>
      </c>
      <c r="C225" s="12">
        <v>1</v>
      </c>
      <c r="D225" s="18" t="s">
        <v>385</v>
      </c>
    </row>
    <row r="226" ht="26.55" hidden="true" customHeight="true" spans="1:4">
      <c r="A226" s="14" t="s">
        <v>386</v>
      </c>
      <c r="B226" s="15" t="str">
        <f>HYPERLINK("https://github.com/zilliztech/milvus-distributed/commit/cb25e29589987a2a6ce94b51a89382d7f1e2d70f","cb25e29589987a2a6ce94b51a89382d7f1e2d70f")</f>
        <v>cb25e29589987a2a6ce94b51a89382d7f1e2d70f</v>
      </c>
      <c r="C226" s="16"/>
      <c r="D226" s="17" t="s">
        <v>387</v>
      </c>
    </row>
    <row r="227" ht="13.55" customHeight="true" spans="1:4">
      <c r="A227" s="10" t="s">
        <v>388</v>
      </c>
      <c r="B227" s="11" t="str">
        <f>HYPERLINK("https://github.com/zilliztech/milvus-distributed/commit/84c7955b2479749fb4ca8ca7dbe4dcce4107c8ff","84c7955b2479749fb4ca8ca7dbe4dcce4107c8ff")</f>
        <v>84c7955b2479749fb4ca8ca7dbe4dcce4107c8ff</v>
      </c>
      <c r="C227" s="12">
        <v>1</v>
      </c>
      <c r="D227" s="18" t="s">
        <v>389</v>
      </c>
    </row>
    <row r="228" ht="26.55" hidden="true" customHeight="true" spans="1:4">
      <c r="A228" s="14" t="s">
        <v>390</v>
      </c>
      <c r="B228" s="15" t="str">
        <f>HYPERLINK("https://github.com/zilliztech/milvus-distributed/commit/5bee71fbb20febac04244b8ae1c7fea5a79feecc","5bee71fbb20febac04244b8ae1c7fea5a79feecc")</f>
        <v>5bee71fbb20febac04244b8ae1c7fea5a79feecc</v>
      </c>
      <c r="C228" s="16"/>
      <c r="D228" s="17" t="s">
        <v>391</v>
      </c>
    </row>
    <row r="229" ht="26.55" hidden="true" customHeight="true" spans="1:4">
      <c r="A229" s="10" t="s">
        <v>392</v>
      </c>
      <c r="B229" s="11" t="str">
        <f>HYPERLINK("https://github.com/zilliztech/milvus-distributed/commit/0b4b73fc006774bd59854edb71f597ccb2a86e75","0b4b73fc006774bd59854edb71f597ccb2a86e75")</f>
        <v>0b4b73fc006774bd59854edb71f597ccb2a86e75</v>
      </c>
      <c r="C229" s="12"/>
      <c r="D229" s="13" t="s">
        <v>188</v>
      </c>
    </row>
    <row r="230" ht="26.55" hidden="true" customHeight="true" spans="1:4">
      <c r="A230" s="14" t="s">
        <v>393</v>
      </c>
      <c r="B230" s="15" t="str">
        <f>HYPERLINK("https://github.com/zilliztech/milvus-distributed/commit/084dd14caf720da2a2b4fc676dc1c3a322fbb147","084dd14caf720da2a2b4fc676dc1c3a322fbb147")</f>
        <v>084dd14caf720da2a2b4fc676dc1c3a322fbb147</v>
      </c>
      <c r="C230" s="16"/>
      <c r="D230" s="17" t="s">
        <v>141</v>
      </c>
    </row>
    <row r="231" ht="26.55" hidden="true" customHeight="true" spans="1:4">
      <c r="A231" s="10" t="s">
        <v>394</v>
      </c>
      <c r="B231" s="11" t="str">
        <f>HYPERLINK("https://github.com/zilliztech/milvus-distributed/commit/214daa46305c92f2917868791a687b925f00e2ec","214daa46305c92f2917868791a687b925f00e2ec")</f>
        <v>214daa46305c92f2917868791a687b925f00e2ec</v>
      </c>
      <c r="C231" s="12"/>
      <c r="D231" s="13" t="s">
        <v>188</v>
      </c>
    </row>
    <row r="232" ht="13.55" customHeight="true" spans="1:4">
      <c r="A232" s="14" t="s">
        <v>395</v>
      </c>
      <c r="B232" s="15" t="str">
        <f>HYPERLINK("https://github.com/zilliztech/milvus-distributed/commit/dbbe1b6f5371538144115d026770452f6d82be1f","dbbe1b6f5371538144115d026770452f6d82be1f")</f>
        <v>dbbe1b6f5371538144115d026770452f6d82be1f</v>
      </c>
      <c r="C232" s="16">
        <v>1</v>
      </c>
      <c r="D232" s="19" t="s">
        <v>396</v>
      </c>
    </row>
    <row r="233" ht="26.55" hidden="true" customHeight="true" spans="1:4">
      <c r="A233" s="10" t="s">
        <v>397</v>
      </c>
      <c r="B233" s="11" t="str">
        <f>HYPERLINK("https://github.com/zilliztech/milvus-distributed/commit/edd1363941d75eec5745bf1a94b3712b1f1dfcde","edd1363941d75eec5745bf1a94b3712b1f1dfcde")</f>
        <v>edd1363941d75eec5745bf1a94b3712b1f1dfcde</v>
      </c>
      <c r="C233" s="12"/>
      <c r="D233" s="13" t="s">
        <v>398</v>
      </c>
    </row>
    <row r="234" ht="13.55" customHeight="true" spans="1:4">
      <c r="A234" s="14" t="s">
        <v>399</v>
      </c>
      <c r="B234" s="15" t="str">
        <f>HYPERLINK("https://github.com/zilliztech/milvus-distributed/commit/6085b280cca4f32947610ba06c2053c51acdabd7","6085b280cca4f32947610ba06c2053c51acdabd7")</f>
        <v>6085b280cca4f32947610ba06c2053c51acdabd7</v>
      </c>
      <c r="C234" s="16">
        <v>1</v>
      </c>
      <c r="D234" s="19" t="s">
        <v>400</v>
      </c>
    </row>
    <row r="235" ht="26.55" hidden="true" customHeight="true" spans="1:4">
      <c r="A235" s="10" t="s">
        <v>401</v>
      </c>
      <c r="B235" s="11" t="str">
        <f>HYPERLINK("https://github.com/zilliztech/milvus-distributed/commit/a3cb082bc0d77453569c6747e006246e641436ca","a3cb082bc0d77453569c6747e006246e641436ca")</f>
        <v>a3cb082bc0d77453569c6747e006246e641436ca</v>
      </c>
      <c r="C235" s="12"/>
      <c r="D235" s="13" t="s">
        <v>402</v>
      </c>
    </row>
    <row r="236" ht="26.55" hidden="true" customHeight="true" spans="1:4">
      <c r="A236" s="14" t="s">
        <v>403</v>
      </c>
      <c r="B236" s="15" t="str">
        <f>HYPERLINK("https://github.com/zilliztech/milvus-distributed/commit/9765a7fec7c77584f2e3ef036eec5e21e6381a21","9765a7fec7c77584f2e3ef036eec5e21e6381a21")</f>
        <v>9765a7fec7c77584f2e3ef036eec5e21e6381a21</v>
      </c>
      <c r="C236" s="16"/>
      <c r="D236" s="17" t="s">
        <v>188</v>
      </c>
    </row>
    <row r="237" ht="26.55" hidden="true" customHeight="true" spans="1:4">
      <c r="A237" s="10" t="s">
        <v>404</v>
      </c>
      <c r="B237" s="11" t="str">
        <f>HYPERLINK("https://github.com/zilliztech/milvus-distributed/commit/17c67c8c89deb198d8a358a044dce1b11f0a773c","17c67c8c89deb198d8a358a044dce1b11f0a773c")</f>
        <v>17c67c8c89deb198d8a358a044dce1b11f0a773c</v>
      </c>
      <c r="C237" s="12"/>
      <c r="D237" s="13" t="s">
        <v>405</v>
      </c>
    </row>
    <row r="238" ht="13.55" customHeight="true" spans="1:4">
      <c r="A238" s="14" t="s">
        <v>406</v>
      </c>
      <c r="B238" s="15" t="str">
        <f>HYPERLINK("https://github.com/zilliztech/milvus-distributed/commit/b3a6d451aaaa0462173aaa8f90e3080908f2e13e","b3a6d451aaaa0462173aaa8f90e3080908f2e13e")</f>
        <v>b3a6d451aaaa0462173aaa8f90e3080908f2e13e</v>
      </c>
      <c r="C238" s="16">
        <v>1</v>
      </c>
      <c r="D238" s="19" t="s">
        <v>407</v>
      </c>
    </row>
    <row r="239" ht="26.55" hidden="true" customHeight="true" spans="1:4">
      <c r="A239" s="10" t="s">
        <v>408</v>
      </c>
      <c r="B239" s="11" t="str">
        <f>HYPERLINK("https://github.com/zilliztech/milvus-distributed/commit/711cadd1df014afcc619f6a8853d93f37f0a5f65","711cadd1df014afcc619f6a8853d93f37f0a5f65")</f>
        <v>711cadd1df014afcc619f6a8853d93f37f0a5f65</v>
      </c>
      <c r="C239" s="12"/>
      <c r="D239" s="13" t="s">
        <v>267</v>
      </c>
    </row>
    <row r="240" ht="26.55" hidden="true" customHeight="true" spans="1:4">
      <c r="A240" s="14" t="s">
        <v>409</v>
      </c>
      <c r="B240" s="15" t="str">
        <f>HYPERLINK("https://github.com/zilliztech/milvus-distributed/commit/2d8b01718f28801cdd73b950e53a07f057e846a1","2d8b01718f28801cdd73b950e53a07f057e846a1")</f>
        <v>2d8b01718f28801cdd73b950e53a07f057e846a1</v>
      </c>
      <c r="C240" s="16"/>
      <c r="D240" s="17" t="s">
        <v>410</v>
      </c>
    </row>
    <row r="241" ht="13.55" customHeight="true" spans="1:4">
      <c r="A241" s="10" t="s">
        <v>411</v>
      </c>
      <c r="B241" s="11" t="str">
        <f>HYPERLINK("https://github.com/zilliztech/milvus-distributed/commit/c487f432c20705b2d85715f5efe527ed10180ef3","c487f432c20705b2d85715f5efe527ed10180ef3")</f>
        <v>c487f432c20705b2d85715f5efe527ed10180ef3</v>
      </c>
      <c r="C241" s="12">
        <v>1</v>
      </c>
      <c r="D241" s="18" t="s">
        <v>412</v>
      </c>
    </row>
    <row r="242" ht="26.55" hidden="true" customHeight="true" spans="1:4">
      <c r="A242" s="14" t="s">
        <v>413</v>
      </c>
      <c r="B242" s="15" t="str">
        <f>HYPERLINK("https://github.com/zilliztech/milvus-distributed/commit/88c65e68656b2181241e44c1fdd19bc91aacc8ae","88c65e68656b2181241e44c1fdd19bc91aacc8ae")</f>
        <v>88c65e68656b2181241e44c1fdd19bc91aacc8ae</v>
      </c>
      <c r="C242" s="16"/>
      <c r="D242" s="17" t="s">
        <v>414</v>
      </c>
    </row>
    <row r="243" ht="26.55" hidden="true" customHeight="true" spans="1:4">
      <c r="A243" s="10" t="s">
        <v>415</v>
      </c>
      <c r="B243" s="11" t="str">
        <f>HYPERLINK("https://github.com/zilliztech/milvus-distributed/commit/f152c4bc02d942f5039f4e74d0061dcb731c9107","f152c4bc02d942f5039f4e74d0061dcb731c9107")</f>
        <v>f152c4bc02d942f5039f4e74d0061dcb731c9107</v>
      </c>
      <c r="C243" s="12"/>
      <c r="D243" s="13" t="s">
        <v>188</v>
      </c>
    </row>
    <row r="244" ht="13.55" customHeight="true" spans="1:4">
      <c r="A244" s="14" t="s">
        <v>416</v>
      </c>
      <c r="B244" s="15" t="str">
        <f>HYPERLINK("https://github.com/zilliztech/milvus-distributed/commit/88854e29860c0d3f178ce237a2944f1da95eeff8","88854e29860c0d3f178ce237a2944f1da95eeff8")</f>
        <v>88854e29860c0d3f178ce237a2944f1da95eeff8</v>
      </c>
      <c r="C244" s="16">
        <v>1</v>
      </c>
      <c r="D244" s="19" t="s">
        <v>417</v>
      </c>
    </row>
    <row r="245" ht="26.55" hidden="true" customHeight="true" spans="1:4">
      <c r="A245" s="10" t="s">
        <v>418</v>
      </c>
      <c r="B245" s="11" t="str">
        <f>HYPERLINK("https://github.com/zilliztech/milvus-distributed/commit/15938dc6411a98225ac048928507262f78742db5","15938dc6411a98225ac048928507262f78742db5")</f>
        <v>15938dc6411a98225ac048928507262f78742db5</v>
      </c>
      <c r="C245" s="12"/>
      <c r="D245" s="13" t="s">
        <v>419</v>
      </c>
    </row>
    <row r="246" ht="26.55" hidden="true" customHeight="true" spans="1:4">
      <c r="A246" s="14" t="s">
        <v>420</v>
      </c>
      <c r="B246" s="15" t="str">
        <f>HYPERLINK("https://github.com/zilliztech/milvus-distributed/commit/01e9d26eb2e0f124fff6288519b12a042ccfdf39","01e9d26eb2e0f124fff6288519b12a042ccfdf39")</f>
        <v>01e9d26eb2e0f124fff6288519b12a042ccfdf39</v>
      </c>
      <c r="C246" s="16"/>
      <c r="D246" s="17" t="s">
        <v>421</v>
      </c>
    </row>
    <row r="247" ht="26.55" hidden="true" customHeight="true" spans="1:4">
      <c r="A247" s="10" t="s">
        <v>422</v>
      </c>
      <c r="B247" s="11" t="str">
        <f>HYPERLINK("https://github.com/zilliztech/milvus-distributed/commit/0abda60863df41b5b52f985041c800ec3c53c452","0abda60863df41b5b52f985041c800ec3c53c452")</f>
        <v>0abda60863df41b5b52f985041c800ec3c53c452</v>
      </c>
      <c r="C247" s="12"/>
      <c r="D247" s="13" t="s">
        <v>141</v>
      </c>
    </row>
    <row r="248" ht="13.55" customHeight="true" spans="1:4">
      <c r="A248" s="14" t="s">
        <v>423</v>
      </c>
      <c r="B248" s="15" t="str">
        <f>HYPERLINK("https://github.com/zilliztech/milvus-distributed/commit/05f053a7070b8adb153db325b19346f5818ab63c","05f053a7070b8adb153db325b19346f5818ab63c")</f>
        <v>05f053a7070b8adb153db325b19346f5818ab63c</v>
      </c>
      <c r="C248" s="16">
        <v>1</v>
      </c>
      <c r="D248" s="19" t="s">
        <v>424</v>
      </c>
    </row>
    <row r="249" ht="26.55" hidden="true" customHeight="true" spans="1:4">
      <c r="A249" s="10" t="s">
        <v>425</v>
      </c>
      <c r="B249" s="11" t="str">
        <f>HYPERLINK("https://github.com/zilliztech/milvus-distributed/commit/164166e3a8acecb30eed7634478786a4b3eb1c97","164166e3a8acecb30eed7634478786a4b3eb1c97")</f>
        <v>164166e3a8acecb30eed7634478786a4b3eb1c97</v>
      </c>
      <c r="C249" s="12"/>
      <c r="D249" s="13" t="s">
        <v>426</v>
      </c>
    </row>
    <row r="250" ht="26.55" hidden="true" customHeight="true" spans="1:4">
      <c r="A250" s="14" t="s">
        <v>427</v>
      </c>
      <c r="B250" s="15" t="str">
        <f>HYPERLINK("https://github.com/zilliztech/milvus-distributed/commit/4d6031187f72d946dc4a9dd170363f53055f2cae","4d6031187f72d946dc4a9dd170363f53055f2cae")</f>
        <v>4d6031187f72d946dc4a9dd170363f53055f2cae</v>
      </c>
      <c r="C250" s="16"/>
      <c r="D250" s="17" t="s">
        <v>188</v>
      </c>
    </row>
    <row r="251" ht="26.55" hidden="true" customHeight="true" spans="1:4">
      <c r="A251" s="10" t="s">
        <v>428</v>
      </c>
      <c r="B251" s="11" t="str">
        <f>HYPERLINK("https://github.com/zilliztech/milvus-distributed/commit/3e6edb7b888bfcbcc8b01bf535e22e9e976bbc3d","3e6edb7b888bfcbcc8b01bf535e22e9e976bbc3d")</f>
        <v>3e6edb7b888bfcbcc8b01bf535e22e9e976bbc3d</v>
      </c>
      <c r="C251" s="12"/>
      <c r="D251" s="13" t="s">
        <v>429</v>
      </c>
    </row>
    <row r="252" ht="26.55" hidden="true" customHeight="true" spans="1:4">
      <c r="A252" s="14" t="s">
        <v>430</v>
      </c>
      <c r="B252" s="15" t="str">
        <f>HYPERLINK("https://github.com/zilliztech/milvus-distributed/commit/04ed6362be4758995b8fb1d88f6ae5f52f3db622","04ed6362be4758995b8fb1d88f6ae5f52f3db622")</f>
        <v>04ed6362be4758995b8fb1d88f6ae5f52f3db622</v>
      </c>
      <c r="C252" s="16"/>
      <c r="D252" s="17" t="s">
        <v>188</v>
      </c>
    </row>
    <row r="253" ht="26.55" hidden="true" customHeight="true" spans="1:4">
      <c r="A253" s="10" t="s">
        <v>431</v>
      </c>
      <c r="B253" s="11" t="str">
        <f>HYPERLINK("https://github.com/zilliztech/milvus-distributed/commit/26912023416235e8fb13a062c7beb948a3c064bf","26912023416235e8fb13a062c7beb948a3c064bf")</f>
        <v>26912023416235e8fb13a062c7beb948a3c064bf</v>
      </c>
      <c r="C253" s="12"/>
      <c r="D253" s="13" t="s">
        <v>188</v>
      </c>
    </row>
    <row r="254" ht="26.55" hidden="true" customHeight="true" spans="1:4">
      <c r="A254" s="14" t="s">
        <v>432</v>
      </c>
      <c r="B254" s="15" t="str">
        <f>HYPERLINK("https://github.com/zilliztech/milvus-distributed/commit/7a0ff59b2ebd03dc71a1c1739404d870b7346cad","7a0ff59b2ebd03dc71a1c1739404d870b7346cad")</f>
        <v>7a0ff59b2ebd03dc71a1c1739404d870b7346cad</v>
      </c>
      <c r="C254" s="16"/>
      <c r="D254" s="17" t="s">
        <v>433</v>
      </c>
    </row>
    <row r="255" ht="26.55" hidden="true" customHeight="true" spans="1:4">
      <c r="A255" s="10" t="s">
        <v>434</v>
      </c>
      <c r="B255" s="11" t="str">
        <f>HYPERLINK("https://github.com/zilliztech/milvus-distributed/commit/77f7a8badaaf80b52cadc8104b322c9e6acd0776","77f7a8badaaf80b52cadc8104b322c9e6acd0776")</f>
        <v>77f7a8badaaf80b52cadc8104b322c9e6acd0776</v>
      </c>
      <c r="C255" s="12"/>
      <c r="D255" s="13" t="s">
        <v>435</v>
      </c>
    </row>
    <row r="256" ht="13.55" customHeight="true" spans="1:4">
      <c r="A256" s="14" t="s">
        <v>436</v>
      </c>
      <c r="B256" s="15" t="str">
        <f>HYPERLINK("https://github.com/zilliztech/milvus-distributed/commit/298777642e024c28a4e99bb7422fe8411384f699","298777642e024c28a4e99bb7422fe8411384f699")</f>
        <v>298777642e024c28a4e99bb7422fe8411384f699</v>
      </c>
      <c r="C256" s="16">
        <v>1</v>
      </c>
      <c r="D256" s="19" t="s">
        <v>437</v>
      </c>
    </row>
    <row r="257" ht="26.55" hidden="true" customHeight="true" spans="1:4">
      <c r="A257" s="10" t="s">
        <v>438</v>
      </c>
      <c r="B257" s="11" t="str">
        <f>HYPERLINK("https://github.com/zilliztech/milvus-distributed/commit/8de6f5ea9bfee9988fa7b4b82410e0aa92973692","8de6f5ea9bfee9988fa7b4b82410e0aa92973692")</f>
        <v>8de6f5ea9bfee9988fa7b4b82410e0aa92973692</v>
      </c>
      <c r="C257" s="12"/>
      <c r="D257" s="13" t="s">
        <v>439</v>
      </c>
    </row>
    <row r="258" ht="26.55" hidden="true" customHeight="true" spans="1:4">
      <c r="A258" s="14" t="s">
        <v>440</v>
      </c>
      <c r="B258" s="15" t="str">
        <f>HYPERLINK("https://github.com/zilliztech/milvus-distributed/commit/4e018b63ffe0c8c797d671330e547ace8c2d0895","4e018b63ffe0c8c797d671330e547ace8c2d0895")</f>
        <v>4e018b63ffe0c8c797d671330e547ace8c2d0895</v>
      </c>
      <c r="C258" s="16"/>
      <c r="D258" s="17" t="s">
        <v>435</v>
      </c>
    </row>
    <row r="259" ht="26.55" hidden="true" customHeight="true" spans="1:4">
      <c r="A259" s="10" t="s">
        <v>441</v>
      </c>
      <c r="B259" s="11" t="str">
        <f>HYPERLINK("https://github.com/zilliztech/milvus-distributed/commit/647ba26bbc37bc6ab4ab2994910b9d43036c97ea","647ba26bbc37bc6ab4ab2994910b9d43036c97ea")</f>
        <v>647ba26bbc37bc6ab4ab2994910b9d43036c97ea</v>
      </c>
      <c r="C259" s="12"/>
      <c r="D259" s="13" t="s">
        <v>442</v>
      </c>
    </row>
    <row r="260" ht="26.55" hidden="true" customHeight="true" spans="1:4">
      <c r="A260" s="14" t="s">
        <v>443</v>
      </c>
      <c r="B260" s="15" t="str">
        <f>HYPERLINK("https://github.com/zilliztech/milvus-distributed/commit/f7c3bf142ce3c84f0cee80dac42d672d4455f65b","f7c3bf142ce3c84f0cee80dac42d672d4455f65b")</f>
        <v>f7c3bf142ce3c84f0cee80dac42d672d4455f65b</v>
      </c>
      <c r="C260" s="16"/>
      <c r="D260" s="17" t="s">
        <v>435</v>
      </c>
    </row>
    <row r="261" ht="13.55" customHeight="true" spans="1:4">
      <c r="A261" s="10" t="s">
        <v>444</v>
      </c>
      <c r="B261" s="11" t="str">
        <f>HYPERLINK("https://github.com/zilliztech/milvus-distributed/commit/9f4ee2438f58aff45545f5eb8961fe0f1fe17729","9f4ee2438f58aff45545f5eb8961fe0f1fe17729")</f>
        <v>9f4ee2438f58aff45545f5eb8961fe0f1fe17729</v>
      </c>
      <c r="C261" s="12">
        <v>1</v>
      </c>
      <c r="D261" s="18" t="s">
        <v>445</v>
      </c>
    </row>
    <row r="262" ht="26.55" hidden="true" customHeight="true" spans="1:4">
      <c r="A262" s="14" t="s">
        <v>446</v>
      </c>
      <c r="B262" s="15" t="str">
        <f>HYPERLINK("https://github.com/zilliztech/milvus-distributed/commit/9705c8bdb87270b8777d1351f97ad0e48d4c7661","9705c8bdb87270b8777d1351f97ad0e48d4c7661")</f>
        <v>9705c8bdb87270b8777d1351f97ad0e48d4c7661</v>
      </c>
      <c r="C262" s="16"/>
      <c r="D262" s="17" t="s">
        <v>435</v>
      </c>
    </row>
    <row r="263" ht="26.55" hidden="true" customHeight="true" spans="1:4">
      <c r="A263" s="10" t="s">
        <v>447</v>
      </c>
      <c r="B263" s="11" t="str">
        <f>HYPERLINK("https://github.com/zilliztech/milvus-distributed/commit/b3fd13087ba4cd79e9b8c9421ed93c8138e794fd","b3fd13087ba4cd79e9b8c9421ed93c8138e794fd")</f>
        <v>b3fd13087ba4cd79e9b8c9421ed93c8138e794fd</v>
      </c>
      <c r="C263" s="12"/>
      <c r="D263" s="13" t="s">
        <v>448</v>
      </c>
    </row>
    <row r="264" ht="13.55" customHeight="true" spans="1:4">
      <c r="A264" s="14" t="s">
        <v>449</v>
      </c>
      <c r="B264" s="15" t="str">
        <f>HYPERLINK("https://github.com/zilliztech/milvus-distributed/commit/a3a228639136eb224807acd87f53721d88428afc","a3a228639136eb224807acd87f53721d88428afc")</f>
        <v>a3a228639136eb224807acd87f53721d88428afc</v>
      </c>
      <c r="C264" s="16">
        <v>1</v>
      </c>
      <c r="D264" s="19" t="s">
        <v>450</v>
      </c>
    </row>
    <row r="265" ht="26.55" hidden="true" customHeight="true" spans="1:4">
      <c r="A265" s="10" t="s">
        <v>451</v>
      </c>
      <c r="B265" s="11" t="str">
        <f>HYPERLINK("https://github.com/zilliztech/milvus-distributed/commit/20838d8fb9ec2409b84b08e9495171bb32283954","20838d8fb9ec2409b84b08e9495171bb32283954")</f>
        <v>20838d8fb9ec2409b84b08e9495171bb32283954</v>
      </c>
      <c r="C265" s="12"/>
      <c r="D265" s="13" t="s">
        <v>452</v>
      </c>
    </row>
    <row r="266" ht="26.55" hidden="true" customHeight="true" spans="1:4">
      <c r="A266" s="14" t="s">
        <v>453</v>
      </c>
      <c r="B266" s="15" t="str">
        <f>HYPERLINK("https://github.com/zilliztech/milvus-distributed/commit/bc79d0eaa8c34c7dac00d98677dd41a5538b664f","bc79d0eaa8c34c7dac00d98677dd41a5538b664f")</f>
        <v>bc79d0eaa8c34c7dac00d98677dd41a5538b664f</v>
      </c>
      <c r="C266" s="16"/>
      <c r="D266" s="17" t="s">
        <v>435</v>
      </c>
    </row>
    <row r="267" ht="13.55" customHeight="true" spans="1:4">
      <c r="A267" s="10" t="s">
        <v>454</v>
      </c>
      <c r="B267" s="11" t="str">
        <f>HYPERLINK("https://github.com/zilliztech/milvus-distributed/commit/2933df6baeff8b033eb33b1dc9e2fdfeddec46b5","2933df6baeff8b033eb33b1dc9e2fdfeddec46b5")</f>
        <v>2933df6baeff8b033eb33b1dc9e2fdfeddec46b5</v>
      </c>
      <c r="C267" s="12">
        <v>1</v>
      </c>
      <c r="D267" s="18" t="s">
        <v>455</v>
      </c>
    </row>
    <row r="268" ht="13.55" customHeight="true" spans="1:4">
      <c r="A268" s="14" t="s">
        <v>456</v>
      </c>
      <c r="B268" s="15" t="str">
        <f>HYPERLINK("https://github.com/zilliztech/milvus-distributed/commit/8a9c7f0e71d6190e63af943fa6a55a1e2c151253","8a9c7f0e71d6190e63af943fa6a55a1e2c151253")</f>
        <v>8a9c7f0e71d6190e63af943fa6a55a1e2c151253</v>
      </c>
      <c r="C268" s="16">
        <v>1</v>
      </c>
      <c r="D268" s="19" t="s">
        <v>457</v>
      </c>
    </row>
    <row r="269" ht="26.55" hidden="true" customHeight="true" spans="1:4">
      <c r="A269" s="10" t="s">
        <v>458</v>
      </c>
      <c r="B269" s="11" t="str">
        <f>HYPERLINK("https://github.com/zilliztech/milvus-distributed/commit/f80af5e46d3d2fc2f9a8d62faa06c3dc41b1cb8d","f80af5e46d3d2fc2f9a8d62faa06c3dc41b1cb8d")</f>
        <v>f80af5e46d3d2fc2f9a8d62faa06c3dc41b1cb8d</v>
      </c>
      <c r="C269" s="12"/>
      <c r="D269" s="13" t="s">
        <v>459</v>
      </c>
    </row>
    <row r="270" ht="26.55" hidden="true" customHeight="true" spans="1:4">
      <c r="A270" s="14" t="s">
        <v>460</v>
      </c>
      <c r="B270" s="15" t="str">
        <f>HYPERLINK("https://github.com/zilliztech/milvus-distributed/commit/29e84c411cb447b15b160eb4108791bafc6bd2db","29e84c411cb447b15b160eb4108791bafc6bd2db")</f>
        <v>29e84c411cb447b15b160eb4108791bafc6bd2db</v>
      </c>
      <c r="C270" s="16"/>
      <c r="D270" s="17" t="s">
        <v>435</v>
      </c>
    </row>
    <row r="271" ht="13.55" customHeight="true" spans="1:4">
      <c r="A271" s="10" t="s">
        <v>461</v>
      </c>
      <c r="B271" s="11" t="str">
        <f>HYPERLINK("https://github.com/zilliztech/milvus-distributed/commit/ff558053397317f54e25b0fef5c67a251f062936","ff558053397317f54e25b0fef5c67a251f062936")</f>
        <v>ff558053397317f54e25b0fef5c67a251f062936</v>
      </c>
      <c r="C271" s="12">
        <v>1</v>
      </c>
      <c r="D271" s="18" t="s">
        <v>462</v>
      </c>
    </row>
    <row r="272" ht="39.55" customHeight="true" spans="1:4">
      <c r="A272" s="14" t="s">
        <v>463</v>
      </c>
      <c r="B272" s="15" t="str">
        <f>HYPERLINK("https://github.com/zilliztech/milvus-distributed/commit/c705baf6eaef87c0127f82eb44bf276b45819c04","c705baf6eaef87c0127f82eb44bf276b45819c04")</f>
        <v>c705baf6eaef87c0127f82eb44bf276b45819c04</v>
      </c>
      <c r="C272" s="16">
        <v>1</v>
      </c>
      <c r="D272" s="17" t="s">
        <v>464</v>
      </c>
    </row>
    <row r="273" ht="13.55" customHeight="true" spans="1:4">
      <c r="A273" s="10" t="s">
        <v>465</v>
      </c>
      <c r="B273" s="11" t="str">
        <f>HYPERLINK("https://github.com/zilliztech/milvus-distributed/commit/b8adc50220e61f9dba6e113e7626501040559aa1","b8adc50220e61f9dba6e113e7626501040559aa1")</f>
        <v>b8adc50220e61f9dba6e113e7626501040559aa1</v>
      </c>
      <c r="C273" s="12">
        <v>1</v>
      </c>
      <c r="D273" s="18" t="s">
        <v>466</v>
      </c>
    </row>
    <row r="274" ht="13.55" customHeight="true" spans="1:4">
      <c r="A274" s="14" t="s">
        <v>467</v>
      </c>
      <c r="B274" s="15" t="str">
        <f>HYPERLINK("https://github.com/zilliztech/milvus-distributed/commit/f3b35be0633700e69e61a24422491882962bc692","f3b35be0633700e69e61a24422491882962bc692")</f>
        <v>f3b35be0633700e69e61a24422491882962bc692</v>
      </c>
      <c r="C274" s="16">
        <v>1</v>
      </c>
      <c r="D274" s="19" t="s">
        <v>468</v>
      </c>
    </row>
    <row r="275" ht="13.55" customHeight="true" spans="1:4">
      <c r="A275" s="10" t="s">
        <v>469</v>
      </c>
      <c r="B275" s="11" t="str">
        <f>HYPERLINK("https://github.com/zilliztech/milvus-distributed/commit/c9c9d8a4c81db703433ca5cec7cd6e4018d9b453","c9c9d8a4c81db703433ca5cec7cd6e4018d9b453")</f>
        <v>c9c9d8a4c81db703433ca5cec7cd6e4018d9b453</v>
      </c>
      <c r="C275" s="12">
        <v>1</v>
      </c>
      <c r="D275" s="18" t="s">
        <v>470</v>
      </c>
    </row>
    <row r="276" ht="26.55" customHeight="true" spans="1:4">
      <c r="A276" s="14" t="s">
        <v>471</v>
      </c>
      <c r="B276" s="15" t="str">
        <f>HYPERLINK("https://github.com/zilliztech/milvus-distributed/commit/326abf2278a068f0ece23c8a0975edf1312590d5","326abf2278a068f0ece23c8a0975edf1312590d5")</f>
        <v>326abf2278a068f0ece23c8a0975edf1312590d5</v>
      </c>
      <c r="C276" s="16">
        <v>1</v>
      </c>
      <c r="D276" s="17" t="s">
        <v>472</v>
      </c>
    </row>
    <row r="277" ht="13.55" customHeight="true" spans="1:4">
      <c r="A277" s="10" t="s">
        <v>473</v>
      </c>
      <c r="B277" s="11" t="str">
        <f>HYPERLINK("https://github.com/zilliztech/milvus-distributed/commit/80744f7e6b33113fbf997d00bbe699ead5bd51cc","80744f7e6b33113fbf997d00bbe699ead5bd51cc")</f>
        <v>80744f7e6b33113fbf997d00bbe699ead5bd51cc</v>
      </c>
      <c r="C277" s="12">
        <v>1</v>
      </c>
      <c r="D277" s="18" t="s">
        <v>474</v>
      </c>
    </row>
    <row r="278" ht="13.55" customHeight="true" spans="1:4">
      <c r="A278" s="14" t="s">
        <v>475</v>
      </c>
      <c r="B278" s="15" t="str">
        <f>HYPERLINK("https://github.com/zilliztech/milvus-distributed/commit/74c5b6bdf9cbeda9fc7fae94a73f349c2c10451a","74c5b6bdf9cbeda9fc7fae94a73f349c2c10451a")</f>
        <v>74c5b6bdf9cbeda9fc7fae94a73f349c2c10451a</v>
      </c>
      <c r="C278" s="16">
        <v>1</v>
      </c>
      <c r="D278" s="19" t="s">
        <v>476</v>
      </c>
    </row>
    <row r="279" ht="13.55" customHeight="true" spans="1:4">
      <c r="A279" s="10" t="s">
        <v>477</v>
      </c>
      <c r="B279" s="11" t="str">
        <f>HYPERLINK("https://github.com/zilliztech/milvus-distributed/commit/65d2078ae6002c1284697c58a04913a5cba67ff8","65d2078ae6002c1284697c58a04913a5cba67ff8")</f>
        <v>65d2078ae6002c1284697c58a04913a5cba67ff8</v>
      </c>
      <c r="C279" s="12">
        <v>1</v>
      </c>
      <c r="D279" s="18" t="s">
        <v>478</v>
      </c>
    </row>
    <row r="280" ht="13.55" customHeight="true" spans="1:4">
      <c r="A280" s="14" t="s">
        <v>479</v>
      </c>
      <c r="B280" s="15" t="str">
        <f>HYPERLINK("https://github.com/zilliztech/milvus-distributed/commit/4fa7bbfe9477594420ff401555a03cf9d75798bb","4fa7bbfe9477594420ff401555a03cf9d75798bb")</f>
        <v>4fa7bbfe9477594420ff401555a03cf9d75798bb</v>
      </c>
      <c r="C280" s="16">
        <v>1</v>
      </c>
      <c r="D280" s="19" t="s">
        <v>480</v>
      </c>
    </row>
    <row r="281" ht="26.55" customHeight="true" spans="1:4">
      <c r="A281" s="10" t="s">
        <v>481</v>
      </c>
      <c r="B281" s="11" t="str">
        <f>HYPERLINK("https://github.com/zilliztech/milvus-distributed/commit/15b42ec27a78777172db12f431ac3dc49d6b0bba","15b42ec27a78777172db12f431ac3dc49d6b0bba")</f>
        <v>15b42ec27a78777172db12f431ac3dc49d6b0bba</v>
      </c>
      <c r="C281" s="12">
        <v>1</v>
      </c>
      <c r="D281" s="18" t="s">
        <v>482</v>
      </c>
    </row>
    <row r="282" ht="13.55" customHeight="true" spans="1:4">
      <c r="A282" s="14" t="s">
        <v>483</v>
      </c>
      <c r="B282" s="15" t="str">
        <f>HYPERLINK("https://github.com/zilliztech/milvus-distributed/commit/0746fc21925c66ddbdeeda0552ff6b9a99932326","0746fc21925c66ddbdeeda0552ff6b9a99932326")</f>
        <v>0746fc21925c66ddbdeeda0552ff6b9a99932326</v>
      </c>
      <c r="C282" s="16">
        <v>1</v>
      </c>
      <c r="D282" s="19" t="s">
        <v>484</v>
      </c>
    </row>
    <row r="283" ht="26.55" customHeight="true" spans="1:4">
      <c r="A283" s="10" t="s">
        <v>485</v>
      </c>
      <c r="B283" s="11" t="str">
        <f>HYPERLINK("https://github.com/zilliztech/milvus-distributed/commit/86146ff8c63472ed6c39a165f64d725299888281","86146ff8c63472ed6c39a165f64d725299888281")</f>
        <v>86146ff8c63472ed6c39a165f64d725299888281</v>
      </c>
      <c r="C283" s="12">
        <v>1</v>
      </c>
      <c r="D283" s="13" t="s">
        <v>486</v>
      </c>
    </row>
    <row r="284" ht="13.55" customHeight="true" spans="1:4">
      <c r="A284" s="14" t="s">
        <v>487</v>
      </c>
      <c r="B284" s="15" t="str">
        <f>HYPERLINK("https://github.com/zilliztech/milvus-distributed/commit/f11a91f2c7bde28c83eebab5d8ccb7060b0539df","f11a91f2c7bde28c83eebab5d8ccb7060b0539df")</f>
        <v>f11a91f2c7bde28c83eebab5d8ccb7060b0539df</v>
      </c>
      <c r="C284" s="16">
        <v>1</v>
      </c>
      <c r="D284" s="19" t="s">
        <v>488</v>
      </c>
    </row>
    <row r="285" ht="26.55" customHeight="true" spans="1:4">
      <c r="A285" s="10" t="s">
        <v>489</v>
      </c>
      <c r="B285" s="11" t="str">
        <f>HYPERLINK("https://github.com/zilliztech/milvus-distributed/commit/b7cbd4acc2ee5de35840181ba52c7f21716763e7","b7cbd4acc2ee5de35840181ba52c7f21716763e7")</f>
        <v>b7cbd4acc2ee5de35840181ba52c7f21716763e7</v>
      </c>
      <c r="C285" s="12">
        <v>1</v>
      </c>
      <c r="D285" s="18" t="s">
        <v>490</v>
      </c>
    </row>
    <row r="286" ht="13.55" customHeight="true" spans="1:4">
      <c r="A286" s="14" t="s">
        <v>491</v>
      </c>
      <c r="B286" s="15" t="str">
        <f>HYPERLINK("https://github.com/zilliztech/milvus-distributed/commit/c1776172e8394a74304df6df83a2b4fe248f7376","c1776172e8394a74304df6df83a2b4fe248f7376")</f>
        <v>c1776172e8394a74304df6df83a2b4fe248f7376</v>
      </c>
      <c r="C286" s="16">
        <v>1</v>
      </c>
      <c r="D286" s="19" t="s">
        <v>492</v>
      </c>
    </row>
    <row r="287" ht="26.55" hidden="true" customHeight="true" spans="1:4">
      <c r="A287" s="10" t="s">
        <v>493</v>
      </c>
      <c r="B287" s="11" t="str">
        <f>HYPERLINK("https://github.com/zilliztech/milvus-distributed/commit/2c2b74ee09d14078a70a7238cada701e729bf56a","2c2b74ee09d14078a70a7238cada701e729bf56a")</f>
        <v>2c2b74ee09d14078a70a7238cada701e729bf56a</v>
      </c>
      <c r="C287" s="12"/>
      <c r="D287" s="13" t="s">
        <v>494</v>
      </c>
    </row>
    <row r="288" ht="26.55" hidden="true" customHeight="true" spans="1:4">
      <c r="A288" s="14" t="s">
        <v>495</v>
      </c>
      <c r="B288" s="15" t="str">
        <f>HYPERLINK("https://github.com/zilliztech/milvus-distributed/commit/09fd07b402d8c4068dec429afed5f1ffaa9d9cdb","09fd07b402d8c4068dec429afed5f1ffaa9d9cdb")</f>
        <v>09fd07b402d8c4068dec429afed5f1ffaa9d9cdb</v>
      </c>
      <c r="C288" s="16"/>
      <c r="D288" s="17" t="s">
        <v>496</v>
      </c>
    </row>
    <row r="289" ht="26.55" hidden="true" customHeight="true" spans="1:4">
      <c r="A289" s="10" t="s">
        <v>497</v>
      </c>
      <c r="B289" s="11" t="str">
        <f>HYPERLINK("https://github.com/zilliztech/milvus-distributed/commit/76e57edfafffa5b70d48beaadc20da11cc8d47db","76e57edfafffa5b70d48beaadc20da11cc8d47db")</f>
        <v>76e57edfafffa5b70d48beaadc20da11cc8d47db</v>
      </c>
      <c r="C289" s="12"/>
      <c r="D289" s="13" t="s">
        <v>496</v>
      </c>
    </row>
    <row r="290" ht="26.55" hidden="true" customHeight="true" spans="1:4">
      <c r="A290" s="14" t="s">
        <v>498</v>
      </c>
      <c r="B290" s="15" t="str">
        <f>HYPERLINK("https://github.com/zilliztech/milvus-distributed/commit/738cf9d60cb4b6da427688b42eac90373efe6693","738cf9d60cb4b6da427688b42eac90373efe6693")</f>
        <v>738cf9d60cb4b6da427688b42eac90373efe6693</v>
      </c>
      <c r="C290" s="16"/>
      <c r="D290" s="17" t="s">
        <v>190</v>
      </c>
    </row>
    <row r="291" ht="26.55" customHeight="true" spans="1:4">
      <c r="A291" s="10" t="s">
        <v>499</v>
      </c>
      <c r="B291" s="11" t="str">
        <f>HYPERLINK("https://github.com/zilliztech/milvus-distributed/commit/d41f9c3b473057a58a67a6345da75afa515b33e9","d41f9c3b473057a58a67a6345da75afa515b33e9")</f>
        <v>d41f9c3b473057a58a67a6345da75afa515b33e9</v>
      </c>
      <c r="C291" s="12">
        <v>1</v>
      </c>
      <c r="D291" s="13" t="s">
        <v>500</v>
      </c>
    </row>
    <row r="292" ht="26.55" customHeight="true" spans="1:4">
      <c r="A292" s="14" t="s">
        <v>501</v>
      </c>
      <c r="B292" s="15" t="str">
        <f>HYPERLINK("https://github.com/zilliztech/milvus-distributed/commit/6c3589adc5bdd4593064607e35a2696ce4c639da","6c3589adc5bdd4593064607e35a2696ce4c639da")</f>
        <v>6c3589adc5bdd4593064607e35a2696ce4c639da</v>
      </c>
      <c r="C292" s="16">
        <v>1</v>
      </c>
      <c r="D292" s="17" t="s">
        <v>502</v>
      </c>
    </row>
    <row r="293" ht="26.55" customHeight="true" spans="1:4">
      <c r="A293" s="10" t="s">
        <v>503</v>
      </c>
      <c r="B293" s="11" t="str">
        <f>HYPERLINK("https://github.com/zilliztech/milvus-distributed/commit/67222ef7525dceb1870e3702b988f3704208b921","67222ef7525dceb1870e3702b988f3704208b921")</f>
        <v>67222ef7525dceb1870e3702b988f3704208b921</v>
      </c>
      <c r="C293" s="12">
        <v>1</v>
      </c>
      <c r="D293" s="13" t="s">
        <v>504</v>
      </c>
    </row>
    <row r="294" ht="26.55" customHeight="true" spans="1:4">
      <c r="A294" s="14" t="s">
        <v>505</v>
      </c>
      <c r="B294" s="15" t="str">
        <f>HYPERLINK("https://github.com/zilliztech/milvus-distributed/commit/a61e31156b0f9d7a69db254500aeafa2714f36da","a61e31156b0f9d7a69db254500aeafa2714f36da")</f>
        <v>a61e31156b0f9d7a69db254500aeafa2714f36da</v>
      </c>
      <c r="C294" s="16">
        <v>1</v>
      </c>
      <c r="D294" s="17" t="s">
        <v>506</v>
      </c>
    </row>
    <row r="295" ht="26.55" hidden="true" customHeight="true" spans="1:4">
      <c r="A295" s="10" t="s">
        <v>507</v>
      </c>
      <c r="B295" s="11" t="str">
        <f>HYPERLINK("https://github.com/zilliztech/milvus-distributed/commit/51c384cd7e33744543959d75f5fa20eba1718c83","51c384cd7e33744543959d75f5fa20eba1718c83")</f>
        <v>51c384cd7e33744543959d75f5fa20eba1718c83</v>
      </c>
      <c r="C295" s="12"/>
      <c r="D295" s="13" t="s">
        <v>508</v>
      </c>
    </row>
    <row r="296" ht="26.55" hidden="true" customHeight="true" spans="1:4">
      <c r="A296" s="14" t="s">
        <v>509</v>
      </c>
      <c r="B296" s="15" t="str">
        <f>HYPERLINK("https://github.com/zilliztech/milvus-distributed/commit/81cbea2d64e843e3f675d895a76309983ae56b4f","81cbea2d64e843e3f675d895a76309983ae56b4f")</f>
        <v>81cbea2d64e843e3f675d895a76309983ae56b4f</v>
      </c>
      <c r="C296" s="16"/>
      <c r="D296" s="17" t="s">
        <v>510</v>
      </c>
    </row>
    <row r="297" ht="26.55" hidden="true" customHeight="true" spans="1:4">
      <c r="A297" s="10" t="s">
        <v>511</v>
      </c>
      <c r="B297" s="11" t="str">
        <f>HYPERLINK("https://github.com/zilliztech/milvus-distributed/commit/5232c71f85f708419b1aaa0f348a7ed4a26996b6","5232c71f85f708419b1aaa0f348a7ed4a26996b6")</f>
        <v>5232c71f85f708419b1aaa0f348a7ed4a26996b6</v>
      </c>
      <c r="C297" s="12"/>
      <c r="D297" s="13" t="s">
        <v>512</v>
      </c>
    </row>
    <row r="298" ht="26.55" hidden="true" customHeight="true" spans="1:4">
      <c r="A298" s="14" t="s">
        <v>513</v>
      </c>
      <c r="B298" s="15" t="str">
        <f>HYPERLINK("https://github.com/zilliztech/milvus-distributed/commit/d489fab5e2df0442f6f9fc5e4594cb8ae61dbb32","d489fab5e2df0442f6f9fc5e4594cb8ae61dbb32")</f>
        <v>d489fab5e2df0442f6f9fc5e4594cb8ae61dbb32</v>
      </c>
      <c r="C298" s="16"/>
      <c r="D298" s="17" t="s">
        <v>514</v>
      </c>
    </row>
    <row r="299" ht="26.55" hidden="true" customHeight="true" spans="1:4">
      <c r="A299" s="10" t="s">
        <v>515</v>
      </c>
      <c r="B299" s="11" t="str">
        <f>HYPERLINK("https://github.com/zilliztech/milvus-distributed/commit/32c66e35fbd68a5ccffcaef0e498ff22224d3273","32c66e35fbd68a5ccffcaef0e498ff22224d3273")</f>
        <v>32c66e35fbd68a5ccffcaef0e498ff22224d3273</v>
      </c>
      <c r="C299" s="12"/>
      <c r="D299" s="13" t="s">
        <v>516</v>
      </c>
    </row>
    <row r="300" ht="26.55" hidden="true" customHeight="true" spans="1:4">
      <c r="A300" s="14" t="s">
        <v>517</v>
      </c>
      <c r="B300" s="15" t="str">
        <f>HYPERLINK("https://github.com/zilliztech/milvus-distributed/commit/3a99291d873d7dafc30cfaa2b3ce4e7edaba1d10","3a99291d873d7dafc30cfaa2b3ce4e7edaba1d10")</f>
        <v>3a99291d873d7dafc30cfaa2b3ce4e7edaba1d10</v>
      </c>
      <c r="C300" s="16"/>
      <c r="D300" s="17" t="s">
        <v>518</v>
      </c>
    </row>
    <row r="301" ht="26.55" hidden="true" customHeight="true" spans="1:4">
      <c r="A301" s="10" t="s">
        <v>519</v>
      </c>
      <c r="B301" s="11" t="str">
        <f>HYPERLINK("https://github.com/zilliztech/milvus-distributed/commit/113d96a397bdbe42b78658d6714877531f1ee6e8","113d96a397bdbe42b78658d6714877531f1ee6e8")</f>
        <v>113d96a397bdbe42b78658d6714877531f1ee6e8</v>
      </c>
      <c r="C301" s="12"/>
      <c r="D301" s="13" t="s">
        <v>510</v>
      </c>
    </row>
    <row r="302" ht="26.55" hidden="true" customHeight="true" spans="1:4">
      <c r="A302" s="14" t="s">
        <v>520</v>
      </c>
      <c r="B302" s="15" t="str">
        <f>HYPERLINK("https://github.com/zilliztech/milvus-distributed/commit/51c604b83fd7e5987be87d4c984ed7c503309d78","51c604b83fd7e5987be87d4c984ed7c503309d78")</f>
        <v>51c604b83fd7e5987be87d4c984ed7c503309d78</v>
      </c>
      <c r="C302" s="16"/>
      <c r="D302" s="17" t="s">
        <v>521</v>
      </c>
    </row>
    <row r="303" ht="26.55" hidden="true" customHeight="true" spans="1:4">
      <c r="A303" s="10" t="s">
        <v>522</v>
      </c>
      <c r="B303" s="11" t="str">
        <f>HYPERLINK("https://github.com/zilliztech/milvus-distributed/commit/1fc81f5bda6ee0856c59a7274f69f832f46f480b","1fc81f5bda6ee0856c59a7274f69f832f46f480b")</f>
        <v>1fc81f5bda6ee0856c59a7274f69f832f46f480b</v>
      </c>
      <c r="C303" s="12"/>
      <c r="D303" s="13" t="s">
        <v>523</v>
      </c>
    </row>
    <row r="304" ht="26.55" customHeight="true" spans="1:4">
      <c r="A304" s="14" t="s">
        <v>524</v>
      </c>
      <c r="B304" s="15" t="str">
        <f>HYPERLINK("https://github.com/zilliztech/milvus-distributed/commit/e3e2e9657251a2fd36e9a6b0ad875bfa1c656a2e","e3e2e9657251a2fd36e9a6b0ad875bfa1c656a2e")</f>
        <v>e3e2e9657251a2fd36e9a6b0ad875bfa1c656a2e</v>
      </c>
      <c r="C304" s="16">
        <v>1</v>
      </c>
      <c r="D304" s="17" t="s">
        <v>525</v>
      </c>
    </row>
    <row r="305" ht="26.55" hidden="true" customHeight="true" spans="1:4">
      <c r="A305" s="10" t="s">
        <v>526</v>
      </c>
      <c r="B305" s="11" t="str">
        <f>HYPERLINK("https://github.com/zilliztech/milvus-distributed/commit/186694765bdc55725488704451c08208563649cc","186694765bdc55725488704451c08208563649cc")</f>
        <v>186694765bdc55725488704451c08208563649cc</v>
      </c>
      <c r="C305" s="12"/>
      <c r="D305" s="13" t="s">
        <v>527</v>
      </c>
    </row>
    <row r="306" ht="26.55" hidden="true" customHeight="true" spans="1:4">
      <c r="A306" s="14" t="s">
        <v>528</v>
      </c>
      <c r="B306" s="15" t="str">
        <f>HYPERLINK("https://github.com/zilliztech/milvus-distributed/commit/93a674c5580aebf95841fea01ed5f66506c26ba9","93a674c5580aebf95841fea01ed5f66506c26ba9")</f>
        <v>93a674c5580aebf95841fea01ed5f66506c26ba9</v>
      </c>
      <c r="C306" s="16"/>
      <c r="D306" s="17" t="s">
        <v>529</v>
      </c>
    </row>
    <row r="307" ht="26.55" hidden="true" customHeight="true" spans="1:4">
      <c r="A307" s="10" t="s">
        <v>530</v>
      </c>
      <c r="B307" s="11" t="str">
        <f>HYPERLINK("https://github.com/zilliztech/milvus-distributed/commit/745b695829301d8ab4bf3b270064047b9d0f07b6","745b695829301d8ab4bf3b270064047b9d0f07b6")</f>
        <v>745b695829301d8ab4bf3b270064047b9d0f07b6</v>
      </c>
      <c r="C307" s="12"/>
      <c r="D307" s="13" t="s">
        <v>531</v>
      </c>
    </row>
    <row r="308" ht="26.55" hidden="true" customHeight="true" spans="1:4">
      <c r="A308" s="14" t="s">
        <v>532</v>
      </c>
      <c r="B308" s="15" t="str">
        <f>HYPERLINK("https://github.com/zilliztech/milvus-distributed/commit/d11dda21a32e66a791fa82277d2c3fcdfa0c5f1a","d11dda21a32e66a791fa82277d2c3fcdfa0c5f1a")</f>
        <v>d11dda21a32e66a791fa82277d2c3fcdfa0c5f1a</v>
      </c>
      <c r="C308" s="16"/>
      <c r="D308" s="17" t="s">
        <v>533</v>
      </c>
    </row>
    <row r="309" ht="26.55" hidden="true" customHeight="true" spans="1:4">
      <c r="A309" s="10" t="s">
        <v>534</v>
      </c>
      <c r="B309" s="11" t="str">
        <f>HYPERLINK("https://github.com/zilliztech/milvus-distributed/commit/3f9a9f9893c0e792e6d07a18782c5bc34ea709cc","3f9a9f9893c0e792e6d07a18782c5bc34ea709cc")</f>
        <v>3f9a9f9893c0e792e6d07a18782c5bc34ea709cc</v>
      </c>
      <c r="C309" s="12"/>
      <c r="D309" s="13" t="s">
        <v>523</v>
      </c>
    </row>
    <row r="310" ht="26.55" hidden="true" customHeight="true" spans="1:4">
      <c r="A310" s="14" t="s">
        <v>535</v>
      </c>
      <c r="B310" s="15" t="str">
        <f>HYPERLINK("https://github.com/zilliztech/milvus-distributed/commit/fb5659f35198ccbe17ad79c3bbab145692b1c04b","fb5659f35198ccbe17ad79c3bbab145692b1c04b")</f>
        <v>fb5659f35198ccbe17ad79c3bbab145692b1c04b</v>
      </c>
      <c r="C310" s="16"/>
      <c r="D310" s="17" t="s">
        <v>531</v>
      </c>
    </row>
    <row r="311" ht="26.55" hidden="true" customHeight="true" spans="1:4">
      <c r="A311" s="10" t="s">
        <v>536</v>
      </c>
      <c r="B311" s="11" t="str">
        <f>HYPERLINK("https://github.com/zilliztech/milvus-distributed/commit/442c59c56c0231d30fe34712c44799247fc6d97a","442c59c56c0231d30fe34712c44799247fc6d97a")</f>
        <v>442c59c56c0231d30fe34712c44799247fc6d97a</v>
      </c>
      <c r="C311" s="12"/>
      <c r="D311" s="13" t="s">
        <v>523</v>
      </c>
    </row>
    <row r="312" ht="26.55" customHeight="true" spans="1:4">
      <c r="A312" s="14" t="s">
        <v>537</v>
      </c>
      <c r="B312" s="15" t="str">
        <f>HYPERLINK("https://github.com/zilliztech/milvus-distributed/commit/55114ece1ad1b6a23a9d81580c40c86482255268","55114ece1ad1b6a23a9d81580c40c86482255268")</f>
        <v>55114ece1ad1b6a23a9d81580c40c86482255268</v>
      </c>
      <c r="C312" s="16">
        <v>1</v>
      </c>
      <c r="D312" s="17" t="s">
        <v>538</v>
      </c>
    </row>
    <row r="313" ht="26.55" hidden="true" customHeight="true" spans="1:4">
      <c r="A313" s="10" t="s">
        <v>539</v>
      </c>
      <c r="B313" s="11" t="str">
        <f>HYPERLINK("https://github.com/zilliztech/milvus-distributed/commit/10179958601a6a5ee8aa7d428ec3920df04341b7","10179958601a6a5ee8aa7d428ec3920df04341b7")</f>
        <v>10179958601a6a5ee8aa7d428ec3920df04341b7</v>
      </c>
      <c r="C313" s="12"/>
      <c r="D313" s="13" t="s">
        <v>540</v>
      </c>
    </row>
    <row r="314" ht="26.55" hidden="true" customHeight="true" spans="1:4">
      <c r="A314" s="14" t="s">
        <v>541</v>
      </c>
      <c r="B314" s="15" t="str">
        <f>HYPERLINK("https://github.com/zilliztech/milvus-distributed/commit/a1bd71bb493bae11cbf89907bf8409bd1ee4bf9d","a1bd71bb493bae11cbf89907bf8409bd1ee4bf9d")</f>
        <v>a1bd71bb493bae11cbf89907bf8409bd1ee4bf9d</v>
      </c>
      <c r="C314" s="16"/>
      <c r="D314" s="17" t="s">
        <v>542</v>
      </c>
    </row>
    <row r="315" ht="26.55" hidden="true" customHeight="true" spans="1:4">
      <c r="A315" s="10" t="s">
        <v>543</v>
      </c>
      <c r="B315" s="11" t="str">
        <f>HYPERLINK("https://github.com/zilliztech/milvus-distributed/commit/bc87fd46a2390b49384f00b8770822987ec3c78a","bc87fd46a2390b49384f00b8770822987ec3c78a")</f>
        <v>bc87fd46a2390b49384f00b8770822987ec3c78a</v>
      </c>
      <c r="C315" s="12"/>
      <c r="D315" s="13" t="s">
        <v>544</v>
      </c>
    </row>
    <row r="316" ht="26.55" hidden="true" customHeight="true" spans="1:4">
      <c r="A316" s="14" t="s">
        <v>545</v>
      </c>
      <c r="B316" s="15" t="str">
        <f>HYPERLINK("https://github.com/zilliztech/milvus-distributed/commit/12aa87850ff4b9d7a5280618b1b2891491210dd8","12aa87850ff4b9d7a5280618b1b2891491210dd8")</f>
        <v>12aa87850ff4b9d7a5280618b1b2891491210dd8</v>
      </c>
      <c r="C316" s="16"/>
      <c r="D316" s="17" t="s">
        <v>546</v>
      </c>
    </row>
    <row r="317" ht="26.55" hidden="true" customHeight="true" spans="1:4">
      <c r="A317" s="10" t="s">
        <v>547</v>
      </c>
      <c r="B317" s="11" t="str">
        <f>HYPERLINK("https://github.com/zilliztech/milvus-distributed/commit/1ac7ee7f0e0e020dea39ad68d13ad18206221d64","1ac7ee7f0e0e020dea39ad68d13ad18206221d64")</f>
        <v>1ac7ee7f0e0e020dea39ad68d13ad18206221d64</v>
      </c>
      <c r="C317" s="12"/>
      <c r="D317" s="13" t="s">
        <v>548</v>
      </c>
    </row>
    <row r="318" ht="26.55" customHeight="true" spans="1:4">
      <c r="A318" s="14" t="s">
        <v>549</v>
      </c>
      <c r="B318" s="15" t="str">
        <f>HYPERLINK("https://github.com/zilliztech/milvus-distributed/commit/b498b30b203d0bd4a9698c2ad9eecdb01123a02d","b498b30b203d0bd4a9698c2ad9eecdb01123a02d")</f>
        <v>b498b30b203d0bd4a9698c2ad9eecdb01123a02d</v>
      </c>
      <c r="C318" s="16">
        <v>1</v>
      </c>
      <c r="D318" s="17" t="s">
        <v>550</v>
      </c>
    </row>
    <row r="319" ht="26.55" customHeight="true" spans="1:4">
      <c r="A319" s="10" t="s">
        <v>551</v>
      </c>
      <c r="B319" s="11" t="str">
        <f>HYPERLINK("https://github.com/zilliztech/milvus-distributed/commit/73952614e1b5d8b30aac2730bdd76fc31a493a9b","73952614e1b5d8b30aac2730bdd76fc31a493a9b")</f>
        <v>73952614e1b5d8b30aac2730bdd76fc31a493a9b</v>
      </c>
      <c r="C319" s="12">
        <v>1</v>
      </c>
      <c r="D319" s="18" t="s">
        <v>552</v>
      </c>
    </row>
    <row r="320" ht="26.55" customHeight="true" spans="1:4">
      <c r="A320" s="14" t="s">
        <v>553</v>
      </c>
      <c r="B320" s="15" t="str">
        <f>HYPERLINK("https://github.com/zilliztech/milvus-distributed/commit/ad06982fe1f47654290308bd999a21c8873eed7c","ad06982fe1f47654290308bd999a21c8873eed7c")</f>
        <v>ad06982fe1f47654290308bd999a21c8873eed7c</v>
      </c>
      <c r="C320" s="16">
        <v>1</v>
      </c>
      <c r="D320" s="17" t="s">
        <v>554</v>
      </c>
    </row>
    <row r="321" ht="26.55" hidden="true" customHeight="true" spans="1:4">
      <c r="A321" s="10" t="s">
        <v>555</v>
      </c>
      <c r="B321" s="11" t="str">
        <f>HYPERLINK("https://github.com/zilliztech/milvus-distributed/commit/0d871616fce73b97e92446f0d96233a95a9cf3ac","0d871616fce73b97e92446f0d96233a95a9cf3ac")</f>
        <v>0d871616fce73b97e92446f0d96233a95a9cf3ac</v>
      </c>
      <c r="C321" s="12"/>
      <c r="D321" s="13" t="s">
        <v>556</v>
      </c>
    </row>
    <row r="322" ht="26.55" hidden="true" customHeight="true" spans="1:4">
      <c r="A322" s="14" t="s">
        <v>557</v>
      </c>
      <c r="B322" s="15" t="str">
        <f>HYPERLINK("https://github.com/zilliztech/milvus-distributed/commit/5ce05590725462b155051b8a80a65b4521808bbf","5ce05590725462b155051b8a80a65b4521808bbf")</f>
        <v>5ce05590725462b155051b8a80a65b4521808bbf</v>
      </c>
      <c r="C322" s="16"/>
      <c r="D322" s="17" t="s">
        <v>558</v>
      </c>
    </row>
    <row r="323" ht="26.55" customHeight="true" spans="1:4">
      <c r="A323" s="10" t="s">
        <v>559</v>
      </c>
      <c r="B323" s="11" t="str">
        <f>HYPERLINK("https://github.com/zilliztech/milvus-distributed/commit/17b8bf8aee068c7ed87684fba26b959f7f9ac621","17b8bf8aee068c7ed87684fba26b959f7f9ac621")</f>
        <v>17b8bf8aee068c7ed87684fba26b959f7f9ac621</v>
      </c>
      <c r="C323" s="12">
        <v>1</v>
      </c>
      <c r="D323" s="13" t="s">
        <v>560</v>
      </c>
    </row>
    <row r="324" ht="26.55" hidden="true" customHeight="true" spans="1:4">
      <c r="A324" s="14" t="s">
        <v>561</v>
      </c>
      <c r="B324" s="15" t="str">
        <f>HYPERLINK("https://github.com/zilliztech/milvus-distributed/commit/8f44f9cbfd0e2f78924e77c9fcadc0b634dd9e73","8f44f9cbfd0e2f78924e77c9fcadc0b634dd9e73")</f>
        <v>8f44f9cbfd0e2f78924e77c9fcadc0b634dd9e73</v>
      </c>
      <c r="C324" s="16"/>
      <c r="D324" s="17" t="s">
        <v>562</v>
      </c>
    </row>
    <row r="325" ht="26.55" customHeight="true" spans="1:4">
      <c r="A325" s="10" t="s">
        <v>563</v>
      </c>
      <c r="B325" s="11" t="str">
        <f>HYPERLINK("https://github.com/zilliztech/milvus-distributed/commit/f369e3923d0a42641d61f3b8c6fee423e04dfc99","f369e3923d0a42641d61f3b8c6fee423e04dfc99")</f>
        <v>f369e3923d0a42641d61f3b8c6fee423e04dfc99</v>
      </c>
      <c r="C325" s="12">
        <v>1</v>
      </c>
      <c r="D325" s="13" t="s">
        <v>564</v>
      </c>
    </row>
    <row r="326" ht="26.55" hidden="true" customHeight="true" spans="1:4">
      <c r="A326" s="14" t="s">
        <v>565</v>
      </c>
      <c r="B326" s="15" t="str">
        <f>HYPERLINK("https://github.com/zilliztech/milvus-distributed/commit/8f442b29698fc141d09e276e84d1c69ff6d935d1","8f442b29698fc141d09e276e84d1c69ff6d935d1")</f>
        <v>8f442b29698fc141d09e276e84d1c69ff6d935d1</v>
      </c>
      <c r="C326" s="16"/>
      <c r="D326" s="17" t="s">
        <v>566</v>
      </c>
    </row>
    <row r="327" ht="26.55" hidden="true" customHeight="true" spans="1:4">
      <c r="A327" s="10" t="s">
        <v>567</v>
      </c>
      <c r="B327" s="11" t="str">
        <f>HYPERLINK("https://github.com/zilliztech/milvus-distributed/commit/560e2564ba43d1bf1b95e6692b8f82adca631a42","560e2564ba43d1bf1b95e6692b8f82adca631a42")</f>
        <v>560e2564ba43d1bf1b95e6692b8f82adca631a42</v>
      </c>
      <c r="C327" s="12"/>
      <c r="D327" s="13" t="s">
        <v>568</v>
      </c>
    </row>
    <row r="328" ht="26.55" customHeight="true" spans="1:4">
      <c r="A328" s="14" t="s">
        <v>569</v>
      </c>
      <c r="B328" s="15" t="str">
        <f>HYPERLINK("https://github.com/zilliztech/milvus-distributed/commit/aac6c57999786a56c79d34eb59bcd3e3292e728e","aac6c57999786a56c79d34eb59bcd3e3292e728e")</f>
        <v>aac6c57999786a56c79d34eb59bcd3e3292e728e</v>
      </c>
      <c r="C328" s="16">
        <v>1</v>
      </c>
      <c r="D328" s="17" t="s">
        <v>570</v>
      </c>
    </row>
    <row r="329" ht="26.55" hidden="true" customHeight="true" spans="1:4">
      <c r="A329" s="10" t="s">
        <v>571</v>
      </c>
      <c r="B329" s="11" t="str">
        <f>HYPERLINK("https://github.com/zilliztech/milvus-distributed/commit/9d4a3804c002a2265209ca39c491b02c2d19090f","9d4a3804c002a2265209ca39c491b02c2d19090f")</f>
        <v>9d4a3804c002a2265209ca39c491b02c2d19090f</v>
      </c>
      <c r="C329" s="12"/>
      <c r="D329" s="13" t="s">
        <v>572</v>
      </c>
    </row>
    <row r="330" ht="26.55" customHeight="true" spans="1:4">
      <c r="A330" s="14" t="s">
        <v>573</v>
      </c>
      <c r="B330" s="15" t="str">
        <f>HYPERLINK("https://github.com/zilliztech/milvus-distributed/commit/62666bccc93b3dd2770f84eb7784c58741b3eaa5","62666bccc93b3dd2770f84eb7784c58741b3eaa5")</f>
        <v>62666bccc93b3dd2770f84eb7784c58741b3eaa5</v>
      </c>
      <c r="C330" s="16">
        <v>1</v>
      </c>
      <c r="D330" s="17" t="s">
        <v>574</v>
      </c>
    </row>
    <row r="331" ht="26.55" hidden="true" customHeight="true" spans="1:4">
      <c r="A331" s="10" t="s">
        <v>575</v>
      </c>
      <c r="B331" s="11" t="str">
        <f>HYPERLINK("https://github.com/zilliztech/milvus-distributed/commit/908e78fb44613fc6d25b714a60970f5229be0756","908e78fb44613fc6d25b714a60970f5229be0756")</f>
        <v>908e78fb44613fc6d25b714a60970f5229be0756</v>
      </c>
      <c r="C331" s="12"/>
      <c r="D331" s="13" t="s">
        <v>576</v>
      </c>
    </row>
    <row r="332" ht="26.55" hidden="true" customHeight="true" spans="1:4">
      <c r="A332" s="14" t="s">
        <v>577</v>
      </c>
      <c r="B332" s="15" t="str">
        <f>HYPERLINK("https://github.com/zilliztech/milvus-distributed/commit/eb1dae7a0666c21ba0d2e88d750271bd161c5cc7","eb1dae7a0666c21ba0d2e88d750271bd161c5cc7")</f>
        <v>eb1dae7a0666c21ba0d2e88d750271bd161c5cc7</v>
      </c>
      <c r="C332" s="16"/>
      <c r="D332" s="17" t="s">
        <v>578</v>
      </c>
    </row>
    <row r="333" ht="26.55" hidden="true" customHeight="true" spans="1:4">
      <c r="A333" s="10" t="s">
        <v>579</v>
      </c>
      <c r="B333" s="11" t="str">
        <f>HYPERLINK("https://github.com/zilliztech/milvus-distributed/commit/88d9b336747fc35e20c341a4a3d4c22b4a37ef6e","88d9b336747fc35e20c341a4a3d4c22b4a37ef6e")</f>
        <v>88d9b336747fc35e20c341a4a3d4c22b4a37ef6e</v>
      </c>
      <c r="C333" s="12"/>
      <c r="D333" s="13" t="s">
        <v>580</v>
      </c>
    </row>
    <row r="334" ht="26.55" hidden="true" customHeight="true" spans="1:4">
      <c r="A334" s="14" t="s">
        <v>581</v>
      </c>
      <c r="B334" s="15" t="str">
        <f>HYPERLINK("https://github.com/zilliztech/milvus-distributed/commit/9056ddc244901eb1c0e3050a52f178d96e09ce18","9056ddc244901eb1c0e3050a52f178d96e09ce18")</f>
        <v>9056ddc244901eb1c0e3050a52f178d96e09ce18</v>
      </c>
      <c r="C334" s="16"/>
      <c r="D334" s="17" t="s">
        <v>582</v>
      </c>
    </row>
    <row r="335" ht="13.55" customHeight="true" spans="1:4">
      <c r="A335" s="10" t="s">
        <v>583</v>
      </c>
      <c r="B335" s="11" t="str">
        <f>HYPERLINK("https://github.com/zilliztech/milvus-distributed/commit/9b6f8af539ab4273197e38bd5366bf465342a44d","9b6f8af539ab4273197e38bd5366bf465342a44d")</f>
        <v>9b6f8af539ab4273197e38bd5366bf465342a44d</v>
      </c>
      <c r="C335" s="12">
        <v>1</v>
      </c>
      <c r="D335" s="18" t="s">
        <v>584</v>
      </c>
    </row>
    <row r="336" ht="26.55" customHeight="true" spans="1:4">
      <c r="A336" s="14" t="s">
        <v>585</v>
      </c>
      <c r="B336" s="15" t="str">
        <f>HYPERLINK("https://github.com/zilliztech/milvus-distributed/commit/ec3925fb51dd87bc520dfeb930d5a95200544a25","ec3925fb51dd87bc520dfeb930d5a95200544a25")</f>
        <v>ec3925fb51dd87bc520dfeb930d5a95200544a25</v>
      </c>
      <c r="C336" s="16">
        <v>1</v>
      </c>
      <c r="D336" s="17" t="s">
        <v>586</v>
      </c>
    </row>
    <row r="337" ht="26.55" hidden="true" customHeight="true" spans="1:4">
      <c r="A337" s="10" t="s">
        <v>587</v>
      </c>
      <c r="B337" s="11" t="str">
        <f>HYPERLINK("https://github.com/zilliztech/milvus-distributed/commit/51f9f90830002b94a34b80d8fff83ea270dc1ae4","51f9f90830002b94a34b80d8fff83ea270dc1ae4")</f>
        <v>51f9f90830002b94a34b80d8fff83ea270dc1ae4</v>
      </c>
      <c r="C337" s="12"/>
      <c r="D337" s="13" t="s">
        <v>588</v>
      </c>
    </row>
    <row r="338" ht="26.55" hidden="true" customHeight="true" spans="1:4">
      <c r="A338" s="14" t="s">
        <v>589</v>
      </c>
      <c r="B338" s="15" t="str">
        <f>HYPERLINK("https://github.com/zilliztech/milvus-distributed/commit/286adff9a8b341b1af6336ae505f6e8a04829100","286adff9a8b341b1af6336ae505f6e8a04829100")</f>
        <v>286adff9a8b341b1af6336ae505f6e8a04829100</v>
      </c>
      <c r="C338" s="16"/>
      <c r="D338" s="17" t="s">
        <v>590</v>
      </c>
    </row>
    <row r="339" ht="26.55" hidden="true" customHeight="true" spans="1:4">
      <c r="A339" s="10" t="s">
        <v>591</v>
      </c>
      <c r="B339" s="11" t="str">
        <f>HYPERLINK("https://github.com/zilliztech/milvus-distributed/commit/793794ae42c31b35c7202df7e788a70e7c4b73e0","793794ae42c31b35c7202df7e788a70e7c4b73e0")</f>
        <v>793794ae42c31b35c7202df7e788a70e7c4b73e0</v>
      </c>
      <c r="C339" s="12"/>
      <c r="D339" s="13" t="s">
        <v>590</v>
      </c>
    </row>
    <row r="340" ht="26.55" customHeight="true" spans="1:4">
      <c r="A340" s="14" t="s">
        <v>592</v>
      </c>
      <c r="B340" s="15" t="str">
        <f>HYPERLINK("https://github.com/zilliztech/milvus-distributed/commit/fc679020c0e570ff0ebe96600eeca48a2509da30","fc679020c0e570ff0ebe96600eeca48a2509da30")</f>
        <v>fc679020c0e570ff0ebe96600eeca48a2509da30</v>
      </c>
      <c r="C340" s="16">
        <v>1</v>
      </c>
      <c r="D340" s="17" t="s">
        <v>593</v>
      </c>
    </row>
    <row r="341" ht="26.55" hidden="true" customHeight="true" spans="1:4">
      <c r="A341" s="10" t="s">
        <v>594</v>
      </c>
      <c r="B341" s="11" t="str">
        <f>HYPERLINK("https://github.com/zilliztech/milvus-distributed/commit/18ed2347dce7a95d66ff10f0f9dfef3effa59ce5","18ed2347dce7a95d66ff10f0f9dfef3effa59ce5")</f>
        <v>18ed2347dce7a95d66ff10f0f9dfef3effa59ce5</v>
      </c>
      <c r="C341" s="12"/>
      <c r="D341" s="13" t="s">
        <v>595</v>
      </c>
    </row>
    <row r="342" ht="26.55" hidden="true" customHeight="true" spans="1:4">
      <c r="A342" s="14" t="s">
        <v>596</v>
      </c>
      <c r="B342" s="15" t="str">
        <f>HYPERLINK("https://github.com/zilliztech/milvus-distributed/commit/e3850f40d5c234cbcd3c8a49472370b25042293f","e3850f40d5c234cbcd3c8a49472370b25042293f")</f>
        <v>e3850f40d5c234cbcd3c8a49472370b25042293f</v>
      </c>
      <c r="C342" s="16"/>
      <c r="D342" s="17" t="s">
        <v>597</v>
      </c>
    </row>
    <row r="343" ht="26.55" customHeight="true" spans="1:4">
      <c r="A343" s="10" t="s">
        <v>598</v>
      </c>
      <c r="B343" s="11" t="str">
        <f>HYPERLINK("https://github.com/zilliztech/milvus-distributed/commit/68dbfbf4e10c13a60b7185a12131a74631487a1d","68dbfbf4e10c13a60b7185a12131a74631487a1d")</f>
        <v>68dbfbf4e10c13a60b7185a12131a74631487a1d</v>
      </c>
      <c r="C343" s="12">
        <v>1</v>
      </c>
      <c r="D343" s="13" t="s">
        <v>599</v>
      </c>
    </row>
    <row r="344" ht="26.55" hidden="true" customHeight="true" spans="1:4">
      <c r="A344" s="14" t="s">
        <v>600</v>
      </c>
      <c r="B344" s="15" t="str">
        <f>HYPERLINK("https://github.com/zilliztech/milvus-distributed/commit/50ffb14329169b8a93e79777a7e583bf087c15b2","50ffb14329169b8a93e79777a7e583bf087c15b2")</f>
        <v>50ffb14329169b8a93e79777a7e583bf087c15b2</v>
      </c>
      <c r="C344" s="16"/>
      <c r="D344" s="17" t="s">
        <v>601</v>
      </c>
    </row>
    <row r="345" ht="26.55" hidden="true" customHeight="true" spans="1:4">
      <c r="A345" s="10" t="s">
        <v>602</v>
      </c>
      <c r="B345" s="11" t="str">
        <f>HYPERLINK("https://github.com/zilliztech/milvus-distributed/commit/24697fde91f6e8be63be7c98838b06de9bbb6eae","24697fde91f6e8be63be7c98838b06de9bbb6eae")</f>
        <v>24697fde91f6e8be63be7c98838b06de9bbb6eae</v>
      </c>
      <c r="C345" s="12"/>
      <c r="D345" s="13" t="s">
        <v>603</v>
      </c>
    </row>
    <row r="346" ht="26.55" hidden="true" customHeight="true" spans="1:4">
      <c r="A346" s="14" t="s">
        <v>604</v>
      </c>
      <c r="B346" s="15" t="str">
        <f>HYPERLINK("https://github.com/zilliztech/milvus-distributed/commit/34b77a784a5c9faff6532c0f98d13ecd5fd1bb69","34b77a784a5c9faff6532c0f98d13ecd5fd1bb69")</f>
        <v>34b77a784a5c9faff6532c0f98d13ecd5fd1bb69</v>
      </c>
      <c r="C346" s="16"/>
      <c r="D346" s="17" t="s">
        <v>605</v>
      </c>
    </row>
    <row r="347" ht="26.55" hidden="true" customHeight="true" spans="1:4">
      <c r="A347" s="10" t="s">
        <v>606</v>
      </c>
      <c r="B347" s="11" t="str">
        <f>HYPERLINK("https://github.com/zilliztech/milvus-distributed/commit/06a03210886883c9c8b18cb79c7fa234f32abd6a","06a03210886883c9c8b18cb79c7fa234f32abd6a")</f>
        <v>06a03210886883c9c8b18cb79c7fa234f32abd6a</v>
      </c>
      <c r="C347" s="12"/>
      <c r="D347" s="13" t="s">
        <v>607</v>
      </c>
    </row>
    <row r="348" ht="26.55" hidden="true" customHeight="true" spans="1:4">
      <c r="A348" s="14" t="s">
        <v>608</v>
      </c>
      <c r="B348" s="15" t="str">
        <f>HYPERLINK("https://github.com/zilliztech/milvus-distributed/commit/9b69e0ab83be6a96dd1deedac0cd0a2139ada47e","9b69e0ab83be6a96dd1deedac0cd0a2139ada47e")</f>
        <v>9b69e0ab83be6a96dd1deedac0cd0a2139ada47e</v>
      </c>
      <c r="C348" s="16"/>
      <c r="D348" s="17" t="s">
        <v>609</v>
      </c>
    </row>
    <row r="349" ht="26.55" hidden="true" customHeight="true" spans="1:4">
      <c r="A349" s="10" t="s">
        <v>610</v>
      </c>
      <c r="B349" s="11" t="str">
        <f>HYPERLINK("https://github.com/zilliztech/milvus-distributed/commit/df68ae280f2f9a5ad35cd8c965e881cad750a71c","df68ae280f2f9a5ad35cd8c965e881cad750a71c")</f>
        <v>df68ae280f2f9a5ad35cd8c965e881cad750a71c</v>
      </c>
      <c r="C349" s="12"/>
      <c r="D349" s="13" t="s">
        <v>590</v>
      </c>
    </row>
    <row r="350" ht="13.55" customHeight="true" spans="1:4">
      <c r="A350" s="14" t="s">
        <v>611</v>
      </c>
      <c r="B350" s="15" t="str">
        <f>HYPERLINK("https://github.com/zilliztech/milvus-distributed/commit/290dbe8dadd95ddc02d12cea87139b5aff8d7dc8","290dbe8dadd95ddc02d12cea87139b5aff8d7dc8")</f>
        <v>290dbe8dadd95ddc02d12cea87139b5aff8d7dc8</v>
      </c>
      <c r="C350" s="16">
        <v>1</v>
      </c>
      <c r="D350" s="19" t="s">
        <v>612</v>
      </c>
    </row>
    <row r="351" ht="26.55" customHeight="true" spans="1:4">
      <c r="A351" s="10" t="s">
        <v>613</v>
      </c>
      <c r="B351" s="11" t="str">
        <f>HYPERLINK("https://github.com/zilliztech/milvus-distributed/commit/012501260c9daf322f19ac1c5f514e013bee47f2","012501260c9daf322f19ac1c5f514e013bee47f2")</f>
        <v>012501260c9daf322f19ac1c5f514e013bee47f2</v>
      </c>
      <c r="C351" s="12">
        <v>1</v>
      </c>
      <c r="D351" s="13" t="s">
        <v>614</v>
      </c>
    </row>
    <row r="352" ht="39.55" customHeight="true" spans="1:4">
      <c r="A352" s="14" t="s">
        <v>615</v>
      </c>
      <c r="B352" s="15" t="str">
        <f>HYPERLINK("https://github.com/zilliztech/milvus-distributed/commit/daa52fd0ebc83c5be6857f1b2344658dda781e00","daa52fd0ebc83c5be6857f1b2344658dda781e00")</f>
        <v>daa52fd0ebc83c5be6857f1b2344658dda781e00</v>
      </c>
      <c r="C352" s="16">
        <v>1</v>
      </c>
      <c r="D352" s="17" t="s">
        <v>616</v>
      </c>
    </row>
    <row r="353" ht="234.55" customHeight="true" spans="1:4">
      <c r="A353" s="10" t="s">
        <v>617</v>
      </c>
      <c r="B353" s="11" t="str">
        <f>HYPERLINK("https://github.com/zilliztech/milvus-distributed/commit/bb8d9844969a339ef565ac8578f13d6b3dd715a6","bb8d9844969a339ef565ac8578f13d6b3dd715a6")</f>
        <v>bb8d9844969a339ef565ac8578f13d6b3dd715a6</v>
      </c>
      <c r="C353" s="12">
        <v>1</v>
      </c>
      <c r="D353" s="13" t="s">
        <v>618</v>
      </c>
    </row>
    <row r="354" ht="26.55" hidden="true" customHeight="true" spans="1:4">
      <c r="A354" s="14" t="s">
        <v>619</v>
      </c>
      <c r="B354" s="15" t="str">
        <f>HYPERLINK("https://github.com/zilliztech/milvus-distributed/commit/d91cf51da1506c692fdd18548fb757b8db0bfdfd","d91cf51da1506c692fdd18548fb757b8db0bfdfd")</f>
        <v>d91cf51da1506c692fdd18548fb757b8db0bfdfd</v>
      </c>
      <c r="C354" s="16"/>
      <c r="D354" s="17" t="s">
        <v>620</v>
      </c>
    </row>
    <row r="355" ht="26.55" customHeight="true" spans="1:4">
      <c r="A355" s="10" t="s">
        <v>621</v>
      </c>
      <c r="B355" s="11" t="str">
        <f>HYPERLINK("https://github.com/zilliztech/milvus-distributed/commit/227d36697f7dfb2d4bce7019d3f9736fcb21b084","227d36697f7dfb2d4bce7019d3f9736fcb21b084")</f>
        <v>227d36697f7dfb2d4bce7019d3f9736fcb21b084</v>
      </c>
      <c r="C355" s="12">
        <v>1</v>
      </c>
      <c r="D355" s="13" t="s">
        <v>622</v>
      </c>
    </row>
    <row r="356" ht="13.55" customHeight="true" spans="1:4">
      <c r="A356" s="14" t="s">
        <v>623</v>
      </c>
      <c r="B356" s="15" t="str">
        <f>HYPERLINK("https://github.com/zilliztech/milvus-distributed/commit/f40d3145e46076073631c0b3ff8c7d5cfac44289","f40d3145e46076073631c0b3ff8c7d5cfac44289")</f>
        <v>f40d3145e46076073631c0b3ff8c7d5cfac44289</v>
      </c>
      <c r="C356" s="16">
        <v>1</v>
      </c>
      <c r="D356" s="19" t="s">
        <v>624</v>
      </c>
    </row>
    <row r="357" ht="39.55" customHeight="true" spans="1:4">
      <c r="A357" s="10" t="s">
        <v>625</v>
      </c>
      <c r="B357" s="11" t="str">
        <f>HYPERLINK("https://github.com/zilliztech/milvus-distributed/commit/865a14e5c35a6e5626e8cd341bfc9a0eedcc229b","865a14e5c35a6e5626e8cd341bfc9a0eedcc229b")</f>
        <v>865a14e5c35a6e5626e8cd341bfc9a0eedcc229b</v>
      </c>
      <c r="C357" s="12">
        <v>1</v>
      </c>
      <c r="D357" s="13" t="s">
        <v>626</v>
      </c>
    </row>
    <row r="358" ht="13.55" customHeight="true" spans="1:4">
      <c r="A358" s="14" t="s">
        <v>627</v>
      </c>
      <c r="B358" s="15" t="str">
        <f>HYPERLINK("https://github.com/zilliztech/milvus-distributed/commit/36a9be1a874e9c009509f2c83ab164d322d56e9b","36a9be1a874e9c009509f2c83ab164d322d56e9b")</f>
        <v>36a9be1a874e9c009509f2c83ab164d322d56e9b</v>
      </c>
      <c r="C358" s="16">
        <v>1</v>
      </c>
      <c r="D358" s="19" t="s">
        <v>628</v>
      </c>
    </row>
    <row r="359" ht="13.55" customHeight="true" spans="1:4">
      <c r="A359" s="10" t="s">
        <v>629</v>
      </c>
      <c r="B359" s="11" t="str">
        <f>HYPERLINK("https://github.com/zilliztech/milvus-distributed/commit/a4be9bf5d250f46ff484878e2afe09485a4f6839","a4be9bf5d250f46ff484878e2afe09485a4f6839")</f>
        <v>a4be9bf5d250f46ff484878e2afe09485a4f6839</v>
      </c>
      <c r="C359" s="12">
        <v>1</v>
      </c>
      <c r="D359" s="18" t="s">
        <v>630</v>
      </c>
    </row>
    <row r="360" ht="26.55" customHeight="true" spans="1:4">
      <c r="A360" s="14" t="s">
        <v>631</v>
      </c>
      <c r="B360" s="15" t="str">
        <f>HYPERLINK("https://github.com/zilliztech/milvus-distributed/commit/2d064c744045d7bf3693b3c2f75048a813010c37","2d064c744045d7bf3693b3c2f75048a813010c37")</f>
        <v>2d064c744045d7bf3693b3c2f75048a813010c37</v>
      </c>
      <c r="C360" s="16">
        <v>1</v>
      </c>
      <c r="D360" s="17" t="s">
        <v>632</v>
      </c>
    </row>
    <row r="361" ht="13.55" customHeight="true" spans="1:4">
      <c r="A361" s="10" t="s">
        <v>633</v>
      </c>
      <c r="B361" s="11" t="str">
        <f>HYPERLINK("https://github.com/zilliztech/milvus-distributed/commit/63fb92e2d4be9623af17b7f099e32c2206ff104c","63fb92e2d4be9623af17b7f099e32c2206ff104c")</f>
        <v>63fb92e2d4be9623af17b7f099e32c2206ff104c</v>
      </c>
      <c r="C361" s="12">
        <v>1</v>
      </c>
      <c r="D361" s="18" t="s">
        <v>634</v>
      </c>
    </row>
    <row r="362" ht="26.55" customHeight="true" spans="1:4">
      <c r="A362" s="14" t="s">
        <v>635</v>
      </c>
      <c r="B362" s="15" t="str">
        <f>HYPERLINK("https://github.com/zilliztech/milvus-distributed/commit/47137cdaf1f47ab1226fe677e6bd967f0d60c630","47137cdaf1f47ab1226fe677e6bd967f0d60c630")</f>
        <v>47137cdaf1f47ab1226fe677e6bd967f0d60c630</v>
      </c>
      <c r="C362" s="16">
        <v>1</v>
      </c>
      <c r="D362" s="17" t="s">
        <v>636</v>
      </c>
    </row>
    <row r="363" ht="13.55" customHeight="true" spans="1:4">
      <c r="A363" s="10" t="s">
        <v>637</v>
      </c>
      <c r="B363" s="11" t="str">
        <f>HYPERLINK("https://github.com/zilliztech/milvus-distributed/commit/fe39fc2cffd50d9359e9bff6cdc8c755a8ce1d59","fe39fc2cffd50d9359e9bff6cdc8c755a8ce1d59")</f>
        <v>fe39fc2cffd50d9359e9bff6cdc8c755a8ce1d59</v>
      </c>
      <c r="C363" s="12">
        <v>1</v>
      </c>
      <c r="D363" s="18" t="s">
        <v>638</v>
      </c>
    </row>
    <row r="364" ht="26.55" customHeight="true" spans="1:4">
      <c r="A364" s="14" t="s">
        <v>639</v>
      </c>
      <c r="B364" s="15" t="str">
        <f>HYPERLINK("https://github.com/zilliztech/milvus-distributed/commit/8cfac96e51b0175ae33aacecd6e02d39c8783aa2","8cfac96e51b0175ae33aacecd6e02d39c8783aa2")</f>
        <v>8cfac96e51b0175ae33aacecd6e02d39c8783aa2</v>
      </c>
      <c r="C364" s="16">
        <v>1</v>
      </c>
      <c r="D364" s="17" t="s">
        <v>640</v>
      </c>
    </row>
    <row r="365" ht="39.55" customHeight="true" spans="1:4">
      <c r="A365" s="10" t="s">
        <v>641</v>
      </c>
      <c r="B365" s="11" t="str">
        <f>HYPERLINK("https://github.com/zilliztech/milvus-distributed/commit/42cdd353f07d168bb02788697789355b523bf0db","42cdd353f07d168bb02788697789355b523bf0db")</f>
        <v>42cdd353f07d168bb02788697789355b523bf0db</v>
      </c>
      <c r="C365" s="12">
        <v>1</v>
      </c>
      <c r="D365" s="13" t="s">
        <v>642</v>
      </c>
    </row>
    <row r="366" ht="13.55" customHeight="true" spans="1:4">
      <c r="A366" s="14" t="s">
        <v>643</v>
      </c>
      <c r="B366" s="15" t="str">
        <f>HYPERLINK("https://github.com/zilliztech/milvus-distributed/commit/7849ae0cf2ebe342e915013eb7a42210d80877fc","7849ae0cf2ebe342e915013eb7a42210d80877fc")</f>
        <v>7849ae0cf2ebe342e915013eb7a42210d80877fc</v>
      </c>
      <c r="C366" s="16">
        <v>1</v>
      </c>
      <c r="D366" s="19" t="s">
        <v>644</v>
      </c>
    </row>
    <row r="367" ht="26.55" customHeight="true" spans="1:4">
      <c r="A367" s="10" t="s">
        <v>645</v>
      </c>
      <c r="B367" s="11" t="str">
        <f>HYPERLINK("https://github.com/zilliztech/milvus-distributed/commit/2b6b6e85a9c0d87fd18c295ed3c620730625b743","2b6b6e85a9c0d87fd18c295ed3c620730625b743")</f>
        <v>2b6b6e85a9c0d87fd18c295ed3c620730625b743</v>
      </c>
      <c r="C367" s="12">
        <v>1</v>
      </c>
      <c r="D367" s="13" t="s">
        <v>646</v>
      </c>
    </row>
    <row r="368" ht="26.55" customHeight="true" spans="1:4">
      <c r="A368" s="14" t="s">
        <v>647</v>
      </c>
      <c r="B368" s="15" t="str">
        <f>HYPERLINK("https://github.com/zilliztech/milvus-distributed/commit/3737f091aa1c3aad3175eeb05687225b678945aa","3737f091aa1c3aad3175eeb05687225b678945aa")</f>
        <v>3737f091aa1c3aad3175eeb05687225b678945aa</v>
      </c>
      <c r="C368" s="16">
        <v>1</v>
      </c>
      <c r="D368" s="17" t="s">
        <v>648</v>
      </c>
    </row>
    <row r="369" ht="39.55" hidden="true" customHeight="true" spans="1:4">
      <c r="A369" s="10" t="s">
        <v>649</v>
      </c>
      <c r="B369" s="11" t="str">
        <f>HYPERLINK("https://github.com/zilliztech/milvus-distributed/commit/fc669e8429954c2d807fb0c16b4e56a0d38f1fc8","fc669e8429954c2d807fb0c16b4e56a0d38f1fc8")</f>
        <v>fc669e8429954c2d807fb0c16b4e56a0d38f1fc8</v>
      </c>
      <c r="C369" s="12"/>
      <c r="D369" s="13" t="s">
        <v>650</v>
      </c>
    </row>
    <row r="370" ht="13.55" customHeight="true" spans="1:4">
      <c r="A370" s="14" t="s">
        <v>651</v>
      </c>
      <c r="B370" s="15" t="str">
        <f>HYPERLINK("https://github.com/zilliztech/milvus-distributed/commit/c65fffd697192ca81593f6bf403987cdc0e76ddf","c65fffd697192ca81593f6bf403987cdc0e76ddf")</f>
        <v>c65fffd697192ca81593f6bf403987cdc0e76ddf</v>
      </c>
      <c r="C370" s="16">
        <v>1</v>
      </c>
      <c r="D370" s="19" t="s">
        <v>652</v>
      </c>
    </row>
    <row r="371" ht="13.55" customHeight="true" spans="1:4">
      <c r="A371" s="10" t="s">
        <v>653</v>
      </c>
      <c r="B371" s="11" t="str">
        <f>HYPERLINK("https://github.com/zilliztech/milvus-distributed/commit/d0f5feeacf5f8c0f33ccc56058a6bef721630846","d0f5feeacf5f8c0f33ccc56058a6bef721630846")</f>
        <v>d0f5feeacf5f8c0f33ccc56058a6bef721630846</v>
      </c>
      <c r="C371" s="12">
        <v>1</v>
      </c>
      <c r="D371" s="18" t="s">
        <v>654</v>
      </c>
    </row>
    <row r="372" ht="104.55" hidden="true" customHeight="true" spans="1:4">
      <c r="A372" s="14" t="s">
        <v>655</v>
      </c>
      <c r="B372" s="15" t="str">
        <f>HYPERLINK("https://github.com/zilliztech/milvus-distributed/commit/91be0709bf4a257c0a579967a4899deda8a105d2","91be0709bf4a257c0a579967a4899deda8a105d2")</f>
        <v>91be0709bf4a257c0a579967a4899deda8a105d2</v>
      </c>
      <c r="C372" s="16"/>
      <c r="D372" s="17" t="s">
        <v>656</v>
      </c>
    </row>
    <row r="373" ht="13.55" customHeight="true" spans="1:4">
      <c r="A373" s="10" t="s">
        <v>657</v>
      </c>
      <c r="B373" s="11" t="str">
        <f>HYPERLINK("https://github.com/zilliztech/milvus-distributed/commit/988e6ac93c6f376da7157a49574eff8630cff78a","988e6ac93c6f376da7157a49574eff8630cff78a")</f>
        <v>988e6ac93c6f376da7157a49574eff8630cff78a</v>
      </c>
      <c r="C373" s="12">
        <v>1</v>
      </c>
      <c r="D373" s="18" t="s">
        <v>658</v>
      </c>
    </row>
    <row r="374" ht="26.55" customHeight="true" spans="1:4">
      <c r="A374" s="14" t="s">
        <v>659</v>
      </c>
      <c r="B374" s="15" t="str">
        <f>HYPERLINK("https://github.com/zilliztech/milvus-distributed/commit/6c1030f45da4be637407606a41f4e66af5816e02","6c1030f45da4be637407606a41f4e66af5816e02")</f>
        <v>6c1030f45da4be637407606a41f4e66af5816e02</v>
      </c>
      <c r="C374" s="16">
        <v>1</v>
      </c>
      <c r="D374" s="17" t="s">
        <v>660</v>
      </c>
    </row>
    <row r="375" ht="26.55" customHeight="true" spans="1:4">
      <c r="A375" s="10" t="s">
        <v>661</v>
      </c>
      <c r="B375" s="11" t="str">
        <f>HYPERLINK("https://github.com/zilliztech/milvus-distributed/commit/28e13adf121b0f96b398e0c585694913a01b094b","28e13adf121b0f96b398e0c585694913a01b094b")</f>
        <v>28e13adf121b0f96b398e0c585694913a01b094b</v>
      </c>
      <c r="C375" s="12">
        <v>1</v>
      </c>
      <c r="D375" s="13" t="s">
        <v>662</v>
      </c>
    </row>
    <row r="376" ht="13.55" customHeight="true" spans="1:4">
      <c r="A376" s="14" t="s">
        <v>663</v>
      </c>
      <c r="B376" s="15" t="str">
        <f>HYPERLINK("https://github.com/zilliztech/milvus-distributed/commit/eb852d5374f927230f719d03b53fb377978b73f3","eb852d5374f927230f719d03b53fb377978b73f3")</f>
        <v>eb852d5374f927230f719d03b53fb377978b73f3</v>
      </c>
      <c r="C376" s="16">
        <v>1</v>
      </c>
      <c r="D376" s="19" t="s">
        <v>664</v>
      </c>
    </row>
    <row r="377" ht="39.55" customHeight="true" spans="1:4">
      <c r="A377" s="10" t="s">
        <v>665</v>
      </c>
      <c r="B377" s="11" t="str">
        <f>HYPERLINK("https://github.com/zilliztech/milvus-distributed/commit/693eee279005a1b0817efe69c85278edeedbb6a9","693eee279005a1b0817efe69c85278edeedbb6a9")</f>
        <v>693eee279005a1b0817efe69c85278edeedbb6a9</v>
      </c>
      <c r="C377" s="12">
        <v>1</v>
      </c>
      <c r="D377" s="13" t="s">
        <v>666</v>
      </c>
    </row>
    <row r="378" ht="26.55" hidden="true" customHeight="true" spans="1:4">
      <c r="A378" s="14" t="s">
        <v>667</v>
      </c>
      <c r="B378" s="15" t="str">
        <f>HYPERLINK("https://github.com/zilliztech/milvus-distributed/commit/80e84e4ff91807620ebc806de91855acdfe7e01c","80e84e4ff91807620ebc806de91855acdfe7e01c")</f>
        <v>80e84e4ff91807620ebc806de91855acdfe7e01c</v>
      </c>
      <c r="C378" s="16"/>
      <c r="D378" s="17" t="s">
        <v>668</v>
      </c>
    </row>
    <row r="379" ht="13.55" customHeight="true" spans="1:4">
      <c r="A379" s="10" t="s">
        <v>669</v>
      </c>
      <c r="B379" s="11" t="str">
        <f>HYPERLINK("https://github.com/zilliztech/milvus-distributed/commit/0a40c54b571f56c29bfb541ffd4ca41a5e2775f0","0a40c54b571f56c29bfb541ffd4ca41a5e2775f0")</f>
        <v>0a40c54b571f56c29bfb541ffd4ca41a5e2775f0</v>
      </c>
      <c r="C379" s="12">
        <v>1</v>
      </c>
      <c r="D379" s="18" t="s">
        <v>670</v>
      </c>
    </row>
    <row r="380" ht="26.55" customHeight="true" spans="1:4">
      <c r="A380" s="14" t="s">
        <v>671</v>
      </c>
      <c r="B380" s="15" t="str">
        <f>HYPERLINK("https://github.com/zilliztech/milvus-distributed/commit/3f2598467ede7292bfe77d29e076c1beb851f034","3f2598467ede7292bfe77d29e076c1beb851f034")</f>
        <v>3f2598467ede7292bfe77d29e076c1beb851f034</v>
      </c>
      <c r="C380" s="16">
        <v>1</v>
      </c>
      <c r="D380" s="17" t="s">
        <v>672</v>
      </c>
    </row>
    <row r="381" ht="13.55" customHeight="true" spans="1:4">
      <c r="A381" s="10" t="s">
        <v>673</v>
      </c>
      <c r="B381" s="11" t="str">
        <f>HYPERLINK("https://github.com/zilliztech/milvus-distributed/commit/7f8e436e5dd65b59a37bb36630e88d9b1a8e0f93","7f8e436e5dd65b59a37bb36630e88d9b1a8e0f93")</f>
        <v>7f8e436e5dd65b59a37bb36630e88d9b1a8e0f93</v>
      </c>
      <c r="C381" s="12">
        <v>1</v>
      </c>
      <c r="D381" s="18" t="s">
        <v>674</v>
      </c>
    </row>
    <row r="382" ht="26.55" customHeight="true" spans="1:4">
      <c r="A382" s="14" t="s">
        <v>675</v>
      </c>
      <c r="B382" s="15" t="str">
        <f>HYPERLINK("https://github.com/zilliztech/milvus-distributed/commit/5c6e94ddb52ed40ac2d711aa363955146e7cf890","5c6e94ddb52ed40ac2d711aa363955146e7cf890")</f>
        <v>5c6e94ddb52ed40ac2d711aa363955146e7cf890</v>
      </c>
      <c r="C382" s="16">
        <v>1</v>
      </c>
      <c r="D382" s="17" t="s">
        <v>676</v>
      </c>
    </row>
    <row r="383" ht="26.55" hidden="true" customHeight="true" spans="1:4">
      <c r="A383" s="10" t="s">
        <v>677</v>
      </c>
      <c r="B383" s="11" t="str">
        <f>HYPERLINK("https://github.com/zilliztech/milvus-distributed/commit/992ec47ae31bf505ccd0528850ddbfdc35f1aabf","992ec47ae31bf505ccd0528850ddbfdc35f1aabf")</f>
        <v>992ec47ae31bf505ccd0528850ddbfdc35f1aabf</v>
      </c>
      <c r="C383" s="12"/>
      <c r="D383" s="13" t="s">
        <v>678</v>
      </c>
    </row>
    <row r="384" ht="26.55" hidden="true" customHeight="true" spans="1:4">
      <c r="A384" s="14" t="s">
        <v>679</v>
      </c>
      <c r="B384" s="15" t="str">
        <f>HYPERLINK("https://github.com/zilliztech/milvus-distributed/commit/9815a3387a40db52abdc35da40b42b82d5605eb6","9815a3387a40db52abdc35da40b42b82d5605eb6")</f>
        <v>9815a3387a40db52abdc35da40b42b82d5605eb6</v>
      </c>
      <c r="C384" s="16"/>
      <c r="D384" s="17" t="s">
        <v>680</v>
      </c>
    </row>
    <row r="385" ht="26.55" hidden="true" customHeight="true" spans="1:4">
      <c r="A385" s="10" t="s">
        <v>681</v>
      </c>
      <c r="B385" s="11" t="str">
        <f>HYPERLINK("https://github.com/zilliztech/milvus-distributed/commit/6de4311a27879e38b12c51680818d019da81cbe7","6de4311a27879e38b12c51680818d019da81cbe7")</f>
        <v>6de4311a27879e38b12c51680818d019da81cbe7</v>
      </c>
      <c r="C385" s="12"/>
      <c r="D385" s="13" t="s">
        <v>682</v>
      </c>
    </row>
    <row r="386" ht="26.55" hidden="true" customHeight="true" spans="1:4">
      <c r="A386" s="14" t="s">
        <v>683</v>
      </c>
      <c r="B386" s="15" t="str">
        <f>HYPERLINK("https://github.com/zilliztech/milvus-distributed/commit/a099d8c833b41760f1d02fabe3d20d1545f013d5","a099d8c833b41760f1d02fabe3d20d1545f013d5")</f>
        <v>a099d8c833b41760f1d02fabe3d20d1545f013d5</v>
      </c>
      <c r="C386" s="16"/>
      <c r="D386" s="17" t="s">
        <v>684</v>
      </c>
    </row>
    <row r="387" ht="26.55" customHeight="true" spans="1:4">
      <c r="A387" s="10" t="s">
        <v>685</v>
      </c>
      <c r="B387" s="11" t="str">
        <f>HYPERLINK("https://github.com/zilliztech/milvus-distributed/commit/8ac7a8a1516bd64ff75e6232455a7340afca423d","8ac7a8a1516bd64ff75e6232455a7340afca423d")</f>
        <v>8ac7a8a1516bd64ff75e6232455a7340afca423d</v>
      </c>
      <c r="C387" s="12">
        <v>1</v>
      </c>
      <c r="D387" s="13" t="s">
        <v>686</v>
      </c>
    </row>
    <row r="388" ht="26.55" customHeight="true" spans="1:4">
      <c r="A388" s="14" t="s">
        <v>687</v>
      </c>
      <c r="B388" s="15" t="str">
        <f>HYPERLINK("https://github.com/zilliztech/milvus-distributed/commit/1581aa9b255d0d9645b345f8690c2cec29ad5e64","1581aa9b255d0d9645b345f8690c2cec29ad5e64")</f>
        <v>1581aa9b255d0d9645b345f8690c2cec29ad5e64</v>
      </c>
      <c r="C388" s="16">
        <v>1</v>
      </c>
      <c r="D388" s="17" t="s">
        <v>688</v>
      </c>
    </row>
    <row r="389" ht="13.55" customHeight="true" spans="1:4">
      <c r="A389" s="10" t="s">
        <v>689</v>
      </c>
      <c r="B389" s="11" t="str">
        <f>HYPERLINK("https://github.com/zilliztech/milvus-distributed/commit/4c4b6d2638022eac76ecc1c9d0888fc8973fa961","4c4b6d2638022eac76ecc1c9d0888fc8973fa961")</f>
        <v>4c4b6d2638022eac76ecc1c9d0888fc8973fa961</v>
      </c>
      <c r="C389" s="12">
        <v>1</v>
      </c>
      <c r="D389" s="18" t="s">
        <v>690</v>
      </c>
    </row>
    <row r="390" ht="13.55" customHeight="true" spans="1:4">
      <c r="A390" s="14" t="s">
        <v>691</v>
      </c>
      <c r="B390" s="15" t="str">
        <f>HYPERLINK("https://github.com/zilliztech/milvus-distributed/commit/d2c0c35691053c711479237bca1d1af354a23481","d2c0c35691053c711479237bca1d1af354a23481")</f>
        <v>d2c0c35691053c711479237bca1d1af354a23481</v>
      </c>
      <c r="C390" s="16">
        <v>1</v>
      </c>
      <c r="D390" s="19" t="s">
        <v>692</v>
      </c>
    </row>
    <row r="391" ht="13.55" customHeight="true" spans="1:4">
      <c r="A391" s="10" t="s">
        <v>693</v>
      </c>
      <c r="B391" s="11" t="str">
        <f>HYPERLINK("https://github.com/zilliztech/milvus-distributed/commit/5b6be577b5d57eef9be50c0874f4c95954d2dbc0","5b6be577b5d57eef9be50c0874f4c95954d2dbc0")</f>
        <v>5b6be577b5d57eef9be50c0874f4c95954d2dbc0</v>
      </c>
      <c r="C391" s="12">
        <v>1</v>
      </c>
      <c r="D391" s="18" t="s">
        <v>694</v>
      </c>
    </row>
    <row r="392" ht="13.55" customHeight="true" spans="1:4">
      <c r="A392" s="14" t="s">
        <v>695</v>
      </c>
      <c r="B392" s="15" t="str">
        <f>HYPERLINK("https://github.com/zilliztech/milvus-distributed/commit/d01b789a731a5268c1aa1f4a004b29b2cb9bf38e","d01b789a731a5268c1aa1f4a004b29b2cb9bf38e")</f>
        <v>d01b789a731a5268c1aa1f4a004b29b2cb9bf38e</v>
      </c>
      <c r="C392" s="16">
        <v>1</v>
      </c>
      <c r="D392" s="19" t="s">
        <v>696</v>
      </c>
    </row>
    <row r="393" ht="13.55" customHeight="true" spans="1:4">
      <c r="A393" s="10" t="s">
        <v>697</v>
      </c>
      <c r="B393" s="11" t="str">
        <f>HYPERLINK("https://github.com/zilliztech/milvus-distributed/commit/0f057f979f18101585cd4f0cebe34747c6fb141e","0f057f979f18101585cd4f0cebe34747c6fb141e")</f>
        <v>0f057f979f18101585cd4f0cebe34747c6fb141e</v>
      </c>
      <c r="C393" s="12">
        <v>1</v>
      </c>
      <c r="D393" s="18" t="s">
        <v>698</v>
      </c>
    </row>
    <row r="394" ht="26.55" customHeight="true" spans="1:4">
      <c r="A394" s="14" t="s">
        <v>699</v>
      </c>
      <c r="B394" s="15" t="str">
        <f>HYPERLINK("https://github.com/zilliztech/milvus-distributed/commit/c3e8e1deb200d7a4df5d15b24bc195a98d250969","c3e8e1deb200d7a4df5d15b24bc195a98d250969")</f>
        <v>c3e8e1deb200d7a4df5d15b24bc195a98d250969</v>
      </c>
      <c r="C394" s="16">
        <v>1</v>
      </c>
      <c r="D394" s="17" t="s">
        <v>700</v>
      </c>
    </row>
    <row r="395" ht="13.55" customHeight="true" spans="1:4">
      <c r="A395" s="10" t="s">
        <v>701</v>
      </c>
      <c r="B395" s="11" t="str">
        <f>HYPERLINK("https://github.com/zilliztech/milvus-distributed/commit/b085e93700fa08b67b5dfefd637dea4adbb6069a","b085e93700fa08b67b5dfefd637dea4adbb6069a")</f>
        <v>b085e93700fa08b67b5dfefd637dea4adbb6069a</v>
      </c>
      <c r="C395" s="12">
        <v>1</v>
      </c>
      <c r="D395" s="18" t="s">
        <v>702</v>
      </c>
    </row>
    <row r="396" ht="26.55" customHeight="true" spans="1:4">
      <c r="A396" s="14" t="s">
        <v>703</v>
      </c>
      <c r="B396" s="15" t="str">
        <f>HYPERLINK("https://github.com/zilliztech/milvus-distributed/commit/3b1b44edb72317c59eeaacb63d0177cf245e00c1","3b1b44edb72317c59eeaacb63d0177cf245e00c1")</f>
        <v>3b1b44edb72317c59eeaacb63d0177cf245e00c1</v>
      </c>
      <c r="C396" s="16">
        <v>1</v>
      </c>
      <c r="D396" s="17" t="s">
        <v>704</v>
      </c>
    </row>
    <row r="397" ht="39.55" customHeight="true" spans="1:4">
      <c r="A397" s="10" t="s">
        <v>705</v>
      </c>
      <c r="B397" s="11" t="str">
        <f>HYPERLINK("https://github.com/zilliztech/milvus-distributed/commit/f375c9349b5db8149927622801d1acac059cbb03","f375c9349b5db8149927622801d1acac059cbb03")</f>
        <v>f375c9349b5db8149927622801d1acac059cbb03</v>
      </c>
      <c r="C397" s="12">
        <v>1</v>
      </c>
      <c r="D397" s="13" t="s">
        <v>706</v>
      </c>
    </row>
    <row r="398" ht="13.55" customHeight="true" spans="1:4">
      <c r="A398" s="14" t="s">
        <v>707</v>
      </c>
      <c r="B398" s="15" t="str">
        <f>HYPERLINK("https://github.com/zilliztech/milvus-distributed/commit/41d5b4b7ff659657590d6eb045920991b8fe592b","41d5b4b7ff659657590d6eb045920991b8fe592b")</f>
        <v>41d5b4b7ff659657590d6eb045920991b8fe592b</v>
      </c>
      <c r="C398" s="16">
        <v>1</v>
      </c>
      <c r="D398" s="19" t="s">
        <v>708</v>
      </c>
    </row>
    <row r="399" ht="26.55" customHeight="true" spans="1:4">
      <c r="A399" s="10" t="s">
        <v>709</v>
      </c>
      <c r="B399" s="11" t="str">
        <f>HYPERLINK("https://github.com/zilliztech/milvus-distributed/commit/3d79e041f2f634306746d6d5ad7f3c4d3aa70153","3d79e041f2f634306746d6d5ad7f3c4d3aa70153")</f>
        <v>3d79e041f2f634306746d6d5ad7f3c4d3aa70153</v>
      </c>
      <c r="C399" s="12">
        <v>1</v>
      </c>
      <c r="D399" s="13" t="s">
        <v>710</v>
      </c>
    </row>
    <row r="400" ht="26.55" customHeight="true" spans="1:4">
      <c r="A400" s="14" t="s">
        <v>711</v>
      </c>
      <c r="B400" s="15" t="str">
        <f>HYPERLINK("https://github.com/zilliztech/milvus-distributed/commit/ae94b162c60050618acab96717e8f9e4634245a4","ae94b162c60050618acab96717e8f9e4634245a4")</f>
        <v>ae94b162c60050618acab96717e8f9e4634245a4</v>
      </c>
      <c r="C400" s="16">
        <v>1</v>
      </c>
      <c r="D400" s="17" t="s">
        <v>712</v>
      </c>
    </row>
    <row r="401" ht="13.55" customHeight="true" spans="1:4">
      <c r="A401" s="10" t="s">
        <v>713</v>
      </c>
      <c r="B401" s="11" t="str">
        <f>HYPERLINK("https://github.com/zilliztech/milvus-distributed/commit/8fa38ff7eb3af366da50ab91962294421864000f","8fa38ff7eb3af366da50ab91962294421864000f")</f>
        <v>8fa38ff7eb3af366da50ab91962294421864000f</v>
      </c>
      <c r="C401" s="12">
        <v>1</v>
      </c>
      <c r="D401" s="18" t="s">
        <v>714</v>
      </c>
    </row>
    <row r="402" ht="13.55" customHeight="true" spans="1:4">
      <c r="A402" s="14" t="s">
        <v>715</v>
      </c>
      <c r="B402" s="15" t="str">
        <f>HYPERLINK("https://github.com/zilliztech/milvus-distributed/commit/8de40539edc8ea2f78909bf463e6fd4095252baa","8de40539edc8ea2f78909bf463e6fd4095252baa")</f>
        <v>8de40539edc8ea2f78909bf463e6fd4095252baa</v>
      </c>
      <c r="C402" s="16">
        <v>1</v>
      </c>
      <c r="D402" s="19" t="s">
        <v>716</v>
      </c>
    </row>
    <row r="403" ht="13.55" customHeight="true" spans="1:4">
      <c r="A403" s="10" t="s">
        <v>717</v>
      </c>
      <c r="B403" s="11" t="str">
        <f>HYPERLINK("https://github.com/zilliztech/milvus-distributed/commit/361c194ed51123337dd0d1c3b5c92affd121b62c","361c194ed51123337dd0d1c3b5c92affd121b62c")</f>
        <v>361c194ed51123337dd0d1c3b5c92affd121b62c</v>
      </c>
      <c r="C403" s="12">
        <v>1</v>
      </c>
      <c r="D403" s="18" t="s">
        <v>718</v>
      </c>
    </row>
    <row r="404" ht="26.55" customHeight="true" spans="1:4">
      <c r="A404" s="14" t="s">
        <v>719</v>
      </c>
      <c r="B404" s="15" t="str">
        <f>HYPERLINK("https://github.com/zilliztech/milvus-distributed/commit/fa82e528bb315eb5c8ddd1056d8cfd50407b926c","fa82e528bb315eb5c8ddd1056d8cfd50407b926c")</f>
        <v>fa82e528bb315eb5c8ddd1056d8cfd50407b926c</v>
      </c>
      <c r="C404" s="16">
        <v>1</v>
      </c>
      <c r="D404" s="17" t="s">
        <v>720</v>
      </c>
    </row>
    <row r="405" ht="26.55" customHeight="true" spans="1:4">
      <c r="A405" s="10" t="s">
        <v>721</v>
      </c>
      <c r="B405" s="11" t="str">
        <f>HYPERLINK("https://github.com/zilliztech/milvus-distributed/commit/9fac6394584e42d5fd9afc24b332347fb987e80a","9fac6394584e42d5fd9afc24b332347fb987e80a")</f>
        <v>9fac6394584e42d5fd9afc24b332347fb987e80a</v>
      </c>
      <c r="C405" s="12">
        <v>1</v>
      </c>
      <c r="D405" s="13" t="s">
        <v>722</v>
      </c>
    </row>
    <row r="406" ht="26.55" hidden="true" customHeight="true" spans="1:4">
      <c r="A406" s="14" t="s">
        <v>723</v>
      </c>
      <c r="B406" s="15" t="str">
        <f>HYPERLINK("https://github.com/zilliztech/milvus-distributed/commit/8f9a7dc5a07638fc9594d424fa1359333005e72b","8f9a7dc5a07638fc9594d424fa1359333005e72b")</f>
        <v>8f9a7dc5a07638fc9594d424fa1359333005e72b</v>
      </c>
      <c r="C406" s="16"/>
      <c r="D406" s="17" t="s">
        <v>724</v>
      </c>
    </row>
    <row r="407" ht="26.55" customHeight="true" spans="1:4">
      <c r="A407" s="10" t="s">
        <v>725</v>
      </c>
      <c r="B407" s="11" t="str">
        <f>HYPERLINK("https://github.com/zilliztech/milvus-distributed/commit/096a09f8024434cfda0e754d946e750bc48d4f22","096a09f8024434cfda0e754d946e750bc48d4f22")</f>
        <v>096a09f8024434cfda0e754d946e750bc48d4f22</v>
      </c>
      <c r="C407" s="12">
        <v>1</v>
      </c>
      <c r="D407" s="13" t="s">
        <v>726</v>
      </c>
    </row>
    <row r="408" ht="26.55" customHeight="true" spans="1:4">
      <c r="A408" s="14" t="s">
        <v>727</v>
      </c>
      <c r="B408" s="15" t="str">
        <f>HYPERLINK("https://github.com/zilliztech/milvus-distributed/commit/a783edb0d28fee4ecf6cf2ac2bde4ca454a1ed6f","a783edb0d28fee4ecf6cf2ac2bde4ca454a1ed6f")</f>
        <v>a783edb0d28fee4ecf6cf2ac2bde4ca454a1ed6f</v>
      </c>
      <c r="C408" s="16">
        <v>1</v>
      </c>
      <c r="D408" s="17" t="s">
        <v>728</v>
      </c>
    </row>
    <row r="409" ht="26.55" customHeight="true" spans="1:4">
      <c r="A409" s="10" t="s">
        <v>729</v>
      </c>
      <c r="B409" s="11" t="str">
        <f>HYPERLINK("https://github.com/zilliztech/milvus-distributed/commit/25eeb07183cc8b067b0429d2596a51d78ce9402f","25eeb07183cc8b067b0429d2596a51d78ce9402f")</f>
        <v>25eeb07183cc8b067b0429d2596a51d78ce9402f</v>
      </c>
      <c r="C409" s="12">
        <v>1</v>
      </c>
      <c r="D409" s="13" t="s">
        <v>730</v>
      </c>
    </row>
    <row r="410" ht="26.55" customHeight="true" spans="1:4">
      <c r="A410" s="14" t="s">
        <v>731</v>
      </c>
      <c r="B410" s="15" t="str">
        <f>HYPERLINK("https://github.com/zilliztech/milvus-distributed/commit/751d4572941b953c1a77968801d18512b77cabde","751d4572941b953c1a77968801d18512b77cabde")</f>
        <v>751d4572941b953c1a77968801d18512b77cabde</v>
      </c>
      <c r="C410" s="16">
        <v>1</v>
      </c>
      <c r="D410" s="17" t="s">
        <v>732</v>
      </c>
    </row>
    <row r="411" ht="26.55" customHeight="true" spans="1:4">
      <c r="A411" s="10" t="s">
        <v>733</v>
      </c>
      <c r="B411" s="11" t="str">
        <f>HYPERLINK("https://github.com/zilliztech/milvus-distributed/commit/0e6a24561c7289ac1b0a1f8bddb7770b514e9e4b","0e6a24561c7289ac1b0a1f8bddb7770b514e9e4b")</f>
        <v>0e6a24561c7289ac1b0a1f8bddb7770b514e9e4b</v>
      </c>
      <c r="C411" s="12">
        <v>1</v>
      </c>
      <c r="D411" s="13" t="s">
        <v>734</v>
      </c>
    </row>
    <row r="412" ht="26.55" customHeight="true" spans="1:4">
      <c r="A412" s="14" t="s">
        <v>735</v>
      </c>
      <c r="B412" s="15" t="str">
        <f>HYPERLINK("https://github.com/zilliztech/milvus-distributed/commit/da02fc4b1691b369de6bfe51fbfe64419944e152","da02fc4b1691b369de6bfe51fbfe64419944e152")</f>
        <v>da02fc4b1691b369de6bfe51fbfe64419944e152</v>
      </c>
      <c r="C412" s="16">
        <v>1</v>
      </c>
      <c r="D412" s="17" t="s">
        <v>736</v>
      </c>
    </row>
    <row r="413" ht="39.55" customHeight="true" spans="1:4">
      <c r="A413" s="10" t="s">
        <v>737</v>
      </c>
      <c r="B413" s="11" t="str">
        <f>HYPERLINK("https://github.com/zilliztech/milvus-distributed/commit/853b57ae9116498ca0c52b68683b1c6b854494fa","853b57ae9116498ca0c52b68683b1c6b854494fa")</f>
        <v>853b57ae9116498ca0c52b68683b1c6b854494fa</v>
      </c>
      <c r="C413" s="12">
        <v>1</v>
      </c>
      <c r="D413" s="13" t="s">
        <v>738</v>
      </c>
    </row>
    <row r="414" ht="13.55" customHeight="true" spans="1:4">
      <c r="A414" s="14" t="s">
        <v>739</v>
      </c>
      <c r="B414" s="15" t="str">
        <f>HYPERLINK("https://github.com/zilliztech/milvus-distributed/commit/aa34200532aa10cd0c42d524f5e1450e6f62417a","aa34200532aa10cd0c42d524f5e1450e6f62417a")</f>
        <v>aa34200532aa10cd0c42d524f5e1450e6f62417a</v>
      </c>
      <c r="C414" s="16">
        <v>1</v>
      </c>
      <c r="D414" s="19" t="s">
        <v>740</v>
      </c>
    </row>
    <row r="415" ht="26.55" customHeight="true" spans="1:4">
      <c r="A415" s="10" t="s">
        <v>741</v>
      </c>
      <c r="B415" s="11" t="str">
        <f>HYPERLINK("https://github.com/zilliztech/milvus-distributed/commit/56107a0f73fab36bb2ac3cdce7224fb638cc8ee8","56107a0f73fab36bb2ac3cdce7224fb638cc8ee8")</f>
        <v>56107a0f73fab36bb2ac3cdce7224fb638cc8ee8</v>
      </c>
      <c r="C415" s="12">
        <v>1</v>
      </c>
      <c r="D415" s="13" t="s">
        <v>742</v>
      </c>
    </row>
    <row r="416" ht="39.55" customHeight="true" spans="1:4">
      <c r="A416" s="14" t="s">
        <v>743</v>
      </c>
      <c r="B416" s="15" t="str">
        <f>HYPERLINK("https://github.com/zilliztech/milvus-distributed/commit/28da8f5306c8e02a4bb857f515bebd6d301adb05","28da8f5306c8e02a4bb857f515bebd6d301adb05")</f>
        <v>28da8f5306c8e02a4bb857f515bebd6d301adb05</v>
      </c>
      <c r="C416" s="16">
        <v>1</v>
      </c>
      <c r="D416" s="17" t="s">
        <v>744</v>
      </c>
    </row>
    <row r="417" ht="26.55" customHeight="true" spans="1:4">
      <c r="A417" s="10" t="s">
        <v>745</v>
      </c>
      <c r="B417" s="11" t="str">
        <f>HYPERLINK("https://github.com/zilliztech/milvus-distributed/commit/54e7a224af986ecf660b2252cebac79782292d8f","54e7a224af986ecf660b2252cebac79782292d8f")</f>
        <v>54e7a224af986ecf660b2252cebac79782292d8f</v>
      </c>
      <c r="C417" s="12">
        <v>1</v>
      </c>
      <c r="D417" s="13" t="s">
        <v>746</v>
      </c>
    </row>
    <row r="418" ht="26.55" customHeight="true" spans="1:4">
      <c r="A418" s="14" t="s">
        <v>747</v>
      </c>
      <c r="B418" s="15" t="str">
        <f>HYPERLINK("https://github.com/zilliztech/milvus-distributed/commit/acab356721d295780da8b15ae5413f7f657e21bf","acab356721d295780da8b15ae5413f7f657e21bf")</f>
        <v>acab356721d295780da8b15ae5413f7f657e21bf</v>
      </c>
      <c r="C418" s="16">
        <v>1</v>
      </c>
      <c r="D418" s="17" t="s">
        <v>748</v>
      </c>
    </row>
    <row r="419" ht="13.55" customHeight="true" spans="1:4">
      <c r="A419" s="10" t="s">
        <v>749</v>
      </c>
      <c r="B419" s="11" t="str">
        <f>HYPERLINK("https://github.com/zilliztech/milvus-distributed/commit/310bbdcff3f2d56b63e413eb70d9c6a6a075b8af","310bbdcff3f2d56b63e413eb70d9c6a6a075b8af")</f>
        <v>310bbdcff3f2d56b63e413eb70d9c6a6a075b8af</v>
      </c>
      <c r="C419" s="12">
        <v>1</v>
      </c>
      <c r="D419" s="18" t="s">
        <v>750</v>
      </c>
    </row>
    <row r="420" ht="39.55" customHeight="true" spans="1:4">
      <c r="A420" s="14" t="s">
        <v>751</v>
      </c>
      <c r="B420" s="15" t="str">
        <f>HYPERLINK("https://github.com/zilliztech/milvus-distributed/commit/b77a973ed5086684146f95029a745620095ebadb","b77a973ed5086684146f95029a745620095ebadb")</f>
        <v>b77a973ed5086684146f95029a745620095ebadb</v>
      </c>
      <c r="C420" s="16">
        <v>1</v>
      </c>
      <c r="D420" s="17" t="s">
        <v>752</v>
      </c>
    </row>
    <row r="421" ht="13.55" customHeight="true" spans="1:4">
      <c r="A421" s="10" t="s">
        <v>753</v>
      </c>
      <c r="B421" s="11" t="str">
        <f>HYPERLINK("https://github.com/zilliztech/milvus-distributed/commit/ea371a850220adc0ceb4ebdc7b44653d1a26ea58","ea371a850220adc0ceb4ebdc7b44653d1a26ea58")</f>
        <v>ea371a850220adc0ceb4ebdc7b44653d1a26ea58</v>
      </c>
      <c r="C421" s="12">
        <v>1</v>
      </c>
      <c r="D421" s="18" t="s">
        <v>754</v>
      </c>
    </row>
    <row r="422" ht="39.55" customHeight="true" spans="1:4">
      <c r="A422" s="14" t="s">
        <v>755</v>
      </c>
      <c r="B422" s="15" t="str">
        <f>HYPERLINK("https://github.com/zilliztech/milvus-distributed/commit/2ab30808af2256aabcd5357f0ec3914ed6513560","2ab30808af2256aabcd5357f0ec3914ed6513560")</f>
        <v>2ab30808af2256aabcd5357f0ec3914ed6513560</v>
      </c>
      <c r="C422" s="12">
        <v>1</v>
      </c>
      <c r="D422" s="17" t="s">
        <v>756</v>
      </c>
    </row>
    <row r="423" ht="13.55" customHeight="true" spans="1:4">
      <c r="A423" s="10" t="s">
        <v>757</v>
      </c>
      <c r="B423" s="11" t="str">
        <f>HYPERLINK("https://github.com/zilliztech/milvus-distributed/commit/70a78bce5e9133a9d4112349f6c0fc828c838ff8","70a78bce5e9133a9d4112349f6c0fc828c838ff8")</f>
        <v>70a78bce5e9133a9d4112349f6c0fc828c838ff8</v>
      </c>
      <c r="C423" s="12">
        <v>1</v>
      </c>
      <c r="D423" s="18" t="s">
        <v>758</v>
      </c>
    </row>
    <row r="424" ht="39.55" customHeight="true" spans="1:4">
      <c r="A424" s="14" t="s">
        <v>759</v>
      </c>
      <c r="B424" s="15" t="str">
        <f>HYPERLINK("https://github.com/zilliztech/milvus-distributed/commit/1609914d5d0202abdfa45cd18083a9d622980ad2","1609914d5d0202abdfa45cd18083a9d622980ad2")</f>
        <v>1609914d5d0202abdfa45cd18083a9d622980ad2</v>
      </c>
      <c r="C424" s="16">
        <v>1</v>
      </c>
      <c r="D424" s="17" t="s">
        <v>760</v>
      </c>
    </row>
    <row r="425" ht="13.55" customHeight="true" spans="1:4">
      <c r="A425" s="10" t="s">
        <v>761</v>
      </c>
      <c r="B425" s="11" t="str">
        <f>HYPERLINK("https://github.com/zilliztech/milvus-distributed/commit/de97bd8f2ee70111000364b839b33b2d723233c9","de97bd8f2ee70111000364b839b33b2d723233c9")</f>
        <v>de97bd8f2ee70111000364b839b33b2d723233c9</v>
      </c>
      <c r="C425" s="12">
        <v>1</v>
      </c>
      <c r="D425" s="18" t="s">
        <v>762</v>
      </c>
    </row>
    <row r="426" ht="26.55" customHeight="true" spans="1:4">
      <c r="A426" s="14" t="s">
        <v>763</v>
      </c>
      <c r="B426" s="15" t="str">
        <f>HYPERLINK("https://github.com/zilliztech/milvus-distributed/commit/717a57d002811b8afe8135e7499488980a903346","717a57d002811b8afe8135e7499488980a903346")</f>
        <v>717a57d002811b8afe8135e7499488980a903346</v>
      </c>
      <c r="C426" s="16">
        <v>1</v>
      </c>
      <c r="D426" s="17" t="s">
        <v>764</v>
      </c>
    </row>
    <row r="427" ht="26.55" customHeight="true" spans="1:4">
      <c r="A427" s="10" t="s">
        <v>765</v>
      </c>
      <c r="B427" s="11" t="str">
        <f>HYPERLINK("https://github.com/zilliztech/milvus-distributed/commit/4a9bacfe60fa5cfdd7ed5d7d372cc9885ba7f8a0","4a9bacfe60fa5cfdd7ed5d7d372cc9885ba7f8a0")</f>
        <v>4a9bacfe60fa5cfdd7ed5d7d372cc9885ba7f8a0</v>
      </c>
      <c r="C427" s="12">
        <v>1</v>
      </c>
      <c r="D427" s="13" t="s">
        <v>766</v>
      </c>
    </row>
    <row r="428" ht="13.55" customHeight="true" spans="1:4">
      <c r="A428" s="20" t="s">
        <v>767</v>
      </c>
      <c r="B428" s="21" t="str">
        <f>HYPERLINK("https://github.com/zilliztech/milvus-distributed/commit/ae2f96631131616bfc991ece663db05cec601d28","ae2f96631131616bfc991ece663db05cec601d28")</f>
        <v>ae2f96631131616bfc991ece663db05cec601d28</v>
      </c>
      <c r="C428" s="22">
        <v>1</v>
      </c>
      <c r="D428" s="23" t="s">
        <v>768</v>
      </c>
    </row>
    <row r="429" ht="13.55" hidden="true" customHeight="true" spans="1:4">
      <c r="A429" s="24"/>
      <c r="B429" s="24"/>
      <c r="C429" s="25"/>
      <c r="D429" s="24"/>
    </row>
  </sheetData>
  <autoFilter ref="C1:C429">
    <filterColumn colId="0">
      <customFilters>
        <customFilter operator="equal" val="1"/>
      </customFilters>
    </filterColumn>
    <extLst/>
  </autoFilter>
  <hyperlinks>
    <hyperlink ref="B2" r:id="rId1" display="=HYPERLINK(&quot;https://github.com/zilliztech/milvus-distributed/commit/0a9907070e50a39a27a89ff7f82dd4daccdd3e08&quot;,&quot;0a9907070e50a39a27a89ff7f82dd4daccdd3e08&quot;)"/>
    <hyperlink ref="B3" r:id="rId2" display="=HYPERLINK(&quot;https://github.com/zilliztech/milvus-distributed/commit/6342eea612abfad4703ffb06186b03a19d169a1c&quot;,&quot;6342eea612abfad4703ffb06186b03a19d169a1c&quot;)"/>
    <hyperlink ref="B4" r:id="rId3" display="=HYPERLINK(&quot;https://github.com/zilliztech/milvus-distributed/commit/214e411eabcea5af16a3cced2b7d76676f1088c1&quot;,&quot;214e411eabcea5af16a3cced2b7d76676f1088c1&quot;)"/>
    <hyperlink ref="B5" r:id="rId4" display="=HYPERLINK(&quot;https://github.com/zilliztech/milvus-distributed/commit/95a65c99b9f32cf026aff1329c7fb31eb2bdf96a&quot;,&quot;95a65c99b9f32cf026aff1329c7fb31eb2bdf96a&quot;)"/>
    <hyperlink ref="B6" r:id="rId5" display="=HYPERLINK(&quot;https://github.com/zilliztech/milvus-distributed/commit/8017222f4aa073516c6151c3eecfc7ed7bf92479&quot;,&quot;8017222f4aa073516c6151c3eecfc7ed7bf92479&quot;)"/>
    <hyperlink ref="B7" r:id="rId6" display="=HYPERLINK(&quot;https://github.com/zilliztech/milvus-distributed/commit/c3dd5e0061e0227a177ea2701cb96bbc32826dda&quot;,&quot;c3dd5e0061e0227a177ea2701cb96bbc32826dda&quot;)"/>
    <hyperlink ref="B8" r:id="rId7" display="=HYPERLINK(&quot;https://github.com/zilliztech/milvus-distributed/commit/af556c04241fb32541bbebc297e06e0555f9b2ae&quot;,&quot;af556c04241fb32541bbebc297e06e0555f9b2ae&quot;)"/>
    <hyperlink ref="B9" r:id="rId8" display="=HYPERLINK(&quot;https://github.com/zilliztech/milvus-distributed/commit/6cc94f3a37b36b35e0b65759ccc6be83d1cf145a&quot;,&quot;6cc94f3a37b36b35e0b65759ccc6be83d1cf145a&quot;)"/>
    <hyperlink ref="B10" r:id="rId9" display="=HYPERLINK(&quot;https://github.com/zilliztech/milvus-distributed/commit/c04fbc977d175b8a3d66610b2419f50dde17f9f1&quot;,&quot;c04fbc977d175b8a3d66610b2419f50dde17f9f1&quot;)"/>
    <hyperlink ref="B11" r:id="rId10" display="=HYPERLINK(&quot;https://github.com/zilliztech/milvus-distributed/commit/d7bdd8fd66b39a16cb12407f6357ac3f719bc120&quot;,&quot;d7bdd8fd66b39a16cb12407f6357ac3f719bc120&quot;)"/>
    <hyperlink ref="B12" r:id="rId11" display="=HYPERLINK(&quot;https://github.com/zilliztech/milvus-distributed/commit/fe0c538a04dbc686a79c1a4924edec09f92a654c&quot;,&quot;fe0c538a04dbc686a79c1a4924edec09f92a654c&quot;)"/>
    <hyperlink ref="B13" r:id="rId12" display="=HYPERLINK(&quot;https://github.com/zilliztech/milvus-distributed/commit/c495ad6100d21d66c174e0bdea4715705f7ca3a1&quot;,&quot;c495ad6100d21d66c174e0bdea4715705f7ca3a1&quot;)"/>
    <hyperlink ref="B14" r:id="rId13" display="=HYPERLINK(&quot;https://github.com/zilliztech/milvus-distributed/commit/e69869a730cbaebbefe7348e86205ffd88c78d2d&quot;,&quot;e69869a730cbaebbefe7348e86205ffd88c78d2d&quot;)"/>
    <hyperlink ref="B15" r:id="rId14" display="=HYPERLINK(&quot;https://github.com/zilliztech/milvus-distributed/commit/dd2d83286d437793b34ec0666c1db9b7075efe84&quot;,&quot;dd2d83286d437793b34ec0666c1db9b7075efe84&quot;)"/>
    <hyperlink ref="B16" r:id="rId15" display="=HYPERLINK(&quot;https://github.com/zilliztech/milvus-distributed/commit/474211902bcbb6928cf620a39fc60de2da2b4439&quot;,&quot;474211902bcbb6928cf620a39fc60de2da2b4439&quot;)"/>
    <hyperlink ref="B17" r:id="rId16" display="=HYPERLINK(&quot;https://github.com/zilliztech/milvus-distributed/commit/fa0e9659a811643c60b805b746877a48c97b6f1e&quot;,&quot;fa0e9659a811643c60b805b746877a48c97b6f1e&quot;)"/>
    <hyperlink ref="B18" r:id="rId17" display="=HYPERLINK(&quot;https://github.com/zilliztech/milvus-distributed/commit/ae9ce7e41ed4f85195ab38a3ae3c606ac1068a5e&quot;,&quot;ae9ce7e41ed4f85195ab38a3ae3c606ac1068a5e&quot;)"/>
    <hyperlink ref="B19" r:id="rId18" display="=HYPERLINK(&quot;https://github.com/zilliztech/milvus-distributed/commit/b0f50177b8c1c52b7c087206950f1c09867bf4c9&quot;,&quot;b0f50177b8c1c52b7c087206950f1c09867bf4c9&quot;)"/>
    <hyperlink ref="B20" r:id="rId19" display="=HYPERLINK(&quot;https://github.com/zilliztech/milvus-distributed/commit/d37765272c2c181d973c4e83a91c5511f2cf1f00&quot;,&quot;d37765272c2c181d973c4e83a91c5511f2cf1f00&quot;)"/>
    <hyperlink ref="B21" r:id="rId20" display="=HYPERLINK(&quot;https://github.com/zilliztech/milvus-distributed/commit/63de359375bc80e55c89fe04da6961d4168497b8&quot;,&quot;63de359375bc80e55c89fe04da6961d4168497b8&quot;)"/>
    <hyperlink ref="B22" r:id="rId21" display="=HYPERLINK(&quot;https://github.com/zilliztech/milvus-distributed/commit/5a8f8daabb2c024730594b7c836d1a3c39cbb3c1&quot;,&quot;5a8f8daabb2c024730594b7c836d1a3c39cbb3c1&quot;)"/>
    <hyperlink ref="B23" r:id="rId22" display="=HYPERLINK(&quot;https://github.com/zilliztech/milvus-distributed/commit/8632f6cb673b8fb9ff579058662fceb9a67efe97&quot;,&quot;8632f6cb673b8fb9ff579058662fceb9a67efe97&quot;)"/>
    <hyperlink ref="B24" r:id="rId23" display="=HYPERLINK(&quot;https://github.com/zilliztech/milvus-distributed/commit/1ab497232c9c1179499c456a250dd6e73a3259b2&quot;,&quot;1ab497232c9c1179499c456a250dd6e73a3259b2&quot;)"/>
    <hyperlink ref="B25" r:id="rId24" display="=HYPERLINK(&quot;https://github.com/zilliztech/milvus-distributed/commit/3090e4e5b97442ad1d611d9e622b1008bf22b2e1&quot;,&quot;3090e4e5b97442ad1d611d9e622b1008bf22b2e1&quot;)"/>
    <hyperlink ref="B26" r:id="rId25" display="=HYPERLINK(&quot;https://github.com/zilliztech/milvus-distributed/commit/c2bf756e9a4ff914ecf91c672b78cf6138c78e15&quot;,&quot;c2bf756e9a4ff914ecf91c672b78cf6138c78e15&quot;)"/>
    <hyperlink ref="B27" r:id="rId26" display="=HYPERLINK(&quot;https://github.com/zilliztech/milvus-distributed/commit/7f670fd5bfa8a3b1588237a693fdd867d48431ea&quot;,&quot;7f670fd5bfa8a3b1588237a693fdd867d48431ea&quot;)"/>
    <hyperlink ref="B28" r:id="rId27" display="=HYPERLINK(&quot;https://github.com/zilliztech/milvus-distributed/commit/8f81e0b6c779761b86d845faacafb53e98f412f7&quot;,&quot;8f81e0b6c779761b86d845faacafb53e98f412f7&quot;)"/>
    <hyperlink ref="B29" r:id="rId28" display="=HYPERLINK(&quot;https://github.com/zilliztech/milvus-distributed/commit/e1685225f08381f899b069587415bd80168f7a73&quot;,&quot;e1685225f08381f899b069587415bd80168f7a73&quot;)"/>
    <hyperlink ref="B30" r:id="rId29" display="=HYPERLINK(&quot;https://github.com/zilliztech/milvus-distributed/commit/a33a70a20eff388c312b57c3dc0a1ca562e7617c&quot;,&quot;a33a70a20eff388c312b57c3dc0a1ca562e7617c&quot;)"/>
    <hyperlink ref="B31" r:id="rId30" display="=HYPERLINK(&quot;https://github.com/zilliztech/milvus-distributed/commit/772ad5bba9d0c94a9785e4e474aaf02f697d952b&quot;,&quot;772ad5bba9d0c94a9785e4e474aaf02f697d952b&quot;)"/>
    <hyperlink ref="B32" r:id="rId31" display="=HYPERLINK(&quot;https://github.com/zilliztech/milvus-distributed/commit/dddb3e0a91a31a8dbcba8b66525b0645ac55dbb2&quot;,&quot;dddb3e0a91a31a8dbcba8b66525b0645ac55dbb2&quot;)"/>
    <hyperlink ref="B33" r:id="rId32" display="=HYPERLINK(&quot;https://github.com/zilliztech/milvus-distributed/commit/b26921da7cd5843a013f16419137d14888b3b6f0&quot;,&quot;b26921da7cd5843a013f16419137d14888b3b6f0&quot;)"/>
    <hyperlink ref="B34" r:id="rId33" display="=HYPERLINK(&quot;https://github.com/zilliztech/milvus-distributed/commit/e15e3da34567c9343b479438a8979481fa18d199&quot;,&quot;e15e3da34567c9343b479438a8979481fa18d199&quot;)"/>
    <hyperlink ref="B35" r:id="rId34" display="=HYPERLINK(&quot;https://github.com/zilliztech/milvus-distributed/commit/cfe9721d865bcbd73be186124bd41bc9ba541b65&quot;,&quot;cfe9721d865bcbd73be186124bd41bc9ba541b65&quot;)"/>
    <hyperlink ref="B36" r:id="rId35" display="=HYPERLINK(&quot;https://github.com/zilliztech/milvus-distributed/commit/377993fd14de222a142ef465f7b6c3f0f9c7a023&quot;,&quot;377993fd14de222a142ef465f7b6c3f0f9c7a023&quot;)"/>
    <hyperlink ref="B37" r:id="rId36" display="=HYPERLINK(&quot;https://github.com/zilliztech/milvus-distributed/commit/7746036f1b6d522313790d34d11bca78b750f3c2&quot;,&quot;7746036f1b6d522313790d34d11bca78b750f3c2&quot;)"/>
    <hyperlink ref="B38" r:id="rId37" display="=HYPERLINK(&quot;https://github.com/zilliztech/milvus-distributed/commit/f7f6ac928b6a70f72f4a4f6364f00108efca0845&quot;,&quot;f7f6ac928b6a70f72f4a4f6364f00108efca0845&quot;)"/>
    <hyperlink ref="B39" r:id="rId38" display="=HYPERLINK(&quot;https://github.com/zilliztech/milvus-distributed/commit/50026072d4ae9b27b2a1e9326b8369b6bc6e595c&quot;,&quot;50026072d4ae9b27b2a1e9326b8369b6bc6e595c&quot;)"/>
    <hyperlink ref="B40" r:id="rId39" display="=HYPERLINK(&quot;https://github.com/zilliztech/milvus-distributed/commit/09a7adcad1faf20646ae1cb6743f34aeb7db91bf&quot;,&quot;09a7adcad1faf20646ae1cb6743f34aeb7db91bf&quot;)"/>
    <hyperlink ref="B41" r:id="rId40" display="=HYPERLINK(&quot;https://github.com/zilliztech/milvus-distributed/commit/fb49fa7190d082b74dbf5fc90ca021cb2601df23&quot;,&quot;fb49fa7190d082b74dbf5fc90ca021cb2601df23&quot;)"/>
    <hyperlink ref="B42" r:id="rId41" display="=HYPERLINK(&quot;https://github.com/zilliztech/milvus-distributed/commit/094cd706408aed0a000645ed7640ccf26c1d13e7&quot;,&quot;094cd706408aed0a000645ed7640ccf26c1d13e7&quot;)"/>
    <hyperlink ref="B43" r:id="rId42" display="=HYPERLINK(&quot;https://github.com/zilliztech/milvus-distributed/commit/8673de228488798ee5c6933e03d67e592bc3cdce&quot;,&quot;8673de228488798ee5c6933e03d67e592bc3cdce&quot;)"/>
    <hyperlink ref="B44" r:id="rId43" display="=HYPERLINK(&quot;https://github.com/zilliztech/milvus-distributed/commit/dc5576303b97581be787ee556af0f4b5d186bcb3&quot;,&quot;dc5576303b97581be787ee556af0f4b5d186bcb3&quot;)"/>
    <hyperlink ref="B45" r:id="rId44" display="=HYPERLINK(&quot;https://github.com/zilliztech/milvus-distributed/commit/a91dc2670b77571c9f513e1a1cc5881368f72a3a&quot;,&quot;a91dc2670b77571c9f513e1a1cc5881368f72a3a&quot;)"/>
    <hyperlink ref="B46" r:id="rId45" display="=HYPERLINK(&quot;https://github.com/zilliztech/milvus-distributed/commit/5b2deb74b873b26bc271b4505e71f254764387e1&quot;,&quot;5b2deb74b873b26bc271b4505e71f254764387e1&quot;)"/>
    <hyperlink ref="B47" r:id="rId46" display="=HYPERLINK(&quot;https://github.com/zilliztech/milvus-distributed/commit/a6f96854419025143f25de256a77cb9be5211bb0&quot;,&quot;a6f96854419025143f25de256a77cb9be5211bb0&quot;)"/>
    <hyperlink ref="B48" r:id="rId47" display="=HYPERLINK(&quot;https://github.com/zilliztech/milvus-distributed/commit/2f5204b8f281b7927a750d656331bd7ccb6ee918&quot;,&quot;2f5204b8f281b7927a750d656331bd7ccb6ee918&quot;)"/>
    <hyperlink ref="B49" r:id="rId48" display="=HYPERLINK(&quot;https://github.com/zilliztech/milvus-distributed/commit/058ac26223b73c0bda4e92f5b96e3f0b2e7c72e1&quot;,&quot;058ac26223b73c0bda4e92f5b96e3f0b2e7c72e1&quot;)"/>
    <hyperlink ref="B50" r:id="rId49" display="=HYPERLINK(&quot;https://github.com/zilliztech/milvus-distributed/commit/af8e7c1b9c1d4629b387fe3b176e10041319a75f&quot;,&quot;af8e7c1b9c1d4629b387fe3b176e10041319a75f&quot;)"/>
    <hyperlink ref="B51" r:id="rId50" display="=HYPERLINK(&quot;https://github.com/zilliztech/milvus-distributed/commit/6b0b42659319a92e2dcfc90a0a1847414d14a996&quot;,&quot;6b0b42659319a92e2dcfc90a0a1847414d14a996&quot;)"/>
    <hyperlink ref="B52" r:id="rId51" display="=HYPERLINK(&quot;https://github.com/zilliztech/milvus-distributed/commit/2e43f796ebfe577302afc9b85a4bf16daac14388&quot;,&quot;2e43f796ebfe577302afc9b85a4bf16daac14388&quot;)"/>
    <hyperlink ref="B53" r:id="rId52" display="=HYPERLINK(&quot;https://github.com/zilliztech/milvus-distributed/commit/bc3b580d9b1ccdd98e700c586840f8fd918072aa&quot;,&quot;bc3b580d9b1ccdd98e700c586840f8fd918072aa&quot;)"/>
    <hyperlink ref="B54" r:id="rId53" display="=HYPERLINK(&quot;https://github.com/zilliztech/milvus-distributed/commit/2e693b7fb89bb78ade2c53daba915a4c4dfdaf67&quot;,&quot;2e693b7fb89bb78ade2c53daba915a4c4dfdaf67&quot;)"/>
    <hyperlink ref="B55" r:id="rId54" display="=HYPERLINK(&quot;https://github.com/zilliztech/milvus-distributed/commit/9ebd1ed4466bb77bc5a26f1bf51770eb88bb4c0d&quot;,&quot;9ebd1ed4466bb77bc5a26f1bf51770eb88bb4c0d&quot;)"/>
    <hyperlink ref="B56" r:id="rId55" display="=HYPERLINK(&quot;https://github.com/zilliztech/milvus-distributed/commit/0014c39901a15055a9086110098a77f0fb41967d&quot;,&quot;0014c39901a15055a9086110098a77f0fb41967d&quot;)"/>
    <hyperlink ref="B57" r:id="rId56" display="=HYPERLINK(&quot;https://github.com/zilliztech/milvus-distributed/commit/f8816dfd95031993e6a088731325a8940510fea1&quot;,&quot;f8816dfd95031993e6a088731325a8940510fea1&quot;)"/>
    <hyperlink ref="B58" r:id="rId57" display="=HYPERLINK(&quot;https://github.com/zilliztech/milvus-distributed/commit/514bf74de6d5194e75530b4aae7547920ba4c906&quot;,&quot;514bf74de6d5194e75530b4aae7547920ba4c906&quot;)"/>
    <hyperlink ref="B59" r:id="rId58" display="=HYPERLINK(&quot;https://github.com/zilliztech/milvus-distributed/commit/2db99486512bccff19eac6ee3cc30e71fefb3e53&quot;,&quot;2db99486512bccff19eac6ee3cc30e71fefb3e53&quot;)"/>
    <hyperlink ref="B60" r:id="rId59" display="=HYPERLINK(&quot;https://github.com/zilliztech/milvus-distributed/commit/60855d247a64c5f523afd4c5e0d5b10569a9a7fc&quot;,&quot;60855d247a64c5f523afd4c5e0d5b10569a9a7fc&quot;)"/>
    <hyperlink ref="B61" r:id="rId60" display="=HYPERLINK(&quot;https://github.com/zilliztech/milvus-distributed/commit/6c2b27e4ddfbb83101b968e06e1106cc6fe92f64&quot;,&quot;6c2b27e4ddfbb83101b968e06e1106cc6fe92f64&quot;)"/>
    <hyperlink ref="B62" r:id="rId61" display="=HYPERLINK(&quot;https://github.com/zilliztech/milvus-distributed/commit/bdc7366b09a75a1b4472d0fbe03f53185fd511bd&quot;,&quot;bdc7366b09a75a1b4472d0fbe03f53185fd511bd&quot;)"/>
    <hyperlink ref="B63" r:id="rId62" display="=HYPERLINK(&quot;https://github.com/zilliztech/milvus-distributed/commit/fd1e037b4f6ae26bbc78d7b35be6927eef7be874&quot;,&quot;fd1e037b4f6ae26bbc78d7b35be6927eef7be874&quot;)"/>
    <hyperlink ref="B64" r:id="rId63" display="=HYPERLINK(&quot;https://github.com/zilliztech/milvus-distributed/commit/c9b456e1c96968b5b3925462b1e632100ad183b2&quot;,&quot;c9b456e1c96968b5b3925462b1e632100ad183b2&quot;)"/>
    <hyperlink ref="B65" r:id="rId64" display="=HYPERLINK(&quot;https://github.com/zilliztech/milvus-distributed/commit/e003930f2554fb535958d8428d3eee0db4b948b7&quot;,&quot;e003930f2554fb535958d8428d3eee0db4b948b7&quot;)"/>
    <hyperlink ref="B66" r:id="rId65" display="=HYPERLINK(&quot;https://github.com/zilliztech/milvus-distributed/commit/4d979d1bc57fd0de47865eb28a35a4cfda8b695d&quot;,&quot;4d979d1bc57fd0de47865eb28a35a4cfda8b695d&quot;)"/>
    <hyperlink ref="B67" r:id="rId66" display="=HYPERLINK(&quot;https://github.com/zilliztech/milvus-distributed/commit/e8affd4d9d67b93d80401e9650b73c3630edc015&quot;,&quot;e8affd4d9d67b93d80401e9650b73c3630edc015&quot;)"/>
    <hyperlink ref="B68" r:id="rId67" display="=HYPERLINK(&quot;https://github.com/zilliztech/milvus-distributed/commit/3909a22ddb792a4454b24af4e0f2ec863168d7b9&quot;,&quot;3909a22ddb792a4454b24af4e0f2ec863168d7b9&quot;)"/>
    <hyperlink ref="B69" r:id="rId68" display="=HYPERLINK(&quot;https://github.com/zilliztech/milvus-distributed/commit/ed452d9d7ed59b660910aed4bfc30fd07e2971ba&quot;,&quot;ed452d9d7ed59b660910aed4bfc30fd07e2971ba&quot;)"/>
    <hyperlink ref="B70" r:id="rId69" display="=HYPERLINK(&quot;https://github.com/zilliztech/milvus-distributed/commit/9451622ff169e459139c2532f00ca27590b8b311&quot;,&quot;9451622ff169e459139c2532f00ca27590b8b311&quot;)"/>
    <hyperlink ref="B71" r:id="rId70" display="=HYPERLINK(&quot;https://github.com/zilliztech/milvus-distributed/commit/f71d47caa2f489cfa57bbcfafbc81320796d7e6b&quot;,&quot;f71d47caa2f489cfa57bbcfafbc81320796d7e6b&quot;)"/>
    <hyperlink ref="B72" r:id="rId71" display="=HYPERLINK(&quot;https://github.com/zilliztech/milvus-distributed/commit/19abed794e33d25277086a1bb3c8592a35123918&quot;,&quot;19abed794e33d25277086a1bb3c8592a35123918&quot;)"/>
    <hyperlink ref="B73" r:id="rId72" display="=HYPERLINK(&quot;https://github.com/zilliztech/milvus-distributed/commit/336bfc4516cfc10ae6cdf05b531f5e4a9937b825&quot;,&quot;336bfc4516cfc10ae6cdf05b531f5e4a9937b825&quot;)"/>
    <hyperlink ref="B74" r:id="rId73" display="=HYPERLINK(&quot;https://github.com/zilliztech/milvus-distributed/commit/e079d933eb705d8618b0816f0e52ac182ffac6fd&quot;,&quot;e079d933eb705d8618b0816f0e52ac182ffac6fd&quot;)"/>
    <hyperlink ref="B75" r:id="rId74" display="=HYPERLINK(&quot;https://github.com/zilliztech/milvus-distributed/commit/5574d9dc6abf763f4853ff0c2d336a753b4868dc&quot;,&quot;5574d9dc6abf763f4853ff0c2d336a753b4868dc&quot;)"/>
    <hyperlink ref="B76" r:id="rId75" display="=HYPERLINK(&quot;https://github.com/zilliztech/milvus-distributed/commit/2a377a76d1925a76a011a2364b47f4a199f003bf&quot;,&quot;2a377a76d1925a76a011a2364b47f4a199f003bf&quot;)"/>
    <hyperlink ref="B77" r:id="rId76" display="=HYPERLINK(&quot;https://github.com/zilliztech/milvus-distributed/commit/ad3facee66a696b1bbd99422668b0a9c732cc63f&quot;,&quot;ad3facee66a696b1bbd99422668b0a9c732cc63f&quot;)"/>
    <hyperlink ref="B78" r:id="rId77" display="=HYPERLINK(&quot;https://github.com/zilliztech/milvus-distributed/commit/90878528f477cc324a4779987b71b3763d624ead&quot;,&quot;90878528f477cc324a4779987b71b3763d624ead&quot;)"/>
    <hyperlink ref="B79" r:id="rId78" display="=HYPERLINK(&quot;https://github.com/zilliztech/milvus-distributed/commit/2cc6ad3bd96a2720617198995f7ba0cee0009d0f&quot;,&quot;2cc6ad3bd96a2720617198995f7ba0cee0009d0f&quot;)"/>
    <hyperlink ref="B80" r:id="rId79" display="=HYPERLINK(&quot;https://github.com/zilliztech/milvus-distributed/commit/ca51f1e527d142ff0d193760286d0741e0795aba&quot;,&quot;ca51f1e527d142ff0d193760286d0741e0795aba&quot;)"/>
    <hyperlink ref="B81" r:id="rId80" display="=HYPERLINK(&quot;https://github.com/zilliztech/milvus-distributed/commit/f6cf28ff171e989cbc56b2c449729252ab82bf0b&quot;,&quot;f6cf28ff171e989cbc56b2c449729252ab82bf0b&quot;)"/>
    <hyperlink ref="B82" r:id="rId81" display="=HYPERLINK(&quot;https://github.com/zilliztech/milvus-distributed/commit/2abd6c95748bcba85e1d56fcdd1c237ca260306d&quot;,&quot;2abd6c95748bcba85e1d56fcdd1c237ca260306d&quot;)"/>
    <hyperlink ref="B83" r:id="rId82" display="=HYPERLINK(&quot;https://github.com/zilliztech/milvus-distributed/commit/f6e08d49fa88cbefd20e0a651f2dbfb9b8135acb&quot;,&quot;f6e08d49fa88cbefd20e0a651f2dbfb9b8135acb&quot;)"/>
    <hyperlink ref="B84" r:id="rId83" display="=HYPERLINK(&quot;https://github.com/zilliztech/milvus-distributed/commit/9ec45f2aae4819b39ff078d90405434226ba6afb&quot;,&quot;9ec45f2aae4819b39ff078d90405434226ba6afb&quot;)"/>
    <hyperlink ref="B85" r:id="rId84" display="=HYPERLINK(&quot;https://github.com/zilliztech/milvus-distributed/commit/86eb1e67747945da193e15cfd258b195d1c14c2d&quot;,&quot;86eb1e67747945da193e15cfd258b195d1c14c2d&quot;)"/>
    <hyperlink ref="B86" r:id="rId85" display="=HYPERLINK(&quot;https://github.com/zilliztech/milvus-distributed/commit/41ed238f0eb7acbaa0c515f626716d46630917b5&quot;,&quot;41ed238f0eb7acbaa0c515f626716d46630917b5&quot;)"/>
    <hyperlink ref="B87" r:id="rId86" display="=HYPERLINK(&quot;https://github.com/zilliztech/milvus-distributed/commit/acacacb1b29dee8036e9ca0c1bf5705fb56f664c&quot;,&quot;acacacb1b29dee8036e9ca0c1bf5705fb56f664c&quot;)"/>
    <hyperlink ref="B88" r:id="rId87" display="=HYPERLINK(&quot;https://github.com/zilliztech/milvus-distributed/commit/17f1d07a1e3b3864e3b752384e843001686e5bf0&quot;,&quot;17f1d07a1e3b3864e3b752384e843001686e5bf0&quot;)"/>
    <hyperlink ref="B89" r:id="rId88" display="=HYPERLINK(&quot;https://github.com/zilliztech/milvus-distributed/commit/bc6f1b7251866a93a1c3cba40adb6a0c94373715&quot;,&quot;bc6f1b7251866a93a1c3cba40adb6a0c94373715&quot;)"/>
    <hyperlink ref="B90" r:id="rId89" display="=HYPERLINK(&quot;https://github.com/zilliztech/milvus-distributed/commit/a827ada546c9ac33a36f80fb7588d6dfdeb659a6&quot;,&quot;a827ada546c9ac33a36f80fb7588d6dfdeb659a6&quot;)"/>
    <hyperlink ref="B91" r:id="rId90" display="=HYPERLINK(&quot;https://github.com/zilliztech/milvus-distributed/commit/dcd3fa4802f394fb537fd62f57ea5f4db2e9ca2d&quot;,&quot;dcd3fa4802f394fb537fd62f57ea5f4db2e9ca2d&quot;)"/>
    <hyperlink ref="B92" r:id="rId91" display="=HYPERLINK(&quot;https://github.com/zilliztech/milvus-distributed/commit/513f41dd0bc429c372b8d086a73326f1e667b173&quot;,&quot;513f41dd0bc429c372b8d086a73326f1e667b173&quot;)"/>
    <hyperlink ref="B93" r:id="rId92" display="=HYPERLINK(&quot;https://github.com/zilliztech/milvus-distributed/commit/bac76035c3f9dcc69cc1942072e016bfb86cb2b9&quot;,&quot;bac76035c3f9dcc69cc1942072e016bfb86cb2b9&quot;)"/>
    <hyperlink ref="B94" r:id="rId93" display="=HYPERLINK(&quot;https://github.com/zilliztech/milvus-distributed/commit/7887c5e161238e14aba18f94e20a34c2ac1fc692&quot;,&quot;7887c5e161238e14aba18f94e20a34c2ac1fc692&quot;)"/>
    <hyperlink ref="B95" r:id="rId94" display="=HYPERLINK(&quot;https://github.com/zilliztech/milvus-distributed/commit/571222e157247e8cdb24678c8d4691c88f1efa2a&quot;,&quot;571222e157247e8cdb24678c8d4691c88f1efa2a&quot;)"/>
    <hyperlink ref="B96" r:id="rId95" display="=HYPERLINK(&quot;https://github.com/zilliztech/milvus-distributed/commit/8fc14fc1777dd4737b3df61376ff851b092e7ace&quot;,&quot;8fc14fc1777dd4737b3df61376ff851b092e7ace&quot;)"/>
    <hyperlink ref="B97" r:id="rId96" display="=HYPERLINK(&quot;https://github.com/zilliztech/milvus-distributed/commit/725230279c19ba022b2c2c96e3855adb1c7013af&quot;,&quot;725230279c19ba022b2c2c96e3855adb1c7013af&quot;)"/>
    <hyperlink ref="B98" r:id="rId97" display="=HYPERLINK(&quot;https://github.com/zilliztech/milvus-distributed/commit/cc01b05127198f98b81f688e112492362ad9cac8&quot;,&quot;cc01b05127198f98b81f688e112492362ad9cac8&quot;)"/>
    <hyperlink ref="B99" r:id="rId98" display="=HYPERLINK(&quot;https://github.com/zilliztech/milvus-distributed/commit/69d4c33c373f98013a476aa2ba02546eb1779681&quot;,&quot;69d4c33c373f98013a476aa2ba02546eb1779681&quot;)"/>
    <hyperlink ref="B100" r:id="rId99" display="=HYPERLINK(&quot;https://github.com/zilliztech/milvus-distributed/commit/79ffd1ef247f1eefdae3558f18e200fc05e75c30&quot;,&quot;79ffd1ef247f1eefdae3558f18e200fc05e75c30&quot;)"/>
    <hyperlink ref="B101" r:id="rId100" display="=HYPERLINK(&quot;https://github.com/zilliztech/milvus-distributed/commit/8483703f1a0c2987185cef4f60d55e12c261d0e5&quot;,&quot;8483703f1a0c2987185cef4f60d55e12c261d0e5&quot;)"/>
    <hyperlink ref="B102" r:id="rId101" display="=HYPERLINK(&quot;https://github.com/zilliztech/milvus-distributed/commit/f4b4640ad47f8a85a213cbb0396c442c60df3571&quot;,&quot;f4b4640ad47f8a85a213cbb0396c442c60df3571&quot;)"/>
    <hyperlink ref="B103" r:id="rId102" display="=HYPERLINK(&quot;https://github.com/zilliztech/milvus-distributed/commit/709f24e61306ccb9707ad739c40a273a37d5b173&quot;,&quot;709f24e61306ccb9707ad739c40a273a37d5b173&quot;)"/>
    <hyperlink ref="B104" r:id="rId103" display="=HYPERLINK(&quot;https://github.com/zilliztech/milvus-distributed/commit/c0253c5bcce27f6ec8dfff965a685f11c51fc40a&quot;,&quot;c0253c5bcce27f6ec8dfff965a685f11c51fc40a&quot;)"/>
    <hyperlink ref="B105" r:id="rId104" display="=HYPERLINK(&quot;https://github.com/zilliztech/milvus-distributed/commit/b55110cee17898b41bc12e09f6b000d09a933007&quot;,&quot;b55110cee17898b41bc12e09f6b000d09a933007&quot;)"/>
    <hyperlink ref="B106" r:id="rId105" display="=HYPERLINK(&quot;https://github.com/zilliztech/milvus-distributed/commit/6f96ab07941d2be07d93a7f9cf8943fc8a15dc6f&quot;,&quot;6f96ab07941d2be07d93a7f9cf8943fc8a15dc6f&quot;)"/>
    <hyperlink ref="B107" r:id="rId106" display="=HYPERLINK(&quot;https://github.com/zilliztech/milvus-distributed/commit/3595ae39bbfe908bd82e91e5ea26f6af362ef080&quot;,&quot;3595ae39bbfe908bd82e91e5ea26f6af362ef080&quot;)"/>
    <hyperlink ref="B108" r:id="rId107" display="=HYPERLINK(&quot;https://github.com/zilliztech/milvus-distributed/commit/6d315594f5fdb38b8246aa5cf1c0522d64d193f2&quot;,&quot;6d315594f5fdb38b8246aa5cf1c0522d64d193f2&quot;)"/>
    <hyperlink ref="B109" r:id="rId108" display="=HYPERLINK(&quot;https://github.com/zilliztech/milvus-distributed/commit/64a033a6a6d53cf72101f12935d3caf588699fcc&quot;,&quot;64a033a6a6d53cf72101f12935d3caf588699fcc&quot;)"/>
    <hyperlink ref="B110" r:id="rId109" display="=HYPERLINK(&quot;https://github.com/zilliztech/milvus-distributed/commit/c0396346f3cf84a811c9868a7a0ac031ef32e91a&quot;,&quot;c0396346f3cf84a811c9868a7a0ac031ef32e91a&quot;)"/>
    <hyperlink ref="B111" r:id="rId110" display="=HYPERLINK(&quot;https://github.com/zilliztech/milvus-distributed/commit/b6c94c4a43483081d039ba209a7df1b0f3c9c209&quot;,&quot;b6c94c4a43483081d039ba209a7df1b0f3c9c209&quot;)"/>
    <hyperlink ref="B112" r:id="rId111" display="=HYPERLINK(&quot;https://github.com/zilliztech/milvus-distributed/commit/43230b2cee6eebb0eca486d90709e2a71a6a4f98&quot;,&quot;43230b2cee6eebb0eca486d90709e2a71a6a4f98&quot;)"/>
    <hyperlink ref="B113" r:id="rId112" display="=HYPERLINK(&quot;https://github.com/zilliztech/milvus-distributed/commit/48baa9e3a67adc9df11c3a4d1eb3f09f232dc982&quot;,&quot;48baa9e3a67adc9df11c3a4d1eb3f09f232dc982&quot;)"/>
    <hyperlink ref="B114" r:id="rId113" display="=HYPERLINK(&quot;https://github.com/zilliztech/milvus-distributed/commit/cab36a2cc2a30ff1cffa7ed440e0f02d5f25f840&quot;,&quot;cab36a2cc2a30ff1cffa7ed440e0f02d5f25f840&quot;)"/>
    <hyperlink ref="B115" r:id="rId114" display="=HYPERLINK(&quot;https://github.com/zilliztech/milvus-distributed/commit/d41e01caf015e1c87ecb76924af9aed70610ad4c&quot;,&quot;d41e01caf015e1c87ecb76924af9aed70610ad4c&quot;)"/>
    <hyperlink ref="B116" r:id="rId115" display="=HYPERLINK(&quot;https://github.com/zilliztech/milvus-distributed/commit/34785d908dd51f6b4ec1bf7753ba4d77b1cf308c&quot;,&quot;34785d908dd51f6b4ec1bf7753ba4d77b1cf308c&quot;)"/>
    <hyperlink ref="B117" r:id="rId116" display="=HYPERLINK(&quot;https://github.com/zilliztech/milvus-distributed/commit/f0a35b48932d8a2073deb7311494258bdc57dd9e&quot;,&quot;f0a35b48932d8a2073deb7311494258bdc57dd9e&quot;)"/>
    <hyperlink ref="B118" r:id="rId117" display="=HYPERLINK(&quot;https://github.com/zilliztech/milvus-distributed/commit/74eb35529eac22b5a5f606545b2aa4c29478c9d7&quot;,&quot;74eb35529eac22b5a5f606545b2aa4c29478c9d7&quot;)"/>
    <hyperlink ref="B119" r:id="rId118" display="=HYPERLINK(&quot;https://github.com/zilliztech/milvus-distributed/commit/ae9dfab442043f17ff66d98873bd47d39a9d40a2&quot;,&quot;ae9dfab442043f17ff66d98873bd47d39a9d40a2&quot;)"/>
    <hyperlink ref="B120" r:id="rId119" display="=HYPERLINK(&quot;https://github.com/zilliztech/milvus-distributed/commit/f49b031111197ffe32a6fc3cfd28bf6913f14783&quot;,&quot;f49b031111197ffe32a6fc3cfd28bf6913f14783&quot;)"/>
    <hyperlink ref="B121" r:id="rId120" display="=HYPERLINK(&quot;https://github.com/zilliztech/milvus-distributed/commit/c7ab0f1c67fa82856f1c8117830baa79df413e3f&quot;,&quot;c7ab0f1c67fa82856f1c8117830baa79df413e3f&quot;)"/>
    <hyperlink ref="B122" r:id="rId121" display="=HYPERLINK(&quot;https://github.com/zilliztech/milvus-distributed/commit/534770182ea58915043d3c3e61697ea8f447c2fa&quot;,&quot;534770182ea58915043d3c3e61697ea8f447c2fa&quot;)"/>
    <hyperlink ref="B123" r:id="rId122" display="=HYPERLINK(&quot;https://github.com/zilliztech/milvus-distributed/commit/ba0263450a2f9087a90df8b3cd664bcc44749929&quot;,&quot;ba0263450a2f9087a90df8b3cd664bcc44749929&quot;)"/>
    <hyperlink ref="B124" r:id="rId123" display="=HYPERLINK(&quot;https://github.com/zilliztech/milvus-distributed/commit/a68d7ca90082493d4ebf1181787349a09ff13f83&quot;,&quot;a68d7ca90082493d4ebf1181787349a09ff13f83&quot;)"/>
    <hyperlink ref="B125" r:id="rId124" display="=HYPERLINK(&quot;https://github.com/zilliztech/milvus-distributed/commit/ed2ec795b2d33a4fec08f0e08c22b53ebc41fff2&quot;,&quot;ed2ec795b2d33a4fec08f0e08c22b53ebc41fff2&quot;)"/>
    <hyperlink ref="B126" r:id="rId125" display="=HYPERLINK(&quot;https://github.com/zilliztech/milvus-distributed/commit/3963207083a6d7c45cf593d62d93225a76f598be&quot;,&quot;3963207083a6d7c45cf593d62d93225a76f598be&quot;)"/>
    <hyperlink ref="B127" r:id="rId126" display="=HYPERLINK(&quot;https://github.com/zilliztech/milvus-distributed/commit/89b5c7e2aa15e7053b04c6cb4abb8a6f767dff71&quot;,&quot;89b5c7e2aa15e7053b04c6cb4abb8a6f767dff71&quot;)"/>
    <hyperlink ref="B128" r:id="rId127" display="=HYPERLINK(&quot;https://github.com/zilliztech/milvus-distributed/commit/39f958b2317e164d0fc3299c266be839eb819454&quot;,&quot;39f958b2317e164d0fc3299c266be839eb819454&quot;)"/>
    <hyperlink ref="B129" r:id="rId128" display="=HYPERLINK(&quot;https://github.com/zilliztech/milvus-distributed/commit/f65984c7ec99a041341d33a8b214c7a62db48ad2&quot;,&quot;f65984c7ec99a041341d33a8b214c7a62db48ad2&quot;)"/>
    <hyperlink ref="B130" r:id="rId129" display="=HYPERLINK(&quot;https://github.com/zilliztech/milvus-distributed/commit/11d9845e6616ff3c527bdc17d2ac1b7e676a9cf2&quot;,&quot;11d9845e6616ff3c527bdc17d2ac1b7e676a9cf2&quot;)"/>
    <hyperlink ref="B131" r:id="rId130" display="=HYPERLINK(&quot;https://github.com/zilliztech/milvus-distributed/commit/9e8a4c23f7fa8c1cf8be4458bcf1b13cf483f41b&quot;,&quot;9e8a4c23f7fa8c1cf8be4458bcf1b13cf483f41b&quot;)"/>
    <hyperlink ref="B132" r:id="rId131" display="=HYPERLINK(&quot;https://github.com/zilliztech/milvus-distributed/commit/807626e7b8ae72ef73d7be394da9e854cf3dfbf4&quot;,&quot;807626e7b8ae72ef73d7be394da9e854cf3dfbf4&quot;)"/>
    <hyperlink ref="B133" r:id="rId132" display="=HYPERLINK(&quot;https://github.com/zilliztech/milvus-distributed/commit/80644313378d5ed45bbff488cfb30dd343fbf566&quot;,&quot;80644313378d5ed45bbff488cfb30dd343fbf566&quot;)"/>
    <hyperlink ref="B134" r:id="rId133" display="=HYPERLINK(&quot;https://github.com/zilliztech/milvus-distributed/commit/39881a6c7400fa0e992bd3fb9ae1759050ed0d11&quot;,&quot;39881a6c7400fa0e992bd3fb9ae1759050ed0d11&quot;)"/>
    <hyperlink ref="B135" r:id="rId134" display="=HYPERLINK(&quot;https://github.com/zilliztech/milvus-distributed/commit/31009f3adda257ea5887542fa981745ba6b5f42b&quot;,&quot;31009f3adda257ea5887542fa981745ba6b5f42b&quot;)"/>
    <hyperlink ref="B136" r:id="rId135" display="=HYPERLINK(&quot;https://github.com/zilliztech/milvus-distributed/commit/8357a3904fa261a3cac15f944082db3f591497bc&quot;,&quot;8357a3904fa261a3cac15f944082db3f591497bc&quot;)"/>
    <hyperlink ref="B137" r:id="rId136" display="=HYPERLINK(&quot;https://github.com/zilliztech/milvus-distributed/commit/6f13d2947d60d31514da408ba9594307a3f431a6&quot;,&quot;6f13d2947d60d31514da408ba9594307a3f431a6&quot;)"/>
    <hyperlink ref="B138" r:id="rId137" display="=HYPERLINK(&quot;https://github.com/zilliztech/milvus-distributed/commit/7b3941b01f115446518149f4e0cce3c93525ce6c&quot;,&quot;7b3941b01f115446518149f4e0cce3c93525ce6c&quot;)"/>
    <hyperlink ref="B139" r:id="rId138" display="=HYPERLINK(&quot;https://github.com/zilliztech/milvus-distributed/commit/5aa6703e73de1753ce188e00f0e74cb11f314cd6&quot;,&quot;5aa6703e73de1753ce188e00f0e74cb11f314cd6&quot;)"/>
    <hyperlink ref="B140" r:id="rId139" display="=HYPERLINK(&quot;https://github.com/zilliztech/milvus-distributed/commit/8153c2ad2fc44b74fd2181ab936b6a655da6adb5&quot;,&quot;8153c2ad2fc44b74fd2181ab936b6a655da6adb5&quot;)"/>
    <hyperlink ref="B141" r:id="rId140" display="=HYPERLINK(&quot;https://github.com/zilliztech/milvus-distributed/commit/bff89289b302f8219020902eef9fbd4401f2d11a&quot;,&quot;bff89289b302f8219020902eef9fbd4401f2d11a&quot;)"/>
    <hyperlink ref="B142" r:id="rId141" display="=HYPERLINK(&quot;https://github.com/zilliztech/milvus-distributed/commit/564263498bf944e5c624cf326aa927d57fd55464&quot;,&quot;564263498bf944e5c624cf326aa927d57fd55464&quot;)"/>
    <hyperlink ref="B143" r:id="rId142" display="=HYPERLINK(&quot;https://github.com/zilliztech/milvus-distributed/commit/da3c3e19dfca40b5127ad7d12cdf44c6b40186cf&quot;,&quot;da3c3e19dfca40b5127ad7d12cdf44c6b40186cf&quot;)"/>
    <hyperlink ref="B144" r:id="rId143" display="=HYPERLINK(&quot;https://github.com/zilliztech/milvus-distributed/commit/c411ca8a38f9b490091c2b65374efdb191bbba69&quot;,&quot;c411ca8a38f9b490091c2b65374efdb191bbba69&quot;)"/>
    <hyperlink ref="B145" r:id="rId144" display="=HYPERLINK(&quot;https://github.com/zilliztech/milvus-distributed/commit/2cdd031b002d663c553cbd7f7138c0ff56e2e7b5&quot;,&quot;2cdd031b002d663c553cbd7f7138c0ff56e2e7b5&quot;)"/>
    <hyperlink ref="B146" r:id="rId145" display="=HYPERLINK(&quot;https://github.com/zilliztech/milvus-distributed/commit/11c6aa4c12b979490b1b1e77c5f31b6cb1bdbd9c&quot;,&quot;11c6aa4c12b979490b1b1e77c5f31b6cb1bdbd9c&quot;)"/>
    <hyperlink ref="B147" r:id="rId146" display="=HYPERLINK(&quot;https://github.com/zilliztech/milvus-distributed/commit/7067216791911e2c418d937b48730818c9a6d3da&quot;,&quot;7067216791911e2c418d937b48730818c9a6d3da&quot;)"/>
    <hyperlink ref="B148" r:id="rId147" display="=HYPERLINK(&quot;https://github.com/zilliztech/milvus-distributed/commit/739df157c5f040876b908d05b0b0ff83c7bbb0fa&quot;,&quot;739df157c5f040876b908d05b0b0ff83c7bbb0fa&quot;)"/>
    <hyperlink ref="B149" r:id="rId148" display="=HYPERLINK(&quot;https://github.com/zilliztech/milvus-distributed/commit/5e52114a3bb4c1b89a875e617fd0c1763d39c8d0&quot;,&quot;5e52114a3bb4c1b89a875e617fd0c1763d39c8d0&quot;)"/>
    <hyperlink ref="B150" r:id="rId149" display="=HYPERLINK(&quot;https://github.com/zilliztech/milvus-distributed/commit/53f3aa35a5dd7eaa89ca25f1e8b632654944f28a&quot;,&quot;53f3aa35a5dd7eaa89ca25f1e8b632654944f28a&quot;)"/>
    <hyperlink ref="B151" r:id="rId150" display="=HYPERLINK(&quot;https://github.com/zilliztech/milvus-distributed/commit/a32c202e2f80e38bb802170a5a0face75a4eb733&quot;,&quot;a32c202e2f80e38bb802170a5a0face75a4eb733&quot;)"/>
    <hyperlink ref="B152" r:id="rId151" display="=HYPERLINK(&quot;https://github.com/zilliztech/milvus-distributed/commit/f1e5ae4403485066c89490ac4781dba6b0128934&quot;,&quot;f1e5ae4403485066c89490ac4781dba6b0128934&quot;)"/>
    <hyperlink ref="B153" r:id="rId152" display="=HYPERLINK(&quot;https://github.com/zilliztech/milvus-distributed/commit/690d6e12dacabd3b8b497cdf093f3910420238e1&quot;,&quot;690d6e12dacabd3b8b497cdf093f3910420238e1&quot;)"/>
    <hyperlink ref="B154" r:id="rId153" display="=HYPERLINK(&quot;https://github.com/zilliztech/milvus-distributed/commit/737761a5cf3cf9d4d2536d3b1247d9de6bf941e5&quot;,&quot;737761a5cf3cf9d4d2536d3b1247d9de6bf941e5&quot;)"/>
    <hyperlink ref="B155" r:id="rId154" display="=HYPERLINK(&quot;https://github.com/zilliztech/milvus-distributed/commit/4e23f23a25dc1dc3932c199270994ec38ec4d309&quot;,&quot;4e23f23a25dc1dc3932c199270994ec38ec4d309&quot;)"/>
    <hyperlink ref="B156" r:id="rId155" display="=HYPERLINK(&quot;https://github.com/zilliztech/milvus-distributed/commit/be8124ac914c66901dc0b9996a8abce92575daa3&quot;,&quot;be8124ac914c66901dc0b9996a8abce92575daa3&quot;)"/>
    <hyperlink ref="B157" r:id="rId156" display="=HYPERLINK(&quot;https://github.com/zilliztech/milvus-distributed/commit/2bc7f8426a72575ac3227437b1a838e5ee66110a&quot;,&quot;2bc7f8426a72575ac3227437b1a838e5ee66110a&quot;)"/>
    <hyperlink ref="B158" r:id="rId157" display="=HYPERLINK(&quot;https://github.com/zilliztech/milvus-distributed/commit/f8de4a956e53f0863f94275ce92af9853164f6bd&quot;,&quot;f8de4a956e53f0863f94275ce92af9853164f6bd&quot;)"/>
    <hyperlink ref="B159" r:id="rId158" display="=HYPERLINK(&quot;https://github.com/zilliztech/milvus-distributed/commit/9099b7dac850539c6be0427a5ca64b26e1a29b17&quot;,&quot;9099b7dac850539c6be0427a5ca64b26e1a29b17&quot;)"/>
    <hyperlink ref="B160" r:id="rId159" display="=HYPERLINK(&quot;https://github.com/zilliztech/milvus-distributed/commit/e911d3fff377a1a6800d535911bb912c83837138&quot;,&quot;e911d3fff377a1a6800d535911bb912c83837138&quot;)"/>
    <hyperlink ref="B161" r:id="rId160" display="=HYPERLINK(&quot;https://github.com/zilliztech/milvus-distributed/commit/37609e113ac72d640bc4554a07bc13f9c1f838bc&quot;,&quot;37609e113ac72d640bc4554a07bc13f9c1f838bc&quot;)"/>
    <hyperlink ref="B162" r:id="rId161" display="=HYPERLINK(&quot;https://github.com/zilliztech/milvus-distributed/commit/5c32b89545820bc60fae6474794b8064dec6d2be&quot;,&quot;5c32b89545820bc60fae6474794b8064dec6d2be&quot;)"/>
    <hyperlink ref="B163" r:id="rId162" display="=HYPERLINK(&quot;https://github.com/zilliztech/milvus-distributed/commit/ea11e2f5d5b328ad4f57db441efbb9c1beb8818c&quot;,&quot;ea11e2f5d5b328ad4f57db441efbb9c1beb8818c&quot;)"/>
    <hyperlink ref="B164" r:id="rId163" display="=HYPERLINK(&quot;https://github.com/zilliztech/milvus-distributed/commit/b3b92510c6abe25969d816bc055bd4898a8adf99&quot;,&quot;b3b92510c6abe25969d816bc055bd4898a8adf99&quot;)"/>
    <hyperlink ref="B165" r:id="rId164" display="=HYPERLINK(&quot;https://github.com/zilliztech/milvus-distributed/commit/c769b0b46b15025ada86a210839c6dd7b3a6ed92&quot;,&quot;c769b0b46b15025ada86a210839c6dd7b3a6ed92&quot;)"/>
    <hyperlink ref="B166" r:id="rId165" display="=HYPERLINK(&quot;https://github.com/zilliztech/milvus-distributed/commit/de22df8c3aca2887c7e581e25a878ae13250187f&quot;,&quot;de22df8c3aca2887c7e581e25a878ae13250187f&quot;)"/>
    <hyperlink ref="B167" r:id="rId166" display="=HYPERLINK(&quot;https://github.com/zilliztech/milvus-distributed/commit/e40209e84d5e9b4fe761f07b5b1c5e99e36793ac&quot;,&quot;e40209e84d5e9b4fe761f07b5b1c5e99e36793ac&quot;)"/>
    <hyperlink ref="B168" r:id="rId167" display="=HYPERLINK(&quot;https://github.com/zilliztech/milvus-distributed/commit/e75d756b49e51c9121ae8bf429a42b4bc23010b1&quot;,&quot;e75d756b49e51c9121ae8bf429a42b4bc23010b1&quot;)"/>
    <hyperlink ref="B169" r:id="rId168" display="=HYPERLINK(&quot;https://github.com/zilliztech/milvus-distributed/commit/fd66bc4f79c12a6507737a572b3e27e9ebc59c6a&quot;,&quot;fd66bc4f79c12a6507737a572b3e27e9ebc59c6a&quot;)"/>
    <hyperlink ref="B170" r:id="rId169" display="=HYPERLINK(&quot;https://github.com/zilliztech/milvus-distributed/commit/f11902ddceafb2de7782803edcb0ee3ba5b7cf5b&quot;,&quot;f11902ddceafb2de7782803edcb0ee3ba5b7cf5b&quot;)"/>
    <hyperlink ref="B171" r:id="rId170" display="=HYPERLINK(&quot;https://github.com/zilliztech/milvus-distributed/commit/0b87325f8d4c82fd4f7ad3ab543bd220e9ed14b7&quot;,&quot;0b87325f8d4c82fd4f7ad3ab543bd220e9ed14b7&quot;)"/>
    <hyperlink ref="B172" r:id="rId171" display="=HYPERLINK(&quot;https://github.com/zilliztech/milvus-distributed/commit/8bf1d1e7c683486ee9cef5ff444703ff701fa5c7&quot;,&quot;8bf1d1e7c683486ee9cef5ff444703ff701fa5c7&quot;)"/>
    <hyperlink ref="B173" r:id="rId172" display="=HYPERLINK(&quot;https://github.com/zilliztech/milvus-distributed/commit/118712b93cdc9d1e53c777335ea9b3c8616c2251&quot;,&quot;118712b93cdc9d1e53c777335ea9b3c8616c2251&quot;)"/>
    <hyperlink ref="B174" r:id="rId173" display="=HYPERLINK(&quot;https://github.com/zilliztech/milvus-distributed/commit/17c74dd9242dea21fb5aef0ab7171d9e73f4c22c&quot;,&quot;17c74dd9242dea21fb5aef0ab7171d9e73f4c22c&quot;)"/>
    <hyperlink ref="B175" r:id="rId174" display="=HYPERLINK(&quot;https://github.com/zilliztech/milvus-distributed/commit/140fd69de5e23ac0b621083487784d6f99797335&quot;,&quot;140fd69de5e23ac0b621083487784d6f99797335&quot;)"/>
    <hyperlink ref="B176" r:id="rId175" display="=HYPERLINK(&quot;https://github.com/zilliztech/milvus-distributed/commit/f43611aaa4f1f9636a6f8f2e857d35dc06b1ff8c&quot;,&quot;f43611aaa4f1f9636a6f8f2e857d35dc06b1ff8c&quot;)"/>
    <hyperlink ref="B177" r:id="rId176" display="=HYPERLINK(&quot;https://github.com/zilliztech/milvus-distributed/commit/c3ff5ff441a299717a27ff195849891d55b8c95c&quot;,&quot;c3ff5ff441a299717a27ff195849891d55b8c95c&quot;)"/>
    <hyperlink ref="B178" r:id="rId177" display="=HYPERLINK(&quot;https://github.com/zilliztech/milvus-distributed/commit/7469c00a002f53a76d18f70b68173de15c65c4fa&quot;,&quot;7469c00a002f53a76d18f70b68173de15c65c4fa&quot;)"/>
    <hyperlink ref="B179" r:id="rId178" display="=HYPERLINK(&quot;https://github.com/zilliztech/milvus-distributed/commit/79f10b03be149a68416edcca2e1086582874c022&quot;,&quot;79f10b03be149a68416edcca2e1086582874c022&quot;)"/>
    <hyperlink ref="B180" r:id="rId179" display="=HYPERLINK(&quot;https://github.com/zilliztech/milvus-distributed/commit/76d02c54d959d1f7ec1eb14612852c1a1e2d2d88&quot;,&quot;76d02c54d959d1f7ec1eb14612852c1a1e2d2d88&quot;)"/>
    <hyperlink ref="B181" r:id="rId180" display="=HYPERLINK(&quot;https://github.com/zilliztech/milvus-distributed/commit/bd849c55b26868f750da24d931721bde864877a4&quot;,&quot;bd849c55b26868f750da24d931721bde864877a4&quot;)"/>
    <hyperlink ref="B182" r:id="rId181" display="=HYPERLINK(&quot;https://github.com/zilliztech/milvus-distributed/commit/a5b58d2e7f2a5250f4f6f871ed2fe1227b9ababf&quot;,&quot;a5b58d2e7f2a5250f4f6f871ed2fe1227b9ababf&quot;)"/>
    <hyperlink ref="B183" r:id="rId182" display="=HYPERLINK(&quot;https://github.com/zilliztech/milvus-distributed/commit/4de0f31b70c5a3d23e58ba9ca5a5162e1a4c10de&quot;,&quot;4de0f31b70c5a3d23e58ba9ca5a5162e1a4c10de&quot;)"/>
    <hyperlink ref="B184" r:id="rId183" display="=HYPERLINK(&quot;https://github.com/zilliztech/milvus-distributed/commit/c87be9163683f25f9b42e2301cbd3e86f559451b&quot;,&quot;c87be9163683f25f9b42e2301cbd3e86f559451b&quot;)"/>
    <hyperlink ref="B185" r:id="rId184" display="=HYPERLINK(&quot;https://github.com/zilliztech/milvus-distributed/commit/53e62d827f96083f15d3e5d9f1e69eb95337e259&quot;,&quot;53e62d827f96083f15d3e5d9f1e69eb95337e259&quot;)"/>
    <hyperlink ref="B186" r:id="rId185" display="=HYPERLINK(&quot;https://github.com/zilliztech/milvus-distributed/commit/ffd3e7fc6a342a9cef1a2f84dc4a63267e84878d&quot;,&quot;ffd3e7fc6a342a9cef1a2f84dc4a63267e84878d&quot;)"/>
    <hyperlink ref="B187" r:id="rId186" display="=HYPERLINK(&quot;https://github.com/zilliztech/milvus-distributed/commit/22e51a5f4c78c5765b3f82aa82ab1eeba487f1c0&quot;,&quot;22e51a5f4c78c5765b3f82aa82ab1eeba487f1c0&quot;)"/>
    <hyperlink ref="B188" r:id="rId187" display="=HYPERLINK(&quot;https://github.com/zilliztech/milvus-distributed/commit/f5f31e9ff8e706fc96349f39efc292e560c41021&quot;,&quot;f5f31e9ff8e706fc96349f39efc292e560c41021&quot;)"/>
    <hyperlink ref="B189" r:id="rId188" display="=HYPERLINK(&quot;https://github.com/zilliztech/milvus-distributed/commit/d24a5e8416ed8d5ae10ff8cae9a4e4edb3451b86&quot;,&quot;d24a5e8416ed8d5ae10ff8cae9a4e4edb3451b86&quot;)"/>
    <hyperlink ref="B190" r:id="rId189" display="=HYPERLINK(&quot;https://github.com/zilliztech/milvus-distributed/commit/9b5d78d93f0848e132a6faecf3219f992e9b341a&quot;,&quot;9b5d78d93f0848e132a6faecf3219f992e9b341a&quot;)"/>
    <hyperlink ref="B191" r:id="rId190" display="=HYPERLINK(&quot;https://github.com/zilliztech/milvus-distributed/commit/5735b9db717277a9f3f603e3cb095466d21bdf81&quot;,&quot;5735b9db717277a9f3f603e3cb095466d21bdf81&quot;)"/>
    <hyperlink ref="B192" r:id="rId191" display="=HYPERLINK(&quot;https://github.com/zilliztech/milvus-distributed/commit/745244deab307476181a4a18bafebe25b4d4e1b9&quot;,&quot;745244deab307476181a4a18bafebe25b4d4e1b9&quot;)"/>
    <hyperlink ref="B193" r:id="rId192" display="=HYPERLINK(&quot;https://github.com/zilliztech/milvus-distributed/commit/7e26019e7515e578a7eb899418b8e25fdc5b7fac&quot;,&quot;7e26019e7515e578a7eb899418b8e25fdc5b7fac&quot;)"/>
    <hyperlink ref="B194" r:id="rId193" display="=HYPERLINK(&quot;https://github.com/zilliztech/milvus-distributed/commit/8d6096d8597237b0cefbbd9662285ce063a30e11&quot;,&quot;8d6096d8597237b0cefbbd9662285ce063a30e11&quot;)"/>
    <hyperlink ref="B195" r:id="rId194" display="=HYPERLINK(&quot;https://github.com/zilliztech/milvus-distributed/commit/13c9169f38c20c248fd908b2f3d7c20bcf4ec4fb&quot;,&quot;13c9169f38c20c248fd908b2f3d7c20bcf4ec4fb&quot;)"/>
    <hyperlink ref="B196" r:id="rId195" display="=HYPERLINK(&quot;https://github.com/zilliztech/milvus-distributed/commit/6b352f4227d46fb6db13150a910628ecbc9abe8b&quot;,&quot;6b352f4227d46fb6db13150a910628ecbc9abe8b&quot;)"/>
    <hyperlink ref="B197" r:id="rId196" display="=HYPERLINK(&quot;https://github.com/zilliztech/milvus-distributed/commit/dfc010a0a462ea1b7183cb47edcf43f9e27f8ac7&quot;,&quot;dfc010a0a462ea1b7183cb47edcf43f9e27f8ac7&quot;)"/>
    <hyperlink ref="B198" r:id="rId197" display="=HYPERLINK(&quot;https://github.com/zilliztech/milvus-distributed/commit/db7751ec1a410c4cf01ebb29a0ece82362bdc407&quot;,&quot;db7751ec1a410c4cf01ebb29a0ece82362bdc407&quot;)"/>
    <hyperlink ref="B199" r:id="rId198" display="=HYPERLINK(&quot;https://github.com/zilliztech/milvus-distributed/commit/8fdcc48dac02f81801159445e650e6506ceb75fd&quot;,&quot;8fdcc48dac02f81801159445e650e6506ceb75fd&quot;)"/>
    <hyperlink ref="B200" r:id="rId199" display="=HYPERLINK(&quot;https://github.com/zilliztech/milvus-distributed/commit/0eafa1b78d0a3bcc8da3d945e56a0d3d97748c3c&quot;,&quot;0eafa1b78d0a3bcc8da3d945e56a0d3d97748c3c&quot;)"/>
    <hyperlink ref="B201" r:id="rId200" display="=HYPERLINK(&quot;https://github.com/zilliztech/milvus-distributed/commit/98ef641a4fb06bb8878969af7612bc23c540ae66&quot;,&quot;98ef641a4fb06bb8878969af7612bc23c540ae66&quot;)"/>
    <hyperlink ref="B202" r:id="rId201" display="=HYPERLINK(&quot;https://github.com/zilliztech/milvus-distributed/commit/2a51577fb8a9415ac9c265f42958134ce940817e&quot;,&quot;2a51577fb8a9415ac9c265f42958134ce940817e&quot;)"/>
    <hyperlink ref="B203" r:id="rId202" display="=HYPERLINK(&quot;https://github.com/zilliztech/milvus-distributed/commit/175f18daf9b823fd053246ef5330b8dbbcfb353f&quot;,&quot;175f18daf9b823fd053246ef5330b8dbbcfb353f&quot;)"/>
    <hyperlink ref="B204" r:id="rId203" display="=HYPERLINK(&quot;https://github.com/zilliztech/milvus-distributed/commit/938ea9ce45cdba2931bba700b7cfbcc8b27bbff3&quot;,&quot;938ea9ce45cdba2931bba700b7cfbcc8b27bbff3&quot;)"/>
    <hyperlink ref="B205" r:id="rId204" display="=HYPERLINK(&quot;https://github.com/zilliztech/milvus-distributed/commit/2dda6c520a3aeb7d98e149187d873e9a222ea384&quot;,&quot;2dda6c520a3aeb7d98e149187d873e9a222ea384&quot;)"/>
    <hyperlink ref="B206" r:id="rId205" display="=HYPERLINK(&quot;https://github.com/zilliztech/milvus-distributed/commit/4d855ba71b5898e06f8dc5d0ab2db2ec923f1091&quot;,&quot;4d855ba71b5898e06f8dc5d0ab2db2ec923f1091&quot;)"/>
    <hyperlink ref="B207" r:id="rId206" display="=HYPERLINK(&quot;https://github.com/zilliztech/milvus-distributed/commit/ded5cd9cd18853476a060d3b8d196e03b10ce92c&quot;,&quot;ded5cd9cd18853476a060d3b8d196e03b10ce92c&quot;)"/>
    <hyperlink ref="B208" r:id="rId207" display="=HYPERLINK(&quot;https://github.com/zilliztech/milvus-distributed/commit/04bf00bd250658e8ca33debe8c57f4916c08b8e4&quot;,&quot;04bf00bd250658e8ca33debe8c57f4916c08b8e4&quot;)"/>
    <hyperlink ref="B209" r:id="rId208" display="=HYPERLINK(&quot;https://github.com/zilliztech/milvus-distributed/commit/6dc75cfa9b70c8a07381c1e23e1fe49545c7e7ef&quot;,&quot;6dc75cfa9b70c8a07381c1e23e1fe49545c7e7ef&quot;)"/>
    <hyperlink ref="B210" r:id="rId209" display="=HYPERLINK(&quot;https://github.com/zilliztech/milvus-distributed/commit/70b94970110497c61da4fa4929a1465fc21c50d8&quot;,&quot;70b94970110497c61da4fa4929a1465fc21c50d8&quot;)"/>
    <hyperlink ref="B211" r:id="rId210" display="=HYPERLINK(&quot;https://github.com/zilliztech/milvus-distributed/commit/c929606b43cd1d5d3e3aec0206de59ad68bdf024&quot;,&quot;c929606b43cd1d5d3e3aec0206de59ad68bdf024&quot;)"/>
    <hyperlink ref="B212" r:id="rId211" display="=HYPERLINK(&quot;https://github.com/zilliztech/milvus-distributed/commit/6da4032328139aa411f55cb9cec36ca5cfa7c1ca&quot;,&quot;6da4032328139aa411f55cb9cec36ca5cfa7c1ca&quot;)"/>
    <hyperlink ref="B213" r:id="rId212" display="=HYPERLINK(&quot;https://github.com/zilliztech/milvus-distributed/commit/5740f631f62e7d3bf398c305dcb913de2b450b99&quot;,&quot;5740f631f62e7d3bf398c305dcb913de2b450b99&quot;)"/>
    <hyperlink ref="B214" r:id="rId213" display="=HYPERLINK(&quot;https://github.com/zilliztech/milvus-distributed/commit/9334a346a750746ca0921d0ca3c57a819cce258d&quot;,&quot;9334a346a750746ca0921d0ca3c57a819cce258d&quot;)"/>
    <hyperlink ref="B215" r:id="rId214" display="=HYPERLINK(&quot;https://github.com/zilliztech/milvus-distributed/commit/f293338e4eaacb57f627da29f2744a96eb53f7ed&quot;,&quot;f293338e4eaacb57f627da29f2744a96eb53f7ed&quot;)"/>
    <hyperlink ref="B216" r:id="rId215" display="=HYPERLINK(&quot;https://github.com/zilliztech/milvus-distributed/commit/1c57ba013e2b6cd5010e82859004dfa6045742ba&quot;,&quot;1c57ba013e2b6cd5010e82859004dfa6045742ba&quot;)"/>
    <hyperlink ref="B217" r:id="rId216" display="=HYPERLINK(&quot;https://github.com/zilliztech/milvus-distributed/commit/e0084db685becbb49f5ef927884725245fdf484b&quot;,&quot;e0084db685becbb49f5ef927884725245fdf484b&quot;)"/>
    <hyperlink ref="B218" r:id="rId217" display="=HYPERLINK(&quot;https://github.com/zilliztech/milvus-distributed/commit/9bdfe1b6a60475911dff8bc947856acf1d7c2bbb&quot;,&quot;9bdfe1b6a60475911dff8bc947856acf1d7c2bbb&quot;)"/>
    <hyperlink ref="B219" r:id="rId218" display="=HYPERLINK(&quot;https://github.com/zilliztech/milvus-distributed/commit/ad31e585ed3de78d6f659af3d1262451a128d58e&quot;,&quot;ad31e585ed3de78d6f659af3d1262451a128d58e&quot;)"/>
    <hyperlink ref="B220" r:id="rId219" display="=HYPERLINK(&quot;https://github.com/zilliztech/milvus-distributed/commit/3691fb2de198d9ed70933964c469ddcdceb43e5f&quot;,&quot;3691fb2de198d9ed70933964c469ddcdceb43e5f&quot;)"/>
    <hyperlink ref="B221" r:id="rId220" display="=HYPERLINK(&quot;https://github.com/zilliztech/milvus-distributed/commit/b81c9d979c31a2d9f33e01a4a0b1b9d6b0324c8b&quot;,&quot;b81c9d979c31a2d9f33e01a4a0b1b9d6b0324c8b&quot;)"/>
    <hyperlink ref="B222" r:id="rId221" display="=HYPERLINK(&quot;https://github.com/zilliztech/milvus-distributed/commit/194975b43df44188ca71be94950cf8d5976e14a6&quot;,&quot;194975b43df44188ca71be94950cf8d5976e14a6&quot;)"/>
    <hyperlink ref="B223" r:id="rId222" display="=HYPERLINK(&quot;https://github.com/zilliztech/milvus-distributed/commit/1f0f19861299bd2296a7c476e5294489422b476d&quot;,&quot;1f0f19861299bd2296a7c476e5294489422b476d&quot;)"/>
    <hyperlink ref="B224" r:id="rId223" display="=HYPERLINK(&quot;https://github.com/zilliztech/milvus-distributed/commit/284e0a17f1c2bd2dcc49167966473a6a9d1de33b&quot;,&quot;284e0a17f1c2bd2dcc49167966473a6a9d1de33b&quot;)"/>
    <hyperlink ref="B225" r:id="rId224" display="=HYPERLINK(&quot;https://github.com/zilliztech/milvus-distributed/commit/4bad3dc6b07a995b79792224765ed8ab0dbdd60a&quot;,&quot;4bad3dc6b07a995b79792224765ed8ab0dbdd60a&quot;)"/>
    <hyperlink ref="B226" r:id="rId225" display="=HYPERLINK(&quot;https://github.com/zilliztech/milvus-distributed/commit/cb25e29589987a2a6ce94b51a89382d7f1e2d70f&quot;,&quot;cb25e29589987a2a6ce94b51a89382d7f1e2d70f&quot;)"/>
    <hyperlink ref="B227" r:id="rId226" display="=HYPERLINK(&quot;https://github.com/zilliztech/milvus-distributed/commit/84c7955b2479749fb4ca8ca7dbe4dcce4107c8ff&quot;,&quot;84c7955b2479749fb4ca8ca7dbe4dcce4107c8ff&quot;)"/>
    <hyperlink ref="B228" r:id="rId227" display="=HYPERLINK(&quot;https://github.com/zilliztech/milvus-distributed/commit/5bee71fbb20febac04244b8ae1c7fea5a79feecc&quot;,&quot;5bee71fbb20febac04244b8ae1c7fea5a79feecc&quot;)"/>
    <hyperlink ref="B229" r:id="rId228" display="=HYPERLINK(&quot;https://github.com/zilliztech/milvus-distributed/commit/0b4b73fc006774bd59854edb71f597ccb2a86e75&quot;,&quot;0b4b73fc006774bd59854edb71f597ccb2a86e75&quot;)"/>
    <hyperlink ref="B230" r:id="rId229" display="=HYPERLINK(&quot;https://github.com/zilliztech/milvus-distributed/commit/084dd14caf720da2a2b4fc676dc1c3a322fbb147&quot;,&quot;084dd14caf720da2a2b4fc676dc1c3a322fbb147&quot;)"/>
    <hyperlink ref="B231" r:id="rId230" display="=HYPERLINK(&quot;https://github.com/zilliztech/milvus-distributed/commit/214daa46305c92f2917868791a687b925f00e2ec&quot;,&quot;214daa46305c92f2917868791a687b925f00e2ec&quot;)"/>
    <hyperlink ref="B232" r:id="rId231" display="=HYPERLINK(&quot;https://github.com/zilliztech/milvus-distributed/commit/dbbe1b6f5371538144115d026770452f6d82be1f&quot;,&quot;dbbe1b6f5371538144115d026770452f6d82be1f&quot;)"/>
    <hyperlink ref="B233" r:id="rId232" display="=HYPERLINK(&quot;https://github.com/zilliztech/milvus-distributed/commit/edd1363941d75eec5745bf1a94b3712b1f1dfcde&quot;,&quot;edd1363941d75eec5745bf1a94b3712b1f1dfcde&quot;)"/>
    <hyperlink ref="B234" r:id="rId233" display="=HYPERLINK(&quot;https://github.com/zilliztech/milvus-distributed/commit/6085b280cca4f32947610ba06c2053c51acdabd7&quot;,&quot;6085b280cca4f32947610ba06c2053c51acdabd7&quot;)"/>
    <hyperlink ref="B235" r:id="rId234" display="=HYPERLINK(&quot;https://github.com/zilliztech/milvus-distributed/commit/a3cb082bc0d77453569c6747e006246e641436ca&quot;,&quot;a3cb082bc0d77453569c6747e006246e641436ca&quot;)"/>
    <hyperlink ref="B236" r:id="rId235" display="=HYPERLINK(&quot;https://github.com/zilliztech/milvus-distributed/commit/9765a7fec7c77584f2e3ef036eec5e21e6381a21&quot;,&quot;9765a7fec7c77584f2e3ef036eec5e21e6381a21&quot;)"/>
    <hyperlink ref="B237" r:id="rId236" display="=HYPERLINK(&quot;https://github.com/zilliztech/milvus-distributed/commit/17c67c8c89deb198d8a358a044dce1b11f0a773c&quot;,&quot;17c67c8c89deb198d8a358a044dce1b11f0a773c&quot;)"/>
    <hyperlink ref="B238" r:id="rId237" display="=HYPERLINK(&quot;https://github.com/zilliztech/milvus-distributed/commit/b3a6d451aaaa0462173aaa8f90e3080908f2e13e&quot;,&quot;b3a6d451aaaa0462173aaa8f90e3080908f2e13e&quot;)"/>
    <hyperlink ref="B239" r:id="rId238" display="=HYPERLINK(&quot;https://github.com/zilliztech/milvus-distributed/commit/711cadd1df014afcc619f6a8853d93f37f0a5f65&quot;,&quot;711cadd1df014afcc619f6a8853d93f37f0a5f65&quot;)"/>
    <hyperlink ref="B240" r:id="rId239" display="=HYPERLINK(&quot;https://github.com/zilliztech/milvus-distributed/commit/2d8b01718f28801cdd73b950e53a07f057e846a1&quot;,&quot;2d8b01718f28801cdd73b950e53a07f057e846a1&quot;)"/>
    <hyperlink ref="B241" r:id="rId240" display="=HYPERLINK(&quot;https://github.com/zilliztech/milvus-distributed/commit/c487f432c20705b2d85715f5efe527ed10180ef3&quot;,&quot;c487f432c20705b2d85715f5efe527ed10180ef3&quot;)"/>
    <hyperlink ref="B242" r:id="rId241" display="=HYPERLINK(&quot;https://github.com/zilliztech/milvus-distributed/commit/88c65e68656b2181241e44c1fdd19bc91aacc8ae&quot;,&quot;88c65e68656b2181241e44c1fdd19bc91aacc8ae&quot;)"/>
    <hyperlink ref="B243" r:id="rId242" display="=HYPERLINK(&quot;https://github.com/zilliztech/milvus-distributed/commit/f152c4bc02d942f5039f4e74d0061dcb731c9107&quot;,&quot;f152c4bc02d942f5039f4e74d0061dcb731c9107&quot;)"/>
    <hyperlink ref="B244" r:id="rId243" display="=HYPERLINK(&quot;https://github.com/zilliztech/milvus-distributed/commit/88854e29860c0d3f178ce237a2944f1da95eeff8&quot;,&quot;88854e29860c0d3f178ce237a2944f1da95eeff8&quot;)"/>
    <hyperlink ref="B245" r:id="rId244" display="=HYPERLINK(&quot;https://github.com/zilliztech/milvus-distributed/commit/15938dc6411a98225ac048928507262f78742db5&quot;,&quot;15938dc6411a98225ac048928507262f78742db5&quot;)"/>
    <hyperlink ref="B246" r:id="rId245" display="=HYPERLINK(&quot;https://github.com/zilliztech/milvus-distributed/commit/01e9d26eb2e0f124fff6288519b12a042ccfdf39&quot;,&quot;01e9d26eb2e0f124fff6288519b12a042ccfdf39&quot;)"/>
    <hyperlink ref="B247" r:id="rId246" display="=HYPERLINK(&quot;https://github.com/zilliztech/milvus-distributed/commit/0abda60863df41b5b52f985041c800ec3c53c452&quot;,&quot;0abda60863df41b5b52f985041c800ec3c53c452&quot;)"/>
    <hyperlink ref="B248" r:id="rId247" display="=HYPERLINK(&quot;https://github.com/zilliztech/milvus-distributed/commit/05f053a7070b8adb153db325b19346f5818ab63c&quot;,&quot;05f053a7070b8adb153db325b19346f5818ab63c&quot;)"/>
    <hyperlink ref="B249" r:id="rId248" display="=HYPERLINK(&quot;https://github.com/zilliztech/milvus-distributed/commit/164166e3a8acecb30eed7634478786a4b3eb1c97&quot;,&quot;164166e3a8acecb30eed7634478786a4b3eb1c97&quot;)"/>
    <hyperlink ref="B250" r:id="rId249" display="=HYPERLINK(&quot;https://github.com/zilliztech/milvus-distributed/commit/4d6031187f72d946dc4a9dd170363f53055f2cae&quot;,&quot;4d6031187f72d946dc4a9dd170363f53055f2cae&quot;)"/>
    <hyperlink ref="B251" r:id="rId250" display="=HYPERLINK(&quot;https://github.com/zilliztech/milvus-distributed/commit/3e6edb7b888bfcbcc8b01bf535e22e9e976bbc3d&quot;,&quot;3e6edb7b888bfcbcc8b01bf535e22e9e976bbc3d&quot;)"/>
    <hyperlink ref="B252" r:id="rId251" display="=HYPERLINK(&quot;https://github.com/zilliztech/milvus-distributed/commit/04ed6362be4758995b8fb1d88f6ae5f52f3db622&quot;,&quot;04ed6362be4758995b8fb1d88f6ae5f52f3db622&quot;)"/>
    <hyperlink ref="B253" r:id="rId252" display="=HYPERLINK(&quot;https://github.com/zilliztech/milvus-distributed/commit/26912023416235e8fb13a062c7beb948a3c064bf&quot;,&quot;26912023416235e8fb13a062c7beb948a3c064bf&quot;)"/>
    <hyperlink ref="B254" r:id="rId253" display="=HYPERLINK(&quot;https://github.com/zilliztech/milvus-distributed/commit/7a0ff59b2ebd03dc71a1c1739404d870b7346cad&quot;,&quot;7a0ff59b2ebd03dc71a1c1739404d870b7346cad&quot;)"/>
    <hyperlink ref="B255" r:id="rId254" display="=HYPERLINK(&quot;https://github.com/zilliztech/milvus-distributed/commit/77f7a8badaaf80b52cadc8104b322c9e6acd0776&quot;,&quot;77f7a8badaaf80b52cadc8104b322c9e6acd0776&quot;)"/>
    <hyperlink ref="B256" r:id="rId255" display="=HYPERLINK(&quot;https://github.com/zilliztech/milvus-distributed/commit/298777642e024c28a4e99bb7422fe8411384f699&quot;,&quot;298777642e024c28a4e99bb7422fe8411384f699&quot;)"/>
    <hyperlink ref="B257" r:id="rId256" display="=HYPERLINK(&quot;https://github.com/zilliztech/milvus-distributed/commit/8de6f5ea9bfee9988fa7b4b82410e0aa92973692&quot;,&quot;8de6f5ea9bfee9988fa7b4b82410e0aa92973692&quot;)"/>
    <hyperlink ref="B258" r:id="rId257" display="=HYPERLINK(&quot;https://github.com/zilliztech/milvus-distributed/commit/4e018b63ffe0c8c797d671330e547ace8c2d0895&quot;,&quot;4e018b63ffe0c8c797d671330e547ace8c2d0895&quot;)"/>
    <hyperlink ref="B259" r:id="rId258" display="=HYPERLINK(&quot;https://github.com/zilliztech/milvus-distributed/commit/647ba26bbc37bc6ab4ab2994910b9d43036c97ea&quot;,&quot;647ba26bbc37bc6ab4ab2994910b9d43036c97ea&quot;)"/>
    <hyperlink ref="B260" r:id="rId259" display="=HYPERLINK(&quot;https://github.com/zilliztech/milvus-distributed/commit/f7c3bf142ce3c84f0cee80dac42d672d4455f65b&quot;,&quot;f7c3bf142ce3c84f0cee80dac42d672d4455f65b&quot;)"/>
    <hyperlink ref="B261" r:id="rId260" display="=HYPERLINK(&quot;https://github.com/zilliztech/milvus-distributed/commit/9f4ee2438f58aff45545f5eb8961fe0f1fe17729&quot;,&quot;9f4ee2438f58aff45545f5eb8961fe0f1fe17729&quot;)"/>
    <hyperlink ref="B262" r:id="rId261" display="=HYPERLINK(&quot;https://github.com/zilliztech/milvus-distributed/commit/9705c8bdb87270b8777d1351f97ad0e48d4c7661&quot;,&quot;9705c8bdb87270b8777d1351f97ad0e48d4c7661&quot;)"/>
    <hyperlink ref="B263" r:id="rId262" display="=HYPERLINK(&quot;https://github.com/zilliztech/milvus-distributed/commit/b3fd13087ba4cd79e9b8c9421ed93c8138e794fd&quot;,&quot;b3fd13087ba4cd79e9b8c9421ed93c8138e794fd&quot;)"/>
    <hyperlink ref="B264" r:id="rId263" display="=HYPERLINK(&quot;https://github.com/zilliztech/milvus-distributed/commit/a3a228639136eb224807acd87f53721d88428afc&quot;,&quot;a3a228639136eb224807acd87f53721d88428afc&quot;)"/>
    <hyperlink ref="B265" r:id="rId264" display="=HYPERLINK(&quot;https://github.com/zilliztech/milvus-distributed/commit/20838d8fb9ec2409b84b08e9495171bb32283954&quot;,&quot;20838d8fb9ec2409b84b08e9495171bb32283954&quot;)"/>
    <hyperlink ref="B266" r:id="rId265" display="=HYPERLINK(&quot;https://github.com/zilliztech/milvus-distributed/commit/bc79d0eaa8c34c7dac00d98677dd41a5538b664f&quot;,&quot;bc79d0eaa8c34c7dac00d98677dd41a5538b664f&quot;)"/>
    <hyperlink ref="B267" r:id="rId266" display="=HYPERLINK(&quot;https://github.com/zilliztech/milvus-distributed/commit/2933df6baeff8b033eb33b1dc9e2fdfeddec46b5&quot;,&quot;2933df6baeff8b033eb33b1dc9e2fdfeddec46b5&quot;)"/>
    <hyperlink ref="B268" r:id="rId267" display="=HYPERLINK(&quot;https://github.com/zilliztech/milvus-distributed/commit/8a9c7f0e71d6190e63af943fa6a55a1e2c151253&quot;,&quot;8a9c7f0e71d6190e63af943fa6a55a1e2c151253&quot;)"/>
    <hyperlink ref="B269" r:id="rId268" display="=HYPERLINK(&quot;https://github.com/zilliztech/milvus-distributed/commit/f80af5e46d3d2fc2f9a8d62faa06c3dc41b1cb8d&quot;,&quot;f80af5e46d3d2fc2f9a8d62faa06c3dc41b1cb8d&quot;)"/>
    <hyperlink ref="B270" r:id="rId269" display="=HYPERLINK(&quot;https://github.com/zilliztech/milvus-distributed/commit/29e84c411cb447b15b160eb4108791bafc6bd2db&quot;,&quot;29e84c411cb447b15b160eb4108791bafc6bd2db&quot;)"/>
    <hyperlink ref="B271" r:id="rId270" display="=HYPERLINK(&quot;https://github.com/zilliztech/milvus-distributed/commit/ff558053397317f54e25b0fef5c67a251f062936&quot;,&quot;ff558053397317f54e25b0fef5c67a251f062936&quot;)"/>
    <hyperlink ref="B272" r:id="rId271" display="=HYPERLINK(&quot;https://github.com/zilliztech/milvus-distributed/commit/c705baf6eaef87c0127f82eb44bf276b45819c04&quot;,&quot;c705baf6eaef87c0127f82eb44bf276b45819c04&quot;)"/>
    <hyperlink ref="B273" r:id="rId272" display="=HYPERLINK(&quot;https://github.com/zilliztech/milvus-distributed/commit/b8adc50220e61f9dba6e113e7626501040559aa1&quot;,&quot;b8adc50220e61f9dba6e113e7626501040559aa1&quot;)"/>
    <hyperlink ref="B274" r:id="rId273" display="=HYPERLINK(&quot;https://github.com/zilliztech/milvus-distributed/commit/f3b35be0633700e69e61a24422491882962bc692&quot;,&quot;f3b35be0633700e69e61a24422491882962bc692&quot;)"/>
    <hyperlink ref="B275" r:id="rId274" display="=HYPERLINK(&quot;https://github.com/zilliztech/milvus-distributed/commit/c9c9d8a4c81db703433ca5cec7cd6e4018d9b453&quot;,&quot;c9c9d8a4c81db703433ca5cec7cd6e4018d9b453&quot;)"/>
    <hyperlink ref="B276" r:id="rId275" display="=HYPERLINK(&quot;https://github.com/zilliztech/milvus-distributed/commit/326abf2278a068f0ece23c8a0975edf1312590d5&quot;,&quot;326abf2278a068f0ece23c8a0975edf1312590d5&quot;)"/>
    <hyperlink ref="B277" r:id="rId276" display="=HYPERLINK(&quot;https://github.com/zilliztech/milvus-distributed/commit/80744f7e6b33113fbf997d00bbe699ead5bd51cc&quot;,&quot;80744f7e6b33113fbf997d00bbe699ead5bd51cc&quot;)"/>
    <hyperlink ref="B278" r:id="rId277" display="=HYPERLINK(&quot;https://github.com/zilliztech/milvus-distributed/commit/74c5b6bdf9cbeda9fc7fae94a73f349c2c10451a&quot;,&quot;74c5b6bdf9cbeda9fc7fae94a73f349c2c10451a&quot;)"/>
    <hyperlink ref="B279" r:id="rId278" display="=HYPERLINK(&quot;https://github.com/zilliztech/milvus-distributed/commit/65d2078ae6002c1284697c58a04913a5cba67ff8&quot;,&quot;65d2078ae6002c1284697c58a04913a5cba67ff8&quot;)"/>
    <hyperlink ref="B280" r:id="rId279" display="=HYPERLINK(&quot;https://github.com/zilliztech/milvus-distributed/commit/4fa7bbfe9477594420ff401555a03cf9d75798bb&quot;,&quot;4fa7bbfe9477594420ff401555a03cf9d75798bb&quot;)"/>
    <hyperlink ref="B281" r:id="rId280" display="=HYPERLINK(&quot;https://github.com/zilliztech/milvus-distributed/commit/15b42ec27a78777172db12f431ac3dc49d6b0bba&quot;,&quot;15b42ec27a78777172db12f431ac3dc49d6b0bba&quot;)"/>
    <hyperlink ref="B282" r:id="rId281" display="=HYPERLINK(&quot;https://github.com/zilliztech/milvus-distributed/commit/0746fc21925c66ddbdeeda0552ff6b9a99932326&quot;,&quot;0746fc21925c66ddbdeeda0552ff6b9a99932326&quot;)"/>
    <hyperlink ref="B283" r:id="rId282" display="=HYPERLINK(&quot;https://github.com/zilliztech/milvus-distributed/commit/86146ff8c63472ed6c39a165f64d725299888281&quot;,&quot;86146ff8c63472ed6c39a165f64d725299888281&quot;)"/>
    <hyperlink ref="B284" r:id="rId283" display="=HYPERLINK(&quot;https://github.com/zilliztech/milvus-distributed/commit/f11a91f2c7bde28c83eebab5d8ccb7060b0539df&quot;,&quot;f11a91f2c7bde28c83eebab5d8ccb7060b0539df&quot;)"/>
    <hyperlink ref="B285" r:id="rId284" display="=HYPERLINK(&quot;https://github.com/zilliztech/milvus-distributed/commit/b7cbd4acc2ee5de35840181ba52c7f21716763e7&quot;,&quot;b7cbd4acc2ee5de35840181ba52c7f21716763e7&quot;)"/>
    <hyperlink ref="B286" r:id="rId285" display="=HYPERLINK(&quot;https://github.com/zilliztech/milvus-distributed/commit/c1776172e8394a74304df6df83a2b4fe248f7376&quot;,&quot;c1776172e8394a74304df6df83a2b4fe248f7376&quot;)"/>
    <hyperlink ref="B287" r:id="rId286" display="=HYPERLINK(&quot;https://github.com/zilliztech/milvus-distributed/commit/2c2b74ee09d14078a70a7238cada701e729bf56a&quot;,&quot;2c2b74ee09d14078a70a7238cada701e729bf56a&quot;)"/>
    <hyperlink ref="B288" r:id="rId287" display="=HYPERLINK(&quot;https://github.com/zilliztech/milvus-distributed/commit/09fd07b402d8c4068dec429afed5f1ffaa9d9cdb&quot;,&quot;09fd07b402d8c4068dec429afed5f1ffaa9d9cdb&quot;)"/>
    <hyperlink ref="B289" r:id="rId288" display="=HYPERLINK(&quot;https://github.com/zilliztech/milvus-distributed/commit/76e57edfafffa5b70d48beaadc20da11cc8d47db&quot;,&quot;76e57edfafffa5b70d48beaadc20da11cc8d47db&quot;)"/>
    <hyperlink ref="B290" r:id="rId289" display="=HYPERLINK(&quot;https://github.com/zilliztech/milvus-distributed/commit/738cf9d60cb4b6da427688b42eac90373efe6693&quot;,&quot;738cf9d60cb4b6da427688b42eac90373efe6693&quot;)"/>
    <hyperlink ref="B291" r:id="rId290" display="=HYPERLINK(&quot;https://github.com/zilliztech/milvus-distributed/commit/d41f9c3b473057a58a67a6345da75afa515b33e9&quot;,&quot;d41f9c3b473057a58a67a6345da75afa515b33e9&quot;)"/>
    <hyperlink ref="B292" r:id="rId291" display="=HYPERLINK(&quot;https://github.com/zilliztech/milvus-distributed/commit/6c3589adc5bdd4593064607e35a2696ce4c639da&quot;,&quot;6c3589adc5bdd4593064607e35a2696ce4c639da&quot;)"/>
    <hyperlink ref="B293" r:id="rId292" display="=HYPERLINK(&quot;https://github.com/zilliztech/milvus-distributed/commit/67222ef7525dceb1870e3702b988f3704208b921&quot;,&quot;67222ef7525dceb1870e3702b988f3704208b921&quot;)"/>
    <hyperlink ref="B294" r:id="rId293" display="=HYPERLINK(&quot;https://github.com/zilliztech/milvus-distributed/commit/a61e31156b0f9d7a69db254500aeafa2714f36da&quot;,&quot;a61e31156b0f9d7a69db254500aeafa2714f36da&quot;)"/>
    <hyperlink ref="B295" r:id="rId294" display="=HYPERLINK(&quot;https://github.com/zilliztech/milvus-distributed/commit/51c384cd7e33744543959d75f5fa20eba1718c83&quot;,&quot;51c384cd7e33744543959d75f5fa20eba1718c83&quot;)"/>
    <hyperlink ref="B296" r:id="rId295" display="=HYPERLINK(&quot;https://github.com/zilliztech/milvus-distributed/commit/81cbea2d64e843e3f675d895a76309983ae56b4f&quot;,&quot;81cbea2d64e843e3f675d895a76309983ae56b4f&quot;)"/>
    <hyperlink ref="B297" r:id="rId296" display="=HYPERLINK(&quot;https://github.com/zilliztech/milvus-distributed/commit/5232c71f85f708419b1aaa0f348a7ed4a26996b6&quot;,&quot;5232c71f85f708419b1aaa0f348a7ed4a26996b6&quot;)"/>
    <hyperlink ref="B298" r:id="rId297" display="=HYPERLINK(&quot;https://github.com/zilliztech/milvus-distributed/commit/d489fab5e2df0442f6f9fc5e4594cb8ae61dbb32&quot;,&quot;d489fab5e2df0442f6f9fc5e4594cb8ae61dbb32&quot;)"/>
    <hyperlink ref="B299" r:id="rId298" display="=HYPERLINK(&quot;https://github.com/zilliztech/milvus-distributed/commit/32c66e35fbd68a5ccffcaef0e498ff22224d3273&quot;,&quot;32c66e35fbd68a5ccffcaef0e498ff22224d3273&quot;)"/>
    <hyperlink ref="B300" r:id="rId299" display="=HYPERLINK(&quot;https://github.com/zilliztech/milvus-distributed/commit/3a99291d873d7dafc30cfaa2b3ce4e7edaba1d10&quot;,&quot;3a99291d873d7dafc30cfaa2b3ce4e7edaba1d10&quot;)"/>
    <hyperlink ref="B301" r:id="rId300" display="=HYPERLINK(&quot;https://github.com/zilliztech/milvus-distributed/commit/113d96a397bdbe42b78658d6714877531f1ee6e8&quot;,&quot;113d96a397bdbe42b78658d6714877531f1ee6e8&quot;)"/>
    <hyperlink ref="B302" r:id="rId301" display="=HYPERLINK(&quot;https://github.com/zilliztech/milvus-distributed/commit/51c604b83fd7e5987be87d4c984ed7c503309d78&quot;,&quot;51c604b83fd7e5987be87d4c984ed7c503309d78&quot;)"/>
    <hyperlink ref="B303" r:id="rId302" display="=HYPERLINK(&quot;https://github.com/zilliztech/milvus-distributed/commit/1fc81f5bda6ee0856c59a7274f69f832f46f480b&quot;,&quot;1fc81f5bda6ee0856c59a7274f69f832f46f480b&quot;)"/>
    <hyperlink ref="B304" r:id="rId303" display="=HYPERLINK(&quot;https://github.com/zilliztech/milvus-distributed/commit/e3e2e9657251a2fd36e9a6b0ad875bfa1c656a2e&quot;,&quot;e3e2e9657251a2fd36e9a6b0ad875bfa1c656a2e&quot;)"/>
    <hyperlink ref="B305" r:id="rId304" display="=HYPERLINK(&quot;https://github.com/zilliztech/milvus-distributed/commit/186694765bdc55725488704451c08208563649cc&quot;,&quot;186694765bdc55725488704451c08208563649cc&quot;)"/>
    <hyperlink ref="B306" r:id="rId305" display="=HYPERLINK(&quot;https://github.com/zilliztech/milvus-distributed/commit/93a674c5580aebf95841fea01ed5f66506c26ba9&quot;,&quot;93a674c5580aebf95841fea01ed5f66506c26ba9&quot;)"/>
    <hyperlink ref="B307" r:id="rId306" display="=HYPERLINK(&quot;https://github.com/zilliztech/milvus-distributed/commit/745b695829301d8ab4bf3b270064047b9d0f07b6&quot;,&quot;745b695829301d8ab4bf3b270064047b9d0f07b6&quot;)"/>
    <hyperlink ref="B308" r:id="rId307" display="=HYPERLINK(&quot;https://github.com/zilliztech/milvus-distributed/commit/d11dda21a32e66a791fa82277d2c3fcdfa0c5f1a&quot;,&quot;d11dda21a32e66a791fa82277d2c3fcdfa0c5f1a&quot;)"/>
    <hyperlink ref="B309" r:id="rId308" display="=HYPERLINK(&quot;https://github.com/zilliztech/milvus-distributed/commit/3f9a9f9893c0e792e6d07a18782c5bc34ea709cc&quot;,&quot;3f9a9f9893c0e792e6d07a18782c5bc34ea709cc&quot;)"/>
    <hyperlink ref="B310" r:id="rId309" display="=HYPERLINK(&quot;https://github.com/zilliztech/milvus-distributed/commit/fb5659f35198ccbe17ad79c3bbab145692b1c04b&quot;,&quot;fb5659f35198ccbe17ad79c3bbab145692b1c04b&quot;)"/>
    <hyperlink ref="B311" r:id="rId310" display="=HYPERLINK(&quot;https://github.com/zilliztech/milvus-distributed/commit/442c59c56c0231d30fe34712c44799247fc6d97a&quot;,&quot;442c59c56c0231d30fe34712c44799247fc6d97a&quot;)"/>
    <hyperlink ref="B312" r:id="rId311" display="=HYPERLINK(&quot;https://github.com/zilliztech/milvus-distributed/commit/55114ece1ad1b6a23a9d81580c40c86482255268&quot;,&quot;55114ece1ad1b6a23a9d81580c40c86482255268&quot;)"/>
    <hyperlink ref="B313" r:id="rId312" display="=HYPERLINK(&quot;https://github.com/zilliztech/milvus-distributed/commit/10179958601a6a5ee8aa7d428ec3920df04341b7&quot;,&quot;10179958601a6a5ee8aa7d428ec3920df04341b7&quot;)"/>
    <hyperlink ref="B314" r:id="rId313" display="=HYPERLINK(&quot;https://github.com/zilliztech/milvus-distributed/commit/a1bd71bb493bae11cbf89907bf8409bd1ee4bf9d&quot;,&quot;a1bd71bb493bae11cbf89907bf8409bd1ee4bf9d&quot;)"/>
    <hyperlink ref="B315" r:id="rId314" display="=HYPERLINK(&quot;https://github.com/zilliztech/milvus-distributed/commit/bc87fd46a2390b49384f00b8770822987ec3c78a&quot;,&quot;bc87fd46a2390b49384f00b8770822987ec3c78a&quot;)"/>
    <hyperlink ref="B316" r:id="rId315" display="=HYPERLINK(&quot;https://github.com/zilliztech/milvus-distributed/commit/12aa87850ff4b9d7a5280618b1b2891491210dd8&quot;,&quot;12aa87850ff4b9d7a5280618b1b2891491210dd8&quot;)"/>
    <hyperlink ref="B317" r:id="rId316" display="=HYPERLINK(&quot;https://github.com/zilliztech/milvus-distributed/commit/1ac7ee7f0e0e020dea39ad68d13ad18206221d64&quot;,&quot;1ac7ee7f0e0e020dea39ad68d13ad18206221d64&quot;)"/>
    <hyperlink ref="B318" r:id="rId317" display="=HYPERLINK(&quot;https://github.com/zilliztech/milvus-distributed/commit/b498b30b203d0bd4a9698c2ad9eecdb01123a02d&quot;,&quot;b498b30b203d0bd4a9698c2ad9eecdb01123a02d&quot;)"/>
    <hyperlink ref="B319" r:id="rId318" display="=HYPERLINK(&quot;https://github.com/zilliztech/milvus-distributed/commit/73952614e1b5d8b30aac2730bdd76fc31a493a9b&quot;,&quot;73952614e1b5d8b30aac2730bdd76fc31a493a9b&quot;)"/>
    <hyperlink ref="B320" r:id="rId319" display="=HYPERLINK(&quot;https://github.com/zilliztech/milvus-distributed/commit/ad06982fe1f47654290308bd999a21c8873eed7c&quot;,&quot;ad06982fe1f47654290308bd999a21c8873eed7c&quot;)"/>
    <hyperlink ref="B321" r:id="rId320" display="=HYPERLINK(&quot;https://github.com/zilliztech/milvus-distributed/commit/0d871616fce73b97e92446f0d96233a95a9cf3ac&quot;,&quot;0d871616fce73b97e92446f0d96233a95a9cf3ac&quot;)"/>
    <hyperlink ref="B322" r:id="rId321" display="=HYPERLINK(&quot;https://github.com/zilliztech/milvus-distributed/commit/5ce05590725462b155051b8a80a65b4521808bbf&quot;,&quot;5ce05590725462b155051b8a80a65b4521808bbf&quot;)"/>
    <hyperlink ref="B323" r:id="rId322" display="=HYPERLINK(&quot;https://github.com/zilliztech/milvus-distributed/commit/17b8bf8aee068c7ed87684fba26b959f7f9ac621&quot;,&quot;17b8bf8aee068c7ed87684fba26b959f7f9ac621&quot;)"/>
    <hyperlink ref="B324" r:id="rId323" display="=HYPERLINK(&quot;https://github.com/zilliztech/milvus-distributed/commit/8f44f9cbfd0e2f78924e77c9fcadc0b634dd9e73&quot;,&quot;8f44f9cbfd0e2f78924e77c9fcadc0b634dd9e73&quot;)"/>
    <hyperlink ref="B325" r:id="rId324" display="=HYPERLINK(&quot;https://github.com/zilliztech/milvus-distributed/commit/f369e3923d0a42641d61f3b8c6fee423e04dfc99&quot;,&quot;f369e3923d0a42641d61f3b8c6fee423e04dfc99&quot;)"/>
    <hyperlink ref="B326" r:id="rId325" display="=HYPERLINK(&quot;https://github.com/zilliztech/milvus-distributed/commit/8f442b29698fc141d09e276e84d1c69ff6d935d1&quot;,&quot;8f442b29698fc141d09e276e84d1c69ff6d935d1&quot;)"/>
    <hyperlink ref="B327" r:id="rId326" display="=HYPERLINK(&quot;https://github.com/zilliztech/milvus-distributed/commit/560e2564ba43d1bf1b95e6692b8f82adca631a42&quot;,&quot;560e2564ba43d1bf1b95e6692b8f82adca631a42&quot;)"/>
    <hyperlink ref="B328" r:id="rId327" display="=HYPERLINK(&quot;https://github.com/zilliztech/milvus-distributed/commit/aac6c57999786a56c79d34eb59bcd3e3292e728e&quot;,&quot;aac6c57999786a56c79d34eb59bcd3e3292e728e&quot;)"/>
    <hyperlink ref="B329" r:id="rId328" display="=HYPERLINK(&quot;https://github.com/zilliztech/milvus-distributed/commit/9d4a3804c002a2265209ca39c491b02c2d19090f&quot;,&quot;9d4a3804c002a2265209ca39c491b02c2d19090f&quot;)"/>
    <hyperlink ref="B330" r:id="rId329" display="=HYPERLINK(&quot;https://github.com/zilliztech/milvus-distributed/commit/62666bccc93b3dd2770f84eb7784c58741b3eaa5&quot;,&quot;62666bccc93b3dd2770f84eb7784c58741b3eaa5&quot;)"/>
    <hyperlink ref="B331" r:id="rId330" display="=HYPERLINK(&quot;https://github.com/zilliztech/milvus-distributed/commit/908e78fb44613fc6d25b714a60970f5229be0756&quot;,&quot;908e78fb44613fc6d25b714a60970f5229be0756&quot;)"/>
    <hyperlink ref="B332" r:id="rId331" display="=HYPERLINK(&quot;https://github.com/zilliztech/milvus-distributed/commit/eb1dae7a0666c21ba0d2e88d750271bd161c5cc7&quot;,&quot;eb1dae7a0666c21ba0d2e88d750271bd161c5cc7&quot;)"/>
    <hyperlink ref="B333" r:id="rId332" display="=HYPERLINK(&quot;https://github.com/zilliztech/milvus-distributed/commit/88d9b336747fc35e20c341a4a3d4c22b4a37ef6e&quot;,&quot;88d9b336747fc35e20c341a4a3d4c22b4a37ef6e&quot;)"/>
    <hyperlink ref="B334" r:id="rId333" display="=HYPERLINK(&quot;https://github.com/zilliztech/milvus-distributed/commit/9056ddc244901eb1c0e3050a52f178d96e09ce18&quot;,&quot;9056ddc244901eb1c0e3050a52f178d96e09ce18&quot;)"/>
    <hyperlink ref="B335" r:id="rId334" display="=HYPERLINK(&quot;https://github.com/zilliztech/milvus-distributed/commit/9b6f8af539ab4273197e38bd5366bf465342a44d&quot;,&quot;9b6f8af539ab4273197e38bd5366bf465342a44d&quot;)"/>
    <hyperlink ref="B336" r:id="rId335" display="=HYPERLINK(&quot;https://github.com/zilliztech/milvus-distributed/commit/ec3925fb51dd87bc520dfeb930d5a95200544a25&quot;,&quot;ec3925fb51dd87bc520dfeb930d5a95200544a25&quot;)"/>
    <hyperlink ref="B337" r:id="rId336" display="=HYPERLINK(&quot;https://github.com/zilliztech/milvus-distributed/commit/51f9f90830002b94a34b80d8fff83ea270dc1ae4&quot;,&quot;51f9f90830002b94a34b80d8fff83ea270dc1ae4&quot;)"/>
    <hyperlink ref="B338" r:id="rId337" display="=HYPERLINK(&quot;https://github.com/zilliztech/milvus-distributed/commit/286adff9a8b341b1af6336ae505f6e8a04829100&quot;,&quot;286adff9a8b341b1af6336ae505f6e8a04829100&quot;)"/>
    <hyperlink ref="B339" r:id="rId338" display="=HYPERLINK(&quot;https://github.com/zilliztech/milvus-distributed/commit/793794ae42c31b35c7202df7e788a70e7c4b73e0&quot;,&quot;793794ae42c31b35c7202df7e788a70e7c4b73e0&quot;)"/>
    <hyperlink ref="B340" r:id="rId339" display="=HYPERLINK(&quot;https://github.com/zilliztech/milvus-distributed/commit/fc679020c0e570ff0ebe96600eeca48a2509da30&quot;,&quot;fc679020c0e570ff0ebe96600eeca48a2509da30&quot;)"/>
    <hyperlink ref="B341" r:id="rId340" display="=HYPERLINK(&quot;https://github.com/zilliztech/milvus-distributed/commit/18ed2347dce7a95d66ff10f0f9dfef3effa59ce5&quot;,&quot;18ed2347dce7a95d66ff10f0f9dfef3effa59ce5&quot;)"/>
    <hyperlink ref="B342" r:id="rId341" display="=HYPERLINK(&quot;https://github.com/zilliztech/milvus-distributed/commit/e3850f40d5c234cbcd3c8a49472370b25042293f&quot;,&quot;e3850f40d5c234cbcd3c8a49472370b25042293f&quot;)"/>
    <hyperlink ref="B343" r:id="rId342" display="=HYPERLINK(&quot;https://github.com/zilliztech/milvus-distributed/commit/68dbfbf4e10c13a60b7185a12131a74631487a1d&quot;,&quot;68dbfbf4e10c13a60b7185a12131a74631487a1d&quot;)"/>
    <hyperlink ref="B344" r:id="rId343" display="=HYPERLINK(&quot;https://github.com/zilliztech/milvus-distributed/commit/50ffb14329169b8a93e79777a7e583bf087c15b2&quot;,&quot;50ffb14329169b8a93e79777a7e583bf087c15b2&quot;)"/>
    <hyperlink ref="B345" r:id="rId344" display="=HYPERLINK(&quot;https://github.com/zilliztech/milvus-distributed/commit/24697fde91f6e8be63be7c98838b06de9bbb6eae&quot;,&quot;24697fde91f6e8be63be7c98838b06de9bbb6eae&quot;)"/>
    <hyperlink ref="B346" r:id="rId345" display="=HYPERLINK(&quot;https://github.com/zilliztech/milvus-distributed/commit/34b77a784a5c9faff6532c0f98d13ecd5fd1bb69&quot;,&quot;34b77a784a5c9faff6532c0f98d13ecd5fd1bb69&quot;)"/>
    <hyperlink ref="B347" r:id="rId346" display="=HYPERLINK(&quot;https://github.com/zilliztech/milvus-distributed/commit/06a03210886883c9c8b18cb79c7fa234f32abd6a&quot;,&quot;06a03210886883c9c8b18cb79c7fa234f32abd6a&quot;)"/>
    <hyperlink ref="B348" r:id="rId347" display="=HYPERLINK(&quot;https://github.com/zilliztech/milvus-distributed/commit/9b69e0ab83be6a96dd1deedac0cd0a2139ada47e&quot;,&quot;9b69e0ab83be6a96dd1deedac0cd0a2139ada47e&quot;)"/>
    <hyperlink ref="B349" r:id="rId348" display="=HYPERLINK(&quot;https://github.com/zilliztech/milvus-distributed/commit/df68ae280f2f9a5ad35cd8c965e881cad750a71c&quot;,&quot;df68ae280f2f9a5ad35cd8c965e881cad750a71c&quot;)"/>
    <hyperlink ref="B350" r:id="rId349" display="=HYPERLINK(&quot;https://github.com/zilliztech/milvus-distributed/commit/290dbe8dadd95ddc02d12cea87139b5aff8d7dc8&quot;,&quot;290dbe8dadd95ddc02d12cea87139b5aff8d7dc8&quot;)"/>
    <hyperlink ref="B351" r:id="rId350" display="=HYPERLINK(&quot;https://github.com/zilliztech/milvus-distributed/commit/012501260c9daf322f19ac1c5f514e013bee47f2&quot;,&quot;012501260c9daf322f19ac1c5f514e013bee47f2&quot;)"/>
    <hyperlink ref="B352" r:id="rId351" display="=HYPERLINK(&quot;https://github.com/zilliztech/milvus-distributed/commit/daa52fd0ebc83c5be6857f1b2344658dda781e00&quot;,&quot;daa52fd0ebc83c5be6857f1b2344658dda781e00&quot;)"/>
    <hyperlink ref="B353" r:id="rId352" display="=HYPERLINK(&quot;https://github.com/zilliztech/milvus-distributed/commit/bb8d9844969a339ef565ac8578f13d6b3dd715a6&quot;,&quot;bb8d9844969a339ef565ac8578f13d6b3dd715a6&quot;)"/>
    <hyperlink ref="B354" r:id="rId353" display="=HYPERLINK(&quot;https://github.com/zilliztech/milvus-distributed/commit/d91cf51da1506c692fdd18548fb757b8db0bfdfd&quot;,&quot;d91cf51da1506c692fdd18548fb757b8db0bfdfd&quot;)"/>
    <hyperlink ref="B355" r:id="rId354" display="=HYPERLINK(&quot;https://github.com/zilliztech/milvus-distributed/commit/227d36697f7dfb2d4bce7019d3f9736fcb21b084&quot;,&quot;227d36697f7dfb2d4bce7019d3f9736fcb21b084&quot;)"/>
    <hyperlink ref="B356" r:id="rId355" display="=HYPERLINK(&quot;https://github.com/zilliztech/milvus-distributed/commit/f40d3145e46076073631c0b3ff8c7d5cfac44289&quot;,&quot;f40d3145e46076073631c0b3ff8c7d5cfac44289&quot;)"/>
    <hyperlink ref="B357" r:id="rId356" display="=HYPERLINK(&quot;https://github.com/zilliztech/milvus-distributed/commit/865a14e5c35a6e5626e8cd341bfc9a0eedcc229b&quot;,&quot;865a14e5c35a6e5626e8cd341bfc9a0eedcc229b&quot;)"/>
    <hyperlink ref="B358" r:id="rId357" display="=HYPERLINK(&quot;https://github.com/zilliztech/milvus-distributed/commit/36a9be1a874e9c009509f2c83ab164d322d56e9b&quot;,&quot;36a9be1a874e9c009509f2c83ab164d322d56e9b&quot;)"/>
    <hyperlink ref="B359" r:id="rId358" display="=HYPERLINK(&quot;https://github.com/zilliztech/milvus-distributed/commit/a4be9bf5d250f46ff484878e2afe09485a4f6839&quot;,&quot;a4be9bf5d250f46ff484878e2afe09485a4f6839&quot;)"/>
    <hyperlink ref="B360" r:id="rId359" display="=HYPERLINK(&quot;https://github.com/zilliztech/milvus-distributed/commit/2d064c744045d7bf3693b3c2f75048a813010c37&quot;,&quot;2d064c744045d7bf3693b3c2f75048a813010c37&quot;)"/>
    <hyperlink ref="B361" r:id="rId360" display="=HYPERLINK(&quot;https://github.com/zilliztech/milvus-distributed/commit/63fb92e2d4be9623af17b7f099e32c2206ff104c&quot;,&quot;63fb92e2d4be9623af17b7f099e32c2206ff104c&quot;)"/>
    <hyperlink ref="B362" r:id="rId361" display="=HYPERLINK(&quot;https://github.com/zilliztech/milvus-distributed/commit/47137cdaf1f47ab1226fe677e6bd967f0d60c630&quot;,&quot;47137cdaf1f47ab1226fe677e6bd967f0d60c630&quot;)"/>
    <hyperlink ref="B363" r:id="rId362" display="=HYPERLINK(&quot;https://github.com/zilliztech/milvus-distributed/commit/fe39fc2cffd50d9359e9bff6cdc8c755a8ce1d59&quot;,&quot;fe39fc2cffd50d9359e9bff6cdc8c755a8ce1d59&quot;)"/>
    <hyperlink ref="B364" r:id="rId363" display="=HYPERLINK(&quot;https://github.com/zilliztech/milvus-distributed/commit/8cfac96e51b0175ae33aacecd6e02d39c8783aa2&quot;,&quot;8cfac96e51b0175ae33aacecd6e02d39c8783aa2&quot;)"/>
    <hyperlink ref="B365" r:id="rId364" display="=HYPERLINK(&quot;https://github.com/zilliztech/milvus-distributed/commit/42cdd353f07d168bb02788697789355b523bf0db&quot;,&quot;42cdd353f07d168bb02788697789355b523bf0db&quot;)"/>
    <hyperlink ref="B366" r:id="rId365" display="=HYPERLINK(&quot;https://github.com/zilliztech/milvus-distributed/commit/7849ae0cf2ebe342e915013eb7a42210d80877fc&quot;,&quot;7849ae0cf2ebe342e915013eb7a42210d80877fc&quot;)"/>
    <hyperlink ref="B367" r:id="rId366" display="=HYPERLINK(&quot;https://github.com/zilliztech/milvus-distributed/commit/2b6b6e85a9c0d87fd18c295ed3c620730625b743&quot;,&quot;2b6b6e85a9c0d87fd18c295ed3c620730625b743&quot;)"/>
    <hyperlink ref="B368" r:id="rId367" display="=HYPERLINK(&quot;https://github.com/zilliztech/milvus-distributed/commit/3737f091aa1c3aad3175eeb05687225b678945aa&quot;,&quot;3737f091aa1c3aad3175eeb05687225b678945aa&quot;)"/>
    <hyperlink ref="B369" r:id="rId368" display="=HYPERLINK(&quot;https://github.com/zilliztech/milvus-distributed/commit/fc669e8429954c2d807fb0c16b4e56a0d38f1fc8&quot;,&quot;fc669e8429954c2d807fb0c16b4e56a0d38f1fc8&quot;)"/>
    <hyperlink ref="B370" r:id="rId369" display="=HYPERLINK(&quot;https://github.com/zilliztech/milvus-distributed/commit/c65fffd697192ca81593f6bf403987cdc0e76ddf&quot;,&quot;c65fffd697192ca81593f6bf403987cdc0e76ddf&quot;)"/>
    <hyperlink ref="B371" r:id="rId370" display="=HYPERLINK(&quot;https://github.com/zilliztech/milvus-distributed/commit/d0f5feeacf5f8c0f33ccc56058a6bef721630846&quot;,&quot;d0f5feeacf5f8c0f33ccc56058a6bef721630846&quot;)"/>
    <hyperlink ref="B372" r:id="rId371" display="=HYPERLINK(&quot;https://github.com/zilliztech/milvus-distributed/commit/91be0709bf4a257c0a579967a4899deda8a105d2&quot;,&quot;91be0709bf4a257c0a579967a4899deda8a105d2&quot;)"/>
    <hyperlink ref="B373" r:id="rId372" display="=HYPERLINK(&quot;https://github.com/zilliztech/milvus-distributed/commit/988e6ac93c6f376da7157a49574eff8630cff78a&quot;,&quot;988e6ac93c6f376da7157a49574eff8630cff78a&quot;)"/>
    <hyperlink ref="B374" r:id="rId373" display="=HYPERLINK(&quot;https://github.com/zilliztech/milvus-distributed/commit/6c1030f45da4be637407606a41f4e66af5816e02&quot;,&quot;6c1030f45da4be637407606a41f4e66af5816e02&quot;)"/>
    <hyperlink ref="B375" r:id="rId374" display="=HYPERLINK(&quot;https://github.com/zilliztech/milvus-distributed/commit/28e13adf121b0f96b398e0c585694913a01b094b&quot;,&quot;28e13adf121b0f96b398e0c585694913a01b094b&quot;)"/>
    <hyperlink ref="B376" r:id="rId375" display="=HYPERLINK(&quot;https://github.com/zilliztech/milvus-distributed/commit/eb852d5374f927230f719d03b53fb377978b73f3&quot;,&quot;eb852d5374f927230f719d03b53fb377978b73f3&quot;)"/>
    <hyperlink ref="B377" r:id="rId376" display="=HYPERLINK(&quot;https://github.com/zilliztech/milvus-distributed/commit/693eee279005a1b0817efe69c85278edeedbb6a9&quot;,&quot;693eee279005a1b0817efe69c85278edeedbb6a9&quot;)"/>
    <hyperlink ref="B378" r:id="rId377" display="=HYPERLINK(&quot;https://github.com/zilliztech/milvus-distributed/commit/80e84e4ff91807620ebc806de91855acdfe7e01c&quot;,&quot;80e84e4ff91807620ebc806de91855acdfe7e01c&quot;)"/>
    <hyperlink ref="B379" r:id="rId378" display="=HYPERLINK(&quot;https://github.com/zilliztech/milvus-distributed/commit/0a40c54b571f56c29bfb541ffd4ca41a5e2775f0&quot;,&quot;0a40c54b571f56c29bfb541ffd4ca41a5e2775f0&quot;)"/>
    <hyperlink ref="B380" r:id="rId379" display="=HYPERLINK(&quot;https://github.com/zilliztech/milvus-distributed/commit/3f2598467ede7292bfe77d29e076c1beb851f034&quot;,&quot;3f2598467ede7292bfe77d29e076c1beb851f034&quot;)"/>
    <hyperlink ref="B381" r:id="rId380" display="=HYPERLINK(&quot;https://github.com/zilliztech/milvus-distributed/commit/7f8e436e5dd65b59a37bb36630e88d9b1a8e0f93&quot;,&quot;7f8e436e5dd65b59a37bb36630e88d9b1a8e0f93&quot;)"/>
    <hyperlink ref="B382" r:id="rId381" display="=HYPERLINK(&quot;https://github.com/zilliztech/milvus-distributed/commit/5c6e94ddb52ed40ac2d711aa363955146e7cf890&quot;,&quot;5c6e94ddb52ed40ac2d711aa363955146e7cf890&quot;)"/>
    <hyperlink ref="B383" r:id="rId382" display="=HYPERLINK(&quot;https://github.com/zilliztech/milvus-distributed/commit/992ec47ae31bf505ccd0528850ddbfdc35f1aabf&quot;,&quot;992ec47ae31bf505ccd0528850ddbfdc35f1aabf&quot;)"/>
    <hyperlink ref="B384" r:id="rId383" display="=HYPERLINK(&quot;https://github.com/zilliztech/milvus-distributed/commit/9815a3387a40db52abdc35da40b42b82d5605eb6&quot;,&quot;9815a3387a40db52abdc35da40b42b82d5605eb6&quot;)"/>
    <hyperlink ref="B385" r:id="rId384" display="=HYPERLINK(&quot;https://github.com/zilliztech/milvus-distributed/commit/6de4311a27879e38b12c51680818d019da81cbe7&quot;,&quot;6de4311a27879e38b12c51680818d019da81cbe7&quot;)"/>
    <hyperlink ref="B386" r:id="rId385" display="=HYPERLINK(&quot;https://github.com/zilliztech/milvus-distributed/commit/a099d8c833b41760f1d02fabe3d20d1545f013d5&quot;,&quot;a099d8c833b41760f1d02fabe3d20d1545f013d5&quot;)"/>
    <hyperlink ref="B387" r:id="rId386" display="=HYPERLINK(&quot;https://github.com/zilliztech/milvus-distributed/commit/8ac7a8a1516bd64ff75e6232455a7340afca423d&quot;,&quot;8ac7a8a1516bd64ff75e6232455a7340afca423d&quot;)"/>
    <hyperlink ref="B388" r:id="rId387" display="=HYPERLINK(&quot;https://github.com/zilliztech/milvus-distributed/commit/1581aa9b255d0d9645b345f8690c2cec29ad5e64&quot;,&quot;1581aa9b255d0d9645b345f8690c2cec29ad5e64&quot;)"/>
    <hyperlink ref="B389" r:id="rId388" display="=HYPERLINK(&quot;https://github.com/zilliztech/milvus-distributed/commit/4c4b6d2638022eac76ecc1c9d0888fc8973fa961&quot;,&quot;4c4b6d2638022eac76ecc1c9d0888fc8973fa961&quot;)"/>
    <hyperlink ref="B390" r:id="rId389" display="=HYPERLINK(&quot;https://github.com/zilliztech/milvus-distributed/commit/d2c0c35691053c711479237bca1d1af354a23481&quot;,&quot;d2c0c35691053c711479237bca1d1af354a23481&quot;)"/>
    <hyperlink ref="B391" r:id="rId390" display="=HYPERLINK(&quot;https://github.com/zilliztech/milvus-distributed/commit/5b6be577b5d57eef9be50c0874f4c95954d2dbc0&quot;,&quot;5b6be577b5d57eef9be50c0874f4c95954d2dbc0&quot;)"/>
    <hyperlink ref="B392" r:id="rId391" display="=HYPERLINK(&quot;https://github.com/zilliztech/milvus-distributed/commit/d01b789a731a5268c1aa1f4a004b29b2cb9bf38e&quot;,&quot;d01b789a731a5268c1aa1f4a004b29b2cb9bf38e&quot;)"/>
    <hyperlink ref="B393" r:id="rId392" display="=HYPERLINK(&quot;https://github.com/zilliztech/milvus-distributed/commit/0f057f979f18101585cd4f0cebe34747c6fb141e&quot;,&quot;0f057f979f18101585cd4f0cebe34747c6fb141e&quot;)"/>
    <hyperlink ref="B394" r:id="rId393" display="=HYPERLINK(&quot;https://github.com/zilliztech/milvus-distributed/commit/c3e8e1deb200d7a4df5d15b24bc195a98d250969&quot;,&quot;c3e8e1deb200d7a4df5d15b24bc195a98d250969&quot;)"/>
    <hyperlink ref="B395" r:id="rId394" display="=HYPERLINK(&quot;https://github.com/zilliztech/milvus-distributed/commit/b085e93700fa08b67b5dfefd637dea4adbb6069a&quot;,&quot;b085e93700fa08b67b5dfefd637dea4adbb6069a&quot;)"/>
    <hyperlink ref="B396" r:id="rId395" display="=HYPERLINK(&quot;https://github.com/zilliztech/milvus-distributed/commit/3b1b44edb72317c59eeaacb63d0177cf245e00c1&quot;,&quot;3b1b44edb72317c59eeaacb63d0177cf245e00c1&quot;)"/>
    <hyperlink ref="B397" r:id="rId396" display="=HYPERLINK(&quot;https://github.com/zilliztech/milvus-distributed/commit/f375c9349b5db8149927622801d1acac059cbb03&quot;,&quot;f375c9349b5db8149927622801d1acac059cbb03&quot;)"/>
    <hyperlink ref="B398" r:id="rId397" display="=HYPERLINK(&quot;https://github.com/zilliztech/milvus-distributed/commit/41d5b4b7ff659657590d6eb045920991b8fe592b&quot;,&quot;41d5b4b7ff659657590d6eb045920991b8fe592b&quot;)"/>
    <hyperlink ref="B399" r:id="rId398" display="=HYPERLINK(&quot;https://github.com/zilliztech/milvus-distributed/commit/3d79e041f2f634306746d6d5ad7f3c4d3aa70153&quot;,&quot;3d79e041f2f634306746d6d5ad7f3c4d3aa70153&quot;)"/>
    <hyperlink ref="B400" r:id="rId399" display="=HYPERLINK(&quot;https://github.com/zilliztech/milvus-distributed/commit/ae94b162c60050618acab96717e8f9e4634245a4&quot;,&quot;ae94b162c60050618acab96717e8f9e4634245a4&quot;)"/>
    <hyperlink ref="B401" r:id="rId400" display="=HYPERLINK(&quot;https://github.com/zilliztech/milvus-distributed/commit/8fa38ff7eb3af366da50ab91962294421864000f&quot;,&quot;8fa38ff7eb3af366da50ab91962294421864000f&quot;)"/>
    <hyperlink ref="B402" r:id="rId401" display="=HYPERLINK(&quot;https://github.com/zilliztech/milvus-distributed/commit/8de40539edc8ea2f78909bf463e6fd4095252baa&quot;,&quot;8de40539edc8ea2f78909bf463e6fd4095252baa&quot;)"/>
    <hyperlink ref="B403" r:id="rId402" display="=HYPERLINK(&quot;https://github.com/zilliztech/milvus-distributed/commit/361c194ed51123337dd0d1c3b5c92affd121b62c&quot;,&quot;361c194ed51123337dd0d1c3b5c92affd121b62c&quot;)"/>
    <hyperlink ref="B404" r:id="rId403" display="=HYPERLINK(&quot;https://github.com/zilliztech/milvus-distributed/commit/fa82e528bb315eb5c8ddd1056d8cfd50407b926c&quot;,&quot;fa82e528bb315eb5c8ddd1056d8cfd50407b926c&quot;)"/>
    <hyperlink ref="B405" r:id="rId404" display="=HYPERLINK(&quot;https://github.com/zilliztech/milvus-distributed/commit/9fac6394584e42d5fd9afc24b332347fb987e80a&quot;,&quot;9fac6394584e42d5fd9afc24b332347fb987e80a&quot;)"/>
    <hyperlink ref="B406" r:id="rId405" display="=HYPERLINK(&quot;https://github.com/zilliztech/milvus-distributed/commit/8f9a7dc5a07638fc9594d424fa1359333005e72b&quot;,&quot;8f9a7dc5a07638fc9594d424fa1359333005e72b&quot;)"/>
    <hyperlink ref="B407" r:id="rId406" display="=HYPERLINK(&quot;https://github.com/zilliztech/milvus-distributed/commit/096a09f8024434cfda0e754d946e750bc48d4f22&quot;,&quot;096a09f8024434cfda0e754d946e750bc48d4f22&quot;)"/>
    <hyperlink ref="B408" r:id="rId407" display="=HYPERLINK(&quot;https://github.com/zilliztech/milvus-distributed/commit/a783edb0d28fee4ecf6cf2ac2bde4ca454a1ed6f&quot;,&quot;a783edb0d28fee4ecf6cf2ac2bde4ca454a1ed6f&quot;)"/>
    <hyperlink ref="B409" r:id="rId408" display="=HYPERLINK(&quot;https://github.com/zilliztech/milvus-distributed/commit/25eeb07183cc8b067b0429d2596a51d78ce9402f&quot;,&quot;25eeb07183cc8b067b0429d2596a51d78ce9402f&quot;)"/>
    <hyperlink ref="B410" r:id="rId409" display="=HYPERLINK(&quot;https://github.com/zilliztech/milvus-distributed/commit/751d4572941b953c1a77968801d18512b77cabde&quot;,&quot;751d4572941b953c1a77968801d18512b77cabde&quot;)"/>
    <hyperlink ref="B411" r:id="rId410" display="=HYPERLINK(&quot;https://github.com/zilliztech/milvus-distributed/commit/0e6a24561c7289ac1b0a1f8bddb7770b514e9e4b&quot;,&quot;0e6a24561c7289ac1b0a1f8bddb7770b514e9e4b&quot;)"/>
    <hyperlink ref="B412" r:id="rId411" display="=HYPERLINK(&quot;https://github.com/zilliztech/milvus-distributed/commit/da02fc4b1691b369de6bfe51fbfe64419944e152&quot;,&quot;da02fc4b1691b369de6bfe51fbfe64419944e152&quot;)"/>
    <hyperlink ref="B413" r:id="rId412" display="=HYPERLINK(&quot;https://github.com/zilliztech/milvus-distributed/commit/853b57ae9116498ca0c52b68683b1c6b854494fa&quot;,&quot;853b57ae9116498ca0c52b68683b1c6b854494fa&quot;)"/>
    <hyperlink ref="B414" r:id="rId413" display="=HYPERLINK(&quot;https://github.com/zilliztech/milvus-distributed/commit/aa34200532aa10cd0c42d524f5e1450e6f62417a&quot;,&quot;aa34200532aa10cd0c42d524f5e1450e6f62417a&quot;)"/>
    <hyperlink ref="B415" r:id="rId414" display="=HYPERLINK(&quot;https://github.com/zilliztech/milvus-distributed/commit/56107a0f73fab36bb2ac3cdce7224fb638cc8ee8&quot;,&quot;56107a0f73fab36bb2ac3cdce7224fb638cc8ee8&quot;)"/>
    <hyperlink ref="B416" r:id="rId415" display="=HYPERLINK(&quot;https://github.com/zilliztech/milvus-distributed/commit/28da8f5306c8e02a4bb857f515bebd6d301adb05&quot;,&quot;28da8f5306c8e02a4bb857f515bebd6d301adb05&quot;)"/>
    <hyperlink ref="B417" r:id="rId416" display="=HYPERLINK(&quot;https://github.com/zilliztech/milvus-distributed/commit/54e7a224af986ecf660b2252cebac79782292d8f&quot;,&quot;54e7a224af986ecf660b2252cebac79782292d8f&quot;)"/>
    <hyperlink ref="B418" r:id="rId417" display="=HYPERLINK(&quot;https://github.com/zilliztech/milvus-distributed/commit/acab356721d295780da8b15ae5413f7f657e21bf&quot;,&quot;acab356721d295780da8b15ae5413f7f657e21bf&quot;)"/>
    <hyperlink ref="B419" r:id="rId418" display="=HYPERLINK(&quot;https://github.com/zilliztech/milvus-distributed/commit/310bbdcff3f2d56b63e413eb70d9c6a6a075b8af&quot;,&quot;310bbdcff3f2d56b63e413eb70d9c6a6a075b8af&quot;)"/>
    <hyperlink ref="B420" r:id="rId419" display="=HYPERLINK(&quot;https://github.com/zilliztech/milvus-distributed/commit/b77a973ed5086684146f95029a745620095ebadb&quot;,&quot;b77a973ed5086684146f95029a745620095ebadb&quot;)"/>
    <hyperlink ref="B421" r:id="rId420" display="=HYPERLINK(&quot;https://github.com/zilliztech/milvus-distributed/commit/ea371a850220adc0ceb4ebdc7b44653d1a26ea58&quot;,&quot;ea371a850220adc0ceb4ebdc7b44653d1a26ea58&quot;)"/>
    <hyperlink ref="B422" r:id="rId421" display="=HYPERLINK(&quot;https://github.com/zilliztech/milvus-distributed/commit/2ab30808af2256aabcd5357f0ec3914ed6513560&quot;,&quot;2ab30808af2256aabcd5357f0ec3914ed6513560&quot;)"/>
    <hyperlink ref="B423" r:id="rId422" display="=HYPERLINK(&quot;https://github.com/zilliztech/milvus-distributed/commit/70a78bce5e9133a9d4112349f6c0fc828c838ff8&quot;,&quot;70a78bce5e9133a9d4112349f6c0fc828c838ff8&quot;)"/>
    <hyperlink ref="B424" r:id="rId423" display="=HYPERLINK(&quot;https://github.com/zilliztech/milvus-distributed/commit/1609914d5d0202abdfa45cd18083a9d622980ad2&quot;,&quot;1609914d5d0202abdfa45cd18083a9d622980ad2&quot;)"/>
    <hyperlink ref="B425" r:id="rId424" display="=HYPERLINK(&quot;https://github.com/zilliztech/milvus-distributed/commit/de97bd8f2ee70111000364b839b33b2d723233c9&quot;,&quot;de97bd8f2ee70111000364b839b33b2d723233c9&quot;)"/>
    <hyperlink ref="B426" r:id="rId425" display="=HYPERLINK(&quot;https://github.com/zilliztech/milvus-distributed/commit/717a57d002811b8afe8135e7499488980a903346&quot;,&quot;717a57d002811b8afe8135e7499488980a903346&quot;)"/>
    <hyperlink ref="B427" r:id="rId426" display="=HYPERLINK(&quot;https://github.com/zilliztech/milvus-distributed/commit/4a9bacfe60fa5cfdd7ed5d7d372cc9885ba7f8a0&quot;,&quot;4a9bacfe60fa5cfdd7ed5d7d372cc9885ba7f8a0&quot;)"/>
    <hyperlink ref="B428" r:id="rId427" display="=HYPERLINK(&quot;https://github.com/zilliztech/milvus-distributed/commit/ae2f96631131616bfc991ece663db05cec601d28&quot;,&quot;ae2f96631131616bfc991ece663db05cec601d28&quot;)"/>
  </hyperlinks>
  <pageMargins left="0.7" right="0.7" top="0.75" bottom="0.75" header="0.3" footer="0.3"/>
  <pageSetup paperSize="1" orientation="portrait" useFirstPageNumber="tru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czs</cp:lastModifiedBy>
  <dcterms:created xsi:type="dcterms:W3CDTF">2021-04-19T18:36:00Z</dcterms:created>
  <dcterms:modified xsi:type="dcterms:W3CDTF">2021-04-18T20:23:42Z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