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<sst xmlns="http://schemas.openxmlformats.org/spreadsheetml/2006/main" count="562" uniqueCount="491">
  <si>
    <t>Date</t>
  </si>
  <si>
    <t>CommitUrl</t>
  </si>
  <si>
    <t>Keep</t>
  </si>
  <si>
    <t>Message</t>
  </si>
  <si>
    <t>2020-09-02 20:00:07</t>
  </si>
  <si>
    <t xml:space="preserve">build.sh for core
</t>
  </si>
  <si>
    <t>2020-09-02 20:05:02</t>
  </si>
  <si>
    <t>Add build.sh for core</t>
  </si>
  <si>
    <t>2020-09-04 20:04:04</t>
  </si>
  <si>
    <t xml:space="preserve">time sync
</t>
  </si>
  <si>
    <t>2020-09-04 20:04:15</t>
  </si>
  <si>
    <t xml:space="preserve">Merge branch 'master' of https://github.com/czs007/suvlim
</t>
  </si>
  <si>
    <t>2020-09-04 20:18:34</t>
  </si>
  <si>
    <t>2020-09-05 09:59:09</t>
  </si>
  <si>
    <t>2020-09-05 10:04:22</t>
  </si>
  <si>
    <t>Add time sync</t>
  </si>
  <si>
    <t>2020-09-05 17:45:23</t>
  </si>
  <si>
    <t>2020-09-05 17:45:48</t>
  </si>
  <si>
    <t>2020-09-05 17:47:28</t>
  </si>
  <si>
    <t>Set sync type</t>
  </si>
  <si>
    <t>2020-09-08 20:49:42</t>
  </si>
  <si>
    <t xml:space="preserve">timesync
</t>
  </si>
  <si>
    <t>2020-09-08 20:50:53</t>
  </si>
  <si>
    <t>Add timesync</t>
  </si>
  <si>
    <t>2020-09-09 09:52:04</t>
  </si>
  <si>
    <t>2020-09-09 09:53:11</t>
  </si>
  <si>
    <t>Set default queue size to 1024</t>
  </si>
  <si>
    <t>2020-09-09 10:02:20</t>
  </si>
  <si>
    <t xml:space="preserve">check if insert delete chan full
</t>
  </si>
  <si>
    <t>2020-09-09 10:04:24</t>
  </si>
  <si>
    <t xml:space="preserve">check if insert delete chan is full
</t>
  </si>
  <si>
    <t>2020-09-09 10:07:20</t>
  </si>
  <si>
    <t>Check if insert delete chan is full</t>
  </si>
  <si>
    <t>2020-09-09 10:28:37</t>
  </si>
  <si>
    <t xml:space="preserve">test for timesync
</t>
  </si>
  <si>
    <t>2020-09-09 11:20:50</t>
  </si>
  <si>
    <t xml:space="preserve">add test for time sync
</t>
  </si>
  <si>
    <t>2020-09-09 11:27:39</t>
  </si>
  <si>
    <t>Add unittest for time sync</t>
  </si>
  <si>
    <t>2020-09-10 10:02:28</t>
  </si>
  <si>
    <t xml:space="preserve">read sync
</t>
  </si>
  <si>
    <t>2020-09-10 10:12:42</t>
  </si>
  <si>
    <t>2020-09-10 10:13:51</t>
  </si>
  <si>
    <t xml:space="preserve">read time sync
</t>
  </si>
  <si>
    <t>2020-09-10 10:14:20</t>
  </si>
  <si>
    <t xml:space="preserve">Merge branch 'master' of https://github.com/nezha2017/suvlim
</t>
  </si>
  <si>
    <t>2020-09-10 10:34:50</t>
  </si>
  <si>
    <t>2020-09-10 10:52:37</t>
  </si>
  <si>
    <t>2020-09-10 10:54:37</t>
  </si>
  <si>
    <t>Merge pull request #95 from nezha2017/master
time sync</t>
  </si>
  <si>
    <t>2020-09-10 16:42:47</t>
  </si>
  <si>
    <t>2020-09-10 16:43:59</t>
  </si>
  <si>
    <t>Merge pull request #97 from nezha2017/master
time sync</t>
  </si>
  <si>
    <t>2020-09-10 19:03:22</t>
  </si>
  <si>
    <t>2020-09-10 19:09:13</t>
  </si>
  <si>
    <t>2020-09-10 19:09:33</t>
  </si>
  <si>
    <t>2020-09-10 19:12:23</t>
  </si>
  <si>
    <t>Add unittest for timesync when there is only one proxy</t>
  </si>
  <si>
    <t>2020-09-11 13:34:40</t>
  </si>
  <si>
    <t>2020-09-11 13:35:58</t>
  </si>
  <si>
    <t>Check if channel of timesync is closed</t>
  </si>
  <si>
    <t>2020-09-24 11:15:11</t>
  </si>
  <si>
    <t xml:space="preserve">proxy go
</t>
  </si>
  <si>
    <t>2020-09-24 11:46:00</t>
  </si>
  <si>
    <t xml:space="preserve">conf for proxy
</t>
  </si>
  <si>
    <t>2020-09-24 14:11:10</t>
  </si>
  <si>
    <t>2020-09-24 14:27:06</t>
  </si>
  <si>
    <t>2020-09-24 14:27:47</t>
  </si>
  <si>
    <t xml:space="preserve">gitignore
</t>
  </si>
  <si>
    <t>2020-09-24 16:21:17</t>
  </si>
  <si>
    <t xml:space="preserve">proxy
</t>
  </si>
  <si>
    <t>2020-09-24 16:21:47</t>
  </si>
  <si>
    <t>2020-09-24 17:20:46</t>
  </si>
  <si>
    <t>2020-09-24 17:22:28</t>
  </si>
  <si>
    <t xml:space="preserve">time stamp oracle
</t>
  </si>
  <si>
    <t>2020-09-24 17:59:34</t>
  </si>
  <si>
    <t xml:space="preserve">timestamporacle
</t>
  </si>
  <si>
    <t>2020-09-24 18:49:46</t>
  </si>
  <si>
    <t xml:space="preserve">tso test
</t>
  </si>
  <si>
    <t>2020-09-24 18:54:06</t>
  </si>
  <si>
    <t xml:space="preserve">timestamp
</t>
  </si>
  <si>
    <t>2020-09-25 14:12:20</t>
  </si>
  <si>
    <t xml:space="preserve">time tick
</t>
  </si>
  <si>
    <t>2020-09-25 14:26:36</t>
  </si>
  <si>
    <t>2020-09-25 14:39:19</t>
  </si>
  <si>
    <t>2020-09-25 14:54:07</t>
  </si>
  <si>
    <t xml:space="preserve">time tick test
</t>
  </si>
  <si>
    <t>2020-09-25 15:05:06</t>
  </si>
  <si>
    <t>2020-09-25 15:08:29</t>
  </si>
  <si>
    <t xml:space="preserve">timestamporacle test
</t>
  </si>
  <si>
    <t>2020-09-25 15:47:33</t>
  </si>
  <si>
    <t xml:space="preserve">create index
</t>
  </si>
  <si>
    <t>2020-09-25 16:22:50</t>
  </si>
  <si>
    <t xml:space="preserve">grpc server
</t>
  </si>
  <si>
    <t>2020-09-25 16:34:49</t>
  </si>
  <si>
    <t>2020-09-25 16:42:37</t>
  </si>
  <si>
    <t xml:space="preserve">server test
</t>
  </si>
  <si>
    <t>2020-09-25 17:02:36</t>
  </si>
  <si>
    <t xml:space="preserve">create collection
</t>
  </si>
  <si>
    <t>2020-09-26 09:41:01</t>
  </si>
  <si>
    <t xml:space="preserve">proxy count
</t>
  </si>
  <si>
    <t>2020-09-26 10:14:23</t>
  </si>
  <si>
    <t xml:space="preserve">watch etcd
</t>
  </si>
  <si>
    <t>2020-09-26 10:36:11</t>
  </si>
  <si>
    <t>2020-09-26 10:56:57</t>
  </si>
  <si>
    <t>2020-09-26 11:08:24</t>
  </si>
  <si>
    <t>2020-09-26 11:22:28</t>
  </si>
  <si>
    <t xml:space="preserve">collection name
</t>
  </si>
  <si>
    <t>2020-09-26 11:31:51</t>
  </si>
  <si>
    <t xml:space="preserve">proxy collection count
</t>
  </si>
  <si>
    <t>2020-09-26 11:50:56</t>
  </si>
  <si>
    <t xml:space="preserve">collection count
</t>
  </si>
  <si>
    <t>2020-09-26 15:26:41</t>
  </si>
  <si>
    <t>2020-09-26 17:28:58</t>
  </si>
  <si>
    <t xml:space="preserve">Merge branch 'cyf' of https://github.com/czs007/suvlim into cyf
</t>
  </si>
  <si>
    <t>2020-09-26 18:33:18</t>
  </si>
  <si>
    <t>2020-09-27 10:02:05</t>
  </si>
  <si>
    <t xml:space="preserve">insert parm
</t>
  </si>
  <si>
    <t>2020-09-27 10:58:47</t>
  </si>
  <si>
    <t xml:space="preserve">insert param
</t>
  </si>
  <si>
    <t>2020-09-27 10:59:18</t>
  </si>
  <si>
    <t xml:space="preserve">Merge branch 'cyf' of https://github.com/czs007/suvlim
</t>
  </si>
  <si>
    <t>2020-09-27 11:01:12</t>
  </si>
  <si>
    <t xml:space="preserve">Merge branch 'master' into proxy-go
</t>
  </si>
  <si>
    <t>2020-09-27 11:02:28</t>
  </si>
  <si>
    <t>2020-09-27 11:30:08</t>
  </si>
  <si>
    <t xml:space="preserve">murmur hash 32
</t>
  </si>
  <si>
    <t>2020-09-27 13:59:25</t>
  </si>
  <si>
    <t>2020-09-27 14:07:30</t>
  </si>
  <si>
    <t xml:space="preserve">check proxy
</t>
  </si>
  <si>
    <t>2020-09-27 14:10:21</t>
  </si>
  <si>
    <t>2020-09-27 15:17:45</t>
  </si>
  <si>
    <t>2020-09-27 15:24:57</t>
  </si>
  <si>
    <t xml:space="preserve">insert
</t>
  </si>
  <si>
    <t>2020-09-27 15:36:14</t>
  </si>
  <si>
    <t xml:space="preserve">proxy insert
</t>
  </si>
  <si>
    <t>2020-09-27 16:00:30</t>
  </si>
  <si>
    <t xml:space="preserve">test insert
</t>
  </si>
  <si>
    <t>2020-09-27 16:42:12</t>
  </si>
  <si>
    <t>2020-09-27 16:54:21</t>
  </si>
  <si>
    <t>2020-09-27 17:38:25</t>
  </si>
  <si>
    <t>2020-09-27 17:38:44</t>
  </si>
  <si>
    <t xml:space="preserve">insrt
</t>
  </si>
  <si>
    <t>2020-09-27 17:40:11</t>
  </si>
  <si>
    <t xml:space="preserve">manipulation req
</t>
  </si>
  <si>
    <t>2020-09-27 17:40:41</t>
  </si>
  <si>
    <t>2020-09-27 18:43:41</t>
  </si>
  <si>
    <t xml:space="preserve">manipulation sch
</t>
  </si>
  <si>
    <t>2020-09-27 18:55:19</t>
  </si>
  <si>
    <t>2020-09-27 19:03:53</t>
  </si>
  <si>
    <t>2020-09-27 19:18:47</t>
  </si>
  <si>
    <t xml:space="preserve">proxy delete by id
</t>
  </si>
  <si>
    <t>2020-09-27 19:22:59</t>
  </si>
  <si>
    <t xml:space="preserve">proxy delete
</t>
  </si>
  <si>
    <t>2020-09-27 19:24:23</t>
  </si>
  <si>
    <t xml:space="preserve">proxy server test
</t>
  </si>
  <si>
    <t>2020-09-27 19:27:42</t>
  </si>
  <si>
    <t>2020-09-27 19:37:06</t>
  </si>
  <si>
    <t>2020-09-27 19:40:47</t>
  </si>
  <si>
    <t>2020-09-28 14:25:45</t>
  </si>
  <si>
    <t>2020-09-28 14:59:37</t>
  </si>
  <si>
    <t>2020-09-28 15:38:54</t>
  </si>
  <si>
    <t xml:space="preserve">proxy search
</t>
  </si>
  <si>
    <t>2020-09-28 16:08:43</t>
  </si>
  <si>
    <t xml:space="preserve">proxy query
</t>
  </si>
  <si>
    <t>2020-09-28 16:21:07</t>
  </si>
  <si>
    <t>2020-09-28 18:37:41</t>
  </si>
  <si>
    <t>2020-09-29 14:14:25</t>
  </si>
  <si>
    <t>2020-09-29 14:53:19</t>
  </si>
  <si>
    <t>2020-09-29 14:58:36</t>
  </si>
  <si>
    <t>2020-09-29 18:08:43</t>
  </si>
  <si>
    <t xml:space="preserve">proxy main
</t>
  </si>
  <si>
    <t>2020-09-30 10:36:38</t>
  </si>
  <si>
    <t xml:space="preserve">proxy node
</t>
  </si>
  <si>
    <t>2020-09-30 10:56:18</t>
  </si>
  <si>
    <t xml:space="preserve">proxy node test
</t>
  </si>
  <si>
    <t>2020-09-30 11:27:18</t>
  </si>
  <si>
    <t>2020-09-30 11:42:51</t>
  </si>
  <si>
    <t>2020-09-30 15:17:30</t>
  </si>
  <si>
    <t>2020-09-30 15:27:37</t>
  </si>
  <si>
    <t>2020-09-30 16:03:13</t>
  </si>
  <si>
    <t xml:space="preserve">read proxy config
</t>
  </si>
  <si>
    <t>2020-09-30 16:11:52</t>
  </si>
  <si>
    <t xml:space="preserve">read conf
</t>
  </si>
  <si>
    <t>2020-10-09 13:56:38</t>
  </si>
  <si>
    <t>2020-10-09 13:57:59</t>
  </si>
  <si>
    <t xml:space="preserve">reader time sync
</t>
  </si>
  <si>
    <t>2020-10-09 14:19:18</t>
  </si>
  <si>
    <t>2020-10-09 15:04:02</t>
  </si>
  <si>
    <t>2020-10-09 15:04:16</t>
  </si>
  <si>
    <t xml:space="preserve">Merge branch 'proxy-czs' into proxy-go
</t>
  </si>
  <si>
    <t>2020-10-09 15:07:44</t>
  </si>
  <si>
    <t>2020-10-09 15:10:13</t>
  </si>
  <si>
    <t>2020-10-09 15:37:24</t>
  </si>
  <si>
    <t>Update time sync</t>
  </si>
  <si>
    <t>2020-10-09 16:20:01</t>
  </si>
  <si>
    <t>2020-10-12 10:47:14</t>
  </si>
  <si>
    <t xml:space="preserve">update go test
</t>
  </si>
  <si>
    <t>2020-10-12 11:24:47</t>
  </si>
  <si>
    <t xml:space="preserve">proxy go test
</t>
  </si>
  <si>
    <t>2020-10-12 11:46:15</t>
  </si>
  <si>
    <t>2020-10-12 13:54:00</t>
  </si>
  <si>
    <t>Add test for proxy-go</t>
  </si>
  <si>
    <t>2020-11-02 10:26:33</t>
  </si>
  <si>
    <t>Add  test for etcd kv</t>
  </si>
  <si>
    <t>2020-11-03 15:17:34</t>
  </si>
  <si>
    <t>Add EtcdKV interface</t>
  </si>
  <si>
    <t>2020-11-04 14:52:03</t>
  </si>
  <si>
    <t>Modify logic of time tick</t>
  </si>
  <si>
    <t>2020-11-04 16:28:14</t>
  </si>
  <si>
    <t>Add Meta table implementation</t>
  </si>
  <si>
    <t>2020-11-04 17:23:18</t>
  </si>
  <si>
    <t>Update doc and add context</t>
  </si>
  <si>
    <t>2020-11-07 13:19:31</t>
  </si>
  <si>
    <t>Fix bug :GetTimeTick not return error if TimeBarrier is closed</t>
  </si>
  <si>
    <t>2020-11-09 14:09:10</t>
  </si>
  <si>
    <t>Update time tick</t>
  </si>
  <si>
    <t>2020-11-09 17:08:48</t>
  </si>
  <si>
    <t>Enable github action for go unittest</t>
  </si>
  <si>
    <t>2020-11-11 20:01:04</t>
  </si>
  <si>
    <t>Change master scheduler: CreateCollection</t>
  </si>
  <si>
    <t>2020-11-12 17:15:01</t>
  </si>
  <si>
    <t>Load etcd port from etcd</t>
  </si>
  <si>
    <t>2020-11-14 11:50:57</t>
  </si>
  <si>
    <t>Add ListCollection for meta table</t>
  </si>
  <si>
    <t>2020-11-14 14:39:52</t>
  </si>
  <si>
    <t>Update segment</t>
  </si>
  <si>
    <t>2020-11-14 15:57:39</t>
  </si>
  <si>
    <t>Fix list-collections</t>
  </si>
  <si>
    <t>2020-11-16 12:37:46</t>
  </si>
  <si>
    <t>Rewrite NewTSOKVBase</t>
  </si>
  <si>
    <t>2020-11-18 10:14:11</t>
  </si>
  <si>
    <t>Start timeSyncMsgProducer in master</t>
  </si>
  <si>
    <t>2020-11-18 19:46:18</t>
  </si>
  <si>
    <t>Implement segment management in master</t>
  </si>
  <si>
    <t>2020-11-19 10:46:17</t>
  </si>
  <si>
    <t>Set master config</t>
  </si>
  <si>
    <t>2020-11-19 17:09:22</t>
  </si>
  <si>
    <t>Add grpc for proxy</t>
  </si>
  <si>
    <t>2020-11-20 09:13:29</t>
  </si>
  <si>
    <t>Remove unused code</t>
  </si>
  <si>
    <t>2020-11-20 15:29:54</t>
  </si>
  <si>
    <t xml:space="preserve">Code optimization in Master module,fix for loop
</t>
  </si>
  <si>
    <t>2020-11-20 17:46:49</t>
  </si>
  <si>
    <t>Optimize code in Master module</t>
  </si>
  <si>
    <t>2020-11-21 15:34:55</t>
  </si>
  <si>
    <t>Fix unittest</t>
  </si>
  <si>
    <t>2020-11-21 15:53:01</t>
  </si>
  <si>
    <t>Refactor variable name in Master</t>
  </si>
  <si>
    <t>2020-11-21 17:53:05</t>
  </si>
  <si>
    <t>Add unittest and fix a bug in segment manager</t>
  </si>
  <si>
    <t>2020-11-23 11:41:53</t>
  </si>
  <si>
    <t>Add segment threshold factor</t>
  </si>
  <si>
    <t>2020-11-24 11:50:21</t>
  </si>
  <si>
    <t>Load grpc port of proxy from config</t>
  </si>
  <si>
    <t>2020-11-26 10:13:23</t>
  </si>
  <si>
    <t>Change to use Marshal as text</t>
  </si>
  <si>
    <t>2020-11-26 15:07:47</t>
  </si>
  <si>
    <t>Add dimension validation</t>
  </si>
  <si>
    <t>2020-11-26 16:01:31</t>
  </si>
  <si>
    <t>Add cpu profile</t>
  </si>
  <si>
    <t>2020-11-26 16:51:44</t>
  </si>
  <si>
    <t>Fix start time sync</t>
  </si>
  <si>
    <t>2020-11-30 19:38:23</t>
  </si>
  <si>
    <t>Add static check</t>
  </si>
  <si>
    <t>2020-12-01 15:29:47</t>
  </si>
  <si>
    <t xml:space="preserve">merge from r0.1
</t>
  </si>
  <si>
    <t>2020-12-01 15:56:03</t>
  </si>
  <si>
    <t xml:space="preserve">merge r0.1 to main
</t>
  </si>
  <si>
    <t>2020-12-01 16:42:23</t>
  </si>
  <si>
    <t xml:space="preserve">merge r0.1 into main
</t>
  </si>
  <si>
    <t>2020-12-01 16:45:58</t>
  </si>
  <si>
    <t xml:space="preserve">merge 0.1
</t>
  </si>
  <si>
    <t>2020-12-01 16:51:48</t>
  </si>
  <si>
    <t xml:space="preserve">fix
</t>
  </si>
  <si>
    <t>2020-12-01 17:03:39</t>
  </si>
  <si>
    <t>Use MetaRootPath instead</t>
  </si>
  <si>
    <t>2020-12-02 18:31:56</t>
  </si>
  <si>
    <t>Add parquet payload</t>
  </si>
  <si>
    <t>2020-12-04 10:27:25</t>
  </si>
  <si>
    <t xml:space="preserve">parquet payload
</t>
  </si>
  <si>
    <t>2020-12-05 15:48:45</t>
  </si>
  <si>
    <t>2020-12-05 16:11:03</t>
  </si>
  <si>
    <t>2020-12-05 17:39:58</t>
  </si>
  <si>
    <t>Run cwrapper unittest in ci</t>
  </si>
  <si>
    <t>2020-12-06 15:15:11</t>
  </si>
  <si>
    <t>Add string type payload cgo wrapper</t>
  </si>
  <si>
    <t>2020-12-06 16:58:15</t>
  </si>
  <si>
    <t>Run storage unittest</t>
  </si>
  <si>
    <t>2020-12-08 15:27:14</t>
  </si>
  <si>
    <t>Add binlog desgin to chap08_binlog.md</t>
  </si>
  <si>
    <t>2020-12-09 10:05:15</t>
  </si>
  <si>
    <t>Fix binlog reader bug</t>
  </si>
  <si>
    <t>2020-12-09 11:18:13</t>
  </si>
  <si>
    <t>Add binlog event</t>
  </si>
  <si>
    <t>2020-12-10 09:31:29</t>
  </si>
  <si>
    <t>Add binlog unittest</t>
  </si>
  <si>
    <t>2020-12-10 14:52:42</t>
  </si>
  <si>
    <t>2020-12-10 15:50:09</t>
  </si>
  <si>
    <t>2020-12-10 17:31:38</t>
  </si>
  <si>
    <t xml:space="preserve">binlog unittest
</t>
  </si>
  <si>
    <t>2020-12-11 10:50:25</t>
  </si>
  <si>
    <t>2020-12-11 12:01:38</t>
  </si>
  <si>
    <t>2020-12-11 18:14:19</t>
  </si>
  <si>
    <t>Fix data codec</t>
  </si>
  <si>
    <t>2020-12-12 16:52:09</t>
  </si>
  <si>
    <t>List events of binlog</t>
  </si>
  <si>
    <t>2020-12-24 14:10:00</t>
  </si>
  <si>
    <t>Fix unittest of flow graph</t>
  </si>
  <si>
    <t>2020-12-24 16:19:42</t>
  </si>
  <si>
    <t>Add test for master</t>
  </si>
  <si>
    <t>2020-12-26 17:05:24</t>
  </si>
  <si>
    <t>Add time tick in wite node</t>
  </si>
  <si>
    <t>2020-12-30 14:09:00</t>
  </si>
  <si>
    <t>Modify Makefile to compile binlog</t>
  </si>
  <si>
    <t>2021-01-05 12:20:46</t>
  </si>
  <si>
    <t>Fix write node crashed if collection meta not existed</t>
  </si>
  <si>
    <t>2021-01-06 14:45:50</t>
  </si>
  <si>
    <t>Merge operation</t>
  </si>
  <si>
    <t>2021-01-15 11:53:22</t>
  </si>
  <si>
    <t>Update proto:add partition id</t>
  </si>
  <si>
    <t>2021-01-19 09:45:42</t>
  </si>
  <si>
    <t>Add master service</t>
  </si>
  <si>
    <t>2021-01-19 14:13:49</t>
  </si>
  <si>
    <t>2021-01-19 16:14:13</t>
  </si>
  <si>
    <t>Set msg stream</t>
  </si>
  <si>
    <t>2021-01-21 10:01:29</t>
  </si>
  <si>
    <t>Add create index</t>
  </si>
  <si>
    <t>2021-01-22 11:12:42</t>
  </si>
  <si>
    <t xml:space="preserve">proto
</t>
  </si>
  <si>
    <t>2021-01-22 11:13:50</t>
  </si>
  <si>
    <t>2021-01-22 11:44:02</t>
  </si>
  <si>
    <t>Update proto</t>
  </si>
  <si>
    <t>2021-01-22 11:06:12</t>
  </si>
  <si>
    <t>Add logic of segment flush complete</t>
  </si>
  <si>
    <t>2021-01-22 22:16:36</t>
  </si>
  <si>
    <t>Modify unittests and complete flush procedure</t>
  </si>
  <si>
    <t>2021-01-23 10:12:41</t>
  </si>
  <si>
    <t>Invalid collection meta caceh &amp;&amp; ingore time stamp if not dd request</t>
  </si>
  <si>
    <t>2021-01-23 10:40:34</t>
  </si>
  <si>
    <t>Use FlushCompletedMsg instead</t>
  </si>
  <si>
    <t>2021-01-23 16:32:23</t>
  </si>
  <si>
    <t>Add data service</t>
  </si>
  <si>
    <t>2021-01-23 17:56:57</t>
  </si>
  <si>
    <t>Init param table and open unittest at ci</t>
  </si>
  <si>
    <t>2021-01-24 20:26:35</t>
  </si>
  <si>
    <t>Refactor masterservice</t>
  </si>
  <si>
    <t>2021-01-25 12:03:44</t>
  </si>
  <si>
    <t>Add main for masterservice</t>
  </si>
  <si>
    <t>2021-01-25 15:17:17</t>
  </si>
  <si>
    <t>Refactor data service</t>
  </si>
  <si>
    <t>2021-01-25 15:58:04</t>
  </si>
  <si>
    <t>Add docker file for masterservice</t>
  </si>
  <si>
    <t>2021-01-26 09:43:41</t>
  </si>
  <si>
    <t>Init params and add segment start/end position</t>
  </si>
  <si>
    <t>2021-01-26 15:23:42</t>
  </si>
  <si>
    <t>Add logic of get time tick</t>
  </si>
  <si>
    <t>2021-01-26 16:30:36</t>
  </si>
  <si>
    <t>Fix proxy server</t>
  </si>
  <si>
    <t>2021-01-26 16:41:10</t>
  </si>
  <si>
    <t>Add make dataservice in Makefile</t>
  </si>
  <si>
    <t>2021-01-26 16:45:05</t>
  </si>
  <si>
    <t xml:space="preserve">fix master
</t>
  </si>
  <si>
    <t>2021-01-26 16:47:55</t>
  </si>
  <si>
    <t>Fix master</t>
  </si>
  <si>
    <t>2021-01-26 17:40:38</t>
  </si>
  <si>
    <t>2021-01-26 17:47:38</t>
  </si>
  <si>
    <t>2021-01-26 17:55:15</t>
  </si>
  <si>
    <t>Add dd handler</t>
  </si>
  <si>
    <t>2021-01-26 18:01:02</t>
  </si>
  <si>
    <t>add debug info</t>
  </si>
  <si>
    <t>2021-01-26 19:24:09</t>
  </si>
  <si>
    <t>Add debug info</t>
  </si>
  <si>
    <t>2021-01-26 19:25:17</t>
  </si>
  <si>
    <t>Fix data service init</t>
  </si>
  <si>
    <t>2021-01-28 16:52:43</t>
  </si>
  <si>
    <t xml:space="preserve">buiild id
</t>
  </si>
  <si>
    <t>2021-01-28 17:13:00</t>
  </si>
  <si>
    <t>Fix get component states</t>
  </si>
  <si>
    <t>2021-01-28 17:25:43</t>
  </si>
  <si>
    <t>2021-01-26 19:37:25</t>
  </si>
  <si>
    <t>2021-01-29 14:06:50</t>
  </si>
  <si>
    <t>fix proxy (#832)
* fix proxy
* fix proxy</t>
  </si>
  <si>
    <t>2021-01-29 14:40:19</t>
  </si>
  <si>
    <t>Add watcher_test and fix some bugs</t>
  </si>
  <si>
    <t>2021-01-29 18:34:12</t>
  </si>
  <si>
    <t>Refactor masterservice main</t>
  </si>
  <si>
    <t>2021-01-30 11:38:02</t>
  </si>
  <si>
    <t>Use GetCollectionByName instead</t>
  </si>
  <si>
    <t>2021-01-30 16:41:47</t>
  </si>
  <si>
    <t>Remove master and writenode</t>
  </si>
  <si>
    <t>2021-02-01 11:44:02</t>
  </si>
  <si>
    <t>Fix data node</t>
  </si>
  <si>
    <t>2021-02-01 12:04:21</t>
  </si>
  <si>
    <t>Add main</t>
  </si>
  <si>
    <t>2021-02-02 10:09:10</t>
  </si>
  <si>
    <t>Support multi index</t>
  </si>
  <si>
    <t>2021-02-02 20:09:46</t>
  </si>
  <si>
    <t>Change interface: add index id and index name params</t>
  </si>
  <si>
    <t>2021-02-03 18:41:20</t>
  </si>
  <si>
    <t>Create default partition when create collection</t>
  </si>
  <si>
    <t>2021-02-05 11:05:37</t>
  </si>
  <si>
    <t>Add call of release collection when drop collection</t>
  </si>
  <si>
    <t>2021-02-06 12:18:15</t>
  </si>
  <si>
    <t>Refactor entry point</t>
  </si>
  <si>
    <t>2021-02-08 14:49:12</t>
  </si>
  <si>
    <t>Support Index name</t>
  </si>
  <si>
    <t>2021-02-09 10:36:31</t>
  </si>
  <si>
    <t>Change master meta prefix</t>
  </si>
  <si>
    <t>2021-02-09 13:11:55</t>
  </si>
  <si>
    <t>Refactor master:index ids</t>
  </si>
  <si>
    <t>2021-02-11 08:41:59</t>
  </si>
  <si>
    <t>2021-02-18 15:58:59</t>
  </si>
  <si>
    <t>Fix get index by name</t>
  </si>
  <si>
    <t>2021-02-19 16:47:14</t>
  </si>
  <si>
    <t>Add tag for test_insert and test_has_collection</t>
  </si>
  <si>
    <t>2021-02-20 11:31:23</t>
  </si>
  <si>
    <t xml:space="preserve">drop index
</t>
  </si>
  <si>
    <t>2021-02-20 15:38:44</t>
  </si>
  <si>
    <t>Add drop index for proxy</t>
  </si>
  <si>
    <t>2021-02-20 18:19:30</t>
  </si>
  <si>
    <t>Add tag for binary index</t>
  </si>
  <si>
    <t>2021-02-22 16:40:26</t>
  </si>
  <si>
    <t>Fix show segments</t>
  </si>
  <si>
    <t>2021-02-24 10:35:08</t>
  </si>
  <si>
    <t>Load collection manually</t>
  </si>
  <si>
    <t>2021-02-24 16:25:40</t>
  </si>
  <si>
    <t>Add zap log</t>
  </si>
  <si>
    <t>2021-02-24 18:37:55</t>
  </si>
  <si>
    <t>Get collection stats</t>
  </si>
  <si>
    <t>2021-02-25 14:31:38</t>
  </si>
  <si>
    <t>Fix timestamp allocator</t>
  </si>
  <si>
    <t>2021-02-25 16:08:56</t>
  </si>
  <si>
    <t>Describe collection by id</t>
  </si>
  <si>
    <t>2021-02-25 19:12:40</t>
  </si>
  <si>
    <t>Remove unused test code</t>
  </si>
  <si>
    <t>2021-02-26 14:40:53</t>
  </si>
  <si>
    <t>Ignore index param from create_collection</t>
  </si>
  <si>
    <t>2021-02-26 16:40:50</t>
  </si>
  <si>
    <t>Skip test</t>
  </si>
  <si>
    <t>2021-03-02 17:39:38</t>
  </si>
  <si>
    <t>Add tag of  "0331" for test_index.py</t>
  </si>
  <si>
    <t>2021-03-04 14:54:16</t>
  </si>
  <si>
    <t>Fix masterservice :drop index</t>
  </si>
  <si>
    <t>2021-03-05 20:41:34</t>
  </si>
  <si>
    <t>Update masterservice unittest</t>
  </si>
  <si>
    <t>2021-03-06 16:00:41</t>
  </si>
  <si>
    <t>Remove with prefix</t>
  </si>
  <si>
    <t>2021-03-06 17:47:11</t>
  </si>
  <si>
    <t>Add 0331 tag for test_partition</t>
  </si>
  <si>
    <t>2021-03-08 15:46:51</t>
  </si>
  <si>
    <t>Add config of minSegmentSizeToEnableIndex</t>
  </si>
  <si>
    <t>2021-03-08 15:49:42</t>
  </si>
  <si>
    <t>Set grpc max recv mag as math.MaxInt32</t>
  </si>
  <si>
    <t>2021-03-10 14:45:35</t>
  </si>
  <si>
    <t>Fix describe segment if index not exist</t>
  </si>
  <si>
    <t>2021-03-10 16:21:49</t>
  </si>
  <si>
    <t>Fix override index name</t>
  </si>
  <si>
    <t>2021-03-13 09:57:12</t>
  </si>
  <si>
    <t>Check index type when crete index</t>
  </si>
  <si>
    <t>2021-03-13 17:05:36</t>
  </si>
  <si>
    <t>Fix flush segment</t>
  </si>
  <si>
    <t>2021-03-15 13:28:44</t>
  </si>
  <si>
    <t>Enable test case of test_create_index_with_invalid_index_params</t>
  </si>
  <si>
    <t>2021-03-15 15:45:17</t>
  </si>
  <si>
    <t>Fix ts loop</t>
  </si>
  <si>
    <t>2021-03-16 11:19:56</t>
  </si>
  <si>
    <t>Tag test case of test_connect.py::TestConnect::test_close_repeatedly</t>
  </si>
  <si>
    <t>2021-03-26 15:13:33</t>
  </si>
  <si>
    <t xml:space="preserve">Add msg id at master service </t>
  </si>
  <si>
    <t>2021-03-26 15:14:32</t>
  </si>
  <si>
    <t>Test_search_with_invalid_params</t>
  </si>
  <si>
    <t>2021-03-27 19:46:00</t>
  </si>
  <si>
    <t>Fix meta table, dead lock</t>
  </si>
  <si>
    <t>2021-03-29 09:50:52</t>
  </si>
  <si>
    <t>Fix master service</t>
  </si>
  <si>
    <t>2021-04-01 11:25:30</t>
  </si>
  <si>
    <t>Add log when alloc time stamp failed</t>
  </si>
  <si>
    <t>2021-04-01 18:05:43</t>
  </si>
  <si>
    <t>Add benchmark for timtick</t>
  </si>
  <si>
    <t>2021-04-08 15:26:18</t>
  </si>
  <si>
    <t>Check request type and add unittest</t>
  </si>
  <si>
    <t>2021-04-08 17:31:39</t>
  </si>
  <si>
    <t>Add unit test for masterservice</t>
  </si>
  <si>
    <t>2021-04-09 16:10:12</t>
  </si>
  <si>
    <t>Add unit test for master service</t>
  </si>
  <si>
    <t>2021-04-10 10:53:58</t>
  </si>
  <si>
    <t>2021-04-12 15:03:23</t>
  </si>
  <si>
    <t xml:space="preserve">Add unit test for master service, the coverage of meta table reachs 100% </t>
  </si>
  <si>
    <t>2021-04-14 13:54:11</t>
  </si>
  <si>
    <t>Set runtime directory to /run/milvus-distribute, if failed, adjust to /tmp/milvus-distributed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</si>
</sst>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3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1" fillId="13" borderId="5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6" fillId="14" borderId="5" applyNumberFormat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8" fillId="28" borderId="8" applyNumberFormat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80" totalsRowShown="0">
  <autoFilter ref="A1:D280">
    <filterColumn colId="2">
      <customFilters>
        <customFilter operator="equal" val="1"/>
      </customFilters>
    </filterColumn>
  </autoFilter>
  <tableColumns count="4">
    <tableColumn id="1" name="Date"/>
    <tableColumn id="2" name="CommitUrl"/>
    <tableColumn id="3" name="Keep"/>
    <tableColumn id="4" name="Mess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0"/>
  <sheetViews>
    <sheetView tabSelected="1" workbookViewId="0">
      <selection activeCell="C280" sqref="C280"/>
    </sheetView>
  </sheetViews>
  <sheetFormatPr defaultColWidth="9" defaultRowHeight="15.35" outlineLevelCol="3"/>
  <cols>
    <col min="1" max="1" width="19.7109375" customWidth="true"/>
    <col min="2" max="2" width="40.7109375" customWidth="true"/>
    <col min="3" max="3" width="18.8203125" customWidth="true"/>
    <col min="4" max="4" width="74.007812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true" spans="1:4">
      <c r="A2" t="s">
        <v>4</v>
      </c>
      <c r="B2" t="str">
        <f>HYPERLINK("https://github.com/zilliztech/milvus-distributed/commit/b65f599ffd133299ba77db6c7087432ee089f983","b65f599ffd133299ba77db6c7087432ee089f983")</f>
        <v>b65f599ffd133299ba77db6c7087432ee089f983</v>
      </c>
      <c r="D2" t="s">
        <v>5</v>
      </c>
    </row>
    <row r="3" spans="1:4">
      <c r="A3" t="s">
        <v>6</v>
      </c>
      <c r="B3" t="str">
        <f>HYPERLINK("https://github.com/zilliztech/milvus-distributed/commit/01f870cfaff799d86e145acd70b830a7b3d54f85","01f870cfaff799d86e145acd70b830a7b3d54f85")</f>
        <v>01f870cfaff799d86e145acd70b830a7b3d54f85</v>
      </c>
      <c r="C3">
        <v>1</v>
      </c>
      <c r="D3" t="s">
        <v>7</v>
      </c>
    </row>
    <row r="4" hidden="true" spans="1:4">
      <c r="A4" t="s">
        <v>8</v>
      </c>
      <c r="B4" t="str">
        <f>HYPERLINK("https://github.com/zilliztech/milvus-distributed/commit/dc6d5f885bff670c644dc1d90fda6f3dda46d7af","dc6d5f885bff670c644dc1d90fda6f3dda46d7af")</f>
        <v>dc6d5f885bff670c644dc1d90fda6f3dda46d7af</v>
      </c>
      <c r="D4" t="s">
        <v>9</v>
      </c>
    </row>
    <row r="5" hidden="true" spans="1:4">
      <c r="A5" t="s">
        <v>10</v>
      </c>
      <c r="B5" t="str">
        <f>HYPERLINK("https://github.com/zilliztech/milvus-distributed/commit/1c20baf6cf79df222138bf20a07537d2bb8cd571","1c20baf6cf79df222138bf20a07537d2bb8cd571")</f>
        <v>1c20baf6cf79df222138bf20a07537d2bb8cd571</v>
      </c>
      <c r="D5" t="s">
        <v>11</v>
      </c>
    </row>
    <row r="6" hidden="true" spans="1:4">
      <c r="A6" t="s">
        <v>12</v>
      </c>
      <c r="B6" t="str">
        <f>HYPERLINK("https://github.com/zilliztech/milvus-distributed/commit/5e688b3604cfc7a2369c437b8e0d9f09f54df40d","5e688b3604cfc7a2369c437b8e0d9f09f54df40d")</f>
        <v>5e688b3604cfc7a2369c437b8e0d9f09f54df40d</v>
      </c>
      <c r="D6" t="s">
        <v>9</v>
      </c>
    </row>
    <row r="7" hidden="true" spans="1:4">
      <c r="A7" t="s">
        <v>13</v>
      </c>
      <c r="B7" t="str">
        <f>HYPERLINK("https://github.com/zilliztech/milvus-distributed/commit/d99346aef88c9f8a05bfe655d9a0bd447b005a10","d99346aef88c9f8a05bfe655d9a0bd447b005a10")</f>
        <v>d99346aef88c9f8a05bfe655d9a0bd447b005a10</v>
      </c>
      <c r="D7" t="s">
        <v>11</v>
      </c>
    </row>
    <row r="8" spans="1:4">
      <c r="A8" t="s">
        <v>14</v>
      </c>
      <c r="B8" t="str">
        <f>HYPERLINK("https://github.com/zilliztech/milvus-distributed/commit/d4e6405e1a75162b4540675d72ec40231b78c1ee","d4e6405e1a75162b4540675d72ec40231b78c1ee")</f>
        <v>d4e6405e1a75162b4540675d72ec40231b78c1ee</v>
      </c>
      <c r="C8">
        <v>1</v>
      </c>
      <c r="D8" t="s">
        <v>15</v>
      </c>
    </row>
    <row r="9" hidden="true" spans="1:4">
      <c r="A9" t="s">
        <v>16</v>
      </c>
      <c r="B9" t="str">
        <f>HYPERLINK("https://github.com/zilliztech/milvus-distributed/commit/2fd8008d178bcdf1457a54480b8cb7d1117573ca","2fd8008d178bcdf1457a54480b8cb7d1117573ca")</f>
        <v>2fd8008d178bcdf1457a54480b8cb7d1117573ca</v>
      </c>
      <c r="D9" t="s">
        <v>9</v>
      </c>
    </row>
    <row r="10" hidden="true" spans="1:4">
      <c r="A10" t="s">
        <v>17</v>
      </c>
      <c r="B10" t="str">
        <f>HYPERLINK("https://github.com/zilliztech/milvus-distributed/commit/2a3587dbb87b3d623b7ffeddf4619f2d9e640a08","2a3587dbb87b3d623b7ffeddf4619f2d9e640a08")</f>
        <v>2a3587dbb87b3d623b7ffeddf4619f2d9e640a08</v>
      </c>
      <c r="D10" t="s">
        <v>11</v>
      </c>
    </row>
    <row r="11" spans="1:4">
      <c r="A11" t="s">
        <v>18</v>
      </c>
      <c r="B11" t="str">
        <f>HYPERLINK("https://github.com/zilliztech/milvus-distributed/commit/65c72d46cd42a4e2fda549e929cf017d063855b5","65c72d46cd42a4e2fda549e929cf017d063855b5")</f>
        <v>65c72d46cd42a4e2fda549e929cf017d063855b5</v>
      </c>
      <c r="C11">
        <v>1</v>
      </c>
      <c r="D11" t="s">
        <v>19</v>
      </c>
    </row>
    <row r="12" hidden="true" spans="1:4">
      <c r="A12" t="s">
        <v>20</v>
      </c>
      <c r="B12" t="str">
        <f>HYPERLINK("https://github.com/zilliztech/milvus-distributed/commit/002c346c19ed7b030756abe1c5da2530391fd8be","002c346c19ed7b030756abe1c5da2530391fd8be")</f>
        <v>002c346c19ed7b030756abe1c5da2530391fd8be</v>
      </c>
      <c r="D12" t="s">
        <v>21</v>
      </c>
    </row>
    <row r="13" spans="1:4">
      <c r="A13" t="s">
        <v>22</v>
      </c>
      <c r="B13" t="str">
        <f>HYPERLINK("https://github.com/zilliztech/milvus-distributed/commit/a98ba48d3b891e8c5f584bf276e8e4ccdc2b9408","a98ba48d3b891e8c5f584bf276e8e4ccdc2b9408")</f>
        <v>a98ba48d3b891e8c5f584bf276e8e4ccdc2b9408</v>
      </c>
      <c r="C13">
        <v>1</v>
      </c>
      <c r="D13" t="s">
        <v>23</v>
      </c>
    </row>
    <row r="14" hidden="true" spans="1:4">
      <c r="A14" t="s">
        <v>24</v>
      </c>
      <c r="B14" t="str">
        <f>HYPERLINK("https://github.com/zilliztech/milvus-distributed/commit/71dd88b02890beb4073a1b43c7af3b768baf6a06","71dd88b02890beb4073a1b43c7af3b768baf6a06")</f>
        <v>71dd88b02890beb4073a1b43c7af3b768baf6a06</v>
      </c>
      <c r="D14" t="s">
        <v>9</v>
      </c>
    </row>
    <row r="15" hidden="true" spans="1:4">
      <c r="A15" t="s">
        <v>25</v>
      </c>
      <c r="B15" t="str">
        <f>HYPERLINK("https://github.com/zilliztech/milvus-distributed/commit/5c236dfe0cd938cb0d3a8e5abd945b82b7208b85","5c236dfe0cd938cb0d3a8e5abd945b82b7208b85")</f>
        <v>5c236dfe0cd938cb0d3a8e5abd945b82b7208b85</v>
      </c>
      <c r="D15" t="s">
        <v>26</v>
      </c>
    </row>
    <row r="16" hidden="true" spans="1:4">
      <c r="A16" t="s">
        <v>27</v>
      </c>
      <c r="B16" t="str">
        <f>HYPERLINK("https://github.com/zilliztech/milvus-distributed/commit/894fc84a2c241784c82af0efb026ddb2b71fa794","894fc84a2c241784c82af0efb026ddb2b71fa794")</f>
        <v>894fc84a2c241784c82af0efb026ddb2b71fa794</v>
      </c>
      <c r="D16" t="s">
        <v>28</v>
      </c>
    </row>
    <row r="17" hidden="true" spans="1:4">
      <c r="A17" t="s">
        <v>29</v>
      </c>
      <c r="B17" t="str">
        <f>HYPERLINK("https://github.com/zilliztech/milvus-distributed/commit/9cad38b700a47905244323a311dc19d6d199b14d","9cad38b700a47905244323a311dc19d6d199b14d")</f>
        <v>9cad38b700a47905244323a311dc19d6d199b14d</v>
      </c>
      <c r="D17" t="s">
        <v>30</v>
      </c>
    </row>
    <row r="18" hidden="true" spans="1:4">
      <c r="A18" t="s">
        <v>31</v>
      </c>
      <c r="B18" t="str">
        <f>HYPERLINK("https://github.com/zilliztech/milvus-distributed/commit/cfc0bffcea8e19e8ec296fb50ee4d60fcbf36db2","cfc0bffcea8e19e8ec296fb50ee4d60fcbf36db2")</f>
        <v>cfc0bffcea8e19e8ec296fb50ee4d60fcbf36db2</v>
      </c>
      <c r="D18" t="s">
        <v>32</v>
      </c>
    </row>
    <row r="19" hidden="true" spans="1:4">
      <c r="A19" t="s">
        <v>33</v>
      </c>
      <c r="B19" t="str">
        <f>HYPERLINK("https://github.com/zilliztech/milvus-distributed/commit/79da104fa4022346c6999826202692f0d2656550","79da104fa4022346c6999826202692f0d2656550")</f>
        <v>79da104fa4022346c6999826202692f0d2656550</v>
      </c>
      <c r="D19" t="s">
        <v>34</v>
      </c>
    </row>
    <row r="20" hidden="true" spans="1:4">
      <c r="A20" t="s">
        <v>35</v>
      </c>
      <c r="B20" t="str">
        <f>HYPERLINK("https://github.com/zilliztech/milvus-distributed/commit/7ecd6e41b7d1e1920a0a83717ca55039bf386c2b","7ecd6e41b7d1e1920a0a83717ca55039bf386c2b")</f>
        <v>7ecd6e41b7d1e1920a0a83717ca55039bf386c2b</v>
      </c>
      <c r="D20" t="s">
        <v>36</v>
      </c>
    </row>
    <row r="21" spans="1:4">
      <c r="A21" t="s">
        <v>37</v>
      </c>
      <c r="B21" t="str">
        <f>HYPERLINK("https://github.com/zilliztech/milvus-distributed/commit/f3055d55735e3e8ab09c3c04e476960d97aa9c1c","f3055d55735e3e8ab09c3c04e476960d97aa9c1c")</f>
        <v>f3055d55735e3e8ab09c3c04e476960d97aa9c1c</v>
      </c>
      <c r="C21">
        <v>1</v>
      </c>
      <c r="D21" t="s">
        <v>38</v>
      </c>
    </row>
    <row r="22" hidden="true" spans="1:4">
      <c r="A22" t="s">
        <v>39</v>
      </c>
      <c r="B22" t="str">
        <f>HYPERLINK("https://github.com/zilliztech/milvus-distributed/commit/fa81cd1dfe72a510aaa36ef48d38cf1347056a77","fa81cd1dfe72a510aaa36ef48d38cf1347056a77")</f>
        <v>fa81cd1dfe72a510aaa36ef48d38cf1347056a77</v>
      </c>
      <c r="D22" t="s">
        <v>40</v>
      </c>
    </row>
    <row r="23" hidden="true" spans="1:4">
      <c r="A23" t="s">
        <v>41</v>
      </c>
      <c r="B23" t="str">
        <f>HYPERLINK("https://github.com/zilliztech/milvus-distributed/commit/4bff4ee642a88fa4233f08ce174e5363176652fc","4bff4ee642a88fa4233f08ce174e5363176652fc")</f>
        <v>4bff4ee642a88fa4233f08ce174e5363176652fc</v>
      </c>
      <c r="D23" t="s">
        <v>40</v>
      </c>
    </row>
    <row r="24" hidden="true" spans="1:4">
      <c r="A24" t="s">
        <v>42</v>
      </c>
      <c r="B24" t="str">
        <f>HYPERLINK("https://github.com/zilliztech/milvus-distributed/commit/ff884d45a0bef1753bef4d32d137fab39ebf52f6","ff884d45a0bef1753bef4d32d137fab39ebf52f6")</f>
        <v>ff884d45a0bef1753bef4d32d137fab39ebf52f6</v>
      </c>
      <c r="D24" t="s">
        <v>43</v>
      </c>
    </row>
    <row r="25" hidden="true" spans="1:4">
      <c r="A25" t="s">
        <v>44</v>
      </c>
      <c r="B25" t="str">
        <f>HYPERLINK("https://github.com/zilliztech/milvus-distributed/commit/b940ad5b1e1bf91fc5e75699a2154c9efdc5e8b8","b940ad5b1e1bf91fc5e75699a2154c9efdc5e8b8")</f>
        <v>b940ad5b1e1bf91fc5e75699a2154c9efdc5e8b8</v>
      </c>
      <c r="D25" t="s">
        <v>45</v>
      </c>
    </row>
    <row r="26" hidden="true" spans="1:4">
      <c r="A26" t="s">
        <v>46</v>
      </c>
      <c r="B26" t="str">
        <f>HYPERLINK("https://github.com/zilliztech/milvus-distributed/commit/d6ddbbe45edf07c122d75627b4bf1d9ddb75271f","d6ddbbe45edf07c122d75627b4bf1d9ddb75271f")</f>
        <v>d6ddbbe45edf07c122d75627b4bf1d9ddb75271f</v>
      </c>
      <c r="D26" t="s">
        <v>43</v>
      </c>
    </row>
    <row r="27" hidden="true" spans="1:4">
      <c r="A27" t="s">
        <v>47</v>
      </c>
      <c r="B27" t="str">
        <f>HYPERLINK("https://github.com/zilliztech/milvus-distributed/commit/ec2cb1850344e64c29add4627c6d4f01c2591d68","ec2cb1850344e64c29add4627c6d4f01c2591d68")</f>
        <v>ec2cb1850344e64c29add4627c6d4f01c2591d68</v>
      </c>
      <c r="D27" t="s">
        <v>9</v>
      </c>
    </row>
    <row r="28" hidden="true" spans="1:4">
      <c r="A28" t="s">
        <v>48</v>
      </c>
      <c r="B28" t="str">
        <f>HYPERLINK("https://github.com/zilliztech/milvus-distributed/commit/0604cf9b256cb5a65931e61ff4dd7547ad19222a","0604cf9b256cb5a65931e61ff4dd7547ad19222a")</f>
        <v>0604cf9b256cb5a65931e61ff4dd7547ad19222a</v>
      </c>
      <c r="D28" t="s">
        <v>49</v>
      </c>
    </row>
    <row r="29" hidden="true" spans="1:4">
      <c r="A29" t="s">
        <v>50</v>
      </c>
      <c r="B29" t="str">
        <f>HYPERLINK("https://github.com/zilliztech/milvus-distributed/commit/a591e226f180e0dbc0f6dd27654113f9f1f47d69","a591e226f180e0dbc0f6dd27654113f9f1f47d69")</f>
        <v>a591e226f180e0dbc0f6dd27654113f9f1f47d69</v>
      </c>
      <c r="D29" t="s">
        <v>9</v>
      </c>
    </row>
    <row r="30" hidden="true" spans="1:4">
      <c r="A30" t="s">
        <v>51</v>
      </c>
      <c r="B30" t="str">
        <f>HYPERLINK("https://github.com/zilliztech/milvus-distributed/commit/8e4f6d5b1c0f8392b24f20c2a00498388443086a","8e4f6d5b1c0f8392b24f20c2a00498388443086a")</f>
        <v>8e4f6d5b1c0f8392b24f20c2a00498388443086a</v>
      </c>
      <c r="D30" t="s">
        <v>52</v>
      </c>
    </row>
    <row r="31" hidden="true" spans="1:4">
      <c r="A31" t="s">
        <v>53</v>
      </c>
      <c r="B31" t="str">
        <f>HYPERLINK("https://github.com/zilliztech/milvus-distributed/commit/42eac3758ff840025448c617b0a96b2b0291b63b","42eac3758ff840025448c617b0a96b2b0291b63b")</f>
        <v>42eac3758ff840025448c617b0a96b2b0291b63b</v>
      </c>
      <c r="D31" t="s">
        <v>9</v>
      </c>
    </row>
    <row r="32" hidden="true" spans="1:4">
      <c r="A32" t="s">
        <v>54</v>
      </c>
      <c r="B32" t="str">
        <f>HYPERLINK("https://github.com/zilliztech/milvus-distributed/commit/9e00b77e0bdba929486211364a0ac646f02461e5","9e00b77e0bdba929486211364a0ac646f02461e5")</f>
        <v>9e00b77e0bdba929486211364a0ac646f02461e5</v>
      </c>
      <c r="D32" t="s">
        <v>9</v>
      </c>
    </row>
    <row r="33" hidden="true" spans="1:4">
      <c r="A33" t="s">
        <v>55</v>
      </c>
      <c r="B33" t="str">
        <f>HYPERLINK("https://github.com/zilliztech/milvus-distributed/commit/17e69b707cc5e4d15e3278d2cbdba4aa28284cc1","17e69b707cc5e4d15e3278d2cbdba4aa28284cc1")</f>
        <v>17e69b707cc5e4d15e3278d2cbdba4aa28284cc1</v>
      </c>
      <c r="D33" t="s">
        <v>11</v>
      </c>
    </row>
    <row r="34" spans="1:4">
      <c r="A34" t="s">
        <v>56</v>
      </c>
      <c r="B34" t="str">
        <f>HYPERLINK("https://github.com/zilliztech/milvus-distributed/commit/14d2177d4626e1ca264ad20499c3efd8914d41bf","14d2177d4626e1ca264ad20499c3efd8914d41bf")</f>
        <v>14d2177d4626e1ca264ad20499c3efd8914d41bf</v>
      </c>
      <c r="C34">
        <v>1</v>
      </c>
      <c r="D34" t="s">
        <v>57</v>
      </c>
    </row>
    <row r="35" hidden="true" spans="1:4">
      <c r="A35" t="s">
        <v>58</v>
      </c>
      <c r="B35" t="str">
        <f>HYPERLINK("https://github.com/zilliztech/milvus-distributed/commit/4add7b5053ca358685c01cbfb479cd22f4caa97e","4add7b5053ca358685c01cbfb479cd22f4caa97e")</f>
        <v>4add7b5053ca358685c01cbfb479cd22f4caa97e</v>
      </c>
      <c r="D35" t="s">
        <v>9</v>
      </c>
    </row>
    <row r="36" spans="1:4">
      <c r="A36" t="s">
        <v>59</v>
      </c>
      <c r="B36" t="str">
        <f>HYPERLINK("https://github.com/zilliztech/milvus-distributed/commit/e22ceefb71649d2cd2a46d77f86d09ac18585476","e22ceefb71649d2cd2a46d77f86d09ac18585476")</f>
        <v>e22ceefb71649d2cd2a46d77f86d09ac18585476</v>
      </c>
      <c r="C36">
        <v>1</v>
      </c>
      <c r="D36" t="s">
        <v>60</v>
      </c>
    </row>
    <row r="37" hidden="true" spans="1:4">
      <c r="A37" t="s">
        <v>61</v>
      </c>
      <c r="B37" t="str">
        <f>HYPERLINK("https://github.com/zilliztech/milvus-distributed/commit/4ef6dd80466794fea5e1d9c865c60ddf5bd4253e","4ef6dd80466794fea5e1d9c865c60ddf5bd4253e")</f>
        <v>4ef6dd80466794fea5e1d9c865c60ddf5bd4253e</v>
      </c>
      <c r="D37" t="s">
        <v>62</v>
      </c>
    </row>
    <row r="38" hidden="true" spans="1:4">
      <c r="A38" t="s">
        <v>63</v>
      </c>
      <c r="B38" t="str">
        <f>HYPERLINK("https://github.com/zilliztech/milvus-distributed/commit/c5e202de0b8f7f047180cf40f007b5c9a530b50d","c5e202de0b8f7f047180cf40f007b5c9a530b50d")</f>
        <v>c5e202de0b8f7f047180cf40f007b5c9a530b50d</v>
      </c>
      <c r="D38" t="s">
        <v>64</v>
      </c>
    </row>
    <row r="39" hidden="true" spans="1:4">
      <c r="A39" t="s">
        <v>65</v>
      </c>
      <c r="B39" t="str">
        <f>HYPERLINK("https://github.com/zilliztech/milvus-distributed/commit/7dcc43c89f9177c679748d7c029ab387d324af1f","7dcc43c89f9177c679748d7c029ab387d324af1f")</f>
        <v>7dcc43c89f9177c679748d7c029ab387d324af1f</v>
      </c>
      <c r="D39" t="s">
        <v>62</v>
      </c>
    </row>
    <row r="40" hidden="true" spans="1:4">
      <c r="A40" t="s">
        <v>66</v>
      </c>
      <c r="B40" t="str">
        <f>HYPERLINK("https://github.com/zilliztech/milvus-distributed/commit/c37d248ec3df32b5e8db7bc545acc9a1e3be222f","c37d248ec3df32b5e8db7bc545acc9a1e3be222f")</f>
        <v>c37d248ec3df32b5e8db7bc545acc9a1e3be222f</v>
      </c>
      <c r="D40" t="s">
        <v>62</v>
      </c>
    </row>
    <row r="41" hidden="true" spans="1:4">
      <c r="A41" t="s">
        <v>67</v>
      </c>
      <c r="B41" t="str">
        <f>HYPERLINK("https://github.com/zilliztech/milvus-distributed/commit/d826fd241973a108f58ea4e3df214d54c83725e6","d826fd241973a108f58ea4e3df214d54c83725e6")</f>
        <v>d826fd241973a108f58ea4e3df214d54c83725e6</v>
      </c>
      <c r="D41" t="s">
        <v>68</v>
      </c>
    </row>
    <row r="42" hidden="true" spans="1:4">
      <c r="A42" t="s">
        <v>69</v>
      </c>
      <c r="B42" t="str">
        <f>HYPERLINK("https://github.com/zilliztech/milvus-distributed/commit/682ef356b6c14be63086e8df8ce0efc0694ab97a","682ef356b6c14be63086e8df8ce0efc0694ab97a")</f>
        <v>682ef356b6c14be63086e8df8ce0efc0694ab97a</v>
      </c>
      <c r="D42" t="s">
        <v>70</v>
      </c>
    </row>
    <row r="43" hidden="true" spans="1:4">
      <c r="A43" t="s">
        <v>71</v>
      </c>
      <c r="B43" t="str">
        <f>HYPERLINK("https://github.com/zilliztech/milvus-distributed/commit/d70229d91bdf9786ba7e9ff3bae439e8b8b467d5","d70229d91bdf9786ba7e9ff3bae439e8b8b467d5")</f>
        <v>d70229d91bdf9786ba7e9ff3bae439e8b8b467d5</v>
      </c>
      <c r="D43" t="s">
        <v>70</v>
      </c>
    </row>
    <row r="44" hidden="true" spans="1:4">
      <c r="A44" t="s">
        <v>72</v>
      </c>
      <c r="B44" t="str">
        <f>HYPERLINK("https://github.com/zilliztech/milvus-distributed/commit/5476ff99f203b91b36f31a768803993bcd5119e5","5476ff99f203b91b36f31a768803993bcd5119e5")</f>
        <v>5476ff99f203b91b36f31a768803993bcd5119e5</v>
      </c>
      <c r="D44" t="s">
        <v>70</v>
      </c>
    </row>
    <row r="45" hidden="true" spans="1:4">
      <c r="A45" t="s">
        <v>73</v>
      </c>
      <c r="B45" t="str">
        <f>HYPERLINK("https://github.com/zilliztech/milvus-distributed/commit/d18d701430ac8e1b9c86c430c1075715d8334af2","d18d701430ac8e1b9c86c430c1075715d8334af2")</f>
        <v>d18d701430ac8e1b9c86c430c1075715d8334af2</v>
      </c>
      <c r="D45" t="s">
        <v>74</v>
      </c>
    </row>
    <row r="46" hidden="true" spans="1:4">
      <c r="A46" t="s">
        <v>75</v>
      </c>
      <c r="B46" t="str">
        <f>HYPERLINK("https://github.com/zilliztech/milvus-distributed/commit/a171690ecf0a29448bf7e7a8c9e61b86bc14da22","a171690ecf0a29448bf7e7a8c9e61b86bc14da22")</f>
        <v>a171690ecf0a29448bf7e7a8c9e61b86bc14da22</v>
      </c>
      <c r="D46" t="s">
        <v>76</v>
      </c>
    </row>
    <row r="47" hidden="true" spans="1:4">
      <c r="A47" t="s">
        <v>77</v>
      </c>
      <c r="B47" t="str">
        <f>HYPERLINK("https://github.com/zilliztech/milvus-distributed/commit/6bf7114fe23f82b562672ca676b9478604360f4d","6bf7114fe23f82b562672ca676b9478604360f4d")</f>
        <v>6bf7114fe23f82b562672ca676b9478604360f4d</v>
      </c>
      <c r="D47" t="s">
        <v>78</v>
      </c>
    </row>
    <row r="48" hidden="true" spans="1:4">
      <c r="A48" t="s">
        <v>79</v>
      </c>
      <c r="B48" t="str">
        <f>HYPERLINK("https://github.com/zilliztech/milvus-distributed/commit/885e6adb5f05e80831768acf668709b798f2a1c1","885e6adb5f05e80831768acf668709b798f2a1c1")</f>
        <v>885e6adb5f05e80831768acf668709b798f2a1c1</v>
      </c>
      <c r="D48" t="s">
        <v>80</v>
      </c>
    </row>
    <row r="49" hidden="true" spans="1:4">
      <c r="A49" t="s">
        <v>81</v>
      </c>
      <c r="B49" t="str">
        <f>HYPERLINK("https://github.com/zilliztech/milvus-distributed/commit/46b9f33fb5ab4ca2cbad592bcf6cd4a542308dfe","46b9f33fb5ab4ca2cbad592bcf6cd4a542308dfe")</f>
        <v>46b9f33fb5ab4ca2cbad592bcf6cd4a542308dfe</v>
      </c>
      <c r="D49" t="s">
        <v>82</v>
      </c>
    </row>
    <row r="50" hidden="true" spans="1:4">
      <c r="A50" t="s">
        <v>83</v>
      </c>
      <c r="B50" t="str">
        <f>HYPERLINK("https://github.com/zilliztech/milvus-distributed/commit/886aede0d7b8aed17b46982f4c0ab149d0cdf1eb","886aede0d7b8aed17b46982f4c0ab149d0cdf1eb")</f>
        <v>886aede0d7b8aed17b46982f4c0ab149d0cdf1eb</v>
      </c>
      <c r="D50" t="s">
        <v>82</v>
      </c>
    </row>
    <row r="51" hidden="true" spans="1:4">
      <c r="A51" t="s">
        <v>84</v>
      </c>
      <c r="B51" t="str">
        <f>HYPERLINK("https://github.com/zilliztech/milvus-distributed/commit/556e3411014bb6cd33c1e7cc78ac1c8b431c28d2","556e3411014bb6cd33c1e7cc78ac1c8b431c28d2")</f>
        <v>556e3411014bb6cd33c1e7cc78ac1c8b431c28d2</v>
      </c>
      <c r="D51" t="s">
        <v>82</v>
      </c>
    </row>
    <row r="52" hidden="true" spans="1:4">
      <c r="A52" t="s">
        <v>85</v>
      </c>
      <c r="B52" t="str">
        <f>HYPERLINK("https://github.com/zilliztech/milvus-distributed/commit/75555930f70142148eea89095d04eae92eebe57e","75555930f70142148eea89095d04eae92eebe57e")</f>
        <v>75555930f70142148eea89095d04eae92eebe57e</v>
      </c>
      <c r="D52" t="s">
        <v>86</v>
      </c>
    </row>
    <row r="53" hidden="true" spans="1:4">
      <c r="A53" t="s">
        <v>87</v>
      </c>
      <c r="B53" t="str">
        <f>HYPERLINK("https://github.com/zilliztech/milvus-distributed/commit/db9d154ab976262dc2062bc01ec15ba0e95e665e","db9d154ab976262dc2062bc01ec15ba0e95e665e")</f>
        <v>db9d154ab976262dc2062bc01ec15ba0e95e665e</v>
      </c>
      <c r="D53" t="s">
        <v>82</v>
      </c>
    </row>
    <row r="54" hidden="true" spans="1:4">
      <c r="A54" t="s">
        <v>88</v>
      </c>
      <c r="B54" t="str">
        <f>HYPERLINK("https://github.com/zilliztech/milvus-distributed/commit/4a14adccd9761005d02d1eca38d529c8f61f2e12","4a14adccd9761005d02d1eca38d529c8f61f2e12")</f>
        <v>4a14adccd9761005d02d1eca38d529c8f61f2e12</v>
      </c>
      <c r="D54" t="s">
        <v>89</v>
      </c>
    </row>
    <row r="55" hidden="true" spans="1:4">
      <c r="A55" t="s">
        <v>90</v>
      </c>
      <c r="B55" t="str">
        <f>HYPERLINK("https://github.com/zilliztech/milvus-distributed/commit/df841b32c236a4d644976e1b63e242adba0a3232","df841b32c236a4d644976e1b63e242adba0a3232")</f>
        <v>df841b32c236a4d644976e1b63e242adba0a3232</v>
      </c>
      <c r="D55" t="s">
        <v>91</v>
      </c>
    </row>
    <row r="56" hidden="true" spans="1:4">
      <c r="A56" t="s">
        <v>92</v>
      </c>
      <c r="B56" t="str">
        <f>HYPERLINK("https://github.com/zilliztech/milvus-distributed/commit/df64a7e3fe3300c3a69a78334de23fd1de4260e4","df64a7e3fe3300c3a69a78334de23fd1de4260e4")</f>
        <v>df64a7e3fe3300c3a69a78334de23fd1de4260e4</v>
      </c>
      <c r="D56" t="s">
        <v>93</v>
      </c>
    </row>
    <row r="57" hidden="true" spans="1:4">
      <c r="A57" t="s">
        <v>94</v>
      </c>
      <c r="B57" t="str">
        <f>HYPERLINK("https://github.com/zilliztech/milvus-distributed/commit/2b3de6ac709f45331f1f4220e7f4c02a3d311b06","2b3de6ac709f45331f1f4220e7f4c02a3d311b06")</f>
        <v>2b3de6ac709f45331f1f4220e7f4c02a3d311b06</v>
      </c>
      <c r="D57" t="s">
        <v>70</v>
      </c>
    </row>
    <row r="58" hidden="true" spans="1:4">
      <c r="A58" t="s">
        <v>95</v>
      </c>
      <c r="B58" t="str">
        <f>HYPERLINK("https://github.com/zilliztech/milvus-distributed/commit/b85b5e3f8c68ce9155d3844eb068c1b72c5fbcc9","b85b5e3f8c68ce9155d3844eb068c1b72c5fbcc9")</f>
        <v>b85b5e3f8c68ce9155d3844eb068c1b72c5fbcc9</v>
      </c>
      <c r="D58" t="s">
        <v>96</v>
      </c>
    </row>
    <row r="59" hidden="true" spans="1:4">
      <c r="A59" t="s">
        <v>97</v>
      </c>
      <c r="B59" t="str">
        <f>HYPERLINK("https://github.com/zilliztech/milvus-distributed/commit/b4adede97884dba79d799641ed4dd0d890e0a02d","b4adede97884dba79d799641ed4dd0d890e0a02d")</f>
        <v>b4adede97884dba79d799641ed4dd0d890e0a02d</v>
      </c>
      <c r="D59" t="s">
        <v>98</v>
      </c>
    </row>
    <row r="60" hidden="true" spans="1:4">
      <c r="A60" t="s">
        <v>99</v>
      </c>
      <c r="B60" t="str">
        <f>HYPERLINK("https://github.com/zilliztech/milvus-distributed/commit/66588bf140001c7a40f2806ebf57e72b4ec061ab","66588bf140001c7a40f2806ebf57e72b4ec061ab")</f>
        <v>66588bf140001c7a40f2806ebf57e72b4ec061ab</v>
      </c>
      <c r="D60" t="s">
        <v>100</v>
      </c>
    </row>
    <row r="61" hidden="true" spans="1:4">
      <c r="A61" t="s">
        <v>101</v>
      </c>
      <c r="B61" t="str">
        <f>HYPERLINK("https://github.com/zilliztech/milvus-distributed/commit/a15ed0a1fb84819f33f65467988eb499d52a09c3","a15ed0a1fb84819f33f65467988eb499d52a09c3")</f>
        <v>a15ed0a1fb84819f33f65467988eb499d52a09c3</v>
      </c>
      <c r="D61" t="s">
        <v>102</v>
      </c>
    </row>
    <row r="62" hidden="true" spans="1:4">
      <c r="A62" t="s">
        <v>103</v>
      </c>
      <c r="B62" t="str">
        <f>HYPERLINK("https://github.com/zilliztech/milvus-distributed/commit/657d181404a060afdf1854630ef3cab91df7bd4f","657d181404a060afdf1854630ef3cab91df7bd4f")</f>
        <v>657d181404a060afdf1854630ef3cab91df7bd4f</v>
      </c>
      <c r="D62" t="s">
        <v>70</v>
      </c>
    </row>
    <row r="63" hidden="true" spans="1:4">
      <c r="A63" t="s">
        <v>104</v>
      </c>
      <c r="B63" t="str">
        <f>HYPERLINK("https://github.com/zilliztech/milvus-distributed/commit/720941d3d967c98d3caaa545adb84adc44ff1eda","720941d3d967c98d3caaa545adb84adc44ff1eda")</f>
        <v>720941d3d967c98d3caaa545adb84adc44ff1eda</v>
      </c>
      <c r="D63" t="s">
        <v>70</v>
      </c>
    </row>
    <row r="64" hidden="true" spans="1:4">
      <c r="A64" t="s">
        <v>105</v>
      </c>
      <c r="B64" t="str">
        <f>HYPERLINK("https://github.com/zilliztech/milvus-distributed/commit/dfc1f5cf180d1f57bc6785176a7a2807a5ed9f62","dfc1f5cf180d1f57bc6785176a7a2807a5ed9f62")</f>
        <v>dfc1f5cf180d1f57bc6785176a7a2807a5ed9f62</v>
      </c>
      <c r="D64" t="s">
        <v>96</v>
      </c>
    </row>
    <row r="65" hidden="true" spans="1:4">
      <c r="A65" t="s">
        <v>106</v>
      </c>
      <c r="B65" t="str">
        <f>HYPERLINK("https://github.com/zilliztech/milvus-distributed/commit/33ce0c9307ad91198b0d5f1fa94d7f6684857032","33ce0c9307ad91198b0d5f1fa94d7f6684857032")</f>
        <v>33ce0c9307ad91198b0d5f1fa94d7f6684857032</v>
      </c>
      <c r="D65" t="s">
        <v>107</v>
      </c>
    </row>
    <row r="66" hidden="true" spans="1:4">
      <c r="A66" t="s">
        <v>108</v>
      </c>
      <c r="B66" t="str">
        <f>HYPERLINK("https://github.com/zilliztech/milvus-distributed/commit/99adb35c10cc5d5253a6bc91efcbb41ce002e9d3","99adb35c10cc5d5253a6bc91efcbb41ce002e9d3")</f>
        <v>99adb35c10cc5d5253a6bc91efcbb41ce002e9d3</v>
      </c>
      <c r="D66" t="s">
        <v>109</v>
      </c>
    </row>
    <row r="67" hidden="true" spans="1:4">
      <c r="A67" t="s">
        <v>110</v>
      </c>
      <c r="B67" t="str">
        <f>HYPERLINK("https://github.com/zilliztech/milvus-distributed/commit/22d3cbd3345d43d81fe51d574156fd05e3a35c11","22d3cbd3345d43d81fe51d574156fd05e3a35c11")</f>
        <v>22d3cbd3345d43d81fe51d574156fd05e3a35c11</v>
      </c>
      <c r="D67" t="s">
        <v>111</v>
      </c>
    </row>
    <row r="68" hidden="true" spans="1:4">
      <c r="A68" t="s">
        <v>112</v>
      </c>
      <c r="B68" t="str">
        <f>HYPERLINK("https://github.com/zilliztech/milvus-distributed/commit/2d9c80dc03ff131bb41ee30b8ccb09c58931f02f","2d9c80dc03ff131bb41ee30b8ccb09c58931f02f")</f>
        <v>2d9c80dc03ff131bb41ee30b8ccb09c58931f02f</v>
      </c>
      <c r="D68" t="s">
        <v>11</v>
      </c>
    </row>
    <row r="69" hidden="true" spans="1:4">
      <c r="A69" t="s">
        <v>113</v>
      </c>
      <c r="B69" t="str">
        <f>HYPERLINK("https://github.com/zilliztech/milvus-distributed/commit/35d888c1ae8b7a7cf95a98b10b48ce90a98907fb","35d888c1ae8b7a7cf95a98b10b48ce90a98907fb")</f>
        <v>35d888c1ae8b7a7cf95a98b10b48ce90a98907fb</v>
      </c>
      <c r="D69" t="s">
        <v>114</v>
      </c>
    </row>
    <row r="70" hidden="true" spans="1:4">
      <c r="A70" t="s">
        <v>115</v>
      </c>
      <c r="B70" t="str">
        <f>HYPERLINK("https://github.com/zilliztech/milvus-distributed/commit/dc67dd55cc90b399c4d12f5d11897ae48a0cb84d","dc67dd55cc90b399c4d12f5d11897ae48a0cb84d")</f>
        <v>dc67dd55cc90b399c4d12f5d11897ae48a0cb84d</v>
      </c>
      <c r="D70" t="s">
        <v>114</v>
      </c>
    </row>
    <row r="71" hidden="true" spans="1:4">
      <c r="A71" t="s">
        <v>116</v>
      </c>
      <c r="B71" t="str">
        <f>HYPERLINK("https://github.com/zilliztech/milvus-distributed/commit/3bdcf923a50371641b3133a25206bc4cf0835637","3bdcf923a50371641b3133a25206bc4cf0835637")</f>
        <v>3bdcf923a50371641b3133a25206bc4cf0835637</v>
      </c>
      <c r="D71" t="s">
        <v>117</v>
      </c>
    </row>
    <row r="72" hidden="true" spans="1:4">
      <c r="A72" t="s">
        <v>118</v>
      </c>
      <c r="B72" t="str">
        <f>HYPERLINK("https://github.com/zilliztech/milvus-distributed/commit/d487ca585c3572bd0140e48c4d9ef4e2be9b2224","d487ca585c3572bd0140e48c4d9ef4e2be9b2224")</f>
        <v>d487ca585c3572bd0140e48c4d9ef4e2be9b2224</v>
      </c>
      <c r="D72" t="s">
        <v>119</v>
      </c>
    </row>
    <row r="73" hidden="true" spans="1:4">
      <c r="A73" t="s">
        <v>120</v>
      </c>
      <c r="B73" t="str">
        <f>HYPERLINK("https://github.com/zilliztech/milvus-distributed/commit/3930f28cb1e1d8a9667b3b7aff6f1ccb05baa839","3930f28cb1e1d8a9667b3b7aff6f1ccb05baa839")</f>
        <v>3930f28cb1e1d8a9667b3b7aff6f1ccb05baa839</v>
      </c>
      <c r="D73" t="s">
        <v>121</v>
      </c>
    </row>
    <row r="74" hidden="true" spans="1:4">
      <c r="A74" t="s">
        <v>122</v>
      </c>
      <c r="B74" t="str">
        <f>HYPERLINK("https://github.com/zilliztech/milvus-distributed/commit/7596429489e5ef66d92c02c477e1879a98d1cdb4","7596429489e5ef66d92c02c477e1879a98d1cdb4")</f>
        <v>7596429489e5ef66d92c02c477e1879a98d1cdb4</v>
      </c>
      <c r="D74" t="s">
        <v>123</v>
      </c>
    </row>
    <row r="75" hidden="true" spans="1:4">
      <c r="A75" t="s">
        <v>124</v>
      </c>
      <c r="B75" t="str">
        <f>HYPERLINK("https://github.com/zilliztech/milvus-distributed/commit/8b0e79e6d4134739574325b39df41762b6adf2e5","8b0e79e6d4134739574325b39df41762b6adf2e5")</f>
        <v>8b0e79e6d4134739574325b39df41762b6adf2e5</v>
      </c>
      <c r="D75" t="s">
        <v>119</v>
      </c>
    </row>
    <row r="76" hidden="true" spans="1:4">
      <c r="A76" t="s">
        <v>125</v>
      </c>
      <c r="B76" t="str">
        <f>HYPERLINK("https://github.com/zilliztech/milvus-distributed/commit/42817b33fa1e76b95c6c9356d6e08e04888fede0","42817b33fa1e76b95c6c9356d6e08e04888fede0")</f>
        <v>42817b33fa1e76b95c6c9356d6e08e04888fede0</v>
      </c>
      <c r="D76" t="s">
        <v>126</v>
      </c>
    </row>
    <row r="77" hidden="true" spans="1:4">
      <c r="A77" t="s">
        <v>127</v>
      </c>
      <c r="B77" t="str">
        <f>HYPERLINK("https://github.com/zilliztech/milvus-distributed/commit/c680769b4ae4d6b30cd3bc034efa5d13ab2fc27b","c680769b4ae4d6b30cd3bc034efa5d13ab2fc27b")</f>
        <v>c680769b4ae4d6b30cd3bc034efa5d13ab2fc27b</v>
      </c>
      <c r="D77" t="s">
        <v>117</v>
      </c>
    </row>
    <row r="78" hidden="true" spans="1:4">
      <c r="A78" t="s">
        <v>128</v>
      </c>
      <c r="B78" t="str">
        <f>HYPERLINK("https://github.com/zilliztech/milvus-distributed/commit/20e5e5dcabdc99bf903b3d563c83256e43b277ae","20e5e5dcabdc99bf903b3d563c83256e43b277ae")</f>
        <v>20e5e5dcabdc99bf903b3d563c83256e43b277ae</v>
      </c>
      <c r="D78" t="s">
        <v>129</v>
      </c>
    </row>
    <row r="79" hidden="true" spans="1:4">
      <c r="A79" t="s">
        <v>130</v>
      </c>
      <c r="B79" t="str">
        <f>HYPERLINK("https://github.com/zilliztech/milvus-distributed/commit/983a4bd78f2fd9d3cc24106ca12eca0fb2f2a560","983a4bd78f2fd9d3cc24106ca12eca0fb2f2a560")</f>
        <v>983a4bd78f2fd9d3cc24106ca12eca0fb2f2a560</v>
      </c>
      <c r="D79" t="s">
        <v>70</v>
      </c>
    </row>
    <row r="80" hidden="true" spans="1:4">
      <c r="A80" t="s">
        <v>131</v>
      </c>
      <c r="B80" t="str">
        <f>HYPERLINK("https://github.com/zilliztech/milvus-distributed/commit/f922fdc44e09760bfe90ea7c6ad8e34c803828a7","f922fdc44e09760bfe90ea7c6ad8e34c803828a7")</f>
        <v>f922fdc44e09760bfe90ea7c6ad8e34c803828a7</v>
      </c>
      <c r="D80" t="s">
        <v>119</v>
      </c>
    </row>
    <row r="81" hidden="true" spans="1:4">
      <c r="A81" t="s">
        <v>132</v>
      </c>
      <c r="B81" t="str">
        <f>HYPERLINK("https://github.com/zilliztech/milvus-distributed/commit/d10b783ff57418657902517cc2f7b1b2ea0e70af","d10b783ff57418657902517cc2f7b1b2ea0e70af")</f>
        <v>d10b783ff57418657902517cc2f7b1b2ea0e70af</v>
      </c>
      <c r="D81" t="s">
        <v>133</v>
      </c>
    </row>
    <row r="82" hidden="true" spans="1:4">
      <c r="A82" t="s">
        <v>134</v>
      </c>
      <c r="B82" t="str">
        <f>HYPERLINK("https://github.com/zilliztech/milvus-distributed/commit/bf2305f910dae06eba5f21f073d9234528734e7b","bf2305f910dae06eba5f21f073d9234528734e7b")</f>
        <v>bf2305f910dae06eba5f21f073d9234528734e7b</v>
      </c>
      <c r="D82" t="s">
        <v>135</v>
      </c>
    </row>
    <row r="83" hidden="true" spans="1:4">
      <c r="A83" t="s">
        <v>136</v>
      </c>
      <c r="B83" t="str">
        <f>HYPERLINK("https://github.com/zilliztech/milvus-distributed/commit/6cb92a6d1ff1283aef73f2860cbc3f5ffa4b2033","6cb92a6d1ff1283aef73f2860cbc3f5ffa4b2033")</f>
        <v>6cb92a6d1ff1283aef73f2860cbc3f5ffa4b2033</v>
      </c>
      <c r="D83" t="s">
        <v>137</v>
      </c>
    </row>
    <row r="84" hidden="true" spans="1:4">
      <c r="A84" t="s">
        <v>138</v>
      </c>
      <c r="B84" t="str">
        <f>HYPERLINK("https://github.com/zilliztech/milvus-distributed/commit/3114358f86e9727eb4ea5267c8d669512a07dd0e","3114358f86e9727eb4ea5267c8d669512a07dd0e")</f>
        <v>3114358f86e9727eb4ea5267c8d669512a07dd0e</v>
      </c>
      <c r="D84" t="s">
        <v>135</v>
      </c>
    </row>
    <row r="85" hidden="true" spans="1:4">
      <c r="A85" t="s">
        <v>139</v>
      </c>
      <c r="B85" t="str">
        <f>HYPERLINK("https://github.com/zilliztech/milvus-distributed/commit/fafadf77f21dd8123734a1432a480dd320b907aa","fafadf77f21dd8123734a1432a480dd320b907aa")</f>
        <v>fafadf77f21dd8123734a1432a480dd320b907aa</v>
      </c>
      <c r="D85" t="s">
        <v>133</v>
      </c>
    </row>
    <row r="86" hidden="true" spans="1:4">
      <c r="A86" t="s">
        <v>140</v>
      </c>
      <c r="B86" t="str">
        <f>HYPERLINK("https://github.com/zilliztech/milvus-distributed/commit/078013acb66fb293832ebc34540c95efaa5aed58","078013acb66fb293832ebc34540c95efaa5aed58")</f>
        <v>078013acb66fb293832ebc34540c95efaa5aed58</v>
      </c>
      <c r="D86" t="s">
        <v>133</v>
      </c>
    </row>
    <row r="87" hidden="true" spans="1:4">
      <c r="A87" t="s">
        <v>141</v>
      </c>
      <c r="B87" t="str">
        <f>HYPERLINK("https://github.com/zilliztech/milvus-distributed/commit/64216a0c5d76667de18fb2bcbf637fba1bdab32f","64216a0c5d76667de18fb2bcbf637fba1bdab32f")</f>
        <v>64216a0c5d76667de18fb2bcbf637fba1bdab32f</v>
      </c>
      <c r="D87" t="s">
        <v>142</v>
      </c>
    </row>
    <row r="88" hidden="true" spans="1:4">
      <c r="A88" t="s">
        <v>143</v>
      </c>
      <c r="B88" t="str">
        <f>HYPERLINK("https://github.com/zilliztech/milvus-distributed/commit/fdb4176ee762fd20ce7a3c8763b260fcff3e1896","fdb4176ee762fd20ce7a3c8763b260fcff3e1896")</f>
        <v>fdb4176ee762fd20ce7a3c8763b260fcff3e1896</v>
      </c>
      <c r="D88" t="s">
        <v>144</v>
      </c>
    </row>
    <row r="89" hidden="true" spans="1:4">
      <c r="A89" t="s">
        <v>145</v>
      </c>
      <c r="B89" t="str">
        <f>HYPERLINK("https://github.com/zilliztech/milvus-distributed/commit/35898682b178c965c9496eb97f5640ca3756bb4d","35898682b178c965c9496eb97f5640ca3756bb4d")</f>
        <v>35898682b178c965c9496eb97f5640ca3756bb4d</v>
      </c>
      <c r="D89" t="s">
        <v>144</v>
      </c>
    </row>
    <row r="90" hidden="true" spans="1:4">
      <c r="A90" t="s">
        <v>146</v>
      </c>
      <c r="B90" t="str">
        <f>HYPERLINK("https://github.com/zilliztech/milvus-distributed/commit/78dcd84c62a30abe60cfa08629bbbb54f08a057a","78dcd84c62a30abe60cfa08629bbbb54f08a057a")</f>
        <v>78dcd84c62a30abe60cfa08629bbbb54f08a057a</v>
      </c>
      <c r="D90" t="s">
        <v>147</v>
      </c>
    </row>
    <row r="91" hidden="true" spans="1:4">
      <c r="A91" t="s">
        <v>148</v>
      </c>
      <c r="B91" t="str">
        <f>HYPERLINK("https://github.com/zilliztech/milvus-distributed/commit/287449d41e67293d9b701d8c90a7f04bc50c49a7","287449d41e67293d9b701d8c90a7f04bc50c49a7")</f>
        <v>287449d41e67293d9b701d8c90a7f04bc50c49a7</v>
      </c>
      <c r="D91" t="s">
        <v>135</v>
      </c>
    </row>
    <row r="92" hidden="true" spans="1:4">
      <c r="A92" t="s">
        <v>149</v>
      </c>
      <c r="B92" t="str">
        <f>HYPERLINK("https://github.com/zilliztech/milvus-distributed/commit/8e5e69eeed2fed98cbd075c8d9f0bc47a8e255bd","8e5e69eeed2fed98cbd075c8d9f0bc47a8e255bd")</f>
        <v>8e5e69eeed2fed98cbd075c8d9f0bc47a8e255bd</v>
      </c>
      <c r="D92" t="s">
        <v>135</v>
      </c>
    </row>
    <row r="93" hidden="true" spans="1:4">
      <c r="A93" t="s">
        <v>150</v>
      </c>
      <c r="B93" t="str">
        <f>HYPERLINK("https://github.com/zilliztech/milvus-distributed/commit/5f51ddddbf049375d7140f9bd7ff466b50a0fc36","5f51ddddbf049375d7140f9bd7ff466b50a0fc36")</f>
        <v>5f51ddddbf049375d7140f9bd7ff466b50a0fc36</v>
      </c>
      <c r="D93" t="s">
        <v>151</v>
      </c>
    </row>
    <row r="94" hidden="true" spans="1:4">
      <c r="A94" t="s">
        <v>152</v>
      </c>
      <c r="B94" t="str">
        <f>HYPERLINK("https://github.com/zilliztech/milvus-distributed/commit/007e2665237d800e00bd1d0412ef17ab89c7958e","007e2665237d800e00bd1d0412ef17ab89c7958e")</f>
        <v>007e2665237d800e00bd1d0412ef17ab89c7958e</v>
      </c>
      <c r="D94" t="s">
        <v>153</v>
      </c>
    </row>
    <row r="95" hidden="true" spans="1:4">
      <c r="A95" t="s">
        <v>154</v>
      </c>
      <c r="B95" t="str">
        <f>HYPERLINK("https://github.com/zilliztech/milvus-distributed/commit/4184645485f347356001343cfbd7a8ad786dc91c","4184645485f347356001343cfbd7a8ad786dc91c")</f>
        <v>4184645485f347356001343cfbd7a8ad786dc91c</v>
      </c>
      <c r="D95" t="s">
        <v>155</v>
      </c>
    </row>
    <row r="96" hidden="true" spans="1:4">
      <c r="A96" t="s">
        <v>156</v>
      </c>
      <c r="B96" t="str">
        <f>HYPERLINK("https://github.com/zilliztech/milvus-distributed/commit/ccc28ea192905716a42f03ed10b005be79f49114","ccc28ea192905716a42f03ed10b005be79f49114")</f>
        <v>ccc28ea192905716a42f03ed10b005be79f49114</v>
      </c>
      <c r="D96" t="s">
        <v>153</v>
      </c>
    </row>
    <row r="97" hidden="true" spans="1:4">
      <c r="A97" t="s">
        <v>157</v>
      </c>
      <c r="B97" t="str">
        <f>HYPERLINK("https://github.com/zilliztech/milvus-distributed/commit/c4367d927370032319b5af50c8681c5e1cf52490","c4367d927370032319b5af50c8681c5e1cf52490")</f>
        <v>c4367d927370032319b5af50c8681c5e1cf52490</v>
      </c>
      <c r="D97" t="s">
        <v>151</v>
      </c>
    </row>
    <row r="98" hidden="true" spans="1:4">
      <c r="A98" t="s">
        <v>158</v>
      </c>
      <c r="B98" t="str">
        <f>HYPERLINK("https://github.com/zilliztech/milvus-distributed/commit/4187f57ab155900414ead78f6d94b32383f685ae","4187f57ab155900414ead78f6d94b32383f685ae")</f>
        <v>4187f57ab155900414ead78f6d94b32383f685ae</v>
      </c>
      <c r="D98" t="s">
        <v>70</v>
      </c>
    </row>
    <row r="99" hidden="true" spans="1:4">
      <c r="A99" t="s">
        <v>159</v>
      </c>
      <c r="B99" t="str">
        <f>HYPERLINK("https://github.com/zilliztech/milvus-distributed/commit/e1edd9e9cbd81d003143ed5308b4af577aa26260","e1edd9e9cbd81d003143ed5308b4af577aa26260")</f>
        <v>e1edd9e9cbd81d003143ed5308b4af577aa26260</v>
      </c>
      <c r="D99" t="s">
        <v>121</v>
      </c>
    </row>
    <row r="100" hidden="true" spans="1:4">
      <c r="A100" t="s">
        <v>160</v>
      </c>
      <c r="B100" t="str">
        <f>HYPERLINK("https://github.com/zilliztech/milvus-distributed/commit/8febbb956f12c5af0cb58707f7fbb012dae547cc","8febbb956f12c5af0cb58707f7fbb012dae547cc")</f>
        <v>8febbb956f12c5af0cb58707f7fbb012dae547cc</v>
      </c>
      <c r="D100" t="s">
        <v>121</v>
      </c>
    </row>
    <row r="101" hidden="true" spans="1:4">
      <c r="A101" t="s">
        <v>161</v>
      </c>
      <c r="B101" t="str">
        <f>HYPERLINK("https://github.com/zilliztech/milvus-distributed/commit/423df73e18694790b6f3a4d11c15cb9376d4779c","423df73e18694790b6f3a4d11c15cb9376d4779c")</f>
        <v>423df73e18694790b6f3a4d11c15cb9376d4779c</v>
      </c>
      <c r="D101" t="s">
        <v>162</v>
      </c>
    </row>
    <row r="102" hidden="true" spans="1:4">
      <c r="A102" t="s">
        <v>163</v>
      </c>
      <c r="B102" t="str">
        <f>HYPERLINK("https://github.com/zilliztech/milvus-distributed/commit/d5935baae463136e4ce3b9264a16715eb327fb61","d5935baae463136e4ce3b9264a16715eb327fb61")</f>
        <v>d5935baae463136e4ce3b9264a16715eb327fb61</v>
      </c>
      <c r="D102" t="s">
        <v>164</v>
      </c>
    </row>
    <row r="103" hidden="true" spans="1:4">
      <c r="A103" t="s">
        <v>165</v>
      </c>
      <c r="B103" t="str">
        <f>HYPERLINK("https://github.com/zilliztech/milvus-distributed/commit/0151cf6e13a3be54ec318c894188a9c9d05b0e6c","0151cf6e13a3be54ec318c894188a9c9d05b0e6c")</f>
        <v>0151cf6e13a3be54ec318c894188a9c9d05b0e6c</v>
      </c>
      <c r="D103" t="s">
        <v>162</v>
      </c>
    </row>
    <row r="104" hidden="true" spans="1:4">
      <c r="A104" t="s">
        <v>166</v>
      </c>
      <c r="B104" t="str">
        <f>HYPERLINK("https://github.com/zilliztech/milvus-distributed/commit/09246f7bcb99a4b2bdfa6efa29b8f5e806b4bb17","09246f7bcb99a4b2bdfa6efa29b8f5e806b4bb17")</f>
        <v>09246f7bcb99a4b2bdfa6efa29b8f5e806b4bb17</v>
      </c>
      <c r="D104" t="s">
        <v>162</v>
      </c>
    </row>
    <row r="105" hidden="true" spans="1:4">
      <c r="A105" t="s">
        <v>167</v>
      </c>
      <c r="B105" t="str">
        <f>HYPERLINK("https://github.com/zilliztech/milvus-distributed/commit/9967e2aaa697dc47a9ef1fb63bb72df97c266951","9967e2aaa697dc47a9ef1fb63bb72df97c266951")</f>
        <v>9967e2aaa697dc47a9ef1fb63bb72df97c266951</v>
      </c>
      <c r="D105" t="s">
        <v>164</v>
      </c>
    </row>
    <row r="106" hidden="true" spans="1:4">
      <c r="A106" t="s">
        <v>168</v>
      </c>
      <c r="B106" t="str">
        <f>HYPERLINK("https://github.com/zilliztech/milvus-distributed/commit/6255dc71f13ea93ce2b4cd9b4ddd176c8ceff501","6255dc71f13ea93ce2b4cd9b4ddd176c8ceff501")</f>
        <v>6255dc71f13ea93ce2b4cd9b4ddd176c8ceff501</v>
      </c>
      <c r="D106" t="s">
        <v>162</v>
      </c>
    </row>
    <row r="107" hidden="true" spans="1:4">
      <c r="A107" t="s">
        <v>169</v>
      </c>
      <c r="B107" t="str">
        <f>HYPERLINK("https://github.com/zilliztech/milvus-distributed/commit/7c432795e3aed070ca3d7bda856df6e1ace34fd5","7c432795e3aed070ca3d7bda856df6e1ace34fd5")</f>
        <v>7c432795e3aed070ca3d7bda856df6e1ace34fd5</v>
      </c>
      <c r="D107" t="s">
        <v>162</v>
      </c>
    </row>
    <row r="108" hidden="true" spans="1:4">
      <c r="A108" t="s">
        <v>170</v>
      </c>
      <c r="B108" t="str">
        <f>HYPERLINK("https://github.com/zilliztech/milvus-distributed/commit/cb3860ce839614fb73735a76ee7343da45e9ff09","cb3860ce839614fb73735a76ee7343da45e9ff09")</f>
        <v>cb3860ce839614fb73735a76ee7343da45e9ff09</v>
      </c>
      <c r="D108" t="s">
        <v>171</v>
      </c>
    </row>
    <row r="109" hidden="true" spans="1:4">
      <c r="A109" t="s">
        <v>172</v>
      </c>
      <c r="B109" t="str">
        <f>HYPERLINK("https://github.com/zilliztech/milvus-distributed/commit/e8ea1b52d04b2493c47df7c0a4fde97ae1f4d14a","e8ea1b52d04b2493c47df7c0a4fde97ae1f4d14a")</f>
        <v>e8ea1b52d04b2493c47df7c0a4fde97ae1f4d14a</v>
      </c>
      <c r="D109" t="s">
        <v>173</v>
      </c>
    </row>
    <row r="110" hidden="true" spans="1:4">
      <c r="A110" t="s">
        <v>174</v>
      </c>
      <c r="B110" t="str">
        <f>HYPERLINK("https://github.com/zilliztech/milvus-distributed/commit/8c274db6429e0da18d9048dfb416f65efdf69f14","8c274db6429e0da18d9048dfb416f65efdf69f14")</f>
        <v>8c274db6429e0da18d9048dfb416f65efdf69f14</v>
      </c>
      <c r="D110" t="s">
        <v>175</v>
      </c>
    </row>
    <row r="111" hidden="true" spans="1:4">
      <c r="A111" t="s">
        <v>176</v>
      </c>
      <c r="B111" t="str">
        <f>HYPERLINK("https://github.com/zilliztech/milvus-distributed/commit/509dba565b436665b3ef7f5eaa111f580f567fd9","509dba565b436665b3ef7f5eaa111f580f567fd9")</f>
        <v>509dba565b436665b3ef7f5eaa111f580f567fd9</v>
      </c>
      <c r="D111" t="s">
        <v>173</v>
      </c>
    </row>
    <row r="112" hidden="true" spans="1:4">
      <c r="A112" t="s">
        <v>177</v>
      </c>
      <c r="B112" t="str">
        <f>HYPERLINK("https://github.com/zilliztech/milvus-distributed/commit/f7b868b057e03eb6bc80a0bd7fd25d3851caf906","f7b868b057e03eb6bc80a0bd7fd25d3851caf906")</f>
        <v>f7b868b057e03eb6bc80a0bd7fd25d3851caf906</v>
      </c>
      <c r="D112" t="s">
        <v>175</v>
      </c>
    </row>
    <row r="113" hidden="true" spans="1:4">
      <c r="A113" t="s">
        <v>178</v>
      </c>
      <c r="B113" t="str">
        <f>HYPERLINK("https://github.com/zilliztech/milvus-distributed/commit/28aeeb472f6d41efe2cbec95f9bfe987eb1849bc","28aeeb472f6d41efe2cbec95f9bfe987eb1849bc")</f>
        <v>28aeeb472f6d41efe2cbec95f9bfe987eb1849bc</v>
      </c>
      <c r="D113" t="s">
        <v>175</v>
      </c>
    </row>
    <row r="114" hidden="true" spans="1:4">
      <c r="A114" t="s">
        <v>179</v>
      </c>
      <c r="B114" t="str">
        <f>HYPERLINK("https://github.com/zilliztech/milvus-distributed/commit/69a1f22f3cc63f083fd5f67d15ac7742325a3efb","69a1f22f3cc63f083fd5f67d15ac7742325a3efb")</f>
        <v>69a1f22f3cc63f083fd5f67d15ac7742325a3efb</v>
      </c>
      <c r="D114" t="s">
        <v>175</v>
      </c>
    </row>
    <row r="115" hidden="true" spans="1:4">
      <c r="A115" t="s">
        <v>180</v>
      </c>
      <c r="B115" t="str">
        <f>HYPERLINK("https://github.com/zilliztech/milvus-distributed/commit/eec284c8bdb2afdcc58962d12a6d3b63ae9d527c","eec284c8bdb2afdcc58962d12a6d3b63ae9d527c")</f>
        <v>eec284c8bdb2afdcc58962d12a6d3b63ae9d527c</v>
      </c>
      <c r="D115" t="s">
        <v>181</v>
      </c>
    </row>
    <row r="116" hidden="true" spans="1:4">
      <c r="A116" t="s">
        <v>182</v>
      </c>
      <c r="B116" t="str">
        <f>HYPERLINK("https://github.com/zilliztech/milvus-distributed/commit/67e7e25038d4a387076d5ed19885be8e7df02709","67e7e25038d4a387076d5ed19885be8e7df02709")</f>
        <v>67e7e25038d4a387076d5ed19885be8e7df02709</v>
      </c>
      <c r="D116" t="s">
        <v>183</v>
      </c>
    </row>
    <row r="117" hidden="true" spans="1:4">
      <c r="A117" t="s">
        <v>184</v>
      </c>
      <c r="B117" t="str">
        <f>HYPERLINK("https://github.com/zilliztech/milvus-distributed/commit/cf19d8588c35eaf030565532e495da65f5b02975","cf19d8588c35eaf030565532e495da65f5b02975")</f>
        <v>cf19d8588c35eaf030565532e495da65f5b02975</v>
      </c>
      <c r="D117" t="s">
        <v>43</v>
      </c>
    </row>
    <row r="118" hidden="true" spans="1:4">
      <c r="A118" t="s">
        <v>185</v>
      </c>
      <c r="B118" t="str">
        <f>HYPERLINK("https://github.com/zilliztech/milvus-distributed/commit/015772728550094f697aadce39258d94613c0dd0","015772728550094f697aadce39258d94613c0dd0")</f>
        <v>015772728550094f697aadce39258d94613c0dd0</v>
      </c>
      <c r="D118" t="s">
        <v>186</v>
      </c>
    </row>
    <row r="119" hidden="true" spans="1:4">
      <c r="A119" t="s">
        <v>187</v>
      </c>
      <c r="B119" t="str">
        <f>HYPERLINK("https://github.com/zilliztech/milvus-distributed/commit/5a99d7daecc2d10b9f27671774cea3bd3fd7c056","5a99d7daecc2d10b9f27671774cea3bd3fd7c056")</f>
        <v>5a99d7daecc2d10b9f27671774cea3bd3fd7c056</v>
      </c>
      <c r="D119" t="s">
        <v>43</v>
      </c>
    </row>
    <row r="120" hidden="true" spans="1:4">
      <c r="A120" t="s">
        <v>188</v>
      </c>
      <c r="B120" t="str">
        <f>HYPERLINK("https://github.com/zilliztech/milvus-distributed/commit/54002a7f7445e60e80fa7b8564cab557172dc9b1","54002a7f7445e60e80fa7b8564cab557172dc9b1")</f>
        <v>54002a7f7445e60e80fa7b8564cab557172dc9b1</v>
      </c>
      <c r="D120" t="s">
        <v>175</v>
      </c>
    </row>
    <row r="121" hidden="true" spans="1:4">
      <c r="A121" t="s">
        <v>189</v>
      </c>
      <c r="B121" t="str">
        <f>HYPERLINK("https://github.com/zilliztech/milvus-distributed/commit/ae021b4916197d00c0f55d15d7d5468524f66071","ae021b4916197d00c0f55d15d7d5468524f66071")</f>
        <v>ae021b4916197d00c0f55d15d7d5468524f66071</v>
      </c>
      <c r="D121" t="s">
        <v>190</v>
      </c>
    </row>
    <row r="122" hidden="true" spans="1:4">
      <c r="A122" t="s">
        <v>191</v>
      </c>
      <c r="B122" t="str">
        <f>HYPERLINK("https://github.com/zilliztech/milvus-distributed/commit/ef735087a670ea1877faae0110fd06609757e777","ef735087a670ea1877faae0110fd06609757e777")</f>
        <v>ef735087a670ea1877faae0110fd06609757e777</v>
      </c>
      <c r="D122" t="s">
        <v>43</v>
      </c>
    </row>
    <row r="123" hidden="true" spans="1:4">
      <c r="A123" t="s">
        <v>192</v>
      </c>
      <c r="B123" t="str">
        <f>HYPERLINK("https://github.com/zilliztech/milvus-distributed/commit/abecccf618a716feac257cfb3d76e2e4e77e75c7","abecccf618a716feac257cfb3d76e2e4e77e75c7")</f>
        <v>abecccf618a716feac257cfb3d76e2e4e77e75c7</v>
      </c>
      <c r="D123" t="s">
        <v>43</v>
      </c>
    </row>
    <row r="124" spans="1:4">
      <c r="A124" t="s">
        <v>193</v>
      </c>
      <c r="B124" t="str">
        <f>HYPERLINK("https://github.com/zilliztech/milvus-distributed/commit/3480b32b7a40320a064b6e51e6c65bdd9063aa16","3480b32b7a40320a064b6e51e6c65bdd9063aa16")</f>
        <v>3480b32b7a40320a064b6e51e6c65bdd9063aa16</v>
      </c>
      <c r="C124">
        <v>1</v>
      </c>
      <c r="D124" t="s">
        <v>194</v>
      </c>
    </row>
    <row r="125" hidden="true" spans="1:4">
      <c r="A125" t="s">
        <v>195</v>
      </c>
      <c r="B125" t="str">
        <f>HYPERLINK("https://github.com/zilliztech/milvus-distributed/commit/6750d4ee871af74435605a80556706457c074efe","6750d4ee871af74435605a80556706457c074efe")</f>
        <v>6750d4ee871af74435605a80556706457c074efe</v>
      </c>
      <c r="D125" t="s">
        <v>9</v>
      </c>
    </row>
    <row r="126" hidden="true" spans="1:4">
      <c r="A126" t="s">
        <v>196</v>
      </c>
      <c r="B126" t="str">
        <f>HYPERLINK("https://github.com/zilliztech/milvus-distributed/commit/bb62d5676d19f06cf32cb60d32c071696c679f7d","bb62d5676d19f06cf32cb60d32c071696c679f7d")</f>
        <v>bb62d5676d19f06cf32cb60d32c071696c679f7d</v>
      </c>
      <c r="D126" t="s">
        <v>197</v>
      </c>
    </row>
    <row r="127" hidden="true" spans="1:4">
      <c r="A127" t="s">
        <v>198</v>
      </c>
      <c r="B127" t="str">
        <f>HYPERLINK("https://github.com/zilliztech/milvus-distributed/commit/d17a9bd4f335748ee8f2addb5edd53eb5f5cdcb1","d17a9bd4f335748ee8f2addb5edd53eb5f5cdcb1")</f>
        <v>d17a9bd4f335748ee8f2addb5edd53eb5f5cdcb1</v>
      </c>
      <c r="D127" t="s">
        <v>199</v>
      </c>
    </row>
    <row r="128" hidden="true" spans="1:4">
      <c r="A128" t="s">
        <v>200</v>
      </c>
      <c r="B128" t="str">
        <f>HYPERLINK("https://github.com/zilliztech/milvus-distributed/commit/01998e17058191e04b207a654f54c63fdd850001","01998e17058191e04b207a654f54c63fdd850001")</f>
        <v>01998e17058191e04b207a654f54c63fdd850001</v>
      </c>
      <c r="D128" t="s">
        <v>199</v>
      </c>
    </row>
    <row r="129" spans="1:4">
      <c r="A129" t="s">
        <v>201</v>
      </c>
      <c r="B129" t="str">
        <f>HYPERLINK("https://github.com/zilliztech/milvus-distributed/commit/49b2b50ecacc0a503c1c5bcedb3233c6856a8dcd","49b2b50ecacc0a503c1c5bcedb3233c6856a8dcd")</f>
        <v>49b2b50ecacc0a503c1c5bcedb3233c6856a8dcd</v>
      </c>
      <c r="C129">
        <v>1</v>
      </c>
      <c r="D129" t="s">
        <v>202</v>
      </c>
    </row>
    <row r="130" spans="1:4">
      <c r="A130" t="s">
        <v>203</v>
      </c>
      <c r="B130" t="str">
        <f>HYPERLINK("https://github.com/zilliztech/milvus-distributed/commit/1cf73bb124ef8a127b35e00e3e266d72a0f619d1","1cf73bb124ef8a127b35e00e3e266d72a0f619d1")</f>
        <v>1cf73bb124ef8a127b35e00e3e266d72a0f619d1</v>
      </c>
      <c r="C130">
        <v>1</v>
      </c>
      <c r="D130" t="s">
        <v>204</v>
      </c>
    </row>
    <row r="131" spans="1:4">
      <c r="A131" t="s">
        <v>205</v>
      </c>
      <c r="B131" t="str">
        <f>HYPERLINK("https://github.com/zilliztech/milvus-distributed/commit/2d93e650204180aab81ff145fe129987026adb93","2d93e650204180aab81ff145fe129987026adb93")</f>
        <v>2d93e650204180aab81ff145fe129987026adb93</v>
      </c>
      <c r="C131">
        <v>1</v>
      </c>
      <c r="D131" t="s">
        <v>206</v>
      </c>
    </row>
    <row r="132" spans="1:4">
      <c r="A132" t="s">
        <v>207</v>
      </c>
      <c r="B132" t="str">
        <f>HYPERLINK("https://github.com/zilliztech/milvus-distributed/commit/06cf024ff58162b95d8204f6120f83ef004159a3","06cf024ff58162b95d8204f6120f83ef004159a3")</f>
        <v>06cf024ff58162b95d8204f6120f83ef004159a3</v>
      </c>
      <c r="C132">
        <v>1</v>
      </c>
      <c r="D132" t="s">
        <v>208</v>
      </c>
    </row>
    <row r="133" spans="1:4">
      <c r="A133" t="s">
        <v>209</v>
      </c>
      <c r="B133" t="str">
        <f>HYPERLINK("https://github.com/zilliztech/milvus-distributed/commit/8949a4c6d698ea5b422b57ce7dfa4ed7165c0bf0","8949a4c6d698ea5b422b57ce7dfa4ed7165c0bf0")</f>
        <v>8949a4c6d698ea5b422b57ce7dfa4ed7165c0bf0</v>
      </c>
      <c r="C133">
        <v>1</v>
      </c>
      <c r="D133" t="s">
        <v>210</v>
      </c>
    </row>
    <row r="134" spans="1:4">
      <c r="A134" t="s">
        <v>211</v>
      </c>
      <c r="B134" t="str">
        <f>HYPERLINK("https://github.com/zilliztech/milvus-distributed/commit/e4822befdee80839dec2042c542e77b71cf712d2","e4822befdee80839dec2042c542e77b71cf712d2")</f>
        <v>e4822befdee80839dec2042c542e77b71cf712d2</v>
      </c>
      <c r="C134">
        <v>1</v>
      </c>
      <c r="D134" t="s">
        <v>212</v>
      </c>
    </row>
    <row r="135" spans="1:4">
      <c r="A135" t="s">
        <v>213</v>
      </c>
      <c r="B135" t="str">
        <f>HYPERLINK("https://github.com/zilliztech/milvus-distributed/commit/1f51f0a8e7faff2d707b33fb83d362bfe0e58f13","1f51f0a8e7faff2d707b33fb83d362bfe0e58f13")</f>
        <v>1f51f0a8e7faff2d707b33fb83d362bfe0e58f13</v>
      </c>
      <c r="C135">
        <v>1</v>
      </c>
      <c r="D135" t="s">
        <v>214</v>
      </c>
    </row>
    <row r="136" spans="1:4">
      <c r="A136" t="s">
        <v>215</v>
      </c>
      <c r="B136" t="str">
        <f>HYPERLINK("https://github.com/zilliztech/milvus-distributed/commit/f71caf5a522276ecf0c3e0169149e0ccc4a03b15","f71caf5a522276ecf0c3e0169149e0ccc4a03b15")</f>
        <v>f71caf5a522276ecf0c3e0169149e0ccc4a03b15</v>
      </c>
      <c r="C136">
        <v>1</v>
      </c>
      <c r="D136" t="s">
        <v>216</v>
      </c>
    </row>
    <row r="137" spans="1:4">
      <c r="A137" t="s">
        <v>217</v>
      </c>
      <c r="B137" t="str">
        <f>HYPERLINK("https://github.com/zilliztech/milvus-distributed/commit/061db68aeaf628e995fa1f310649866a25d7a945","061db68aeaf628e995fa1f310649866a25d7a945")</f>
        <v>061db68aeaf628e995fa1f310649866a25d7a945</v>
      </c>
      <c r="C137">
        <v>1</v>
      </c>
      <c r="D137" t="s">
        <v>218</v>
      </c>
    </row>
    <row r="138" spans="1:4">
      <c r="A138" t="s">
        <v>219</v>
      </c>
      <c r="B138" t="str">
        <f>HYPERLINK("https://github.com/zilliztech/milvus-distributed/commit/4c143bfbeb51b00408263165a684f0b2e3b1f093","4c143bfbeb51b00408263165a684f0b2e3b1f093")</f>
        <v>4c143bfbeb51b00408263165a684f0b2e3b1f093</v>
      </c>
      <c r="C138">
        <v>1</v>
      </c>
      <c r="D138" t="s">
        <v>220</v>
      </c>
    </row>
    <row r="139" spans="1:4">
      <c r="A139" t="s">
        <v>221</v>
      </c>
      <c r="B139" t="str">
        <f>HYPERLINK("https://github.com/zilliztech/milvus-distributed/commit/403c382f4f51c193071bbae2e27e2b57ff5ee843","403c382f4f51c193071bbae2e27e2b57ff5ee843")</f>
        <v>403c382f4f51c193071bbae2e27e2b57ff5ee843</v>
      </c>
      <c r="C139">
        <v>1</v>
      </c>
      <c r="D139" t="s">
        <v>222</v>
      </c>
    </row>
    <row r="140" spans="1:4">
      <c r="A140" t="s">
        <v>223</v>
      </c>
      <c r="B140" t="str">
        <f>HYPERLINK("https://github.com/zilliztech/milvus-distributed/commit/8527390b924801fe51eae3f56bb7bc3846eadd71","8527390b924801fe51eae3f56bb7bc3846eadd71")</f>
        <v>8527390b924801fe51eae3f56bb7bc3846eadd71</v>
      </c>
      <c r="C140">
        <v>1</v>
      </c>
      <c r="D140" t="s">
        <v>224</v>
      </c>
    </row>
    <row r="141" spans="1:4">
      <c r="A141" t="s">
        <v>225</v>
      </c>
      <c r="B141" t="str">
        <f>HYPERLINK("https://github.com/zilliztech/milvus-distributed/commit/3362550d50a421749add1b2a860efb9eea657de4","3362550d50a421749add1b2a860efb9eea657de4")</f>
        <v>3362550d50a421749add1b2a860efb9eea657de4</v>
      </c>
      <c r="C141">
        <v>1</v>
      </c>
      <c r="D141" t="s">
        <v>226</v>
      </c>
    </row>
    <row r="142" spans="1:4">
      <c r="A142" t="s">
        <v>227</v>
      </c>
      <c r="B142" t="str">
        <f>HYPERLINK("https://github.com/zilliztech/milvus-distributed/commit/0190b496325f3dac3c1ba05a94a78513d2dfec95","0190b496325f3dac3c1ba05a94a78513d2dfec95")</f>
        <v>0190b496325f3dac3c1ba05a94a78513d2dfec95</v>
      </c>
      <c r="C142">
        <v>1</v>
      </c>
      <c r="D142" t="s">
        <v>228</v>
      </c>
    </row>
    <row r="143" spans="1:4">
      <c r="A143" t="s">
        <v>229</v>
      </c>
      <c r="B143" t="str">
        <f>HYPERLINK("https://github.com/zilliztech/milvus-distributed/commit/188eebf3eb6b1e7b6529dda521377c947f550b2f","188eebf3eb6b1e7b6529dda521377c947f550b2f")</f>
        <v>188eebf3eb6b1e7b6529dda521377c947f550b2f</v>
      </c>
      <c r="C143">
        <v>1</v>
      </c>
      <c r="D143" t="s">
        <v>230</v>
      </c>
    </row>
    <row r="144" spans="1:4">
      <c r="A144" t="s">
        <v>231</v>
      </c>
      <c r="B144" t="str">
        <f>HYPERLINK("https://github.com/zilliztech/milvus-distributed/commit/8a108e04530a213d2fd5010c4a371a59538387cb","8a108e04530a213d2fd5010c4a371a59538387cb")</f>
        <v>8a108e04530a213d2fd5010c4a371a59538387cb</v>
      </c>
      <c r="C144">
        <v>1</v>
      </c>
      <c r="D144" t="s">
        <v>232</v>
      </c>
    </row>
    <row r="145" spans="1:4">
      <c r="A145" t="s">
        <v>233</v>
      </c>
      <c r="B145" t="str">
        <f>HYPERLINK("https://github.com/zilliztech/milvus-distributed/commit/3b84526f925d82e6095ec23ce3937f056d6481fe","3b84526f925d82e6095ec23ce3937f056d6481fe")</f>
        <v>3b84526f925d82e6095ec23ce3937f056d6481fe</v>
      </c>
      <c r="C145">
        <v>1</v>
      </c>
      <c r="D145" t="s">
        <v>234</v>
      </c>
    </row>
    <row r="146" spans="1:4">
      <c r="A146" t="s">
        <v>235</v>
      </c>
      <c r="B146" t="str">
        <f>HYPERLINK("https://github.com/zilliztech/milvus-distributed/commit/55e081264a62802a304294bfa04e06b5eefbc4c4","55e081264a62802a304294bfa04e06b5eefbc4c4")</f>
        <v>55e081264a62802a304294bfa04e06b5eefbc4c4</v>
      </c>
      <c r="C146">
        <v>1</v>
      </c>
      <c r="D146" t="s">
        <v>236</v>
      </c>
    </row>
    <row r="147" spans="1:4">
      <c r="A147" t="s">
        <v>237</v>
      </c>
      <c r="B147" t="str">
        <f>HYPERLINK("https://github.com/zilliztech/milvus-distributed/commit/22a5339c02dab602c13284c70ce300cdbb1a83d8","22a5339c02dab602c13284c70ce300cdbb1a83d8")</f>
        <v>22a5339c02dab602c13284c70ce300cdbb1a83d8</v>
      </c>
      <c r="C147">
        <v>1</v>
      </c>
      <c r="D147" t="s">
        <v>238</v>
      </c>
    </row>
    <row r="148" spans="1:4">
      <c r="A148" t="s">
        <v>239</v>
      </c>
      <c r="B148" t="str">
        <f>HYPERLINK("https://github.com/zilliztech/milvus-distributed/commit/bf2a8a6ea6a243a10b4209922b6f275c352ef519","bf2a8a6ea6a243a10b4209922b6f275c352ef519")</f>
        <v>bf2a8a6ea6a243a10b4209922b6f275c352ef519</v>
      </c>
      <c r="C148">
        <v>1</v>
      </c>
      <c r="D148" t="s">
        <v>240</v>
      </c>
    </row>
    <row r="149" hidden="true" spans="1:4">
      <c r="A149" t="s">
        <v>241</v>
      </c>
      <c r="B149" t="str">
        <f>HYPERLINK("https://github.com/zilliztech/milvus-distributed/commit/9d3a1e59f0ed55afc7d2be8755407225191b70c2","9d3a1e59f0ed55afc7d2be8755407225191b70c2")</f>
        <v>9d3a1e59f0ed55afc7d2be8755407225191b70c2</v>
      </c>
      <c r="D149" t="s">
        <v>242</v>
      </c>
    </row>
    <row r="150" spans="1:4">
      <c r="A150" t="s">
        <v>243</v>
      </c>
      <c r="B150" t="str">
        <f>HYPERLINK("https://github.com/zilliztech/milvus-distributed/commit/41d4065f4efcba83bff7e007efef8c9f1f5d4f0f","41d4065f4efcba83bff7e007efef8c9f1f5d4f0f")</f>
        <v>41d4065f4efcba83bff7e007efef8c9f1f5d4f0f</v>
      </c>
      <c r="C150">
        <v>1</v>
      </c>
      <c r="D150" t="s">
        <v>244</v>
      </c>
    </row>
    <row r="151" spans="1:4">
      <c r="A151" t="s">
        <v>245</v>
      </c>
      <c r="B151" t="str">
        <f>HYPERLINK("https://github.com/zilliztech/milvus-distributed/commit/88e25405b626715771e5bd4775b095742748d296","88e25405b626715771e5bd4775b095742748d296")</f>
        <v>88e25405b626715771e5bd4775b095742748d296</v>
      </c>
      <c r="C151">
        <v>1</v>
      </c>
      <c r="D151" t="s">
        <v>246</v>
      </c>
    </row>
    <row r="152" spans="1:4">
      <c r="A152" t="s">
        <v>247</v>
      </c>
      <c r="B152" t="str">
        <f>HYPERLINK("https://github.com/zilliztech/milvus-distributed/commit/c6673de71545381148ecc1ed858fc3914bbc0849","c6673de71545381148ecc1ed858fc3914bbc0849")</f>
        <v>c6673de71545381148ecc1ed858fc3914bbc0849</v>
      </c>
      <c r="C152">
        <v>1</v>
      </c>
      <c r="D152" t="s">
        <v>248</v>
      </c>
    </row>
    <row r="153" spans="1:4">
      <c r="A153" t="s">
        <v>249</v>
      </c>
      <c r="B153" t="str">
        <f>HYPERLINK("https://github.com/zilliztech/milvus-distributed/commit/2269d8484e40abcbac75cc1ea9389d0ad628df94","2269d8484e40abcbac75cc1ea9389d0ad628df94")</f>
        <v>2269d8484e40abcbac75cc1ea9389d0ad628df94</v>
      </c>
      <c r="C153">
        <v>1</v>
      </c>
      <c r="D153" t="s">
        <v>250</v>
      </c>
    </row>
    <row r="154" spans="1:4">
      <c r="A154" t="s">
        <v>251</v>
      </c>
      <c r="B154" t="str">
        <f>HYPERLINK("https://github.com/zilliztech/milvus-distributed/commit/2196398c0cff36407dc72e4e80aef6e4bf5d69b6","2196398c0cff36407dc72e4e80aef6e4bf5d69b6")</f>
        <v>2196398c0cff36407dc72e4e80aef6e4bf5d69b6</v>
      </c>
      <c r="C154">
        <v>1</v>
      </c>
      <c r="D154" t="s">
        <v>252</v>
      </c>
    </row>
    <row r="155" spans="1:4">
      <c r="A155" t="s">
        <v>253</v>
      </c>
      <c r="B155" t="str">
        <f>HYPERLINK("https://github.com/zilliztech/milvus-distributed/commit/31bc32edffaaa2d9d5d1c19e64f33320df25ce8f","31bc32edffaaa2d9d5d1c19e64f33320df25ce8f")</f>
        <v>31bc32edffaaa2d9d5d1c19e64f33320df25ce8f</v>
      </c>
      <c r="C155">
        <v>1</v>
      </c>
      <c r="D155" t="s">
        <v>254</v>
      </c>
    </row>
    <row r="156" spans="1:4">
      <c r="A156" t="s">
        <v>255</v>
      </c>
      <c r="B156" t="str">
        <f>HYPERLINK("https://github.com/zilliztech/milvus-distributed/commit/92e3a014f56111671133dbea508397c418a89748","92e3a014f56111671133dbea508397c418a89748")</f>
        <v>92e3a014f56111671133dbea508397c418a89748</v>
      </c>
      <c r="C156">
        <v>1</v>
      </c>
      <c r="D156" t="s">
        <v>256</v>
      </c>
    </row>
    <row r="157" spans="1:4">
      <c r="A157" t="s">
        <v>257</v>
      </c>
      <c r="B157" t="str">
        <f>HYPERLINK("https://github.com/zilliztech/milvus-distributed/commit/abf39b6d850ea7e0a6b9240c760d026355277671","abf39b6d850ea7e0a6b9240c760d026355277671")</f>
        <v>abf39b6d850ea7e0a6b9240c760d026355277671</v>
      </c>
      <c r="C157">
        <v>1</v>
      </c>
      <c r="D157" t="s">
        <v>258</v>
      </c>
    </row>
    <row r="158" spans="1:4">
      <c r="A158" t="s">
        <v>259</v>
      </c>
      <c r="B158" t="str">
        <f>HYPERLINK("https://github.com/zilliztech/milvus-distributed/commit/7b9d4c0228460146452a3e65767176d0cb63cb4c","7b9d4c0228460146452a3e65767176d0cb63cb4c")</f>
        <v>7b9d4c0228460146452a3e65767176d0cb63cb4c</v>
      </c>
      <c r="C158">
        <v>1</v>
      </c>
      <c r="D158" t="s">
        <v>260</v>
      </c>
    </row>
    <row r="159" spans="1:4">
      <c r="A159" t="s">
        <v>261</v>
      </c>
      <c r="B159" t="str">
        <f>HYPERLINK("https://github.com/zilliztech/milvus-distributed/commit/5cc8448365d156dbf8dda72101b1f94f44040bad","5cc8448365d156dbf8dda72101b1f94f44040bad")</f>
        <v>5cc8448365d156dbf8dda72101b1f94f44040bad</v>
      </c>
      <c r="C159">
        <v>1</v>
      </c>
      <c r="D159" t="s">
        <v>262</v>
      </c>
    </row>
    <row r="160" spans="1:4">
      <c r="A160" t="s">
        <v>263</v>
      </c>
      <c r="B160" t="str">
        <f>HYPERLINK("https://github.com/zilliztech/milvus-distributed/commit/f01065a2449476f08ef551e977b226a32844a9e3","f01065a2449476f08ef551e977b226a32844a9e3")</f>
        <v>f01065a2449476f08ef551e977b226a32844a9e3</v>
      </c>
      <c r="C160">
        <v>1</v>
      </c>
      <c r="D160" s="1" t="s">
        <v>264</v>
      </c>
    </row>
    <row r="161" hidden="true" spans="1:4">
      <c r="A161" t="s">
        <v>265</v>
      </c>
      <c r="B161" t="str">
        <f>HYPERLINK("https://github.com/zilliztech/milvus-distributed/commit/3544feaface19db388dd72b28de9b40e627a9b4f","3544feaface19db388dd72b28de9b40e627a9b4f")</f>
        <v>3544feaface19db388dd72b28de9b40e627a9b4f</v>
      </c>
      <c r="D161" t="s">
        <v>266</v>
      </c>
    </row>
    <row r="162" hidden="true" spans="1:4">
      <c r="A162" t="s">
        <v>267</v>
      </c>
      <c r="B162" t="str">
        <f>HYPERLINK("https://github.com/zilliztech/milvus-distributed/commit/f39e9aca008bbfa5078597fd885a06f4b19a4314","f39e9aca008bbfa5078597fd885a06f4b19a4314")</f>
        <v>f39e9aca008bbfa5078597fd885a06f4b19a4314</v>
      </c>
      <c r="D162" t="s">
        <v>268</v>
      </c>
    </row>
    <row r="163" hidden="true" spans="1:4">
      <c r="A163" t="s">
        <v>269</v>
      </c>
      <c r="B163" t="str">
        <f>HYPERLINK("https://github.com/zilliztech/milvus-distributed/commit/552181f2ccf64a657ca07a19f777792ebe3a1276","552181f2ccf64a657ca07a19f777792ebe3a1276")</f>
        <v>552181f2ccf64a657ca07a19f777792ebe3a1276</v>
      </c>
      <c r="D163" t="s">
        <v>270</v>
      </c>
    </row>
    <row r="164" hidden="true" spans="1:4">
      <c r="A164" t="s">
        <v>271</v>
      </c>
      <c r="B164" t="str">
        <f>HYPERLINK("https://github.com/zilliztech/milvus-distributed/commit/c439075b6c5158c0e2a0ce1d147759b839edc17c","c439075b6c5158c0e2a0ce1d147759b839edc17c")</f>
        <v>c439075b6c5158c0e2a0ce1d147759b839edc17c</v>
      </c>
      <c r="D164" t="s">
        <v>272</v>
      </c>
    </row>
    <row r="165" hidden="true" spans="1:4">
      <c r="A165" t="s">
        <v>273</v>
      </c>
      <c r="B165" t="str">
        <f>HYPERLINK("https://github.com/zilliztech/milvus-distributed/commit/7cbca361d1621e7110505fbd7e92f4210693d51b","7cbca361d1621e7110505fbd7e92f4210693d51b")</f>
        <v>7cbca361d1621e7110505fbd7e92f4210693d51b</v>
      </c>
      <c r="D165" t="s">
        <v>274</v>
      </c>
    </row>
    <row r="166" spans="1:4">
      <c r="A166" t="s">
        <v>275</v>
      </c>
      <c r="B166" t="str">
        <f>HYPERLINK("https://github.com/zilliztech/milvus-distributed/commit/e8e85c11badf840249845ca12199443bc941d463","e8e85c11badf840249845ca12199443bc941d463")</f>
        <v>e8e85c11badf840249845ca12199443bc941d463</v>
      </c>
      <c r="C166">
        <v>1</v>
      </c>
      <c r="D166" t="s">
        <v>276</v>
      </c>
    </row>
    <row r="167" spans="1:4">
      <c r="A167" t="s">
        <v>277</v>
      </c>
      <c r="B167" t="str">
        <f>HYPERLINK("https://github.com/zilliztech/milvus-distributed/commit/0dccdac9569222880370d9b395d5c0a87f8c283c","0dccdac9569222880370d9b395d5c0a87f8c283c")</f>
        <v>0dccdac9569222880370d9b395d5c0a87f8c283c</v>
      </c>
      <c r="C167">
        <v>1</v>
      </c>
      <c r="D167" t="s">
        <v>278</v>
      </c>
    </row>
    <row r="168" hidden="true" spans="1:4">
      <c r="A168" t="s">
        <v>279</v>
      </c>
      <c r="B168" t="str">
        <f>HYPERLINK("https://github.com/zilliztech/milvus-distributed/commit/3ba512c3c713aeb07bccebc11c48d9fa8893a04c","3ba512c3c713aeb07bccebc11c48d9fa8893a04c")</f>
        <v>3ba512c3c713aeb07bccebc11c48d9fa8893a04c</v>
      </c>
      <c r="D168" t="s">
        <v>280</v>
      </c>
    </row>
    <row r="169" hidden="true" spans="1:4">
      <c r="A169" t="s">
        <v>281</v>
      </c>
      <c r="B169" t="str">
        <f>HYPERLINK("https://github.com/zilliztech/milvus-distributed/commit/b9e3bd6acecbac01efda40d953341a52bc83dd9b","b9e3bd6acecbac01efda40d953341a52bc83dd9b")</f>
        <v>b9e3bd6acecbac01efda40d953341a52bc83dd9b</v>
      </c>
      <c r="D169" t="s">
        <v>280</v>
      </c>
    </row>
    <row r="170" spans="1:4">
      <c r="A170" t="s">
        <v>282</v>
      </c>
      <c r="B170" t="str">
        <f>HYPERLINK("https://github.com/zilliztech/milvus-distributed/commit/4517965b41e6d7b5930bb420103d3cec16b0de27","4517965b41e6d7b5930bb420103d3cec16b0de27")</f>
        <v>4517965b41e6d7b5930bb420103d3cec16b0de27</v>
      </c>
      <c r="C170">
        <v>1</v>
      </c>
      <c r="D170" t="s">
        <v>278</v>
      </c>
    </row>
    <row r="171" spans="1:4">
      <c r="A171" t="s">
        <v>283</v>
      </c>
      <c r="B171" t="str">
        <f>HYPERLINK("https://github.com/zilliztech/milvus-distributed/commit/efd0ff242b35658317ad36c563e773a108e7daa8","efd0ff242b35658317ad36c563e773a108e7daa8")</f>
        <v>efd0ff242b35658317ad36c563e773a108e7daa8</v>
      </c>
      <c r="C171">
        <v>1</v>
      </c>
      <c r="D171" t="s">
        <v>284</v>
      </c>
    </row>
    <row r="172" spans="1:4">
      <c r="A172" t="s">
        <v>285</v>
      </c>
      <c r="B172" t="str">
        <f>HYPERLINK("https://github.com/zilliztech/milvus-distributed/commit/0d3e3b4a8f5953448b4e84d2aa05effbecd3b75e","0d3e3b4a8f5953448b4e84d2aa05effbecd3b75e")</f>
        <v>0d3e3b4a8f5953448b4e84d2aa05effbecd3b75e</v>
      </c>
      <c r="C172">
        <v>1</v>
      </c>
      <c r="D172" t="s">
        <v>286</v>
      </c>
    </row>
    <row r="173" spans="1:4">
      <c r="A173" t="s">
        <v>287</v>
      </c>
      <c r="B173" t="str">
        <f>HYPERLINK("https://github.com/zilliztech/milvus-distributed/commit/044583fb3185a29285cb8940b98e85478f5ee489","044583fb3185a29285cb8940b98e85478f5ee489")</f>
        <v>044583fb3185a29285cb8940b98e85478f5ee489</v>
      </c>
      <c r="C173">
        <v>1</v>
      </c>
      <c r="D173" t="s">
        <v>288</v>
      </c>
    </row>
    <row r="174" spans="1:4">
      <c r="A174" t="s">
        <v>289</v>
      </c>
      <c r="B174" t="str">
        <f>HYPERLINK("https://github.com/zilliztech/milvus-distributed/commit/823a86efd80e73e125d5dd1e669a8d4e8ec4af6d","823a86efd80e73e125d5dd1e669a8d4e8ec4af6d")</f>
        <v>823a86efd80e73e125d5dd1e669a8d4e8ec4af6d</v>
      </c>
      <c r="C174">
        <v>1</v>
      </c>
      <c r="D174" t="s">
        <v>290</v>
      </c>
    </row>
    <row r="175" spans="1:4">
      <c r="A175" t="s">
        <v>291</v>
      </c>
      <c r="B175" t="str">
        <f>HYPERLINK("https://github.com/zilliztech/milvus-distributed/commit/0492768ac930d741d048bdb69077030af0450063","0492768ac930d741d048bdb69077030af0450063")</f>
        <v>0492768ac930d741d048bdb69077030af0450063</v>
      </c>
      <c r="C175">
        <v>1</v>
      </c>
      <c r="D175" t="s">
        <v>292</v>
      </c>
    </row>
    <row r="176" spans="1:4">
      <c r="A176" t="s">
        <v>293</v>
      </c>
      <c r="B176" t="str">
        <f>HYPERLINK("https://github.com/zilliztech/milvus-distributed/commit/3629bd71fdd64d527a168f6e68f6a520e01f38d5","3629bd71fdd64d527a168f6e68f6a520e01f38d5")</f>
        <v>3629bd71fdd64d527a168f6e68f6a520e01f38d5</v>
      </c>
      <c r="C176">
        <v>1</v>
      </c>
      <c r="D176" t="s">
        <v>294</v>
      </c>
    </row>
    <row r="177" spans="1:4">
      <c r="A177" t="s">
        <v>295</v>
      </c>
      <c r="B177" t="str">
        <f>HYPERLINK("https://github.com/zilliztech/milvus-distributed/commit/ad732ac4b4bdfe2ea793930b7322eb493410bc4b","ad732ac4b4bdfe2ea793930b7322eb493410bc4b")</f>
        <v>ad732ac4b4bdfe2ea793930b7322eb493410bc4b</v>
      </c>
      <c r="C177">
        <v>1</v>
      </c>
      <c r="D177" t="s">
        <v>296</v>
      </c>
    </row>
    <row r="178" spans="1:4">
      <c r="A178" t="s">
        <v>297</v>
      </c>
      <c r="B178" t="str">
        <f>HYPERLINK("https://github.com/zilliztech/milvus-distributed/commit/683b572f0bd10ff433e0b7c0ff00b34d1ed68d3b","683b572f0bd10ff433e0b7c0ff00b34d1ed68d3b")</f>
        <v>683b572f0bd10ff433e0b7c0ff00b34d1ed68d3b</v>
      </c>
      <c r="C178">
        <v>1</v>
      </c>
      <c r="D178" t="s">
        <v>296</v>
      </c>
    </row>
    <row r="179" spans="1:4">
      <c r="A179" t="s">
        <v>298</v>
      </c>
      <c r="B179" t="str">
        <f>HYPERLINK("https://github.com/zilliztech/milvus-distributed/commit/10e8a8a551f518866121c69c468fc95ee386d091","10e8a8a551f518866121c69c468fc95ee386d091")</f>
        <v>10e8a8a551f518866121c69c468fc95ee386d091</v>
      </c>
      <c r="C179">
        <v>1</v>
      </c>
      <c r="D179" t="s">
        <v>296</v>
      </c>
    </row>
    <row r="180" hidden="true" spans="1:4">
      <c r="A180" t="s">
        <v>299</v>
      </c>
      <c r="B180" t="str">
        <f>HYPERLINK("https://github.com/zilliztech/milvus-distributed/commit/be8ddfe3f285b7ecb4579948fb33221e3405bb6e","be8ddfe3f285b7ecb4579948fb33221e3405bb6e")</f>
        <v>be8ddfe3f285b7ecb4579948fb33221e3405bb6e</v>
      </c>
      <c r="D180" t="s">
        <v>300</v>
      </c>
    </row>
    <row r="181" hidden="true" spans="1:4">
      <c r="A181" t="s">
        <v>301</v>
      </c>
      <c r="B181" t="str">
        <f>HYPERLINK("https://github.com/zilliztech/milvus-distributed/commit/4a16efec0a9dc9423343bb6d746dd0a3627dff77","4a16efec0a9dc9423343bb6d746dd0a3627dff77")</f>
        <v>4a16efec0a9dc9423343bb6d746dd0a3627dff77</v>
      </c>
      <c r="D181" t="s">
        <v>296</v>
      </c>
    </row>
    <row r="182" spans="1:4">
      <c r="A182" t="s">
        <v>302</v>
      </c>
      <c r="B182" t="str">
        <f>HYPERLINK("https://github.com/zilliztech/milvus-distributed/commit/661b65ae84da08866d10cc6fba3cfa16a8e9c4ec","661b65ae84da08866d10cc6fba3cfa16a8e9c4ec")</f>
        <v>661b65ae84da08866d10cc6fba3cfa16a8e9c4ec</v>
      </c>
      <c r="C182">
        <v>1</v>
      </c>
      <c r="D182" t="s">
        <v>296</v>
      </c>
    </row>
    <row r="183" spans="1:4">
      <c r="A183" t="s">
        <v>303</v>
      </c>
      <c r="B183" t="str">
        <f>HYPERLINK("https://github.com/zilliztech/milvus-distributed/commit/ecd570ebf5568d6a93faba27429a8cdbcc725220","ecd570ebf5568d6a93faba27429a8cdbcc725220")</f>
        <v>ecd570ebf5568d6a93faba27429a8cdbcc725220</v>
      </c>
      <c r="C183">
        <v>1</v>
      </c>
      <c r="D183" t="s">
        <v>304</v>
      </c>
    </row>
    <row r="184" spans="1:4">
      <c r="A184" t="s">
        <v>305</v>
      </c>
      <c r="B184" t="str">
        <f>HYPERLINK("https://github.com/zilliztech/milvus-distributed/commit/07665dc43ed2e4e77d34f1e83339f734cbe6225d","07665dc43ed2e4e77d34f1e83339f734cbe6225d")</f>
        <v>07665dc43ed2e4e77d34f1e83339f734cbe6225d</v>
      </c>
      <c r="C184">
        <v>1</v>
      </c>
      <c r="D184" t="s">
        <v>306</v>
      </c>
    </row>
    <row r="185" spans="1:4">
      <c r="A185" t="s">
        <v>307</v>
      </c>
      <c r="B185" t="str">
        <f>HYPERLINK("https://github.com/zilliztech/milvus-distributed/commit/04a0ce7e36bf3b6040cb4637900f6e30e2a0beca","04a0ce7e36bf3b6040cb4637900f6e30e2a0beca")</f>
        <v>04a0ce7e36bf3b6040cb4637900f6e30e2a0beca</v>
      </c>
      <c r="C185">
        <v>1</v>
      </c>
      <c r="D185" t="s">
        <v>308</v>
      </c>
    </row>
    <row r="186" spans="1:4">
      <c r="A186" t="s">
        <v>309</v>
      </c>
      <c r="B186" t="str">
        <f>HYPERLINK("https://github.com/zilliztech/milvus-distributed/commit/c622fbb49acd7094c3383bce562464397d4c53c1","c622fbb49acd7094c3383bce562464397d4c53c1")</f>
        <v>c622fbb49acd7094c3383bce562464397d4c53c1</v>
      </c>
      <c r="C186">
        <v>1</v>
      </c>
      <c r="D186" t="s">
        <v>310</v>
      </c>
    </row>
    <row r="187" spans="1:4">
      <c r="A187" t="s">
        <v>311</v>
      </c>
      <c r="B187" t="str">
        <f>HYPERLINK("https://github.com/zilliztech/milvus-distributed/commit/de5f80217532f2eb7ff406a821e9265166031c12","de5f80217532f2eb7ff406a821e9265166031c12")</f>
        <v>de5f80217532f2eb7ff406a821e9265166031c12</v>
      </c>
      <c r="C187">
        <v>1</v>
      </c>
      <c r="D187" t="s">
        <v>312</v>
      </c>
    </row>
    <row r="188" spans="1:4">
      <c r="A188" t="s">
        <v>313</v>
      </c>
      <c r="B188" t="str">
        <f>HYPERLINK("https://github.com/zilliztech/milvus-distributed/commit/8f9c37a573fe731e0a4fa1287abb5c71edbab394","8f9c37a573fe731e0a4fa1287abb5c71edbab394")</f>
        <v>8f9c37a573fe731e0a4fa1287abb5c71edbab394</v>
      </c>
      <c r="C188">
        <v>1</v>
      </c>
      <c r="D188" t="s">
        <v>314</v>
      </c>
    </row>
    <row r="189" spans="1:4">
      <c r="A189" t="s">
        <v>315</v>
      </c>
      <c r="B189" t="str">
        <f>HYPERLINK("https://github.com/zilliztech/milvus-distributed/commit/384edd67a5a1cc1e9a499fc9ebc467103148a80a","384edd67a5a1cc1e9a499fc9ebc467103148a80a")</f>
        <v>384edd67a5a1cc1e9a499fc9ebc467103148a80a</v>
      </c>
      <c r="C189">
        <v>1</v>
      </c>
      <c r="D189" t="s">
        <v>316</v>
      </c>
    </row>
    <row r="190" spans="1:4">
      <c r="A190" t="s">
        <v>317</v>
      </c>
      <c r="B190" t="str">
        <f>HYPERLINK("https://github.com/zilliztech/milvus-distributed/commit/7e6713e3d1b3b28e03739c89ca5437d55e9f00fd","7e6713e3d1b3b28e03739c89ca5437d55e9f00fd")</f>
        <v>7e6713e3d1b3b28e03739c89ca5437d55e9f00fd</v>
      </c>
      <c r="C190">
        <v>1</v>
      </c>
      <c r="D190" t="s">
        <v>318</v>
      </c>
    </row>
    <row r="191" spans="1:4">
      <c r="A191" t="s">
        <v>319</v>
      </c>
      <c r="B191" t="str">
        <f>HYPERLINK("https://github.com/zilliztech/milvus-distributed/commit/1552193cf4659b34aa5a56c92185679e13724c04","1552193cf4659b34aa5a56c92185679e13724c04")</f>
        <v>1552193cf4659b34aa5a56c92185679e13724c04</v>
      </c>
      <c r="C191">
        <v>1</v>
      </c>
      <c r="D191" s="1" t="s">
        <v>320</v>
      </c>
    </row>
    <row r="192" spans="1:4">
      <c r="A192" t="s">
        <v>321</v>
      </c>
      <c r="B192" t="str">
        <f>HYPERLINK("https://github.com/zilliztech/milvus-distributed/commit/d966ab99235800e49347a2b65104be5bcc20e5b4","d966ab99235800e49347a2b65104be5bcc20e5b4")</f>
        <v>d966ab99235800e49347a2b65104be5bcc20e5b4</v>
      </c>
      <c r="C192">
        <v>1</v>
      </c>
      <c r="D192" t="s">
        <v>322</v>
      </c>
    </row>
    <row r="193" spans="1:4">
      <c r="A193" t="s">
        <v>323</v>
      </c>
      <c r="B193" t="str">
        <f>HYPERLINK("https://github.com/zilliztech/milvus-distributed/commit/c96a7ba635e756f273e4e65400b7b7800aada0e1","c96a7ba635e756f273e4e65400b7b7800aada0e1")</f>
        <v>c96a7ba635e756f273e4e65400b7b7800aada0e1</v>
      </c>
      <c r="C193">
        <v>1</v>
      </c>
      <c r="D193" s="1" t="s">
        <v>210</v>
      </c>
    </row>
    <row r="194" spans="1:4">
      <c r="A194" t="s">
        <v>324</v>
      </c>
      <c r="B194" t="str">
        <f>HYPERLINK("https://github.com/zilliztech/milvus-distributed/commit/269e71a75fb7a0d4736698bdd1bafce04e5e6e71","269e71a75fb7a0d4736698bdd1bafce04e5e6e71")</f>
        <v>269e71a75fb7a0d4736698bdd1bafce04e5e6e71</v>
      </c>
      <c r="C194">
        <v>1</v>
      </c>
      <c r="D194" t="s">
        <v>325</v>
      </c>
    </row>
    <row r="195" spans="1:4">
      <c r="A195" t="s">
        <v>326</v>
      </c>
      <c r="B195" t="str">
        <f>HYPERLINK("https://github.com/zilliztech/milvus-distributed/commit/ee722c8baa27cd24e579c7496e6726c1231230e7","ee722c8baa27cd24e579c7496e6726c1231230e7")</f>
        <v>ee722c8baa27cd24e579c7496e6726c1231230e7</v>
      </c>
      <c r="C195">
        <v>1</v>
      </c>
      <c r="D195" t="s">
        <v>327</v>
      </c>
    </row>
    <row r="196" hidden="true" spans="1:4">
      <c r="A196" t="s">
        <v>328</v>
      </c>
      <c r="B196" t="str">
        <f>HYPERLINK("https://github.com/zilliztech/milvus-distributed/commit/29d27f7e8605f6c07cc35b7bc22532528e87a1d5","29d27f7e8605f6c07cc35b7bc22532528e87a1d5")</f>
        <v>29d27f7e8605f6c07cc35b7bc22532528e87a1d5</v>
      </c>
      <c r="D196" t="s">
        <v>329</v>
      </c>
    </row>
    <row r="197" hidden="true" spans="1:4">
      <c r="A197" t="s">
        <v>330</v>
      </c>
      <c r="B197" t="str">
        <f>HYPERLINK("https://github.com/zilliztech/milvus-distributed/commit/48fd176339008ece16078295fc6d5ee1df81f9d2","48fd176339008ece16078295fc6d5ee1df81f9d2")</f>
        <v>48fd176339008ece16078295fc6d5ee1df81f9d2</v>
      </c>
      <c r="D197" t="s">
        <v>329</v>
      </c>
    </row>
    <row r="198" spans="1:4">
      <c r="A198" t="s">
        <v>331</v>
      </c>
      <c r="B198" t="str">
        <f>HYPERLINK("https://github.com/zilliztech/milvus-distributed/commit/3712a1b23396d88a2b3a8b82c63c88b285b19fa8","3712a1b23396d88a2b3a8b82c63c88b285b19fa8")</f>
        <v>3712a1b23396d88a2b3a8b82c63c88b285b19fa8</v>
      </c>
      <c r="C198">
        <v>1</v>
      </c>
      <c r="D198" t="s">
        <v>332</v>
      </c>
    </row>
    <row r="199" spans="1:4">
      <c r="A199" t="s">
        <v>333</v>
      </c>
      <c r="B199" t="str">
        <f>HYPERLINK("https://github.com/zilliztech/milvus-distributed/commit/4508d0565247e53f6c4758dccf5d150aaef62d49","4508d0565247e53f6c4758dccf5d150aaef62d49")</f>
        <v>4508d0565247e53f6c4758dccf5d150aaef62d49</v>
      </c>
      <c r="C199">
        <v>1</v>
      </c>
      <c r="D199" t="s">
        <v>334</v>
      </c>
    </row>
    <row r="200" spans="1:4">
      <c r="A200" t="s">
        <v>335</v>
      </c>
      <c r="B200" t="str">
        <f>HYPERLINK("https://github.com/zilliztech/milvus-distributed/commit/a7a841ebe473c1babca5d0a06123fb665312a689","a7a841ebe473c1babca5d0a06123fb665312a689")</f>
        <v>a7a841ebe473c1babca5d0a06123fb665312a689</v>
      </c>
      <c r="C200">
        <v>1</v>
      </c>
      <c r="D200" t="s">
        <v>336</v>
      </c>
    </row>
    <row r="201" spans="1:4">
      <c r="A201" t="s">
        <v>337</v>
      </c>
      <c r="B201" t="str">
        <f>HYPERLINK("https://github.com/zilliztech/milvus-distributed/commit/f61e7438353d7811c27a6f0ab5a6ab0826cd6a78","f61e7438353d7811c27a6f0ab5a6ab0826cd6a78")</f>
        <v>f61e7438353d7811c27a6f0ab5a6ab0826cd6a78</v>
      </c>
      <c r="C201">
        <v>1</v>
      </c>
      <c r="D201" t="s">
        <v>338</v>
      </c>
    </row>
    <row r="202" spans="1:4">
      <c r="A202" t="s">
        <v>339</v>
      </c>
      <c r="B202" t="str">
        <f>HYPERLINK("https://github.com/zilliztech/milvus-distributed/commit/2ca34e5edfd4364ac04815adf7a228dc7da7b977","2ca34e5edfd4364ac04815adf7a228dc7da7b977")</f>
        <v>2ca34e5edfd4364ac04815adf7a228dc7da7b977</v>
      </c>
      <c r="C202">
        <v>1</v>
      </c>
      <c r="D202" t="s">
        <v>340</v>
      </c>
    </row>
    <row r="203" spans="1:4">
      <c r="A203" t="s">
        <v>341</v>
      </c>
      <c r="B203" t="str">
        <f>HYPERLINK("https://github.com/zilliztech/milvus-distributed/commit/c1c558c80328d7d55fe8f60d955b1b7464d30f1b","c1c558c80328d7d55fe8f60d955b1b7464d30f1b")</f>
        <v>c1c558c80328d7d55fe8f60d955b1b7464d30f1b</v>
      </c>
      <c r="C203">
        <v>1</v>
      </c>
      <c r="D203" t="s">
        <v>342</v>
      </c>
    </row>
    <row r="204" spans="1:4">
      <c r="A204" t="s">
        <v>343</v>
      </c>
      <c r="B204" t="str">
        <f>HYPERLINK("https://github.com/zilliztech/milvus-distributed/commit/d67d800344fb9c81901ce1d1df602e0b6aa6d881","d67d800344fb9c81901ce1d1df602e0b6aa6d881")</f>
        <v>d67d800344fb9c81901ce1d1df602e0b6aa6d881</v>
      </c>
      <c r="C204">
        <v>1</v>
      </c>
      <c r="D204" t="s">
        <v>344</v>
      </c>
    </row>
    <row r="205" spans="1:4">
      <c r="A205" t="s">
        <v>345</v>
      </c>
      <c r="B205" t="str">
        <f>HYPERLINK("https://github.com/zilliztech/milvus-distributed/commit/a39bee9f84874a510f38259f88f903ad6cdc0035","a39bee9f84874a510f38259f88f903ad6cdc0035")</f>
        <v>a39bee9f84874a510f38259f88f903ad6cdc0035</v>
      </c>
      <c r="C205">
        <v>1</v>
      </c>
      <c r="D205" t="s">
        <v>346</v>
      </c>
    </row>
    <row r="206" spans="1:4">
      <c r="A206" t="s">
        <v>347</v>
      </c>
      <c r="B206" t="str">
        <f>HYPERLINK("https://github.com/zilliztech/milvus-distributed/commit/19ab921544d358764afa2e62b5b53451e24d8a24","19ab921544d358764afa2e62b5b53451e24d8a24")</f>
        <v>19ab921544d358764afa2e62b5b53451e24d8a24</v>
      </c>
      <c r="C206">
        <v>1</v>
      </c>
      <c r="D206" t="s">
        <v>348</v>
      </c>
    </row>
    <row r="207" spans="1:4">
      <c r="A207" t="s">
        <v>349</v>
      </c>
      <c r="B207" t="str">
        <f>HYPERLINK("https://github.com/zilliztech/milvus-distributed/commit/b7b73c8f2371c44f2b1d056f7cf51e82715578cd","b7b73c8f2371c44f2b1d056f7cf51e82715578cd")</f>
        <v>b7b73c8f2371c44f2b1d056f7cf51e82715578cd</v>
      </c>
      <c r="C207">
        <v>1</v>
      </c>
      <c r="D207" t="s">
        <v>350</v>
      </c>
    </row>
    <row r="208" spans="1:4">
      <c r="A208" t="s">
        <v>351</v>
      </c>
      <c r="B208" t="str">
        <f>HYPERLINK("https://github.com/zilliztech/milvus-distributed/commit/9b769aea66c849d7a263d445e8975ce7dac9482e","9b769aea66c849d7a263d445e8975ce7dac9482e")</f>
        <v>9b769aea66c849d7a263d445e8975ce7dac9482e</v>
      </c>
      <c r="C208">
        <v>1</v>
      </c>
      <c r="D208" t="s">
        <v>352</v>
      </c>
    </row>
    <row r="209" spans="1:4">
      <c r="A209" t="s">
        <v>353</v>
      </c>
      <c r="B209" t="str">
        <f>HYPERLINK("https://github.com/zilliztech/milvus-distributed/commit/ec5836eb569b084104553f658312e47bfd496052","ec5836eb569b084104553f658312e47bfd496052")</f>
        <v>ec5836eb569b084104553f658312e47bfd496052</v>
      </c>
      <c r="C209">
        <v>1</v>
      </c>
      <c r="D209" t="s">
        <v>354</v>
      </c>
    </row>
    <row r="210" spans="1:4">
      <c r="A210" t="s">
        <v>355</v>
      </c>
      <c r="B210" t="str">
        <f>HYPERLINK("https://github.com/zilliztech/milvus-distributed/commit/cba28515a7c4129e44e3f262815ff6f9d0087579","cba28515a7c4129e44e3f262815ff6f9d0087579")</f>
        <v>cba28515a7c4129e44e3f262815ff6f9d0087579</v>
      </c>
      <c r="C210">
        <v>1</v>
      </c>
      <c r="D210" t="s">
        <v>356</v>
      </c>
    </row>
    <row r="211" spans="1:4">
      <c r="A211" t="s">
        <v>357</v>
      </c>
      <c r="B211" t="str">
        <f>HYPERLINK("https://github.com/zilliztech/milvus-distributed/commit/03305a73fb156bb89af0136111b95977c600e530","03305a73fb156bb89af0136111b95977c600e530")</f>
        <v>03305a73fb156bb89af0136111b95977c600e530</v>
      </c>
      <c r="C211">
        <v>1</v>
      </c>
      <c r="D211" t="s">
        <v>358</v>
      </c>
    </row>
    <row r="212" spans="1:4">
      <c r="A212" t="s">
        <v>359</v>
      </c>
      <c r="B212" t="str">
        <f>HYPERLINK("https://github.com/zilliztech/milvus-distributed/commit/e905a2943ae2225f5d60171f3e0ffe4c9ef3b296","e905a2943ae2225f5d60171f3e0ffe4c9ef3b296")</f>
        <v>e905a2943ae2225f5d60171f3e0ffe4c9ef3b296</v>
      </c>
      <c r="C212">
        <v>1</v>
      </c>
      <c r="D212" t="s">
        <v>360</v>
      </c>
    </row>
    <row r="213" hidden="true" spans="1:4">
      <c r="A213" t="s">
        <v>361</v>
      </c>
      <c r="B213" t="str">
        <f>HYPERLINK("https://github.com/zilliztech/milvus-distributed/commit/1b5d4e6281e00f4eefe836eea82a328dc2c182b7","1b5d4e6281e00f4eefe836eea82a328dc2c182b7")</f>
        <v>1b5d4e6281e00f4eefe836eea82a328dc2c182b7</v>
      </c>
      <c r="D213" t="s">
        <v>362</v>
      </c>
    </row>
    <row r="214" hidden="true" spans="1:4">
      <c r="A214" t="s">
        <v>363</v>
      </c>
      <c r="B214" t="str">
        <f>HYPERLINK("https://github.com/zilliztech/milvus-distributed/commit/af92fd02d2ffcc4546da246ac6df2d2953a5fa4b","af92fd02d2ffcc4546da246ac6df2d2953a5fa4b")</f>
        <v>af92fd02d2ffcc4546da246ac6df2d2953a5fa4b</v>
      </c>
      <c r="D214" t="s">
        <v>364</v>
      </c>
    </row>
    <row r="215" hidden="true" spans="1:4">
      <c r="A215" t="s">
        <v>365</v>
      </c>
      <c r="B215" t="str">
        <f>HYPERLINK("https://github.com/zilliztech/milvus-distributed/commit/c14dca3d933ea06c5a1d2bc831800104cd7176ea","c14dca3d933ea06c5a1d2bc831800104cd7176ea")</f>
        <v>c14dca3d933ea06c5a1d2bc831800104cd7176ea</v>
      </c>
      <c r="D215" t="s">
        <v>362</v>
      </c>
    </row>
    <row r="216" spans="1:4">
      <c r="A216" t="s">
        <v>366</v>
      </c>
      <c r="B216" t="str">
        <f>HYPERLINK("https://github.com/zilliztech/milvus-distributed/commit/e3f08fa7b00b9228f45024d8b72ce44c857430b6","e3f08fa7b00b9228f45024d8b72ce44c857430b6")</f>
        <v>e3f08fa7b00b9228f45024d8b72ce44c857430b6</v>
      </c>
      <c r="C216">
        <v>1</v>
      </c>
      <c r="D216" t="s">
        <v>364</v>
      </c>
    </row>
    <row r="217" spans="1:4">
      <c r="A217" t="s">
        <v>367</v>
      </c>
      <c r="B217" t="str">
        <f>HYPERLINK("https://github.com/zilliztech/milvus-distributed/commit/4bf8fba844131d2bd407eb95d49daeb877f306ca","4bf8fba844131d2bd407eb95d49daeb877f306ca")</f>
        <v>4bf8fba844131d2bd407eb95d49daeb877f306ca</v>
      </c>
      <c r="C217">
        <v>1</v>
      </c>
      <c r="D217" t="s">
        <v>368</v>
      </c>
    </row>
    <row r="218" hidden="true" spans="1:4">
      <c r="A218" t="s">
        <v>369</v>
      </c>
      <c r="B218" t="str">
        <f>HYPERLINK("https://github.com/zilliztech/milvus-distributed/commit/38c9ab9676de81747e15f09e0a8fd82ef5325230","38c9ab9676de81747e15f09e0a8fd82ef5325230")</f>
        <v>38c9ab9676de81747e15f09e0a8fd82ef5325230</v>
      </c>
      <c r="D218" t="s">
        <v>370</v>
      </c>
    </row>
    <row r="219" spans="1:4">
      <c r="A219" t="s">
        <v>371</v>
      </c>
      <c r="B219" t="str">
        <f>HYPERLINK("https://github.com/zilliztech/milvus-distributed/commit/3f655d033f0c0fe0cd00a02b22544ff3f5f8cd11","3f655d033f0c0fe0cd00a02b22544ff3f5f8cd11")</f>
        <v>3f655d033f0c0fe0cd00a02b22544ff3f5f8cd11</v>
      </c>
      <c r="C219">
        <v>1</v>
      </c>
      <c r="D219" t="s">
        <v>372</v>
      </c>
    </row>
    <row r="220" spans="1:4">
      <c r="A220" t="s">
        <v>373</v>
      </c>
      <c r="B220" t="str">
        <f>HYPERLINK("https://github.com/zilliztech/milvus-distributed/commit/541881233e1040e02c058bfab0e71082c40f0879","541881233e1040e02c058bfab0e71082c40f0879")</f>
        <v>541881233e1040e02c058bfab0e71082c40f0879</v>
      </c>
      <c r="C220">
        <v>1</v>
      </c>
      <c r="D220" t="s">
        <v>374</v>
      </c>
    </row>
    <row r="221" hidden="true" spans="1:4">
      <c r="A221" t="s">
        <v>375</v>
      </c>
      <c r="B221" t="str">
        <f>HYPERLINK("https://github.com/zilliztech/milvus-distributed/commit/ca76ab9d93d9422f915a0b70c508d703fc8b5fd4","ca76ab9d93d9422f915a0b70c508d703fc8b5fd4")</f>
        <v>ca76ab9d93d9422f915a0b70c508d703fc8b5fd4</v>
      </c>
      <c r="D221" t="s">
        <v>376</v>
      </c>
    </row>
    <row r="222" spans="1:4">
      <c r="A222" t="s">
        <v>377</v>
      </c>
      <c r="B222" t="str">
        <f>HYPERLINK("https://github.com/zilliztech/milvus-distributed/commit/c000be950cfedb6b9685bcc0c3cd1b8624c40ea5","c000be950cfedb6b9685bcc0c3cd1b8624c40ea5")</f>
        <v>c000be950cfedb6b9685bcc0c3cd1b8624c40ea5</v>
      </c>
      <c r="C222">
        <v>1</v>
      </c>
      <c r="D222" t="s">
        <v>378</v>
      </c>
    </row>
    <row r="223" spans="1:4">
      <c r="A223" t="s">
        <v>379</v>
      </c>
      <c r="B223" t="str">
        <f>HYPERLINK("https://github.com/zilliztech/milvus-distributed/commit/0d4f8c864cc9e5424975354969b64a25c21eafef","0d4f8c864cc9e5424975354969b64a25c21eafef")</f>
        <v>0d4f8c864cc9e5424975354969b64a25c21eafef</v>
      </c>
      <c r="C223">
        <v>1</v>
      </c>
      <c r="D223" t="s">
        <v>332</v>
      </c>
    </row>
    <row r="224" spans="1:4">
      <c r="A224" t="s">
        <v>380</v>
      </c>
      <c r="B224" t="str">
        <f>HYPERLINK("https://github.com/zilliztech/milvus-distributed/commit/c3c3d90bff7992a814c2f018013942105300b474","c3c3d90bff7992a814c2f018013942105300b474")</f>
        <v>c3c3d90bff7992a814c2f018013942105300b474</v>
      </c>
      <c r="C224">
        <v>1</v>
      </c>
      <c r="D224" t="s">
        <v>364</v>
      </c>
    </row>
    <row r="225" hidden="true" spans="1:4">
      <c r="A225" t="s">
        <v>381</v>
      </c>
      <c r="B225" t="str">
        <f>HYPERLINK("https://github.com/zilliztech/milvus-distributed/commit/21129c894f10472e3399683f399b27809bd97993","21129c894f10472e3399683f399b27809bd97993")</f>
        <v>21129c894f10472e3399683f399b27809bd97993</v>
      </c>
      <c r="D225" t="s">
        <v>382</v>
      </c>
    </row>
    <row r="226" spans="1:4">
      <c r="A226" t="s">
        <v>383</v>
      </c>
      <c r="B226" t="str">
        <f>HYPERLINK("https://github.com/zilliztech/milvus-distributed/commit/2be2935c15e793218f334a24d58516343fe4fc1c","2be2935c15e793218f334a24d58516343fe4fc1c")</f>
        <v>2be2935c15e793218f334a24d58516343fe4fc1c</v>
      </c>
      <c r="C226">
        <v>1</v>
      </c>
      <c r="D226" t="s">
        <v>384</v>
      </c>
    </row>
    <row r="227" spans="1:4">
      <c r="A227" t="s">
        <v>385</v>
      </c>
      <c r="B227" t="str">
        <f>HYPERLINK("https://github.com/zilliztech/milvus-distributed/commit/bd2e0d3053a57195d3032b53a85b27ca310a124c","bd2e0d3053a57195d3032b53a85b27ca310a124c")</f>
        <v>bd2e0d3053a57195d3032b53a85b27ca310a124c</v>
      </c>
      <c r="C227">
        <v>1</v>
      </c>
      <c r="D227" t="s">
        <v>386</v>
      </c>
    </row>
    <row r="228" spans="1:4">
      <c r="A228" t="s">
        <v>387</v>
      </c>
      <c r="B228" t="str">
        <f>HYPERLINK("https://github.com/zilliztech/milvus-distributed/commit/f326b8aef48a89b6988beb7352edaadb64f5c4eb","f326b8aef48a89b6988beb7352edaadb64f5c4eb")</f>
        <v>f326b8aef48a89b6988beb7352edaadb64f5c4eb</v>
      </c>
      <c r="C228">
        <v>1</v>
      </c>
      <c r="D228" t="s">
        <v>388</v>
      </c>
    </row>
    <row r="229" spans="1:4">
      <c r="A229" t="s">
        <v>389</v>
      </c>
      <c r="B229" t="str">
        <f>HYPERLINK("https://github.com/zilliztech/milvus-distributed/commit/73167a172b9671c7fb0b0f512dfbc6beee291135","73167a172b9671c7fb0b0f512dfbc6beee291135")</f>
        <v>73167a172b9671c7fb0b0f512dfbc6beee291135</v>
      </c>
      <c r="C229">
        <v>1</v>
      </c>
      <c r="D229" t="s">
        <v>390</v>
      </c>
    </row>
    <row r="230" spans="1:4">
      <c r="A230" t="s">
        <v>391</v>
      </c>
      <c r="B230" t="str">
        <f>HYPERLINK("https://github.com/zilliztech/milvus-distributed/commit/234440afc1d8840f75ad17c1bf56e2ae12ac2dd2","234440afc1d8840f75ad17c1bf56e2ae12ac2dd2")</f>
        <v>234440afc1d8840f75ad17c1bf56e2ae12ac2dd2</v>
      </c>
      <c r="C230">
        <v>1</v>
      </c>
      <c r="D230" t="s">
        <v>392</v>
      </c>
    </row>
    <row r="231" spans="1:4">
      <c r="A231" t="s">
        <v>393</v>
      </c>
      <c r="B231" t="str">
        <f>HYPERLINK("https://github.com/zilliztech/milvus-distributed/commit/603fac19a9a9cd533bbd500cc37b2425d7227225","603fac19a9a9cd533bbd500cc37b2425d7227225")</f>
        <v>603fac19a9a9cd533bbd500cc37b2425d7227225</v>
      </c>
      <c r="C231">
        <v>1</v>
      </c>
      <c r="D231" t="s">
        <v>394</v>
      </c>
    </row>
    <row r="232" spans="1:4">
      <c r="A232" t="s">
        <v>395</v>
      </c>
      <c r="B232" t="str">
        <f>HYPERLINK("https://github.com/zilliztech/milvus-distributed/commit/d8c656b8acdff968bedf1de6d4fe2f994ade0514","d8c656b8acdff968bedf1de6d4fe2f994ade0514")</f>
        <v>d8c656b8acdff968bedf1de6d4fe2f994ade0514</v>
      </c>
      <c r="C232">
        <v>1</v>
      </c>
      <c r="D232" t="s">
        <v>396</v>
      </c>
    </row>
    <row r="233" spans="1:4">
      <c r="A233" t="s">
        <v>397</v>
      </c>
      <c r="B233" t="str">
        <f>HYPERLINK("https://github.com/zilliztech/milvus-distributed/commit/15e6d500b70420214ffbcfed07f76b2cbc348bfd","15e6d500b70420214ffbcfed07f76b2cbc348bfd")</f>
        <v>15e6d500b70420214ffbcfed07f76b2cbc348bfd</v>
      </c>
      <c r="C233">
        <v>1</v>
      </c>
      <c r="D233" t="s">
        <v>398</v>
      </c>
    </row>
    <row r="234" spans="1:4">
      <c r="A234" t="s">
        <v>399</v>
      </c>
      <c r="B234" t="str">
        <f>HYPERLINK("https://github.com/zilliztech/milvus-distributed/commit/42cd74d164c9912b05c86e61d073463ca9ba6e79","42cd74d164c9912b05c86e61d073463ca9ba6e79")</f>
        <v>42cd74d164c9912b05c86e61d073463ca9ba6e79</v>
      </c>
      <c r="C234">
        <v>1</v>
      </c>
      <c r="D234" s="1" t="s">
        <v>400</v>
      </c>
    </row>
    <row r="235" spans="1:4">
      <c r="A235" t="s">
        <v>401</v>
      </c>
      <c r="B235" t="str">
        <f>HYPERLINK("https://github.com/zilliztech/milvus-distributed/commit/64bfa52f0cbb748240a69360776749f3e357323f","64bfa52f0cbb748240a69360776749f3e357323f")</f>
        <v>64bfa52f0cbb748240a69360776749f3e357323f</v>
      </c>
      <c r="C235">
        <v>1</v>
      </c>
      <c r="D235" s="1" t="s">
        <v>402</v>
      </c>
    </row>
    <row r="236" spans="1:4">
      <c r="A236" t="s">
        <v>403</v>
      </c>
      <c r="B236" t="str">
        <f>HYPERLINK("https://github.com/zilliztech/milvus-distributed/commit/41a026def9c2284eda80225aa1a215057ccf2396","41a026def9c2284eda80225aa1a215057ccf2396")</f>
        <v>41a026def9c2284eda80225aa1a215057ccf2396</v>
      </c>
      <c r="C236">
        <v>1</v>
      </c>
      <c r="D236" t="s">
        <v>404</v>
      </c>
    </row>
    <row r="237" spans="1:4">
      <c r="A237" t="s">
        <v>405</v>
      </c>
      <c r="B237" t="str">
        <f>HYPERLINK("https://github.com/zilliztech/milvus-distributed/commit/5d04bb077416c940edfa90fe6c874c90fe3611ce","5d04bb077416c940edfa90fe6c874c90fe3611ce")</f>
        <v>5d04bb077416c940edfa90fe6c874c90fe3611ce</v>
      </c>
      <c r="C237">
        <v>1</v>
      </c>
      <c r="D237" t="s">
        <v>406</v>
      </c>
    </row>
    <row r="238" spans="1:4">
      <c r="A238" t="s">
        <v>407</v>
      </c>
      <c r="B238" t="str">
        <f>HYPERLINK("https://github.com/zilliztech/milvus-distributed/commit/ce51e2837d8699d5d0f707b2a29c1c59006c39b1","ce51e2837d8699d5d0f707b2a29c1c59006c39b1")</f>
        <v>ce51e2837d8699d5d0f707b2a29c1c59006c39b1</v>
      </c>
      <c r="C238">
        <v>1</v>
      </c>
      <c r="D238" t="s">
        <v>408</v>
      </c>
    </row>
    <row r="239" spans="1:4">
      <c r="A239" t="s">
        <v>409</v>
      </c>
      <c r="B239" t="str">
        <f>HYPERLINK("https://github.com/zilliztech/milvus-distributed/commit/afe8b8869ccf0ed34c486079f410330a9985c488","afe8b8869ccf0ed34c486079f410330a9985c488")</f>
        <v>afe8b8869ccf0ed34c486079f410330a9985c488</v>
      </c>
      <c r="C239">
        <v>1</v>
      </c>
      <c r="D239" t="s">
        <v>410</v>
      </c>
    </row>
    <row r="240" spans="1:4">
      <c r="A240" t="s">
        <v>411</v>
      </c>
      <c r="B240" t="str">
        <f>HYPERLINK("https://github.com/zilliztech/milvus-distributed/commit/2bd2d5e942e8d664538133d1831fe51d21e52ba3","2bd2d5e942e8d664538133d1831fe51d21e52ba3")</f>
        <v>2bd2d5e942e8d664538133d1831fe51d21e52ba3</v>
      </c>
      <c r="C240">
        <v>1</v>
      </c>
      <c r="D240" t="s">
        <v>410</v>
      </c>
    </row>
    <row r="241" spans="1:4">
      <c r="A241" t="s">
        <v>412</v>
      </c>
      <c r="B241" t="str">
        <f>HYPERLINK("https://github.com/zilliztech/milvus-distributed/commit/e03669f4704537f2be1c03bb4891eed490715933","e03669f4704537f2be1c03bb4891eed490715933")</f>
        <v>e03669f4704537f2be1c03bb4891eed490715933</v>
      </c>
      <c r="C241">
        <v>1</v>
      </c>
      <c r="D241" t="s">
        <v>413</v>
      </c>
    </row>
    <row r="242" spans="1:4">
      <c r="A242" t="s">
        <v>414</v>
      </c>
      <c r="B242" t="str">
        <f>HYPERLINK("https://github.com/zilliztech/milvus-distributed/commit/5aec68057258d814e657b11e814faeb80dffe9c6","5aec68057258d814e657b11e814faeb80dffe9c6")</f>
        <v>5aec68057258d814e657b11e814faeb80dffe9c6</v>
      </c>
      <c r="C242">
        <v>1</v>
      </c>
      <c r="D242" t="s">
        <v>415</v>
      </c>
    </row>
    <row r="243" hidden="true" spans="1:4">
      <c r="A243" t="s">
        <v>416</v>
      </c>
      <c r="B243" t="str">
        <f>HYPERLINK("https://github.com/zilliztech/milvus-distributed/commit/7be4f455a9ba5fcc3a1373d4e4fb2f706be4d643","7be4f455a9ba5fcc3a1373d4e4fb2f706be4d643")</f>
        <v>7be4f455a9ba5fcc3a1373d4e4fb2f706be4d643</v>
      </c>
      <c r="D243" t="s">
        <v>417</v>
      </c>
    </row>
    <row r="244" spans="1:4">
      <c r="A244" t="s">
        <v>418</v>
      </c>
      <c r="B244" t="str">
        <f>HYPERLINK("https://github.com/zilliztech/milvus-distributed/commit/74e9450adfa91d5d02c01996802a803ecde0efaa","74e9450adfa91d5d02c01996802a803ecde0efaa")</f>
        <v>74e9450adfa91d5d02c01996802a803ecde0efaa</v>
      </c>
      <c r="C244">
        <v>1</v>
      </c>
      <c r="D244" t="s">
        <v>419</v>
      </c>
    </row>
    <row r="245" spans="1:4">
      <c r="A245" t="s">
        <v>420</v>
      </c>
      <c r="B245" t="str">
        <f>HYPERLINK("https://github.com/zilliztech/milvus-distributed/commit/4c91ed0f73e878458ab7c62492c19d1c3798ab44","4c91ed0f73e878458ab7c62492c19d1c3798ab44")</f>
        <v>4c91ed0f73e878458ab7c62492c19d1c3798ab44</v>
      </c>
      <c r="C245">
        <v>1</v>
      </c>
      <c r="D245" t="s">
        <v>421</v>
      </c>
    </row>
    <row r="246" spans="1:4">
      <c r="A246" t="s">
        <v>422</v>
      </c>
      <c r="B246" t="str">
        <f>HYPERLINK("https://github.com/zilliztech/milvus-distributed/commit/48682865fb6df8661033625f5c24fe69c80f4cb1","48682865fb6df8661033625f5c24fe69c80f4cb1")</f>
        <v>48682865fb6df8661033625f5c24fe69c80f4cb1</v>
      </c>
      <c r="C246">
        <v>1</v>
      </c>
      <c r="D246" t="s">
        <v>423</v>
      </c>
    </row>
    <row r="247" spans="1:4">
      <c r="A247" t="s">
        <v>424</v>
      </c>
      <c r="B247" t="str">
        <f>HYPERLINK("https://github.com/zilliztech/milvus-distributed/commit/620e2c64fa6f29b15dac2afad4e0245114933bc9","620e2c64fa6f29b15dac2afad4e0245114933bc9")</f>
        <v>620e2c64fa6f29b15dac2afad4e0245114933bc9</v>
      </c>
      <c r="C247">
        <v>1</v>
      </c>
      <c r="D247" t="s">
        <v>425</v>
      </c>
    </row>
    <row r="248" spans="1:4">
      <c r="A248" t="s">
        <v>426</v>
      </c>
      <c r="B248" t="str">
        <f>HYPERLINK("https://github.com/zilliztech/milvus-distributed/commit/a55520647ebc6f9386c8c66216be8525ee5cd5b4","a55520647ebc6f9386c8c66216be8525ee5cd5b4")</f>
        <v>a55520647ebc6f9386c8c66216be8525ee5cd5b4</v>
      </c>
      <c r="C248">
        <v>1</v>
      </c>
      <c r="D248" t="s">
        <v>427</v>
      </c>
    </row>
    <row r="249" spans="1:4">
      <c r="A249" t="s">
        <v>428</v>
      </c>
      <c r="B249" t="str">
        <f>HYPERLINK("https://github.com/zilliztech/milvus-distributed/commit/6e7cfb101b62446879c10b0917097e498ccd4523","6e7cfb101b62446879c10b0917097e498ccd4523")</f>
        <v>6e7cfb101b62446879c10b0917097e498ccd4523</v>
      </c>
      <c r="C249">
        <v>1</v>
      </c>
      <c r="D249" t="s">
        <v>429</v>
      </c>
    </row>
    <row r="250" spans="1:4">
      <c r="A250" t="s">
        <v>430</v>
      </c>
      <c r="B250" t="str">
        <f>HYPERLINK("https://github.com/zilliztech/milvus-distributed/commit/29885d5322df2732624d2d403c91f8b72ea7c20b","29885d5322df2732624d2d403c91f8b72ea7c20b")</f>
        <v>29885d5322df2732624d2d403c91f8b72ea7c20b</v>
      </c>
      <c r="C250">
        <v>1</v>
      </c>
      <c r="D250" t="s">
        <v>431</v>
      </c>
    </row>
    <row r="251" spans="1:4">
      <c r="A251" t="s">
        <v>432</v>
      </c>
      <c r="B251" t="str">
        <f>HYPERLINK("https://github.com/zilliztech/milvus-distributed/commit/3615677c7ef5c51e194f8158ffb98c34bc69c024","3615677c7ef5c51e194f8158ffb98c34bc69c024")</f>
        <v>3615677c7ef5c51e194f8158ffb98c34bc69c024</v>
      </c>
      <c r="C251">
        <v>1</v>
      </c>
      <c r="D251" t="s">
        <v>433</v>
      </c>
    </row>
    <row r="252" spans="1:4">
      <c r="A252" t="s">
        <v>434</v>
      </c>
      <c r="B252" t="str">
        <f>HYPERLINK("https://github.com/zilliztech/milvus-distributed/commit/a08cfd5febe7ee1e0b9d2ea0c94a15587d834c77","a08cfd5febe7ee1e0b9d2ea0c94a15587d834c77")</f>
        <v>a08cfd5febe7ee1e0b9d2ea0c94a15587d834c77</v>
      </c>
      <c r="C252">
        <v>1</v>
      </c>
      <c r="D252" t="s">
        <v>435</v>
      </c>
    </row>
    <row r="253" spans="1:4">
      <c r="A253" t="s">
        <v>436</v>
      </c>
      <c r="B253" t="str">
        <f>HYPERLINK("https://github.com/zilliztech/milvus-distributed/commit/3054daa785bc2c9566af95a44602141ef6d27ba8","3054daa785bc2c9566af95a44602141ef6d27ba8")</f>
        <v>3054daa785bc2c9566af95a44602141ef6d27ba8</v>
      </c>
      <c r="C253">
        <v>1</v>
      </c>
      <c r="D253" t="s">
        <v>437</v>
      </c>
    </row>
    <row r="254" spans="1:4">
      <c r="A254" t="s">
        <v>438</v>
      </c>
      <c r="B254" t="str">
        <f>HYPERLINK("https://github.com/zilliztech/milvus-distributed/commit/404c7168b6be633b721694f88e5b98d19af1dcb0","404c7168b6be633b721694f88e5b98d19af1dcb0")</f>
        <v>404c7168b6be633b721694f88e5b98d19af1dcb0</v>
      </c>
      <c r="C254">
        <v>1</v>
      </c>
      <c r="D254" t="s">
        <v>439</v>
      </c>
    </row>
    <row r="255" spans="1:4">
      <c r="A255" t="s">
        <v>440</v>
      </c>
      <c r="B255" t="str">
        <f>HYPERLINK("https://github.com/zilliztech/milvus-distributed/commit/a96906d767298c17673b799e3bd5fb0568afdad6","a96906d767298c17673b799e3bd5fb0568afdad6")</f>
        <v>a96906d767298c17673b799e3bd5fb0568afdad6</v>
      </c>
      <c r="C255">
        <v>1</v>
      </c>
      <c r="D255" t="s">
        <v>441</v>
      </c>
    </row>
    <row r="256" spans="1:4">
      <c r="A256" t="s">
        <v>442</v>
      </c>
      <c r="B256" t="str">
        <f>HYPERLINK("https://github.com/zilliztech/milvus-distributed/commit/4319c274ca34dc78010e69697234fe73edbca819","4319c274ca34dc78010e69697234fe73edbca819")</f>
        <v>4319c274ca34dc78010e69697234fe73edbca819</v>
      </c>
      <c r="C256">
        <v>1</v>
      </c>
      <c r="D256" t="s">
        <v>443</v>
      </c>
    </row>
    <row r="257" spans="1:4">
      <c r="A257" t="s">
        <v>444</v>
      </c>
      <c r="B257" t="str">
        <f>HYPERLINK("https://github.com/zilliztech/milvus-distributed/commit/b56076ac85dcd771cf214b2e7665dc080e6c8676","b56076ac85dcd771cf214b2e7665dc080e6c8676")</f>
        <v>b56076ac85dcd771cf214b2e7665dc080e6c8676</v>
      </c>
      <c r="C257">
        <v>1</v>
      </c>
      <c r="D257" t="s">
        <v>445</v>
      </c>
    </row>
    <row r="258" spans="1:4">
      <c r="A258" t="s">
        <v>446</v>
      </c>
      <c r="B258" t="str">
        <f>HYPERLINK("https://github.com/zilliztech/milvus-distributed/commit/4f34badbac0ea3464d8073d5a9886de81d1356c4","4f34badbac0ea3464d8073d5a9886de81d1356c4")</f>
        <v>4f34badbac0ea3464d8073d5a9886de81d1356c4</v>
      </c>
      <c r="C258">
        <v>1</v>
      </c>
      <c r="D258" t="s">
        <v>447</v>
      </c>
    </row>
    <row r="259" spans="1:4">
      <c r="A259" t="s">
        <v>448</v>
      </c>
      <c r="B259" t="str">
        <f>HYPERLINK("https://github.com/zilliztech/milvus-distributed/commit/7ba50ddfda12555bf9e4012fb99f6ec3956ddc46","7ba50ddfda12555bf9e4012fb99f6ec3956ddc46")</f>
        <v>7ba50ddfda12555bf9e4012fb99f6ec3956ddc46</v>
      </c>
      <c r="C259">
        <v>1</v>
      </c>
      <c r="D259" t="s">
        <v>449</v>
      </c>
    </row>
    <row r="260" spans="1:4">
      <c r="A260" t="s">
        <v>450</v>
      </c>
      <c r="B260" t="str">
        <f>HYPERLINK("https://github.com/zilliztech/milvus-distributed/commit/2ad7b468da12101b461df8c9f96d1c044bcb54aa","2ad7b468da12101b461df8c9f96d1c044bcb54aa")</f>
        <v>2ad7b468da12101b461df8c9f96d1c044bcb54aa</v>
      </c>
      <c r="C260">
        <v>1</v>
      </c>
      <c r="D260" t="s">
        <v>451</v>
      </c>
    </row>
    <row r="261" spans="1:4">
      <c r="A261" t="s">
        <v>452</v>
      </c>
      <c r="B261" t="str">
        <f>HYPERLINK("https://github.com/zilliztech/milvus-distributed/commit/5a4135656a5de36b614b7234fc19f14b5b3f473d","5a4135656a5de36b614b7234fc19f14b5b3f473d")</f>
        <v>5a4135656a5de36b614b7234fc19f14b5b3f473d</v>
      </c>
      <c r="C261">
        <v>1</v>
      </c>
      <c r="D261" t="s">
        <v>453</v>
      </c>
    </row>
    <row r="262" spans="1:4">
      <c r="A262" t="s">
        <v>454</v>
      </c>
      <c r="B262" t="str">
        <f>HYPERLINK("https://github.com/zilliztech/milvus-distributed/commit/cc31fe5184559daf9a41bf68edae2caeb6d0f176","cc31fe5184559daf9a41bf68edae2caeb6d0f176")</f>
        <v>cc31fe5184559daf9a41bf68edae2caeb6d0f176</v>
      </c>
      <c r="C262">
        <v>1</v>
      </c>
      <c r="D262" t="s">
        <v>455</v>
      </c>
    </row>
    <row r="263" spans="1:4">
      <c r="A263" t="s">
        <v>456</v>
      </c>
      <c r="B263" t="str">
        <f>HYPERLINK("https://github.com/zilliztech/milvus-distributed/commit/0b175a85fe55338f4cc34efcaa484a06da33c81f","0b175a85fe55338f4cc34efcaa484a06da33c81f")</f>
        <v>0b175a85fe55338f4cc34efcaa484a06da33c81f</v>
      </c>
      <c r="C263">
        <v>1</v>
      </c>
      <c r="D263" t="s">
        <v>457</v>
      </c>
    </row>
    <row r="264" spans="1:4">
      <c r="A264" t="s">
        <v>458</v>
      </c>
      <c r="B264" t="str">
        <f>HYPERLINK("https://github.com/zilliztech/milvus-distributed/commit/a59cfd2d81e0a788a0bfc1255fdea4a591cc3a5e","a59cfd2d81e0a788a0bfc1255fdea4a591cc3a5e")</f>
        <v>a59cfd2d81e0a788a0bfc1255fdea4a591cc3a5e</v>
      </c>
      <c r="C264">
        <v>1</v>
      </c>
      <c r="D264" t="s">
        <v>459</v>
      </c>
    </row>
    <row r="265" spans="1:4">
      <c r="A265" t="s">
        <v>460</v>
      </c>
      <c r="B265" t="str">
        <f>HYPERLINK("https://github.com/zilliztech/milvus-distributed/commit/849125289723eb2b9e33af231dd4ee48dd354eed","849125289723eb2b9e33af231dd4ee48dd354eed")</f>
        <v>849125289723eb2b9e33af231dd4ee48dd354eed</v>
      </c>
      <c r="C265">
        <v>1</v>
      </c>
      <c r="D265" t="s">
        <v>461</v>
      </c>
    </row>
    <row r="266" spans="1:4">
      <c r="A266" t="s">
        <v>462</v>
      </c>
      <c r="B266" t="str">
        <f>HYPERLINK("https://github.com/zilliztech/milvus-distributed/commit/298c2e1b86c62eec355c012ad6ef401627333d7e","298c2e1b86c62eec355c012ad6ef401627333d7e")</f>
        <v>298c2e1b86c62eec355c012ad6ef401627333d7e</v>
      </c>
      <c r="C266">
        <v>1</v>
      </c>
      <c r="D266" t="s">
        <v>463</v>
      </c>
    </row>
    <row r="267" spans="1:4">
      <c r="A267" t="s">
        <v>464</v>
      </c>
      <c r="B267" t="str">
        <f>HYPERLINK("https://github.com/zilliztech/milvus-distributed/commit/d701a4711dd568361bbbb25001d9bde0cfe6071c","d701a4711dd568361bbbb25001d9bde0cfe6071c")</f>
        <v>d701a4711dd568361bbbb25001d9bde0cfe6071c</v>
      </c>
      <c r="C267">
        <v>1</v>
      </c>
      <c r="D267" t="s">
        <v>465</v>
      </c>
    </row>
    <row r="268" spans="1:4">
      <c r="A268" t="s">
        <v>466</v>
      </c>
      <c r="B268" t="str">
        <f>HYPERLINK("https://github.com/zilliztech/milvus-distributed/commit/714f89a74ec5b70159c272ec4cee6680495ff8d5","714f89a74ec5b70159c272ec4cee6680495ff8d5")</f>
        <v>714f89a74ec5b70159c272ec4cee6680495ff8d5</v>
      </c>
      <c r="C268">
        <v>1</v>
      </c>
      <c r="D268" t="s">
        <v>467</v>
      </c>
    </row>
    <row r="269" spans="1:4">
      <c r="A269" t="s">
        <v>468</v>
      </c>
      <c r="B269" t="str">
        <f>HYPERLINK("https://github.com/zilliztech/milvus-distributed/commit/94b52cfe1dbf94b93b974237b3e0085a15191980","94b52cfe1dbf94b93b974237b3e0085a15191980")</f>
        <v>94b52cfe1dbf94b93b974237b3e0085a15191980</v>
      </c>
      <c r="C269">
        <v>1</v>
      </c>
      <c r="D269" t="s">
        <v>469</v>
      </c>
    </row>
    <row r="270" spans="1:4">
      <c r="A270" t="s">
        <v>470</v>
      </c>
      <c r="B270" t="str">
        <f>HYPERLINK("https://github.com/zilliztech/milvus-distributed/commit/52aeac220be52d8a234c4aeaf6100d7130876979","52aeac220be52d8a234c4aeaf6100d7130876979")</f>
        <v>52aeac220be52d8a234c4aeaf6100d7130876979</v>
      </c>
      <c r="C270">
        <v>1</v>
      </c>
      <c r="D270" t="s">
        <v>471</v>
      </c>
    </row>
    <row r="271" spans="1:4">
      <c r="A271" t="s">
        <v>472</v>
      </c>
      <c r="B271" t="str">
        <f>HYPERLINK("https://github.com/zilliztech/milvus-distributed/commit/7f0c32c56c5928e7fedd74796aa9401fd69505c5","7f0c32c56c5928e7fedd74796aa9401fd69505c5")</f>
        <v>7f0c32c56c5928e7fedd74796aa9401fd69505c5</v>
      </c>
      <c r="C271">
        <v>1</v>
      </c>
      <c r="D271" t="s">
        <v>473</v>
      </c>
    </row>
    <row r="272" spans="1:4">
      <c r="A272" t="s">
        <v>474</v>
      </c>
      <c r="B272" t="str">
        <f>HYPERLINK("https://github.com/zilliztech/milvus-distributed/commit/16cb53b9a6468b09f4998010abef83ceab1989df","16cb53b9a6468b09f4998010abef83ceab1989df")</f>
        <v>16cb53b9a6468b09f4998010abef83ceab1989df</v>
      </c>
      <c r="C272">
        <v>1</v>
      </c>
      <c r="D272" t="s">
        <v>475</v>
      </c>
    </row>
    <row r="273" spans="1:4">
      <c r="A273" t="s">
        <v>476</v>
      </c>
      <c r="B273" t="str">
        <f>HYPERLINK("https://github.com/zilliztech/milvus-distributed/commit/82f23923ab4a9525dcd3e1dea26cfad989c9f3f1","82f23923ab4a9525dcd3e1dea26cfad989c9f3f1")</f>
        <v>82f23923ab4a9525dcd3e1dea26cfad989c9f3f1</v>
      </c>
      <c r="C273">
        <v>1</v>
      </c>
      <c r="D273" t="s">
        <v>477</v>
      </c>
    </row>
    <row r="274" spans="1:4">
      <c r="A274" t="s">
        <v>478</v>
      </c>
      <c r="B274" t="str">
        <f>HYPERLINK("https://github.com/zilliztech/milvus-distributed/commit/b5177340df8471e25263d0f0e3d5d650e6f85828","b5177340df8471e25263d0f0e3d5d650e6f85828")</f>
        <v>b5177340df8471e25263d0f0e3d5d650e6f85828</v>
      </c>
      <c r="C274">
        <v>1</v>
      </c>
      <c r="D274" t="s">
        <v>479</v>
      </c>
    </row>
    <row r="275" spans="1:4">
      <c r="A275" t="s">
        <v>480</v>
      </c>
      <c r="B275" t="str">
        <f>HYPERLINK("https://github.com/zilliztech/milvus-distributed/commit/efb4437d28828f0d1dc82fe18a02848baefb0bfd","efb4437d28828f0d1dc82fe18a02848baefb0bfd")</f>
        <v>efb4437d28828f0d1dc82fe18a02848baefb0bfd</v>
      </c>
      <c r="C275">
        <v>1</v>
      </c>
      <c r="D275" t="s">
        <v>481</v>
      </c>
    </row>
    <row r="276" spans="1:4">
      <c r="A276" t="s">
        <v>482</v>
      </c>
      <c r="B276" t="str">
        <f>HYPERLINK("https://github.com/zilliztech/milvus-distributed/commit/87efb7070aae5c8873c2606c0ae09895ab7427d2","87efb7070aae5c8873c2606c0ae09895ab7427d2")</f>
        <v>87efb7070aae5c8873c2606c0ae09895ab7427d2</v>
      </c>
      <c r="C276">
        <v>1</v>
      </c>
      <c r="D276" t="s">
        <v>483</v>
      </c>
    </row>
    <row r="277" spans="1:4">
      <c r="A277" t="s">
        <v>484</v>
      </c>
      <c r="B277" t="str">
        <f>HYPERLINK("https://github.com/zilliztech/milvus-distributed/commit/fed80f828f38d37423de3d30378ef1f21e4240be","fed80f828f38d37423de3d30378ef1f21e4240be")</f>
        <v>fed80f828f38d37423de3d30378ef1f21e4240be</v>
      </c>
      <c r="C277">
        <v>1</v>
      </c>
      <c r="D277" t="s">
        <v>485</v>
      </c>
    </row>
    <row r="278" spans="1:4">
      <c r="A278" t="s">
        <v>486</v>
      </c>
      <c r="B278" t="str">
        <f>HYPERLINK("https://github.com/zilliztech/milvus-distributed/commit/03329407834602e0881f68c17c3dc8360f1ed287","03329407834602e0881f68c17c3dc8360f1ed287")</f>
        <v>03329407834602e0881f68c17c3dc8360f1ed287</v>
      </c>
      <c r="C278">
        <v>1</v>
      </c>
      <c r="D278" t="s">
        <v>485</v>
      </c>
    </row>
    <row r="279" spans="1:4">
      <c r="A279" t="s">
        <v>487</v>
      </c>
      <c r="B279" t="str">
        <f>HYPERLINK("https://github.com/zilliztech/milvus-distributed/commit/c3fefcb7f3c1ba8973b3dfa65ff2f3c9c9cba312","c3fefcb7f3c1ba8973b3dfa65ff2f3c9c9cba312")</f>
        <v>c3fefcb7f3c1ba8973b3dfa65ff2f3c9c9cba312</v>
      </c>
      <c r="C279">
        <v>1</v>
      </c>
      <c r="D279" t="s">
        <v>488</v>
      </c>
    </row>
    <row r="280" spans="1:4">
      <c r="A280" t="s">
        <v>489</v>
      </c>
      <c r="B280" t="str">
        <f>HYPERLINK("https://github.com/zilliztech/milvus-distributed/commit/8b35fa3c2a5a7ad6eabd326d9f8b62085e268f82","8b35fa3c2a5a7ad6eabd326d9f8b62085e268f82")</f>
        <v>8b35fa3c2a5a7ad6eabd326d9f8b62085e268f82</v>
      </c>
      <c r="C280">
        <v>1</v>
      </c>
      <c r="D280" t="s">
        <v>490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czs</cp:lastModifiedBy>
  <dcterms:created xsi:type="dcterms:W3CDTF">2021-04-16T17:33:00Z</dcterms:created>
  <dcterms:modified xsi:type="dcterms:W3CDTF">2021-04-18T20:47:23Z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