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592"/>
  </bookViews>
  <sheets>
    <sheet name="Sheet1" sheetId="1" r:id="rId1"/>
  </sheets>
  <definedNames>
    <definedName name="_xlnm._FilterDatabase" localSheetId="0" hidden="1">Sheet1!$C$1:$C$268</definedName>
  </definedNames>
  <calcPr calcId="144525"/>
</workbook>
</file>

<file path=xl/sharedStrings.xml><?xml version="1.0" encoding="utf-8"?>
<sst xmlns="http://schemas.openxmlformats.org/spreadsheetml/2006/main" count="536" uniqueCount="526">
  <si>
    <t>Date</t>
  </si>
  <si>
    <t>CommitUrl</t>
  </si>
  <si>
    <t>Keep</t>
  </si>
  <si>
    <t>Message</t>
  </si>
  <si>
    <t>2020-08-22 16:35:56</t>
  </si>
  <si>
    <t xml:space="preserve">add schema
</t>
  </si>
  <si>
    <t>2020-08-22 16:38:17</t>
  </si>
  <si>
    <t xml:space="preserve">add .gitignore
</t>
  </si>
  <si>
    <t>2020-08-22 16:43:33</t>
  </si>
  <si>
    <t xml:space="preserve">add sync
</t>
  </si>
  <si>
    <t>2020-08-22 17:15:34</t>
  </si>
  <si>
    <t xml:space="preserve">delete .idea
</t>
  </si>
  <si>
    <t>2020-08-24 10:37:46</t>
  </si>
  <si>
    <t xml:space="preserve">add clientid in DeleteMsg
</t>
  </si>
  <si>
    <t>2020-08-24 11:17:53</t>
  </si>
  <si>
    <t xml:space="preserve">add pulsar schema
</t>
  </si>
  <si>
    <t>2020-08-24 11:22:35</t>
  </si>
  <si>
    <t>Add pulsar go client</t>
  </si>
  <si>
    <t>2020-08-26 10:33:07</t>
  </si>
  <si>
    <t xml:space="preserve">add struct message
</t>
  </si>
  <si>
    <t>2020-08-26 10:46:36</t>
  </si>
  <si>
    <t>Merge pull request #1 from czs007/master
pull master</t>
  </si>
  <si>
    <t>2020-08-27 15:26:48</t>
  </si>
  <si>
    <t xml:space="preserve">add MessageClient
</t>
  </si>
  <si>
    <t>2020-08-27 15:27:15</t>
  </si>
  <si>
    <t xml:space="preserve">Merge branch 'master' of https://github.com/czs007/suvlim into pulsar
</t>
  </si>
  <si>
    <t>2020-08-27 15:29:02</t>
  </si>
  <si>
    <t xml:space="preserve">Merge pull request #11 from xge-zilliz/pulsar
add messageClient in /pulsar </t>
  </si>
  <si>
    <t>2020-08-27 15:35:58</t>
  </si>
  <si>
    <t xml:space="preserve">fix sync.waitgroup
</t>
  </si>
  <si>
    <t>2020-08-27 15:36:38</t>
  </si>
  <si>
    <t>Merge pull request #12 from xge-zilliz/pulsar
fix sync.waitgroup</t>
  </si>
  <si>
    <t>2020-08-27 16:34:34</t>
  </si>
  <si>
    <t xml:space="preserve">predefine WriteNode&amp;&amp;QueryNode
</t>
  </si>
  <si>
    <t>2020-08-27 16:35:14</t>
  </si>
  <si>
    <t>Merge pull request #13 from xge-zilliz/pulsar
predefine WriteNode&amp;&amp;QueryNode</t>
  </si>
  <si>
    <t>2020-08-27 16:45:02</t>
  </si>
  <si>
    <t xml:space="preserve">alter doxxNode func in /pulsar
</t>
  </si>
  <si>
    <t>2020-08-27 16:45:43</t>
  </si>
  <si>
    <t>Use pulsar go client in query node and write node</t>
  </si>
  <si>
    <t>2020-08-28 10:59:27</t>
  </si>
  <si>
    <t xml:space="preserve">go receive message
</t>
  </si>
  <si>
    <t>2020-08-28 11:00:45</t>
  </si>
  <si>
    <t>2020-09-01 20:16:05</t>
  </si>
  <si>
    <t xml:space="preserve">add client-cpp
</t>
  </si>
  <si>
    <t>2020-09-01 20:31:52</t>
  </si>
  <si>
    <t xml:space="preserve">fix conflict
</t>
  </si>
  <si>
    <t>2020-09-01 20:50:12</t>
  </si>
  <si>
    <t>Add pulsar cpp client</t>
  </si>
  <si>
    <t>2020-09-02 19:52:21</t>
  </si>
  <si>
    <t xml:space="preserve">add message in milvus.proto
</t>
  </si>
  <si>
    <t>2020-09-02 19:52:45</t>
  </si>
  <si>
    <t>2020-09-02 19:54:39</t>
  </si>
  <si>
    <t>Merge pull request #40 from xge-zilliz/pulsar
add message in milvus.proto</t>
  </si>
  <si>
    <t>2020-09-03 18:11:13</t>
  </si>
  <si>
    <t xml:space="preserve">add proto
</t>
  </si>
  <si>
    <t>2020-09-03 18:12:13</t>
  </si>
  <si>
    <t>Merge pull request #50 from xge-zilliz/pulsar
add proto</t>
  </si>
  <si>
    <t>2020-09-03 18:17:40</t>
  </si>
  <si>
    <t xml:space="preserve">add suvlim.proto
</t>
  </si>
  <si>
    <t>2020-09-03 19:24:35</t>
  </si>
  <si>
    <t>Merge pull request #52 from xge-zilliz/pulsar
add suvlim.proto</t>
  </si>
  <si>
    <t>2020-09-04 12:35:25</t>
  </si>
  <si>
    <t xml:space="preserve">gen proto cpp&amp;&amp;go file
</t>
  </si>
  <si>
    <t>2020-09-04 12:37:20</t>
  </si>
  <si>
    <t xml:space="preserve">fix version conflict
</t>
  </si>
  <si>
    <t>2020-09-04 12:39:01</t>
  </si>
  <si>
    <t>Merge pull request #55 from xge-zilliz/pulsar
gen proto cpp&amp;&amp;go file</t>
  </si>
  <si>
    <t>2020-09-04 12:41:37</t>
  </si>
  <si>
    <t xml:space="preserve">add protoc file in ./proto dir
</t>
  </si>
  <si>
    <t>2020-09-04 12:42:21</t>
  </si>
  <si>
    <t>Merge pull request #56 from xge-zilliz/pulsar
add protoc file in ./proto dir</t>
  </si>
  <si>
    <t>2020-09-04 14:29:39</t>
  </si>
  <si>
    <t xml:space="preserve">add SyncType for TimeSyncMsg
</t>
  </si>
  <si>
    <t>2020-09-04 14:31:23</t>
  </si>
  <si>
    <t>Add proto for system internal message</t>
  </si>
  <si>
    <t>2020-09-04 15:35:15</t>
  </si>
  <si>
    <t xml:space="preserve">add message_client for write node
</t>
  </si>
  <si>
    <t>2020-09-04 17:42:37</t>
  </si>
  <si>
    <t xml:space="preserve">adjust write node
</t>
  </si>
  <si>
    <t>2020-09-04 17:50:20</t>
  </si>
  <si>
    <t xml:space="preserve">pull czs/master
</t>
  </si>
  <si>
    <t>2020-09-04 17:52:49</t>
  </si>
  <si>
    <t>Refactor write node using message client</t>
  </si>
  <si>
    <t>2020-09-04 18:20:28</t>
  </si>
  <si>
    <t xml:space="preserve">add send pb.obj in producer
</t>
  </si>
  <si>
    <t>2020-09-04 18:37:21</t>
  </si>
  <si>
    <t>Serialize produce message in proxy node</t>
  </si>
  <si>
    <t>2020-09-05 19:17:42</t>
  </si>
  <si>
    <t xml:space="preserve">pass pulsar-writenode-minio
</t>
  </si>
  <si>
    <t>2020-09-05 19:19:43</t>
  </si>
  <si>
    <t xml:space="preserve">delete cmake
</t>
  </si>
  <si>
    <t>2020-09-05 19:29:03</t>
  </si>
  <si>
    <t xml:space="preserve">pull shengjh/master
</t>
  </si>
  <si>
    <t>2020-09-06 10:17:30</t>
  </si>
  <si>
    <t>2020-09-06 10:21:35</t>
  </si>
  <si>
    <t xml:space="preserve">delete cmake-build dir
</t>
  </si>
  <si>
    <t>2020-09-06 10:22:38</t>
  </si>
  <si>
    <t xml:space="preserve">Merge branch 'write_node' of https://github.com/xge-zilliz/suvlim into pulsar
</t>
  </si>
  <si>
    <t>2020-09-06 15:21:59</t>
  </si>
  <si>
    <t xml:space="preserve">fix error when write node receive search&amp;&amp;timesync msg
</t>
  </si>
  <si>
    <t>2020-09-06 15:31:46</t>
  </si>
  <si>
    <t xml:space="preserve">delete milvus-server
</t>
  </si>
  <si>
    <t>2020-09-06 15:56:10</t>
  </si>
  <si>
    <t>Fix the error that write node cannot receive the message</t>
  </si>
  <si>
    <t>2020-09-06 19:07:34</t>
  </si>
  <si>
    <t xml:space="preserve">write_node send key2seg_msg &amp;&amp; proxy send partitioned topic
</t>
  </si>
  <si>
    <t>2020-09-06 19:11:34</t>
  </si>
  <si>
    <t xml:space="preserve">update from czs/master
</t>
  </si>
  <si>
    <t>2020-09-06 19:16:46</t>
  </si>
  <si>
    <t xml:space="preserve">alter Key2SegMsg in proto
</t>
  </si>
  <si>
    <t>2020-09-06 19:19:37</t>
  </si>
  <si>
    <t xml:space="preserve">delete useless file
</t>
  </si>
  <si>
    <t>2020-09-06 19:39:35</t>
  </si>
  <si>
    <t>Support write node send key2seg msg</t>
  </si>
  <si>
    <t>2020-09-07 17:05:20</t>
  </si>
  <si>
    <t xml:space="preserve">add message_client for read
</t>
  </si>
  <si>
    <t>2020-09-07 17:07:03</t>
  </si>
  <si>
    <t>2020-09-07 20:03:07</t>
  </si>
  <si>
    <t xml:space="preserve">subscribe multi pulsar partion
</t>
  </si>
  <si>
    <t>2020-09-07 20:25:41</t>
  </si>
  <si>
    <t xml:space="preserve">Merge branch 'master' of https://github.com/czs007/suvlim into partitioned_proxy
</t>
  </si>
  <si>
    <t>2020-09-07 20:27:01</t>
  </si>
  <si>
    <t xml:space="preserve">alter default pulas adress
</t>
  </si>
  <si>
    <t>2020-09-07 21:04:02</t>
  </si>
  <si>
    <t xml:space="preserve">hash to partitioned topic
</t>
  </si>
  <si>
    <t>2020-09-07 21:07:36</t>
  </si>
  <si>
    <t>Hash message to partitioned topic</t>
  </si>
  <si>
    <t>2020-09-09 19:07:39</t>
  </si>
  <si>
    <t xml:space="preserve">fix load_config path
</t>
  </si>
  <si>
    <t>2020-09-09 19:09:02</t>
  </si>
  <si>
    <t>Fix hardcode load config path</t>
  </si>
  <si>
    <t>2020-09-11 17:45:04</t>
  </si>
  <si>
    <t xml:space="preserve">write node add timesync
</t>
  </si>
  <si>
    <t>2020-09-14 22:17:39</t>
  </si>
  <si>
    <t xml:space="preserve">test timesync in query node
</t>
  </si>
  <si>
    <t>2020-09-14 22:30:31</t>
  </si>
  <si>
    <t xml:space="preserve">merge czs/master
</t>
  </si>
  <si>
    <t>2020-09-15 10:29:04</t>
  </si>
  <si>
    <t xml:space="preserve">test proxt
</t>
  </si>
  <si>
    <t>2020-09-15 16:46:29</t>
  </si>
  <si>
    <t xml:space="preserve">pass timesync
</t>
  </si>
  <si>
    <t>2020-09-15 16:54:37</t>
  </si>
  <si>
    <t xml:space="preserve">delete comment
</t>
  </si>
  <si>
    <t>2020-09-15 17:05:27</t>
  </si>
  <si>
    <t xml:space="preserve">delete useless msg
</t>
  </si>
  <si>
    <t>2020-09-15 17:23:27</t>
  </si>
  <si>
    <t>2020-09-15 17:30:21</t>
  </si>
  <si>
    <t xml:space="preserve">delete useless comment
</t>
  </si>
  <si>
    <t>2020-09-15 17:38:31</t>
  </si>
  <si>
    <t xml:space="preserve">alter config in write
</t>
  </si>
  <si>
    <t>2020-09-15 17:41:05</t>
  </si>
  <si>
    <t>Add time sync for query node and write node</t>
  </si>
  <si>
    <t>2020-09-16 10:29:41</t>
  </si>
  <si>
    <t xml:space="preserve">add writer&amp;&amp;read conf
</t>
  </si>
  <si>
    <t>2020-09-16 11:11:07</t>
  </si>
  <si>
    <t xml:space="preserve">alter timesync interval
</t>
  </si>
  <si>
    <t>2020-09-16 14:13:07</t>
  </si>
  <si>
    <t>2020-09-19 14:44:42</t>
  </si>
  <si>
    <t>2020-09-21 16:24:49</t>
  </si>
  <si>
    <t xml:space="preserve">add write&amp;&amp;reader config in yaml
</t>
  </si>
  <si>
    <t>2020-09-21 16:25:44</t>
  </si>
  <si>
    <t xml:space="preserve">add unittest test_pulsar
</t>
  </si>
  <si>
    <t>2020-09-21 16:31:49</t>
  </si>
  <si>
    <t>2020-09-22 10:16:49</t>
  </si>
  <si>
    <t xml:space="preserve">pull master
</t>
  </si>
  <si>
    <t>2020-09-22 14:22:56</t>
  </si>
  <si>
    <t>2020-09-22 15:27:41</t>
  </si>
  <si>
    <t xml:space="preserve">test query node with meta
</t>
  </si>
  <si>
    <t>2020-09-22 20:43:59</t>
  </si>
  <si>
    <t xml:space="preserve">pass config test
</t>
  </si>
  <si>
    <t>2020-09-22 21:01:06</t>
  </si>
  <si>
    <t>2020-09-22 21:08:44</t>
  </si>
  <si>
    <t xml:space="preserve">fix write node delete before insert
</t>
  </si>
  <si>
    <t>2020-09-22 21:10:51</t>
  </si>
  <si>
    <t xml:space="preserve">Add  config for write node and query node </t>
  </si>
  <si>
    <t>2020-09-23 19:51:14</t>
  </si>
  <si>
    <t>Set default config in config.yaml</t>
  </si>
  <si>
    <t>2020-09-25 17:17:20</t>
  </si>
  <si>
    <t>fix search failed (#168)
* fix search failed</t>
  </si>
  <si>
    <t>2020-09-27 20:55:08</t>
  </si>
  <si>
    <t>Refactor query node to pass search test</t>
  </si>
  <si>
    <t>2020-09-27 21:42:23</t>
  </si>
  <si>
    <t>Accelerate the write speed of write node to minio</t>
  </si>
  <si>
    <t>2020-09-28 15:18:32</t>
  </si>
  <si>
    <t>add test code to timesync (#180)
* add test code</t>
  </si>
  <si>
    <t>2020-09-28 17:15:12</t>
  </si>
  <si>
    <t>Fix the pulsar test failure</t>
  </si>
  <si>
    <t>2020-09-29 10:55:48</t>
  </si>
  <si>
    <t>Fix error when cover string to bytes in write node</t>
  </si>
  <si>
    <t>2020-09-29 19:10:41</t>
  </si>
  <si>
    <t>Fix write node consume busy</t>
  </si>
  <si>
    <t>2020-09-29 20:20:04</t>
  </si>
  <si>
    <t>Fix proxy send message to wrong pulsar group</t>
  </si>
  <si>
    <t>2020-09-29 23:05:35</t>
  </si>
  <si>
    <t>Fix conflict when choosing pulsar producer</t>
  </si>
  <si>
    <t>2020-10-13 15:03:46</t>
  </si>
  <si>
    <t>Add config reader</t>
  </si>
  <si>
    <t>2020-10-21 17:32:15</t>
  </si>
  <si>
    <t>Merge pull request #1 from zilliztech/main
fix conf.LoadConfig failed to load yaml file (#2)</t>
  </si>
  <si>
    <t>2020-10-23 19:49:53</t>
  </si>
  <si>
    <t xml:space="preserve">add master timesync
</t>
  </si>
  <si>
    <t>2020-10-24 11:23:53</t>
  </si>
  <si>
    <t xml:space="preserve">add timetick service for master
</t>
  </si>
  <si>
    <t>2020-10-24 11:25:43</t>
  </si>
  <si>
    <t xml:space="preserve">add a newline in master/timesync
</t>
  </si>
  <si>
    <t>2020-10-24 16:40:09</t>
  </si>
  <si>
    <t xml:space="preserve">comment master.service.timetick
</t>
  </si>
  <si>
    <t>2020-10-26 18:06:18</t>
  </si>
  <si>
    <t xml:space="preserve">add type HashFunc in doc
</t>
  </si>
  <si>
    <t>2020-10-29 20:31:21</t>
  </si>
  <si>
    <t>add msgstream  (#39)
* add msgstream</t>
  </si>
  <si>
    <t>2020-11-02 10:43:46</t>
  </si>
  <si>
    <t>msgstream repack tsmsg (#55)
* add msgstream
* msgstream hashfunc</t>
  </si>
  <si>
    <t>2020-11-03 09:21:12</t>
  </si>
  <si>
    <t>add broadcast func for msgstream (#61)
* add broadcast func for msgstream</t>
  </si>
  <si>
    <t>2020-11-04 15:49:41</t>
  </si>
  <si>
    <t>alter timesync to timetick (#82)
alter timesync to timetick</t>
  </si>
  <si>
    <t>2020-11-04 20:11:53</t>
  </si>
  <si>
    <t xml:space="preserve">fix bufMsgPackToChannel
</t>
  </si>
  <si>
    <t>2020-11-04 21:03:45</t>
  </si>
  <si>
    <t xml:space="preserve">fix bufMsgPackToChannel (#86)
</t>
  </si>
  <si>
    <t>2020-11-05 16:53:18</t>
  </si>
  <si>
    <t>Rename xxxTask to xxxMsg &amp;&amp; add beginTs and EndTs for xxxMsg (#91)
* Rename xxxTask to xxxMsg &amp;&amp; add beginTs and EndTs for xxxMsg</t>
  </si>
  <si>
    <t>2020-11-05 17:41:33</t>
  </si>
  <si>
    <t>alter BaseMsg's private var beginTs to public BeginTimestamp (#94)
* alter private var beginTs to public BeginTimestamp</t>
  </si>
  <si>
    <t>2020-11-06 16:10:46</t>
  </si>
  <si>
    <t xml:space="preserve">pass msgStream_test (#97)
</t>
  </si>
  <si>
    <t>2020-11-07 10:24:35</t>
  </si>
  <si>
    <t>add marshal and unmarshal func for interface TsMsg &amp;&amp; add unmarshalDispatcher for MsgStream (#101)
* add unmarshaldispatcher</t>
  </si>
  <si>
    <t>2020-11-09 14:59:23</t>
  </si>
  <si>
    <t>add msgstream test (#108)
* add msgstream test
* rename test topic</t>
  </si>
  <si>
    <t>2020-11-09 17:29:32</t>
  </si>
  <si>
    <t>add test for msgstream &amp;&amp; pass golint (#110)
* add test for unmarshal in msgstream
* msgstream golint</t>
  </si>
  <si>
    <t>2020-11-10 13:23:16</t>
  </si>
  <si>
    <t>add Chan func for MsgStream (#118)
chan func for MsgStream</t>
  </si>
  <si>
    <t>2020-11-10 18:18:13</t>
  </si>
  <si>
    <t xml:space="preserve">unmarshl beginTs and endTs from pulsar message
</t>
  </si>
  <si>
    <t>2020-11-11 16:10:17</t>
  </si>
  <si>
    <t xml:space="preserve">fix error when start msgstream before consume
</t>
  </si>
  <si>
    <t>2020-11-11 20:00:19</t>
  </si>
  <si>
    <t xml:space="preserve">add default rePackFunc for msgStream
</t>
  </si>
  <si>
    <t>2020-11-11 20:00:44</t>
  </si>
  <si>
    <t xml:space="preserve">Merge branch 'main' of https://github.com/zilliztech/milvus-distributed into produce
</t>
  </si>
  <si>
    <t>2020-11-11 20:14:20</t>
  </si>
  <si>
    <t>Add pulsar message stream for system</t>
  </si>
  <si>
    <t>2020-11-12 11:43:24</t>
  </si>
  <si>
    <t>Merge pull request #137 from bigsheeper/sprint2-dataSync-test
add dataSync test, insert pipeline pass</t>
  </si>
  <si>
    <t>2020-11-12 14:40:25</t>
  </si>
  <si>
    <t>Merge pull request #141 from bigsheeper/sprint2-change-id
fix id</t>
  </si>
  <si>
    <t>2020-11-12 15:11:07</t>
  </si>
  <si>
    <t>Merge pull request #143 from bigsheeper/sprint2-change-id
getPartitionByTag with collectionName</t>
  </si>
  <si>
    <t>2020-11-13 17:07:24</t>
  </si>
  <si>
    <t>Merge pull request #159 from bigsheeper/sprint2-rwmutex-merge2
container add RWMutex, use container interface</t>
  </si>
  <si>
    <t>2020-11-13 17:32:50</t>
  </si>
  <si>
    <t>Merge pull request #160 from FluorineDog/dog-skip
skip tests from index</t>
  </si>
  <si>
    <t>2020-11-13 19:31:29</t>
  </si>
  <si>
    <t>Merge pull request #161 from xiaocai2333/memoryKV
add memory kv for config</t>
  </si>
  <si>
    <t>2020-11-16 10:55:49</t>
  </si>
  <si>
    <t>Add queryNodeSegStatsMsg for msgStream</t>
  </si>
  <si>
    <t>2020-11-16 11:53:58</t>
  </si>
  <si>
    <t>Merge pull request #177 from bigsheeper/sprint2-stats
seg stats refactor, add mutex to tSafe</t>
  </si>
  <si>
    <t>2020-11-16 16:05:04</t>
  </si>
  <si>
    <t>Merge pull request #179 from FluorineDog/dog-merger
Add extra parameters for checking</t>
  </si>
  <si>
    <t>2020-11-16 16:33:29</t>
  </si>
  <si>
    <t>Merge pull request #180 from bigsheeper/sprint2-stats
add statsService and MetaService unittest</t>
  </si>
  <si>
    <t>2020-11-16 19:29:47</t>
  </si>
  <si>
    <t xml:space="preserve">pass searchservice test
</t>
  </si>
  <si>
    <t>2020-11-16 19:31:41</t>
  </si>
  <si>
    <t xml:space="preserve">merge zilliz/main
</t>
  </si>
  <si>
    <t>2020-11-16 19:57:42</t>
  </si>
  <si>
    <t xml:space="preserve">fix confict with zilliz/main
</t>
  </si>
  <si>
    <t>2020-11-16 20:06:47</t>
  </si>
  <si>
    <t xml:space="preserve">go fmt
</t>
  </si>
  <si>
    <t>2020-11-16 20:38:48</t>
  </si>
  <si>
    <t xml:space="preserve">pass clint
</t>
  </si>
  <si>
    <t>2020-11-17 10:01:42</t>
  </si>
  <si>
    <t xml:space="preserve">fix conflict with zilliz/main
</t>
  </si>
  <si>
    <t>2020-11-17 10:07:42</t>
  </si>
  <si>
    <t>Add searchService for query node</t>
  </si>
  <si>
    <t>2020-11-17 14:10:07</t>
  </si>
  <si>
    <t>Delete wrong useage of *TsMsg</t>
  </si>
  <si>
    <t>2020-11-17 16:50:48</t>
  </si>
  <si>
    <t>Merge pull request #194 from bigsheeper/sprint2-paramtable
rename container to replica, move tSafe to replica</t>
  </si>
  <si>
    <t>2020-11-18 09:53:29</t>
  </si>
  <si>
    <t>Merge pull request #202 from FluorineDog/dog-merger
fix duplicate merge_into</t>
  </si>
  <si>
    <t>2020-11-18 16:10:36</t>
  </si>
  <si>
    <t>Merge pull request #206 from bigsheeper/sprint2-tSafe
refactor tSafe</t>
  </si>
  <si>
    <t>2020-11-18 16:58:21</t>
  </si>
  <si>
    <t>Merge pull request #208 from bigsheeper/sprint2-paramtable
update reader paramTable</t>
  </si>
  <si>
    <t>2020-11-18 19:56:55</t>
  </si>
  <si>
    <t>Merge pull request #211 from bigsheeper/sprint2-param
update reader param table</t>
  </si>
  <si>
    <t>2020-11-19 11:17:29</t>
  </si>
  <si>
    <t xml:space="preserve">call cpp reduce func
</t>
  </si>
  <si>
    <t>2020-11-19 11:54:11</t>
  </si>
  <si>
    <t xml:space="preserve">manage go routine in search
</t>
  </si>
  <si>
    <t>2020-11-19 14:13:39</t>
  </si>
  <si>
    <t>Refactor reduce using cgo in query node</t>
  </si>
  <si>
    <t>2020-11-19 17:06:11</t>
  </si>
  <si>
    <t>Merge pull request #220 from bigsheeper/sprint2-param
use pulsarTsMsgStream in dataSyncService</t>
  </si>
  <si>
    <t>2020-11-20 17:26:24</t>
  </si>
  <si>
    <t>Merge pull request #233 from bigsheeper/sprint2-master-paramtable
config yaml files refactor</t>
  </si>
  <si>
    <t>2020-11-23 18:08:22</t>
  </si>
  <si>
    <t>Merge pull request #254 from xiaocai2333/install_docker_compose
update scripts/README</t>
  </si>
  <si>
    <t>2020-11-24 11:38:02</t>
  </si>
  <si>
    <t>Merge pull request #261 from bigsheeper/sprint2-mem-free
c/cpp memory free</t>
  </si>
  <si>
    <t>2020-11-24 15:19:29</t>
  </si>
  <si>
    <t>Merge pull request #266 from FluorineDog/the_merge
merge of r0.1 and main</t>
  </si>
  <si>
    <t>2020-11-24 20:14:51</t>
  </si>
  <si>
    <t>Fix memory leak when running query node’s unites</t>
  </si>
  <si>
    <t>2020-11-25 10:00:08</t>
  </si>
  <si>
    <t>Merge pull request #274 from bigsheeper/sprint3-drop-func
drop partition and create partition</t>
  </si>
  <si>
    <t>2020-11-25 11:26:27</t>
  </si>
  <si>
    <t>Merge pull request #281 from bigsheeper/sprint3-sync-config-querynode-proxy
sync config between querynode and proxy</t>
  </si>
  <si>
    <t>2020-11-25 17:31:43</t>
  </si>
  <si>
    <t>Merge pull request #289 from bigsheeper/sprint3-cgo-exception
go catch cpp runtime error</t>
  </si>
  <si>
    <t>2020-11-25 18:11:22</t>
  </si>
  <si>
    <t>Merge pull request #291 from bigsheeper/sprint3-query-node-param-table
update querynode param table, rename reader to query node</t>
  </si>
  <si>
    <t>2020-11-26 11:12:33</t>
  </si>
  <si>
    <t>Warp cpp reduce and repack searchResultMsg to specified pulsar channel</t>
  </si>
  <si>
    <t>2020-11-28 17:19:41</t>
  </si>
  <si>
    <t>Merge pull request #315 from FluorineDog/dog-merger
enable primary_key row_data</t>
  </si>
  <si>
    <t>2020-11-30 11:43:55</t>
  </si>
  <si>
    <t>Merge pull request #321 from bigsheeper/sprint3-searchBase-test
fix search result, version for search joint debugging</t>
  </si>
  <si>
    <t>2020-11-30 17:56:50</t>
  </si>
  <si>
    <t>Merge pull request #328 from bigsheeper/sprint3-col-catch-exception
catch plan exception in cgo</t>
  </si>
  <si>
    <t>2020-11-30 18:11:59</t>
  </si>
  <si>
    <t>Merge pull request #331 from bigsheeper/sprint3-col-catch-exception
use exception instead of runtime error</t>
  </si>
  <si>
    <t>2020-11-30 20:47:18</t>
  </si>
  <si>
    <t>Merge pull request #335 from FluorineDog/dog-fix
fix fill target entries bug</t>
  </si>
  <si>
    <t>2020-12-01 11:16:46</t>
  </si>
  <si>
    <t>Merge pull request #338 from bigsheeper/sprint3-searchBase-test
fix search result &amp; proxy query result</t>
  </si>
  <si>
    <t>2020-12-01 15:41:11</t>
  </si>
  <si>
    <t>Merge pull request #341 from bigsheeper/sprint3-searchBase-test
improve err message, add topk check</t>
  </si>
  <si>
    <t>2020-12-02 19:54:48</t>
  </si>
  <si>
    <t>Merge pull request #352 from DragonDriver/retry_create_consumer
add retry logic when create pulsar consumers</t>
  </si>
  <si>
    <t>2020-12-03 17:18:06</t>
  </si>
  <si>
    <t>Support return primary key when doing search</t>
  </si>
  <si>
    <t>2020-12-04 19:32:30</t>
  </si>
  <si>
    <t>Fix memory leak in query node</t>
  </si>
  <si>
    <t>2020-12-07 14:37:42</t>
  </si>
  <si>
    <t>Fix search test failure</t>
  </si>
  <si>
    <t>2020-12-10 16:48:06</t>
  </si>
  <si>
    <t>Merge pull request #408 from bigsheeper/sprint4-schema-update-merge2
add dd service to data sync; schema proto add field id, request proto add ids; refactor query node params table; fix nil hits search result bug</t>
  </si>
  <si>
    <t>2020-12-11 11:29:54</t>
  </si>
  <si>
    <t>Add load index client in query node</t>
  </si>
  <si>
    <t>2020-12-24 14:34:14</t>
  </si>
  <si>
    <t>Add minio for regression</t>
  </si>
  <si>
    <t>2020-12-24 14:51:55</t>
  </si>
  <si>
    <t>Add LoadIndexService in query node</t>
  </si>
  <si>
    <t>2020-12-26 14:16:51</t>
  </si>
  <si>
    <t>Add unittest for loadIndex service</t>
  </si>
  <si>
    <t>2020-12-26 17:07:09</t>
  </si>
  <si>
    <t>Merge pull request #479 from bigsheeper/sprint5-reduce-refactor
refactor reduce strategy</t>
  </si>
  <si>
    <t>2020-12-28 17:26:19</t>
  </si>
  <si>
    <t>Merge pull request #494 from DragonDriver/tomerge
fix index cgo wrapper</t>
  </si>
  <si>
    <t>2020-12-29 14:13:10</t>
  </si>
  <si>
    <t>Merge pull request #497 from xiaocai2333/go_test_eachone
test go-test</t>
  </si>
  <si>
    <t>2020-12-29 14:43:40</t>
  </si>
  <si>
    <t>Refactor loadIndexTest to test diffrent index params</t>
  </si>
  <si>
    <t>2020-12-29 17:10:45</t>
  </si>
  <si>
    <t>Merge pull request #503 from DragonDriver/tomerge
fix cgo index wrapper</t>
  </si>
  <si>
    <t>2020-12-31 14:49:27</t>
  </si>
  <si>
    <t>Refactor reduce strategy in query node</t>
  </si>
  <si>
    <t>2020-12-31 16:53:57</t>
  </si>
  <si>
    <t>Parse result_id from target entry</t>
  </si>
  <si>
    <t>2021-01-04 11:46:53</t>
  </si>
  <si>
    <t>Merge pull request #522 from DragonDriver/query
query interface for cgo index wrapper</t>
  </si>
  <si>
    <t>2021-01-06 11:50:09</t>
  </si>
  <si>
    <t>Merge pull request #551 from FluorineDog/dog-merger
add verifier</t>
  </si>
  <si>
    <t>2021-01-06 13:53:55</t>
  </si>
  <si>
    <t>Merge pull request #558 from FluorineDog/dog-merger
refactor with sub_query_result</t>
  </si>
  <si>
    <t>2021-01-06 14:45:19</t>
  </si>
  <si>
    <t>Merge pull request #560 from bigsheeper/sprint5-gc-node
query node add gc node, prevent dropping collection before insert</t>
  </si>
  <si>
    <t>2021-01-06 18:19:44</t>
  </si>
  <si>
    <t>Fix key error when loading index</t>
  </si>
  <si>
    <t>2021-01-07 15:24:49</t>
  </si>
  <si>
    <t>Merge pull request #580 from FluorineDog/dog-merger
enable binary index in segcore</t>
  </si>
  <si>
    <t>2021-01-07 16:52:21</t>
  </si>
  <si>
    <t>Merge pull request #586 from FluorineDog/dog-0.2
merge from 0.2 to main</t>
  </si>
  <si>
    <t>2021-01-07 16:59:43</t>
  </si>
  <si>
    <t xml:space="preserve">add binary test for loadIndex &amp; fix loadIndexService can't close
</t>
  </si>
  <si>
    <t>2021-01-07 17:22:10</t>
  </si>
  <si>
    <t>Add binary test for loadIndex and fix loadIndexService can't close correctly</t>
  </si>
  <si>
    <t>2021-01-09 09:47:22</t>
  </si>
  <si>
    <t>Fix search error in regression test</t>
  </si>
  <si>
    <t>2021-01-09 15:57:55</t>
  </si>
  <si>
    <t>Fix error that different loadIndex messages have same indexParam</t>
  </si>
  <si>
    <t>2021-01-11 16:07:21</t>
  </si>
  <si>
    <t>Merge pull request #633 from jeffoverflow/fix_archive_log
Syntax error: Bad fd number</t>
  </si>
  <si>
    <t>2021-01-13 09:09:26</t>
  </si>
  <si>
    <t>Merge pull request #645 from bigsheeper/sprint6-mutex-improve
improve mutex usage in query node</t>
  </si>
  <si>
    <t>2021-01-16 15:31:10</t>
  </si>
  <si>
    <t>Add query service module</t>
  </si>
  <si>
    <t>2021-01-16 18:24:22</t>
  </si>
  <si>
    <t>Merge pull request #685 from bigsheeper/sprint6-load-segment
add segment manager and loadSegment implement</t>
  </si>
  <si>
    <t>2021-01-18 11:58:40</t>
  </si>
  <si>
    <t>Merge pull request #691 from bigsheeper/sprint6-load-segment
rename Service interface to Component, and adjust segmentLoad strategy</t>
  </si>
  <si>
    <t>2021-01-18 19:32:08</t>
  </si>
  <si>
    <t>Add proto for query service loading collection</t>
  </si>
  <si>
    <t>2021-01-19 16:30:34</t>
  </si>
  <si>
    <t>Merge pull request #704 from bigsheeper/sprint6-load-segment-merge
load field data, use partition id instead of tag</t>
  </si>
  <si>
    <t>2021-01-20 14:13:17</t>
  </si>
  <si>
    <t xml:space="preserve">pulsarTtMsgStream support seek
</t>
  </si>
  <si>
    <t>2021-01-20 17:34:50</t>
  </si>
  <si>
    <t>Add seek function for pulsarTtMsgStream</t>
  </si>
  <si>
    <t>2021-01-21 11:37:12</t>
  </si>
  <si>
    <t>Merge pull request #726 from bigsheeper/sprint6-load-segment2
update segment manager and add unittest, test pass</t>
  </si>
  <si>
    <t>2021-01-21 14:03:42</t>
  </si>
  <si>
    <t>Merge pull request #729 from bigsheeper/sprint6-load-segment2
implement get interfaces, query node send time tick msg</t>
  </si>
  <si>
    <t>2021-01-21 17:52:28</t>
  </si>
  <si>
    <t>Merge pull request #734 from bigsheeper/sprint6-load-segment2
refactor config and params in query node</t>
  </si>
  <si>
    <t>2021-01-22 14:28:06</t>
  </si>
  <si>
    <t>Refactor query service</t>
  </si>
  <si>
    <t>2021-01-26 15:13:20</t>
  </si>
  <si>
    <t>Add load function for query service</t>
  </si>
  <si>
    <t>2021-01-27 10:47:04</t>
  </si>
  <si>
    <t xml:space="preserve">add test for load
</t>
  </si>
  <si>
    <t>2021-01-27 11:34:16</t>
  </si>
  <si>
    <t>Add test for query service’s load function</t>
  </si>
  <si>
    <t>2021-01-29 16:21:37</t>
  </si>
  <si>
    <t>Merge pull request #833 from bigsheeper/sprint7-fix-index
query node get index param from minio</t>
  </si>
  <si>
    <t>2021-02-02 11:52:41</t>
  </si>
  <si>
    <t>Refactor query service’s meta interface</t>
  </si>
  <si>
    <t>2021-02-02 15:54:26</t>
  </si>
  <si>
    <t>Merge pull request #871 from bigsheeper/sprint7-indexservice4-merge
refactor load service, remove seg manager</t>
  </si>
  <si>
    <t>2021-02-03 18:00:22</t>
  </si>
  <si>
    <t>Merge pull request #891 from bigsheeper/sprint7-partition-tag
remove partition tag</t>
  </si>
  <si>
    <t>2021-02-04 10:57:47</t>
  </si>
  <si>
    <t>Merge pull request #893 from bigsheeper/sprint7-not-close
not drop collections or partitions in flow graph</t>
  </si>
  <si>
    <t>2021-02-04 17:09:18</t>
  </si>
  <si>
    <t>Joint debug query service success with other components</t>
  </si>
  <si>
    <t>2021-02-05 15:42:53</t>
  </si>
  <si>
    <t>Add mutex for message stream’s asConsumer</t>
  </si>
  <si>
    <t>2021-02-06 14:36:52</t>
  </si>
  <si>
    <t>Merge pull request #926 from bigsheeper/sprint7-close-dm
remove consumer in query node's initialization</t>
  </si>
  <si>
    <t>2021-02-06 15:43:07</t>
  </si>
  <si>
    <t>Merge pull request #938 from bigsheeper/sprint7-fix-channel-nam3e
fix dd channel name</t>
  </si>
  <si>
    <t>2021-02-06 17:37:10</t>
  </si>
  <si>
    <t>Add field schema to LoadCollection and LoadPartition photo</t>
  </si>
  <si>
    <t>2021-02-07 09:30:48</t>
  </si>
  <si>
    <t>Fix loadCollection error when query service assign insert channels and query nodes</t>
  </si>
  <si>
    <t>2021-02-07 10:20:36</t>
  </si>
  <si>
    <t>Merge pull request #942 from DragonDriver/fixdropcollection
fix drop collection</t>
  </si>
  <si>
    <t>2021-02-07 10:57:58</t>
  </si>
  <si>
    <t>Merge pull request #943 from bigsheeper/sprint7-debug2
fix load error</t>
  </si>
  <si>
    <t>2021-02-07 15:47:10</t>
  </si>
  <si>
    <t>Fix msgstream deadlock when loadCollection</t>
  </si>
  <si>
    <t>2021-02-07 15:56:57</t>
  </si>
  <si>
    <t>Fix error when query node release collection</t>
  </si>
  <si>
    <t>2021-02-07 20:35:45</t>
  </si>
  <si>
    <t>Merge pull request #954 from bigsheeper/sprint7-debug3
fix segment replacement bug</t>
  </si>
  <si>
    <t>2021-02-07 21:38:26</t>
  </si>
  <si>
    <t>Merge pull request #955 from czs007/fix_indexservice_id
add tsLoop</t>
  </si>
  <si>
    <t>2021-02-08 18:41:04</t>
  </si>
  <si>
    <t xml:space="preserve">fix release collection bug
</t>
  </si>
  <si>
    <t>2021-02-09 11:06:14</t>
  </si>
  <si>
    <t>Merge pull request #965 from neza2017/meta-prefix
master meta prefix</t>
  </si>
  <si>
    <t>2021-02-09 15:29:27</t>
  </si>
  <si>
    <t>Merge pull request #967 from neza2017/index-ids
index ids</t>
  </si>
  <si>
    <t>2021-02-09 17:09:26</t>
  </si>
  <si>
    <t>Watch queryChannel on query node</t>
  </si>
  <si>
    <t>2021-02-18 16:26:02</t>
  </si>
  <si>
    <t>Fix queryService assign queryChannel failure</t>
  </si>
  <si>
    <t>2021-02-20 09:20:51</t>
  </si>
  <si>
    <t>Fix querynode memory leak</t>
  </si>
  <si>
    <t>2021-02-20 10:14:03</t>
  </si>
  <si>
    <t>Fix crash error when search</t>
  </si>
  <si>
    <t>2021-02-22 10:44:38</t>
  </si>
  <si>
    <t>Checkout field ids when load segment in query node</t>
  </si>
  <si>
    <t>2021-02-23 11:40:12</t>
  </si>
  <si>
    <t>Fix high memory usage in pulsarTtStream</t>
  </si>
  <si>
    <t>2021-02-23 14:13:33</t>
  </si>
  <si>
    <t>Fix load binlog error when segment not flushed</t>
  </si>
  <si>
    <t>2021-02-24 15:58:55</t>
  </si>
  <si>
    <t>Add release collection and release partition interface for query node</t>
  </si>
  <si>
    <t>2021-02-25 18:26:11</t>
  </si>
  <si>
    <t>Refactor release collection warn message</t>
  </si>
  <si>
    <t>2021-02-26 15:26:21</t>
  </si>
  <si>
    <t>Delete componentStateResponse in queryService.proto</t>
  </si>
  <si>
    <t>2021-03-02 13:15:49</t>
  </si>
  <si>
    <t>Fix message stream miss ack</t>
  </si>
  <si>
    <t>2021-03-02 19:14:21</t>
  </si>
  <si>
    <t xml:space="preserve">open search test (#1086)
</t>
  </si>
  <si>
    <t>2021-03-04 10:32:33</t>
  </si>
  <si>
    <t xml:space="preserve">rename log (#1130)
</t>
  </si>
  <si>
    <t>2021-03-04 14:49:51</t>
  </si>
  <si>
    <t>Refactor seek function</t>
  </si>
  <si>
    <t>2021-03-04 19:21:44</t>
  </si>
  <si>
    <t>Fix error of repeated loading partition failures</t>
  </si>
  <si>
    <t>2021-03-05 20:47:43</t>
  </si>
  <si>
    <t>Delete field fieldIDs from ReleaseSegmentRequest’s photo</t>
  </si>
  <si>
    <t>2021-03-10 22:06:22</t>
  </si>
  <si>
    <t>Fix wrong error code in master_service_test.go</t>
  </si>
  <si>
    <t>2021-03-11 10:08:46</t>
  </si>
  <si>
    <t>Add field position to watchDmChannelRequest’s porto</t>
  </si>
  <si>
    <t>2021-03-11 10:21:24</t>
  </si>
  <si>
    <t xml:space="preserve">Close seek function to pass regression test </t>
  </si>
  <si>
    <t>2021-03-12 19:23:06</t>
  </si>
  <si>
    <t>Fix search error when running single node</t>
  </si>
  <si>
    <t>2021-03-15 19:58:52</t>
  </si>
  <si>
    <t>Fix error when search on collection without partitions</t>
  </si>
  <si>
    <t>2021-03-17 10:30:15</t>
  </si>
  <si>
    <t xml:space="preserve">Remove skip tag in search case </t>
  </si>
  <si>
    <t>2021-03-22 19:20:56</t>
  </si>
  <si>
    <t>Fix query node crash when empty search</t>
  </si>
  <si>
    <t>2021-03-25 17:06:48</t>
  </si>
  <si>
    <t>Set pulsar version to 0.1.1</t>
  </si>
  <si>
    <t>2021-03-26 18:40:04</t>
  </si>
  <si>
    <t>close timeTickStream in flow graph when the collection is released</t>
  </si>
  <si>
    <t>2021-03-27 09:46:54</t>
  </si>
  <si>
    <t xml:space="preserve">Alter msgID’s type to bytes </t>
  </si>
  <si>
    <t>2021-03-27 11:16:20</t>
  </si>
  <si>
    <t>Dlete unlocked mutex in seek function</t>
  </si>
  <si>
    <t>2021-03-30 13:53:49</t>
  </si>
  <si>
    <t>Add retry for seek function</t>
  </si>
  <si>
    <t>2021-03-30 22:16:58</t>
  </si>
  <si>
    <t>Optimize search performance in query node</t>
  </si>
  <si>
    <t>2021-03-31 16:16:58</t>
  </si>
  <si>
    <t>fix getting wrong offset when segment preinsert</t>
  </si>
  <si>
    <t>2021-04-07 18:29:19</t>
  </si>
  <si>
    <t xml:space="preserve">Delete querynode’s redundant load IO </t>
  </si>
  <si>
    <t>2021-04-10 10:10:53</t>
  </si>
  <si>
    <t>Fix mem leak when load index</t>
  </si>
  <si>
    <t>2021-04-15 15:15:46</t>
  </si>
  <si>
    <t>Refactor load Release to async call in query service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</si>
</sst>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indexed="8"/>
      <name val="Calibri"/>
      <charset val="134"/>
    </font>
    <font>
      <b/>
      <sz val="11"/>
      <color indexed="9"/>
      <name val="Calibri"/>
      <charset val="134"/>
    </font>
    <font>
      <sz val="11"/>
      <color rgb="FFFA7D00"/>
      <name val="Helvetica Neue"/>
      <charset val="0"/>
      <scheme val="minor"/>
    </font>
    <font>
      <sz val="11"/>
      <color theme="1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theme="1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theme="0"/>
      <name val="Helvetica Neue"/>
      <charset val="0"/>
      <scheme val="minor"/>
    </font>
    <font>
      <u/>
      <sz val="11"/>
      <color rgb="FF800080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i/>
      <sz val="11"/>
      <color rgb="FF7F7F7F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9C0006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sz val="11"/>
      <color rgb="FF9C6500"/>
      <name val="Helvetica Neue"/>
      <charset val="0"/>
      <scheme val="minor"/>
    </font>
    <font>
      <b/>
      <sz val="11"/>
      <color rgb="FF3F3F3F"/>
      <name val="Helvetica Neue"/>
      <charset val="0"/>
      <scheme val="minor"/>
    </font>
    <font>
      <b/>
      <sz val="18"/>
      <color theme="3"/>
      <name val="Helvetica Neue"/>
      <charset val="134"/>
      <scheme val="minor"/>
    </font>
    <font>
      <b/>
      <sz val="11"/>
      <color rgb="FFFA7D00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sz val="11"/>
      <color rgb="FF3F3F76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</fills>
  <borders count="22">
    <border>
      <left/>
      <right/>
      <top/>
      <bottom/>
      <diagonal/>
    </border>
    <border>
      <left style="thin">
        <color indexed="11"/>
      </left>
      <right style="thin">
        <color indexed="9"/>
      </right>
      <top style="thin">
        <color indexed="11"/>
      </top>
      <bottom style="thick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ck">
        <color indexed="9"/>
      </bottom>
      <diagonal/>
    </border>
    <border>
      <left style="thin">
        <color indexed="9"/>
      </left>
      <right/>
      <top style="thin">
        <color indexed="11"/>
      </top>
      <bottom style="thick">
        <color indexed="9"/>
      </bottom>
      <diagonal/>
    </border>
    <border>
      <left style="thin">
        <color indexed="11"/>
      </left>
      <right style="thin">
        <color indexed="9"/>
      </right>
      <top style="thick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ck">
        <color indexed="9"/>
      </top>
      <bottom style="thin">
        <color indexed="9"/>
      </bottom>
      <diagonal/>
    </border>
    <border>
      <left style="thin">
        <color indexed="9"/>
      </left>
      <right/>
      <top style="thick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indexed="11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NumberFormat="false" applyFill="false" applyBorder="false" applyProtection="false"/>
    <xf numFmtId="0" fontId="7" fillId="30" borderId="0" applyNumberFormat="false" applyBorder="false" applyAlignment="false" applyProtection="false">
      <alignment vertical="center"/>
    </xf>
    <xf numFmtId="0" fontId="3" fillId="28" borderId="0" applyNumberFormat="false" applyBorder="false" applyAlignment="false" applyProtection="false">
      <alignment vertical="center"/>
    </xf>
    <xf numFmtId="0" fontId="7" fillId="35" borderId="0" applyNumberFormat="false" applyBorder="false" applyAlignment="false" applyProtection="false">
      <alignment vertical="center"/>
    </xf>
    <xf numFmtId="0" fontId="21" fillId="32" borderId="19" applyNumberFormat="false" applyAlignment="false" applyProtection="false">
      <alignment vertical="center"/>
    </xf>
    <xf numFmtId="0" fontId="3" fillId="26" borderId="0" applyNumberFormat="false" applyBorder="false" applyAlignment="false" applyProtection="false">
      <alignment vertical="center"/>
    </xf>
    <xf numFmtId="0" fontId="3" fillId="11" borderId="0" applyNumberFormat="false" applyBorder="false" applyAlignment="false" applyProtection="false">
      <alignment vertical="center"/>
    </xf>
    <xf numFmtId="44" fontId="5" fillId="0" borderId="0" applyFont="false" applyFill="false" applyBorder="false" applyAlignment="false" applyProtection="false">
      <alignment vertical="center"/>
    </xf>
    <xf numFmtId="0" fontId="7" fillId="33" borderId="0" applyNumberFormat="false" applyBorder="false" applyAlignment="false" applyProtection="false">
      <alignment vertical="center"/>
    </xf>
    <xf numFmtId="9" fontId="5" fillId="0" borderId="0" applyFont="false" applyFill="false" applyBorder="false" applyAlignment="false" applyProtection="false">
      <alignment vertical="center"/>
    </xf>
    <xf numFmtId="0" fontId="7" fillId="24" borderId="0" applyNumberFormat="false" applyBorder="false" applyAlignment="false" applyProtection="false">
      <alignment vertical="center"/>
    </xf>
    <xf numFmtId="0" fontId="7" fillId="21" borderId="0" applyNumberFormat="false" applyBorder="false" applyAlignment="false" applyProtection="false">
      <alignment vertical="center"/>
    </xf>
    <xf numFmtId="0" fontId="7" fillId="19" borderId="0" applyNumberFormat="false" applyBorder="false" applyAlignment="false" applyProtection="false">
      <alignment vertical="center"/>
    </xf>
    <xf numFmtId="0" fontId="7" fillId="17" borderId="0" applyNumberFormat="false" applyBorder="false" applyAlignment="false" applyProtection="false">
      <alignment vertical="center"/>
    </xf>
    <xf numFmtId="0" fontId="7" fillId="29" borderId="0" applyNumberFormat="false" applyBorder="false" applyAlignment="false" applyProtection="false">
      <alignment vertical="center"/>
    </xf>
    <xf numFmtId="0" fontId="17" fillId="15" borderId="19" applyNumberFormat="false" applyAlignment="false" applyProtection="false">
      <alignment vertical="center"/>
    </xf>
    <xf numFmtId="0" fontId="7" fillId="16" borderId="0" applyNumberFormat="false" applyBorder="false" applyAlignment="false" applyProtection="false">
      <alignment vertical="center"/>
    </xf>
    <xf numFmtId="0" fontId="14" fillId="14" borderId="0" applyNumberFormat="false" applyBorder="false" applyAlignment="false" applyProtection="false">
      <alignment vertical="center"/>
    </xf>
    <xf numFmtId="0" fontId="3" fillId="12" borderId="0" applyNumberFormat="false" applyBorder="false" applyAlignment="false" applyProtection="false">
      <alignment vertical="center"/>
    </xf>
    <xf numFmtId="0" fontId="20" fillId="27" borderId="0" applyNumberFormat="false" applyBorder="false" applyAlignment="false" applyProtection="false">
      <alignment vertical="center"/>
    </xf>
    <xf numFmtId="0" fontId="3" fillId="25" borderId="0" applyNumberFormat="false" applyBorder="false" applyAlignment="false" applyProtection="false">
      <alignment vertical="center"/>
    </xf>
    <xf numFmtId="0" fontId="18" fillId="0" borderId="20" applyNumberFormat="false" applyFill="false" applyAlignment="false" applyProtection="false">
      <alignment vertical="center"/>
    </xf>
    <xf numFmtId="0" fontId="12" fillId="13" borderId="0" applyNumberFormat="false" applyBorder="false" applyAlignment="false" applyProtection="false">
      <alignment vertical="center"/>
    </xf>
    <xf numFmtId="0" fontId="11" fillId="10" borderId="16" applyNumberFormat="false" applyAlignment="false" applyProtection="false">
      <alignment vertical="center"/>
    </xf>
    <xf numFmtId="0" fontId="15" fillId="15" borderId="17" applyNumberFormat="false" applyAlignment="false" applyProtection="false">
      <alignment vertical="center"/>
    </xf>
    <xf numFmtId="0" fontId="13" fillId="0" borderId="15" applyNumberFormat="false" applyFill="false" applyAlignment="false" applyProtection="false">
      <alignment vertical="center"/>
    </xf>
    <xf numFmtId="0" fontId="10" fillId="0" borderId="0" applyNumberFormat="false" applyFill="false" applyBorder="false" applyAlignment="false" applyProtection="false">
      <alignment vertical="center"/>
    </xf>
    <xf numFmtId="0" fontId="3" fillId="8" borderId="0" applyNumberFormat="false" applyBorder="false" applyAlignment="false" applyProtection="false">
      <alignment vertical="center"/>
    </xf>
    <xf numFmtId="0" fontId="9" fillId="0" borderId="0" applyNumberFormat="false" applyFill="false" applyBorder="false" applyAlignment="false" applyProtection="false">
      <alignment vertical="center"/>
    </xf>
    <xf numFmtId="42" fontId="5" fillId="0" borderId="0" applyFont="false" applyFill="false" applyBorder="false" applyAlignment="false" applyProtection="false">
      <alignment vertical="center"/>
    </xf>
    <xf numFmtId="0" fontId="3" fillId="23" borderId="0" applyNumberFormat="false" applyBorder="false" applyAlignment="false" applyProtection="false">
      <alignment vertical="center"/>
    </xf>
    <xf numFmtId="43" fontId="5" fillId="0" borderId="0" applyFont="false" applyFill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16" fillId="0" borderId="0" applyNumberFormat="false" applyFill="false" applyBorder="false" applyAlignment="false" applyProtection="false">
      <alignment vertical="center"/>
    </xf>
    <xf numFmtId="0" fontId="3" fillId="9" borderId="0" applyNumberFormat="false" applyBorder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7" fillId="7" borderId="0" applyNumberFormat="false" applyBorder="false" applyAlignment="false" applyProtection="false">
      <alignment vertical="center"/>
    </xf>
    <xf numFmtId="0" fontId="5" fillId="31" borderId="21" applyNumberFormat="false" applyFont="false" applyAlignment="false" applyProtection="false">
      <alignment vertical="center"/>
    </xf>
    <xf numFmtId="0" fontId="3" fillId="6" borderId="0" applyNumberFormat="false" applyBorder="false" applyAlignment="false" applyProtection="false">
      <alignment vertical="center"/>
    </xf>
    <xf numFmtId="0" fontId="7" fillId="20" borderId="0" applyNumberFormat="false" applyBorder="false" applyAlignment="false" applyProtection="false">
      <alignment vertical="center"/>
    </xf>
    <xf numFmtId="0" fontId="3" fillId="18" borderId="0" applyNumberFormat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41" fontId="5" fillId="0" borderId="0" applyFont="false" applyFill="false" applyBorder="false" applyAlignment="false" applyProtection="false">
      <alignment vertical="center"/>
    </xf>
    <xf numFmtId="0" fontId="4" fillId="0" borderId="15" applyNumberFormat="false" applyFill="false" applyAlignment="false" applyProtection="false">
      <alignment vertical="center"/>
    </xf>
    <xf numFmtId="0" fontId="3" fillId="34" borderId="0" applyNumberFormat="false" applyBorder="false" applyAlignment="false" applyProtection="false">
      <alignment vertical="center"/>
    </xf>
    <xf numFmtId="0" fontId="9" fillId="0" borderId="18" applyNumberFormat="false" applyFill="false" applyAlignment="false" applyProtection="false">
      <alignment vertical="center"/>
    </xf>
    <xf numFmtId="0" fontId="7" fillId="22" borderId="0" applyNumberFormat="false" applyBorder="false" applyAlignment="false" applyProtection="false">
      <alignment vertical="center"/>
    </xf>
    <xf numFmtId="0" fontId="3" fillId="5" borderId="0" applyNumberFormat="false" applyBorder="false" applyAlignment="false" applyProtection="false">
      <alignment vertical="center"/>
    </xf>
    <xf numFmtId="0" fontId="2" fillId="0" borderId="14" applyNumberFormat="false" applyFill="false" applyAlignment="false" applyProtection="false">
      <alignment vertical="center"/>
    </xf>
  </cellStyleXfs>
  <cellXfs count="26">
    <xf numFmtId="0" fontId="0" fillId="0" borderId="0" xfId="0" applyFont="true" applyAlignment="true"/>
    <xf numFmtId="0" fontId="0" fillId="0" borderId="0" xfId="0" applyNumberFormat="true" applyFont="true" applyAlignment="true"/>
    <xf numFmtId="49" fontId="1" fillId="2" borderId="1" xfId="0" applyNumberFormat="true" applyFont="true" applyFill="true" applyBorder="true" applyAlignment="true"/>
    <xf numFmtId="49" fontId="1" fillId="2" borderId="2" xfId="0" applyNumberFormat="true" applyFont="true" applyFill="true" applyBorder="true" applyAlignment="true"/>
    <xf numFmtId="49" fontId="1" fillId="2" borderId="3" xfId="0" applyNumberFormat="true" applyFont="true" applyFill="true" applyBorder="true" applyAlignment="true"/>
    <xf numFmtId="49" fontId="0" fillId="3" borderId="4" xfId="0" applyNumberFormat="true" applyFont="true" applyFill="true" applyBorder="true" applyAlignment="true"/>
    <xf numFmtId="49" fontId="0" fillId="3" borderId="5" xfId="0" applyNumberFormat="true" applyFont="true" applyFill="true" applyBorder="true" applyAlignment="true"/>
    <xf numFmtId="0" fontId="0" fillId="3" borderId="5" xfId="0" applyFont="true" applyFill="true" applyBorder="true" applyAlignment="true"/>
    <xf numFmtId="49" fontId="0" fillId="3" borderId="6" xfId="0" applyNumberFormat="true" applyFont="true" applyFill="true" applyBorder="true" applyAlignment="true">
      <alignment wrapText="true"/>
    </xf>
    <xf numFmtId="49" fontId="0" fillId="4" borderId="7" xfId="0" applyNumberFormat="true" applyFont="true" applyFill="true" applyBorder="true" applyAlignment="true"/>
    <xf numFmtId="49" fontId="0" fillId="4" borderId="8" xfId="0" applyNumberFormat="true" applyFont="true" applyFill="true" applyBorder="true" applyAlignment="true"/>
    <xf numFmtId="0" fontId="0" fillId="4" borderId="8" xfId="0" applyFont="true" applyFill="true" applyBorder="true" applyAlignment="true"/>
    <xf numFmtId="49" fontId="0" fillId="4" borderId="9" xfId="0" applyNumberFormat="true" applyFont="true" applyFill="true" applyBorder="true" applyAlignment="true">
      <alignment wrapText="true"/>
    </xf>
    <xf numFmtId="49" fontId="0" fillId="3" borderId="7" xfId="0" applyNumberFormat="true" applyFont="true" applyFill="true" applyBorder="true" applyAlignment="true"/>
    <xf numFmtId="49" fontId="0" fillId="3" borderId="8" xfId="0" applyNumberFormat="true" applyFont="true" applyFill="true" applyBorder="true" applyAlignment="true"/>
    <xf numFmtId="0" fontId="0" fillId="3" borderId="8" xfId="0" applyFont="true" applyFill="true" applyBorder="true" applyAlignment="true"/>
    <xf numFmtId="49" fontId="0" fillId="3" borderId="9" xfId="0" applyNumberFormat="true" applyFont="true" applyFill="true" applyBorder="true" applyAlignment="true">
      <alignment wrapText="true"/>
    </xf>
    <xf numFmtId="0" fontId="0" fillId="3" borderId="8" xfId="0" applyNumberFormat="true" applyFont="true" applyFill="true" applyBorder="true" applyAlignment="true"/>
    <xf numFmtId="49" fontId="0" fillId="3" borderId="9" xfId="0" applyNumberFormat="true" applyFont="true" applyFill="true" applyBorder="true" applyAlignment="true"/>
    <xf numFmtId="0" fontId="0" fillId="4" borderId="8" xfId="0" applyNumberFormat="true" applyFont="true" applyFill="true" applyBorder="true" applyAlignment="true"/>
    <xf numFmtId="49" fontId="0" fillId="4" borderId="9" xfId="0" applyNumberFormat="true" applyFont="true" applyFill="true" applyBorder="true" applyAlignment="true"/>
    <xf numFmtId="49" fontId="0" fillId="4" borderId="10" xfId="0" applyNumberFormat="true" applyFont="true" applyFill="true" applyBorder="true" applyAlignment="true"/>
    <xf numFmtId="49" fontId="0" fillId="4" borderId="11" xfId="0" applyNumberFormat="true" applyFont="true" applyFill="true" applyBorder="true" applyAlignment="true"/>
    <xf numFmtId="0" fontId="0" fillId="4" borderId="11" xfId="0" applyNumberFormat="true" applyFont="true" applyFill="true" applyBorder="true" applyAlignment="true"/>
    <xf numFmtId="49" fontId="0" fillId="4" borderId="12" xfId="0" applyNumberFormat="true" applyFont="true" applyFill="true" applyBorder="true" applyAlignment="true"/>
    <xf numFmtId="0" fontId="0" fillId="0" borderId="13" xfId="0" applyFont="true" applyBorder="true" applyAlignment="true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4F81BD"/>
      <rgbColor rgb="00AAAAAA"/>
      <rgbColor rgb="00B8CCE4"/>
      <rgbColor rgb="000000FF"/>
      <rgbColor rgb="00DBE5F1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true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true"/>
        </a:gradFill>
        <a:gradFill rotWithShape="true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true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true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</a:spPr>
      <a:bodyPr rot="0" spcFirstLastPara="1" vertOverflow="overflow" horzOverflow="overflow" vert="horz" wrap="square" lIns="45719" tIns="45719" rIns="45719" bIns="45719" numCol="1" spcCol="38100" rtlCol="0" anchor="ctr" upright="false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</a:spPr>
      <a:bodyPr rot="0" spcFirstLastPara="1" vertOverflow="overflow" horzOverflow="overflow" vert="horz" wrap="square" lIns="91439" tIns="45719" rIns="91439" bIns="45719" numCol="1" spcCol="38100" rtlCol="0" anchor="t" upright="false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45719" tIns="45719" rIns="45719" bIns="45719" numCol="1" spcCol="38100" rtlCol="0" anchor="t" upright="false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_rels/sheet1.xml.rels><?xml version="1.0" encoding="UTF-8" standalone="yes"?>
<Relationships xmlns="http://schemas.openxmlformats.org/package/2006/relationships"><Relationship Id="rId99" Type="http://schemas.openxmlformats.org/officeDocument/2006/relationships/hyperlink" Target="https://github.com/zilliztech/milvus-distributed/commit/ec1de72c064cb768cbe7244edcaca46e20b2e03e" TargetMode="External"/><Relationship Id="rId98" Type="http://schemas.openxmlformats.org/officeDocument/2006/relationships/hyperlink" Target="https://github.com/zilliztech/milvus-distributed/commit/bd30701a64858cf8a1722fca29500a21bab2a120" TargetMode="External"/><Relationship Id="rId97" Type="http://schemas.openxmlformats.org/officeDocument/2006/relationships/hyperlink" Target="https://github.com/zilliztech/milvus-distributed/commit/391ef315190541ddd7a57f405a45fce71852c58f" TargetMode="External"/><Relationship Id="rId96" Type="http://schemas.openxmlformats.org/officeDocument/2006/relationships/hyperlink" Target="https://github.com/zilliztech/milvus-distributed/commit/d69ff614225c1d414d618b3a4cb5f5bb4dbe8304" TargetMode="External"/><Relationship Id="rId95" Type="http://schemas.openxmlformats.org/officeDocument/2006/relationships/hyperlink" Target="https://github.com/zilliztech/milvus-distributed/commit/62b002f367f04a7aa686c62d984554d124e045f9" TargetMode="External"/><Relationship Id="rId94" Type="http://schemas.openxmlformats.org/officeDocument/2006/relationships/hyperlink" Target="https://github.com/zilliztech/milvus-distributed/commit/1433ee11db060961c3997dfd75378e3c4072332b" TargetMode="External"/><Relationship Id="rId93" Type="http://schemas.openxmlformats.org/officeDocument/2006/relationships/hyperlink" Target="https://github.com/zilliztech/milvus-distributed/commit/ed33a45f342ff782ce7c379e0f006f35edb696b0" TargetMode="External"/><Relationship Id="rId92" Type="http://schemas.openxmlformats.org/officeDocument/2006/relationships/hyperlink" Target="https://github.com/zilliztech/milvus-distributed/commit/ab921c45cc6ed3062aa4ddf779d5f74a0effb0f1" TargetMode="External"/><Relationship Id="rId91" Type="http://schemas.openxmlformats.org/officeDocument/2006/relationships/hyperlink" Target="https://github.com/zilliztech/milvus-distributed/commit/e21cf4c6ebb3e5574212c545f0b374531f896944" TargetMode="External"/><Relationship Id="rId90" Type="http://schemas.openxmlformats.org/officeDocument/2006/relationships/hyperlink" Target="https://github.com/zilliztech/milvus-distributed/commit/c742bd4d01822c9ba095d43627ee01c3dfb40089" TargetMode="External"/><Relationship Id="rId9" Type="http://schemas.openxmlformats.org/officeDocument/2006/relationships/hyperlink" Target="https://github.com/zilliztech/milvus-distributed/commit/09c1fbfba56527fcf896f1b332f99222bb7ff9f2" TargetMode="External"/><Relationship Id="rId89" Type="http://schemas.openxmlformats.org/officeDocument/2006/relationships/hyperlink" Target="https://github.com/zilliztech/milvus-distributed/commit/d2e9c77764a940a816b38d2312ca5fdb56449895" TargetMode="External"/><Relationship Id="rId88" Type="http://schemas.openxmlformats.org/officeDocument/2006/relationships/hyperlink" Target="https://github.com/zilliztech/milvus-distributed/commit/3c6e287d77540ea8fd5ff4b3879d21fadd0062af" TargetMode="External"/><Relationship Id="rId87" Type="http://schemas.openxmlformats.org/officeDocument/2006/relationships/hyperlink" Target="https://github.com/zilliztech/milvus-distributed/commit/54c9d0003fd6871c1b980a289bb42736396fc449" TargetMode="External"/><Relationship Id="rId86" Type="http://schemas.openxmlformats.org/officeDocument/2006/relationships/hyperlink" Target="https://github.com/zilliztech/milvus-distributed/commit/bb8c1581575ad06a405eb35be4d6d7f7f4f8a214" TargetMode="External"/><Relationship Id="rId85" Type="http://schemas.openxmlformats.org/officeDocument/2006/relationships/hyperlink" Target="https://github.com/zilliztech/milvus-distributed/commit/1e252cb3d20371aecb6c1b01be7002bb789c6cd0" TargetMode="External"/><Relationship Id="rId84" Type="http://schemas.openxmlformats.org/officeDocument/2006/relationships/hyperlink" Target="https://github.com/zilliztech/milvus-distributed/commit/d3bae38ba158e05f08bae09bc36a1a2a1864897e" TargetMode="External"/><Relationship Id="rId83" Type="http://schemas.openxmlformats.org/officeDocument/2006/relationships/hyperlink" Target="https://github.com/zilliztech/milvus-distributed/commit/075eee8bca7690b0a57b3307cba2797be9d0d56a" TargetMode="External"/><Relationship Id="rId82" Type="http://schemas.openxmlformats.org/officeDocument/2006/relationships/hyperlink" Target="https://github.com/zilliztech/milvus-distributed/commit/7f7a623a37506a80bea688acfe4d8c59d08e3023" TargetMode="External"/><Relationship Id="rId81" Type="http://schemas.openxmlformats.org/officeDocument/2006/relationships/hyperlink" Target="https://github.com/zilliztech/milvus-distributed/commit/f7bf13e8506d731ffcf9bcd146f5bee51d1233eb" TargetMode="External"/><Relationship Id="rId80" Type="http://schemas.openxmlformats.org/officeDocument/2006/relationships/hyperlink" Target="https://github.com/zilliztech/milvus-distributed/commit/63355ab9b68ec451405aec60720ce213b709adb7" TargetMode="External"/><Relationship Id="rId8" Type="http://schemas.openxmlformats.org/officeDocument/2006/relationships/hyperlink" Target="https://github.com/zilliztech/milvus-distributed/commit/a80d666a104bf032e6a8ab8121818aaa935e779e" TargetMode="External"/><Relationship Id="rId79" Type="http://schemas.openxmlformats.org/officeDocument/2006/relationships/hyperlink" Target="https://github.com/zilliztech/milvus-distributed/commit/b0042fcf9f2d358c5ce9efde5840203a7101b17d" TargetMode="External"/><Relationship Id="rId78" Type="http://schemas.openxmlformats.org/officeDocument/2006/relationships/hyperlink" Target="https://github.com/zilliztech/milvus-distributed/commit/dc647edc08a4e0fba992a6db98577fa34798cfa1" TargetMode="External"/><Relationship Id="rId77" Type="http://schemas.openxmlformats.org/officeDocument/2006/relationships/hyperlink" Target="https://github.com/zilliztech/milvus-distributed/commit/929c9d0d24e3de75bdb0e4064df382bcdf7acdaa" TargetMode="External"/><Relationship Id="rId76" Type="http://schemas.openxmlformats.org/officeDocument/2006/relationships/hyperlink" Target="https://github.com/zilliztech/milvus-distributed/commit/85441a6c24d7389f6ac97ebf180db0d5ae0b0001" TargetMode="External"/><Relationship Id="rId75" Type="http://schemas.openxmlformats.org/officeDocument/2006/relationships/hyperlink" Target="https://github.com/zilliztech/milvus-distributed/commit/de5b8d9b7c4ee93c7b2a96315f2b8eac857df72e" TargetMode="External"/><Relationship Id="rId74" Type="http://schemas.openxmlformats.org/officeDocument/2006/relationships/hyperlink" Target="https://github.com/zilliztech/milvus-distributed/commit/243c84782a8a7f31c04fa9dfb626eec3ec446d0e" TargetMode="External"/><Relationship Id="rId73" Type="http://schemas.openxmlformats.org/officeDocument/2006/relationships/hyperlink" Target="https://github.com/zilliztech/milvus-distributed/commit/17419ce330a2f7b177948d64f164be7813d246dc" TargetMode="External"/><Relationship Id="rId72" Type="http://schemas.openxmlformats.org/officeDocument/2006/relationships/hyperlink" Target="https://github.com/zilliztech/milvus-distributed/commit/cd393f303bd7b590575c66d5dafde694c866934f" TargetMode="External"/><Relationship Id="rId71" Type="http://schemas.openxmlformats.org/officeDocument/2006/relationships/hyperlink" Target="https://github.com/zilliztech/milvus-distributed/commit/e99109362e33d08b3cbe682f813ecc2534b80d0f" TargetMode="External"/><Relationship Id="rId70" Type="http://schemas.openxmlformats.org/officeDocument/2006/relationships/hyperlink" Target="https://github.com/zilliztech/milvus-distributed/commit/1186f3f7657a0d02e366721cd23a2c13dc80ee24" TargetMode="External"/><Relationship Id="rId7" Type="http://schemas.openxmlformats.org/officeDocument/2006/relationships/hyperlink" Target="https://github.com/zilliztech/milvus-distributed/commit/71b081c13baa07cadf7185a7d027248e1ca00f35" TargetMode="External"/><Relationship Id="rId69" Type="http://schemas.openxmlformats.org/officeDocument/2006/relationships/hyperlink" Target="https://github.com/zilliztech/milvus-distributed/commit/d7aec5091b6e1f702bf8b8bcc0cc272c52e8c896" TargetMode="External"/><Relationship Id="rId68" Type="http://schemas.openxmlformats.org/officeDocument/2006/relationships/hyperlink" Target="https://github.com/zilliztech/milvus-distributed/commit/2f0c4578882cbe06996e682c669e4ad7518e6c50" TargetMode="External"/><Relationship Id="rId67" Type="http://schemas.openxmlformats.org/officeDocument/2006/relationships/hyperlink" Target="https://github.com/zilliztech/milvus-distributed/commit/af2d33b2271c72b08708663336bcee2c3c3899dd" TargetMode="External"/><Relationship Id="rId66" Type="http://schemas.openxmlformats.org/officeDocument/2006/relationships/hyperlink" Target="https://github.com/zilliztech/milvus-distributed/commit/63dcf96bd8834ae3524fa9b7bd7cf27d4b8abd2f" TargetMode="External"/><Relationship Id="rId65" Type="http://schemas.openxmlformats.org/officeDocument/2006/relationships/hyperlink" Target="https://github.com/zilliztech/milvus-distributed/commit/22ecf9b01fb5b539add44fc08d67d3256e8c7a94" TargetMode="External"/><Relationship Id="rId64" Type="http://schemas.openxmlformats.org/officeDocument/2006/relationships/hyperlink" Target="https://github.com/zilliztech/milvus-distributed/commit/16c03f526ec434bb749cce77cb71b1a947c223d3" TargetMode="External"/><Relationship Id="rId63" Type="http://schemas.openxmlformats.org/officeDocument/2006/relationships/hyperlink" Target="https://github.com/zilliztech/milvus-distributed/commit/7626f32b3f7bfa112e38b4ea65e4fc8f483e515b" TargetMode="External"/><Relationship Id="rId62" Type="http://schemas.openxmlformats.org/officeDocument/2006/relationships/hyperlink" Target="https://github.com/zilliztech/milvus-distributed/commit/8d351d0d0446a8f15f8c3373c898a4012defbc72" TargetMode="External"/><Relationship Id="rId61" Type="http://schemas.openxmlformats.org/officeDocument/2006/relationships/hyperlink" Target="https://github.com/zilliztech/milvus-distributed/commit/0652bc41250671687eb247a96137a6990e3393f4" TargetMode="External"/><Relationship Id="rId60" Type="http://schemas.openxmlformats.org/officeDocument/2006/relationships/hyperlink" Target="https://github.com/zilliztech/milvus-distributed/commit/79da80de6f3506a72185219b18337b1bfcbb62eb" TargetMode="External"/><Relationship Id="rId6" Type="http://schemas.openxmlformats.org/officeDocument/2006/relationships/hyperlink" Target="https://github.com/zilliztech/milvus-distributed/commit/d8ad997c8ca1ef2320f359f5864fdd1e27ab7809" TargetMode="External"/><Relationship Id="rId59" Type="http://schemas.openxmlformats.org/officeDocument/2006/relationships/hyperlink" Target="https://github.com/zilliztech/milvus-distributed/commit/2128603f1d8312e44b712fcf8d73f7b7ee6187c5" TargetMode="External"/><Relationship Id="rId58" Type="http://schemas.openxmlformats.org/officeDocument/2006/relationships/hyperlink" Target="https://github.com/zilliztech/milvus-distributed/commit/1d4b351ff722da79dfc41a5995ece105b3f63824" TargetMode="External"/><Relationship Id="rId57" Type="http://schemas.openxmlformats.org/officeDocument/2006/relationships/hyperlink" Target="https://github.com/zilliztech/milvus-distributed/commit/802c9de05a5b3c8f76c118c7854911cb7e79efbc" TargetMode="External"/><Relationship Id="rId56" Type="http://schemas.openxmlformats.org/officeDocument/2006/relationships/hyperlink" Target="https://github.com/zilliztech/milvus-distributed/commit/ac818fbc1d2cb8cd41433e96f689d840120f9d7f" TargetMode="External"/><Relationship Id="rId55" Type="http://schemas.openxmlformats.org/officeDocument/2006/relationships/hyperlink" Target="https://github.com/zilliztech/milvus-distributed/commit/c3f6f59ff6909a4ff876185d112ee233138dc0d3" TargetMode="External"/><Relationship Id="rId54" Type="http://schemas.openxmlformats.org/officeDocument/2006/relationships/hyperlink" Target="https://github.com/zilliztech/milvus-distributed/commit/56423be5c0715d151af38ebdccd4c12d9c536540" TargetMode="External"/><Relationship Id="rId53" Type="http://schemas.openxmlformats.org/officeDocument/2006/relationships/hyperlink" Target="https://github.com/zilliztech/milvus-distributed/commit/70397c021b76f5db2ad665f46f2bf0efa408b31e" TargetMode="External"/><Relationship Id="rId52" Type="http://schemas.openxmlformats.org/officeDocument/2006/relationships/hyperlink" Target="https://github.com/zilliztech/milvus-distributed/commit/ae8c04d20766db5ab61671182f5f51dd4d287a00" TargetMode="External"/><Relationship Id="rId51" Type="http://schemas.openxmlformats.org/officeDocument/2006/relationships/hyperlink" Target="https://github.com/zilliztech/milvus-distributed/commit/40873818100c8fe209d25296002abdfbfd2e18e1" TargetMode="External"/><Relationship Id="rId50" Type="http://schemas.openxmlformats.org/officeDocument/2006/relationships/hyperlink" Target="https://github.com/zilliztech/milvus-distributed/commit/f569a5f01205b6b2eb9d8fb7442c5c12c57309fe" TargetMode="External"/><Relationship Id="rId5" Type="http://schemas.openxmlformats.org/officeDocument/2006/relationships/hyperlink" Target="https://github.com/zilliztech/milvus-distributed/commit/d6d6e8cadf0bfeba5f9611d57ddadc8b4ea189f4" TargetMode="External"/><Relationship Id="rId49" Type="http://schemas.openxmlformats.org/officeDocument/2006/relationships/hyperlink" Target="https://github.com/zilliztech/milvus-distributed/commit/1d5e021bac277628d8a31adf3a0773e9c9d75de0" TargetMode="External"/><Relationship Id="rId48" Type="http://schemas.openxmlformats.org/officeDocument/2006/relationships/hyperlink" Target="https://github.com/zilliztech/milvus-distributed/commit/2255e1f67317fada7b65ba833bc099cc4ae062b6" TargetMode="External"/><Relationship Id="rId47" Type="http://schemas.openxmlformats.org/officeDocument/2006/relationships/hyperlink" Target="https://github.com/zilliztech/milvus-distributed/commit/8f26a40df95ea3e3ad43b4e36b648afa77ea0df4" TargetMode="External"/><Relationship Id="rId46" Type="http://schemas.openxmlformats.org/officeDocument/2006/relationships/hyperlink" Target="https://github.com/zilliztech/milvus-distributed/commit/1c725fa707dc4e1f6b6016bdfbfe2370c815af43" TargetMode="External"/><Relationship Id="rId45" Type="http://schemas.openxmlformats.org/officeDocument/2006/relationships/hyperlink" Target="https://github.com/zilliztech/milvus-distributed/commit/ecb1c31ef7468929827bf842e7c9280602b0e7c0" TargetMode="External"/><Relationship Id="rId44" Type="http://schemas.openxmlformats.org/officeDocument/2006/relationships/hyperlink" Target="https://github.com/zilliztech/milvus-distributed/commit/22c358df60a2e058a26afc531ed592155bbc8f52" TargetMode="External"/><Relationship Id="rId43" Type="http://schemas.openxmlformats.org/officeDocument/2006/relationships/hyperlink" Target="https://github.com/zilliztech/milvus-distributed/commit/ef217e58655a32d0c8c8f9aa192629ef2643e1dd" TargetMode="External"/><Relationship Id="rId42" Type="http://schemas.openxmlformats.org/officeDocument/2006/relationships/hyperlink" Target="https://github.com/zilliztech/milvus-distributed/commit/d63c1674fc2c499e364915088d0686b2daf05a55" TargetMode="External"/><Relationship Id="rId41" Type="http://schemas.openxmlformats.org/officeDocument/2006/relationships/hyperlink" Target="https://github.com/zilliztech/milvus-distributed/commit/e538749b721b88d536929bfa86a1d2262ee73a4c" TargetMode="External"/><Relationship Id="rId40" Type="http://schemas.openxmlformats.org/officeDocument/2006/relationships/hyperlink" Target="https://github.com/zilliztech/milvus-distributed/commit/6ec32687abd8678576faddd67a5e9431c509ab26" TargetMode="External"/><Relationship Id="rId4" Type="http://schemas.openxmlformats.org/officeDocument/2006/relationships/hyperlink" Target="https://github.com/zilliztech/milvus-distributed/commit/5eea353ea9411ea7a9065e428ed2570c1320fdfc" TargetMode="External"/><Relationship Id="rId39" Type="http://schemas.openxmlformats.org/officeDocument/2006/relationships/hyperlink" Target="https://github.com/zilliztech/milvus-distributed/commit/48df677463f9f3ce58dd94fbdc6e797fb9c15ccb" TargetMode="External"/><Relationship Id="rId38" Type="http://schemas.openxmlformats.org/officeDocument/2006/relationships/hyperlink" Target="https://github.com/zilliztech/milvus-distributed/commit/f914e3cb4e6e129d132d8aa8ba7d8f2755569b75" TargetMode="External"/><Relationship Id="rId37" Type="http://schemas.openxmlformats.org/officeDocument/2006/relationships/hyperlink" Target="https://github.com/zilliztech/milvus-distributed/commit/abde4b5b15531dfc7088c58960829e0ca3cdf933" TargetMode="External"/><Relationship Id="rId36" Type="http://schemas.openxmlformats.org/officeDocument/2006/relationships/hyperlink" Target="https://github.com/zilliztech/milvus-distributed/commit/303fb7738355cf2c9aa35e19078ffdaf74df5559" TargetMode="External"/><Relationship Id="rId35" Type="http://schemas.openxmlformats.org/officeDocument/2006/relationships/hyperlink" Target="https://github.com/zilliztech/milvus-distributed/commit/16b57727430b31b29430c6993a6a2c19d132b912" TargetMode="External"/><Relationship Id="rId34" Type="http://schemas.openxmlformats.org/officeDocument/2006/relationships/hyperlink" Target="https://github.com/zilliztech/milvus-distributed/commit/0b075e894c649b56d68c7f83ca71557ca78a0346" TargetMode="External"/><Relationship Id="rId33" Type="http://schemas.openxmlformats.org/officeDocument/2006/relationships/hyperlink" Target="https://github.com/zilliztech/milvus-distributed/commit/0432b43a2498e8dcbfad411d11106f19915f4193" TargetMode="External"/><Relationship Id="rId32" Type="http://schemas.openxmlformats.org/officeDocument/2006/relationships/hyperlink" Target="https://github.com/zilliztech/milvus-distributed/commit/603407be922fab678fd6977cb70a37bc6c42c21d" TargetMode="External"/><Relationship Id="rId31" Type="http://schemas.openxmlformats.org/officeDocument/2006/relationships/hyperlink" Target="https://github.com/zilliztech/milvus-distributed/commit/ee3fc5c0ef2ec6e74fb317f2af22137e59273f18" TargetMode="External"/><Relationship Id="rId30" Type="http://schemas.openxmlformats.org/officeDocument/2006/relationships/hyperlink" Target="https://github.com/zilliztech/milvus-distributed/commit/9425b8372e4bb7a73d25b8d8868b1ceffaf0e477" TargetMode="External"/><Relationship Id="rId3" Type="http://schemas.openxmlformats.org/officeDocument/2006/relationships/hyperlink" Target="https://github.com/zilliztech/milvus-distributed/commit/9ab3623803337b53791b6a7ae4decbaa5b1f2cab" TargetMode="External"/><Relationship Id="rId29" Type="http://schemas.openxmlformats.org/officeDocument/2006/relationships/hyperlink" Target="https://github.com/zilliztech/milvus-distributed/commit/6f7598b443c24f799d412cb0a571976519870151" TargetMode="External"/><Relationship Id="rId28" Type="http://schemas.openxmlformats.org/officeDocument/2006/relationships/hyperlink" Target="https://github.com/zilliztech/milvus-distributed/commit/220d7daac4de5b56a056e5310cf4e04da32e19bd" TargetMode="External"/><Relationship Id="rId27" Type="http://schemas.openxmlformats.org/officeDocument/2006/relationships/hyperlink" Target="https://github.com/zilliztech/milvus-distributed/commit/3b4209e419ed937dbfd751da30295d0ecd8335d3" TargetMode="External"/><Relationship Id="rId266" Type="http://schemas.openxmlformats.org/officeDocument/2006/relationships/hyperlink" Target="https://github.com/zilliztech/milvus-distributed/commit/715375c1588f625d1e70643c6e87977c770dde74" TargetMode="External"/><Relationship Id="rId265" Type="http://schemas.openxmlformats.org/officeDocument/2006/relationships/hyperlink" Target="https://github.com/zilliztech/milvus-distributed/commit/bfb48e2e252342d9f4f6179e7eddfe31f8853937" TargetMode="External"/><Relationship Id="rId264" Type="http://schemas.openxmlformats.org/officeDocument/2006/relationships/hyperlink" Target="https://github.com/zilliztech/milvus-distributed/commit/fb8a481472b8fa898206ec6c26869f246a9afae6" TargetMode="External"/><Relationship Id="rId263" Type="http://schemas.openxmlformats.org/officeDocument/2006/relationships/hyperlink" Target="https://github.com/zilliztech/milvus-distributed/commit/7d12fa0dee9be36a228f42e75b4719e77338c4b1" TargetMode="External"/><Relationship Id="rId262" Type="http://schemas.openxmlformats.org/officeDocument/2006/relationships/hyperlink" Target="https://github.com/zilliztech/milvus-distributed/commit/2df74f84dcdadc7d381e463e5684a4359f7451ed" TargetMode="External"/><Relationship Id="rId261" Type="http://schemas.openxmlformats.org/officeDocument/2006/relationships/hyperlink" Target="https://github.com/zilliztech/milvus-distributed/commit/c58564f9662915923dc5186b0d910f3b23f7493d" TargetMode="External"/><Relationship Id="rId260" Type="http://schemas.openxmlformats.org/officeDocument/2006/relationships/hyperlink" Target="https://github.com/zilliztech/milvus-distributed/commit/955dd5d389bd69ef073733f51845752ada2407bf" TargetMode="External"/><Relationship Id="rId26" Type="http://schemas.openxmlformats.org/officeDocument/2006/relationships/hyperlink" Target="https://github.com/zilliztech/milvus-distributed/commit/4b8b63191b26542df13b7e7ff1d5300dac442615" TargetMode="External"/><Relationship Id="rId259" Type="http://schemas.openxmlformats.org/officeDocument/2006/relationships/hyperlink" Target="https://github.com/zilliztech/milvus-distributed/commit/7443c61c56fed53007e85e246d8e6a4410f14d77" TargetMode="External"/><Relationship Id="rId258" Type="http://schemas.openxmlformats.org/officeDocument/2006/relationships/hyperlink" Target="https://github.com/zilliztech/milvus-distributed/commit/0430052c1cca29decb8cd754bd5a4b4360ea8e45" TargetMode="External"/><Relationship Id="rId257" Type="http://schemas.openxmlformats.org/officeDocument/2006/relationships/hyperlink" Target="https://github.com/zilliztech/milvus-distributed/commit/bf68aa7ab5adcaf6168f9ab8acf1ea0704c918dd" TargetMode="External"/><Relationship Id="rId256" Type="http://schemas.openxmlformats.org/officeDocument/2006/relationships/hyperlink" Target="https://github.com/zilliztech/milvus-distributed/commit/b2bd6f9285d70a7a9ef3be8d31736532005e77f0" TargetMode="External"/><Relationship Id="rId255" Type="http://schemas.openxmlformats.org/officeDocument/2006/relationships/hyperlink" Target="https://github.com/zilliztech/milvus-distributed/commit/133ea37d23a820b726f9bee529a0be58d1b12673" TargetMode="External"/><Relationship Id="rId254" Type="http://schemas.openxmlformats.org/officeDocument/2006/relationships/hyperlink" Target="https://github.com/zilliztech/milvus-distributed/commit/b96f076931890ac4fc86f15bfabe0ed794f977d7" TargetMode="External"/><Relationship Id="rId253" Type="http://schemas.openxmlformats.org/officeDocument/2006/relationships/hyperlink" Target="https://github.com/zilliztech/milvus-distributed/commit/433677f3a5be9e53accd1f59c482721b8ed3d7bb" TargetMode="External"/><Relationship Id="rId252" Type="http://schemas.openxmlformats.org/officeDocument/2006/relationships/hyperlink" Target="https://github.com/zilliztech/milvus-distributed/commit/86b007199b454e0582c900da827044454c3059bf" TargetMode="External"/><Relationship Id="rId251" Type="http://schemas.openxmlformats.org/officeDocument/2006/relationships/hyperlink" Target="https://github.com/zilliztech/milvus-distributed/commit/ed0849d913b0f57d8cc1d2a8c22b977698451f96" TargetMode="External"/><Relationship Id="rId250" Type="http://schemas.openxmlformats.org/officeDocument/2006/relationships/hyperlink" Target="https://github.com/zilliztech/milvus-distributed/commit/7790f854467276b3fc2c1c983a0adfc5e1da7499" TargetMode="External"/><Relationship Id="rId25" Type="http://schemas.openxmlformats.org/officeDocument/2006/relationships/hyperlink" Target="https://github.com/zilliztech/milvus-distributed/commit/dcdf88d4e7e82b60c7353d83c8021b47af01c48f" TargetMode="External"/><Relationship Id="rId249" Type="http://schemas.openxmlformats.org/officeDocument/2006/relationships/hyperlink" Target="https://github.com/zilliztech/milvus-distributed/commit/8451aa0369e21974aa684b3afd37bbe11f6a81ce" TargetMode="External"/><Relationship Id="rId248" Type="http://schemas.openxmlformats.org/officeDocument/2006/relationships/hyperlink" Target="https://github.com/zilliztech/milvus-distributed/commit/def5b20c337994436599941365ead861cc4ecfed" TargetMode="External"/><Relationship Id="rId247" Type="http://schemas.openxmlformats.org/officeDocument/2006/relationships/hyperlink" Target="https://github.com/zilliztech/milvus-distributed/commit/8d7bfa96dcdf6aecc3d74b127d0cb7bc8f34bc82" TargetMode="External"/><Relationship Id="rId246" Type="http://schemas.openxmlformats.org/officeDocument/2006/relationships/hyperlink" Target="https://github.com/zilliztech/milvus-distributed/commit/e903bb8d17890f1627610e009660d5ea2b9011a4" TargetMode="External"/><Relationship Id="rId245" Type="http://schemas.openxmlformats.org/officeDocument/2006/relationships/hyperlink" Target="https://github.com/zilliztech/milvus-distributed/commit/b72a58d3d5698f5bd2f9fa3eba1ee1c517f05416" TargetMode="External"/><Relationship Id="rId244" Type="http://schemas.openxmlformats.org/officeDocument/2006/relationships/hyperlink" Target="https://github.com/zilliztech/milvus-distributed/commit/a6da7c2d7213e282c9663658d7ba13490150b717" TargetMode="External"/><Relationship Id="rId243" Type="http://schemas.openxmlformats.org/officeDocument/2006/relationships/hyperlink" Target="https://github.com/zilliztech/milvus-distributed/commit/761210ba79199886db5c3e530f1491b0c9b5abd6" TargetMode="External"/><Relationship Id="rId242" Type="http://schemas.openxmlformats.org/officeDocument/2006/relationships/hyperlink" Target="https://github.com/zilliztech/milvus-distributed/commit/25134ee6388542ce2f37598f55978b4d768604a4" TargetMode="External"/><Relationship Id="rId241" Type="http://schemas.openxmlformats.org/officeDocument/2006/relationships/hyperlink" Target="https://github.com/zilliztech/milvus-distributed/commit/c8283f02e0999dfe8d2347127ea7f5f4f898c787" TargetMode="External"/><Relationship Id="rId240" Type="http://schemas.openxmlformats.org/officeDocument/2006/relationships/hyperlink" Target="https://github.com/zilliztech/milvus-distributed/commit/63c0d94d261f304f9da11fe1bce77adf9ec7ae82" TargetMode="External"/><Relationship Id="rId24" Type="http://schemas.openxmlformats.org/officeDocument/2006/relationships/hyperlink" Target="https://github.com/zilliztech/milvus-distributed/commit/792f5cc552782f5179f9eb3aa30afc10e0be2a7e" TargetMode="External"/><Relationship Id="rId239" Type="http://schemas.openxmlformats.org/officeDocument/2006/relationships/hyperlink" Target="https://github.com/zilliztech/milvus-distributed/commit/03ba69ad8cf7dd299c8dcc953fc966f3d5f3572a" TargetMode="External"/><Relationship Id="rId238" Type="http://schemas.openxmlformats.org/officeDocument/2006/relationships/hyperlink" Target="https://github.com/zilliztech/milvus-distributed/commit/5ea88e0eda58ada943f4e00a8a9e9a438c0e8927" TargetMode="External"/><Relationship Id="rId237" Type="http://schemas.openxmlformats.org/officeDocument/2006/relationships/hyperlink" Target="https://github.com/zilliztech/milvus-distributed/commit/637b56a2f8fe1baa4fe785982e27b79172535bef" TargetMode="External"/><Relationship Id="rId236" Type="http://schemas.openxmlformats.org/officeDocument/2006/relationships/hyperlink" Target="https://github.com/zilliztech/milvus-distributed/commit/69cc31e045ada357e8fc1b6407436baa17b503df" TargetMode="External"/><Relationship Id="rId235" Type="http://schemas.openxmlformats.org/officeDocument/2006/relationships/hyperlink" Target="https://github.com/zilliztech/milvus-distributed/commit/b04894a193d589a72486187896fd1bf2af387763" TargetMode="External"/><Relationship Id="rId234" Type="http://schemas.openxmlformats.org/officeDocument/2006/relationships/hyperlink" Target="https://github.com/zilliztech/milvus-distributed/commit/d264b7d9f664d9478f6258a431c946a4e745fea8" TargetMode="External"/><Relationship Id="rId233" Type="http://schemas.openxmlformats.org/officeDocument/2006/relationships/hyperlink" Target="https://github.com/zilliztech/milvus-distributed/commit/273b77208f56473446954368ffd9451b14f8fdb1" TargetMode="External"/><Relationship Id="rId232" Type="http://schemas.openxmlformats.org/officeDocument/2006/relationships/hyperlink" Target="https://github.com/zilliztech/milvus-distributed/commit/992ef60e0a498765b5466e2548de854998244449" TargetMode="External"/><Relationship Id="rId231" Type="http://schemas.openxmlformats.org/officeDocument/2006/relationships/hyperlink" Target="https://github.com/zilliztech/milvus-distributed/commit/1182ede8522cc4e963c46389d0fb540369e9792b" TargetMode="External"/><Relationship Id="rId230" Type="http://schemas.openxmlformats.org/officeDocument/2006/relationships/hyperlink" Target="https://github.com/zilliztech/milvus-distributed/commit/0431183bb8b7f4f4e79fe05616a6e437321277a5" TargetMode="External"/><Relationship Id="rId23" Type="http://schemas.openxmlformats.org/officeDocument/2006/relationships/hyperlink" Target="https://github.com/zilliztech/milvus-distributed/commit/29fa3835db6b0ad4c3723975edc4d0e98932d192" TargetMode="External"/><Relationship Id="rId229" Type="http://schemas.openxmlformats.org/officeDocument/2006/relationships/hyperlink" Target="https://github.com/zilliztech/milvus-distributed/commit/defb765a2ca76dece455b4a5d66e7fd33a7253d2" TargetMode="External"/><Relationship Id="rId228" Type="http://schemas.openxmlformats.org/officeDocument/2006/relationships/hyperlink" Target="https://github.com/zilliztech/milvus-distributed/commit/354604802320ec2e501e6e76bb577bf860fd67df" TargetMode="External"/><Relationship Id="rId227" Type="http://schemas.openxmlformats.org/officeDocument/2006/relationships/hyperlink" Target="https://github.com/zilliztech/milvus-distributed/commit/eaeff1e407f00400326eced7067d9e51c12ac34a" TargetMode="External"/><Relationship Id="rId226" Type="http://schemas.openxmlformats.org/officeDocument/2006/relationships/hyperlink" Target="https://github.com/zilliztech/milvus-distributed/commit/f13771aaba7bb26469de87fb9557a1e9f75ba57e" TargetMode="External"/><Relationship Id="rId225" Type="http://schemas.openxmlformats.org/officeDocument/2006/relationships/hyperlink" Target="https://github.com/zilliztech/milvus-distributed/commit/e4a431fed7434f94fecead62f2853957e225ee64" TargetMode="External"/><Relationship Id="rId224" Type="http://schemas.openxmlformats.org/officeDocument/2006/relationships/hyperlink" Target="https://github.com/zilliztech/milvus-distributed/commit/0c7b95a27daefd76debfe109ae05b07e6c96a6dd" TargetMode="External"/><Relationship Id="rId223" Type="http://schemas.openxmlformats.org/officeDocument/2006/relationships/hyperlink" Target="https://github.com/zilliztech/milvus-distributed/commit/05b7f2c6be0c96975503310ffa633bb809b22adb" TargetMode="External"/><Relationship Id="rId222" Type="http://schemas.openxmlformats.org/officeDocument/2006/relationships/hyperlink" Target="https://github.com/zilliztech/milvus-distributed/commit/01a8b6f2b05ecd100833e4a9baffb4ecd66426c6" TargetMode="External"/><Relationship Id="rId221" Type="http://schemas.openxmlformats.org/officeDocument/2006/relationships/hyperlink" Target="https://github.com/zilliztech/milvus-distributed/commit/a2f57dd87dde960136d8b72e1a9bcef05b2b5959" TargetMode="External"/><Relationship Id="rId220" Type="http://schemas.openxmlformats.org/officeDocument/2006/relationships/hyperlink" Target="https://github.com/zilliztech/milvus-distributed/commit/6782065b86020c246181e9c44b2cfb7fc79cacd5" TargetMode="External"/><Relationship Id="rId22" Type="http://schemas.openxmlformats.org/officeDocument/2006/relationships/hyperlink" Target="https://github.com/zilliztech/milvus-distributed/commit/69fd076674b86bab62974cff436266dd3cd09df1" TargetMode="External"/><Relationship Id="rId219" Type="http://schemas.openxmlformats.org/officeDocument/2006/relationships/hyperlink" Target="https://github.com/zilliztech/milvus-distributed/commit/19ee27dd1ca468b8004b30bee664330c25f0ed1d" TargetMode="External"/><Relationship Id="rId218" Type="http://schemas.openxmlformats.org/officeDocument/2006/relationships/hyperlink" Target="https://github.com/zilliztech/milvus-distributed/commit/751b440be8a8ebec4ade422dfc5d757d9552bcc6" TargetMode="External"/><Relationship Id="rId217" Type="http://schemas.openxmlformats.org/officeDocument/2006/relationships/hyperlink" Target="https://github.com/zilliztech/milvus-distributed/commit/2fe3c3ef2a701cf8fa1d680f2476d70e7c58b586" TargetMode="External"/><Relationship Id="rId216" Type="http://schemas.openxmlformats.org/officeDocument/2006/relationships/hyperlink" Target="https://github.com/zilliztech/milvus-distributed/commit/a0bbd4c1b76d5bcba302e531f7605da88d0af59c" TargetMode="External"/><Relationship Id="rId215" Type="http://schemas.openxmlformats.org/officeDocument/2006/relationships/hyperlink" Target="https://github.com/zilliztech/milvus-distributed/commit/be844a620e43afcce89dde082b15e8ddd1fc9d34" TargetMode="External"/><Relationship Id="rId214" Type="http://schemas.openxmlformats.org/officeDocument/2006/relationships/hyperlink" Target="https://github.com/zilliztech/milvus-distributed/commit/b63f164d52df7aa201320734d85549ef582abde9" TargetMode="External"/><Relationship Id="rId213" Type="http://schemas.openxmlformats.org/officeDocument/2006/relationships/hyperlink" Target="https://github.com/zilliztech/milvus-distributed/commit/7947b0cf2ba0f0c7112390fdc02efe2f5534704a" TargetMode="External"/><Relationship Id="rId212" Type="http://schemas.openxmlformats.org/officeDocument/2006/relationships/hyperlink" Target="https://github.com/zilliztech/milvus-distributed/commit/bf5393431fef9c81350be9c630f9587a457a3251" TargetMode="External"/><Relationship Id="rId211" Type="http://schemas.openxmlformats.org/officeDocument/2006/relationships/hyperlink" Target="https://github.com/zilliztech/milvus-distributed/commit/996ad002150e738ed042bffa16927875c8a6aaa8" TargetMode="External"/><Relationship Id="rId210" Type="http://schemas.openxmlformats.org/officeDocument/2006/relationships/hyperlink" Target="https://github.com/zilliztech/milvus-distributed/commit/f8121828bf6803e00446cb98c2f6fb96fbb2e5be" TargetMode="External"/><Relationship Id="rId21" Type="http://schemas.openxmlformats.org/officeDocument/2006/relationships/hyperlink" Target="https://github.com/zilliztech/milvus-distributed/commit/8e90edbac1f3af4fa7c2ba4d693651409b3a1dd1" TargetMode="External"/><Relationship Id="rId209" Type="http://schemas.openxmlformats.org/officeDocument/2006/relationships/hyperlink" Target="https://github.com/zilliztech/milvus-distributed/commit/6f2e31a8712a64e690b9f50f075ee2ddd751768f" TargetMode="External"/><Relationship Id="rId208" Type="http://schemas.openxmlformats.org/officeDocument/2006/relationships/hyperlink" Target="https://github.com/zilliztech/milvus-distributed/commit/d7e2add05fa4581c82ba08f8ac340d6e5d88ae49" TargetMode="External"/><Relationship Id="rId207" Type="http://schemas.openxmlformats.org/officeDocument/2006/relationships/hyperlink" Target="https://github.com/zilliztech/milvus-distributed/commit/bf91197b71da2bff9f8d6d196f0315dc63bf2f0c" TargetMode="External"/><Relationship Id="rId206" Type="http://schemas.openxmlformats.org/officeDocument/2006/relationships/hyperlink" Target="https://github.com/zilliztech/milvus-distributed/commit/9dce7ce088533ad8ed5741ddaa74dd2e1272edba" TargetMode="External"/><Relationship Id="rId205" Type="http://schemas.openxmlformats.org/officeDocument/2006/relationships/hyperlink" Target="https://github.com/zilliztech/milvus-distributed/commit/c59ff6db1ed78e6bbba141fc9a8b1321dcdb1f62" TargetMode="External"/><Relationship Id="rId204" Type="http://schemas.openxmlformats.org/officeDocument/2006/relationships/hyperlink" Target="https://github.com/zilliztech/milvus-distributed/commit/c7d151f9f3a0e455191d5a45069987f41e1e8aad" TargetMode="External"/><Relationship Id="rId203" Type="http://schemas.openxmlformats.org/officeDocument/2006/relationships/hyperlink" Target="https://github.com/zilliztech/milvus-distributed/commit/0dd243b6d6dacdb379aebfea3c8563da037032be" TargetMode="External"/><Relationship Id="rId202" Type="http://schemas.openxmlformats.org/officeDocument/2006/relationships/hyperlink" Target="https://github.com/zilliztech/milvus-distributed/commit/cc74425d095979b5d6cad2520cd88e9a418767f6" TargetMode="External"/><Relationship Id="rId201" Type="http://schemas.openxmlformats.org/officeDocument/2006/relationships/hyperlink" Target="https://github.com/zilliztech/milvus-distributed/commit/e57fe021ef9665def5f53e05ee7c330d871ee896" TargetMode="External"/><Relationship Id="rId200" Type="http://schemas.openxmlformats.org/officeDocument/2006/relationships/hyperlink" Target="https://github.com/zilliztech/milvus-distributed/commit/70a55282ca86e477115b7fa2ca469227946c5b4a" TargetMode="External"/><Relationship Id="rId20" Type="http://schemas.openxmlformats.org/officeDocument/2006/relationships/hyperlink" Target="https://github.com/zilliztech/milvus-distributed/commit/4c394e60066b0e9448834c656a34433b4e6deb56" TargetMode="External"/><Relationship Id="rId2" Type="http://schemas.openxmlformats.org/officeDocument/2006/relationships/hyperlink" Target="https://github.com/zilliztech/milvus-distributed/commit/bcaf54bd3d2396f4b6ac87856793fb1bf8c79fc7" TargetMode="External"/><Relationship Id="rId199" Type="http://schemas.openxmlformats.org/officeDocument/2006/relationships/hyperlink" Target="https://github.com/zilliztech/milvus-distributed/commit/f94f4e1617af8b61173e92cc66727e9bc4311da2" TargetMode="External"/><Relationship Id="rId198" Type="http://schemas.openxmlformats.org/officeDocument/2006/relationships/hyperlink" Target="https://github.com/zilliztech/milvus-distributed/commit/396901017aaa8991e50f18816ca9b8923c7cddc6" TargetMode="External"/><Relationship Id="rId197" Type="http://schemas.openxmlformats.org/officeDocument/2006/relationships/hyperlink" Target="https://github.com/zilliztech/milvus-distributed/commit/1009a4c0434ca7c27c659332bfc98d017437fbf7" TargetMode="External"/><Relationship Id="rId196" Type="http://schemas.openxmlformats.org/officeDocument/2006/relationships/hyperlink" Target="https://github.com/zilliztech/milvus-distributed/commit/f3226ef738dfe464c49f79ead4d234b875404b2b" TargetMode="External"/><Relationship Id="rId195" Type="http://schemas.openxmlformats.org/officeDocument/2006/relationships/hyperlink" Target="https://github.com/zilliztech/milvus-distributed/commit/c0182150f2d94f7d3e4778aaab793b80c2a44e8f" TargetMode="External"/><Relationship Id="rId194" Type="http://schemas.openxmlformats.org/officeDocument/2006/relationships/hyperlink" Target="https://github.com/zilliztech/milvus-distributed/commit/16af33052100b191a798be439e96bf16fd38e717" TargetMode="External"/><Relationship Id="rId193" Type="http://schemas.openxmlformats.org/officeDocument/2006/relationships/hyperlink" Target="https://github.com/zilliztech/milvus-distributed/commit/c45f36b76d40b20a9c5ff5c0245c422c6f668880" TargetMode="External"/><Relationship Id="rId192" Type="http://schemas.openxmlformats.org/officeDocument/2006/relationships/hyperlink" Target="https://github.com/zilliztech/milvus-distributed/commit/a08a873234e027462520d489757c6ea8d484e8e2" TargetMode="External"/><Relationship Id="rId191" Type="http://schemas.openxmlformats.org/officeDocument/2006/relationships/hyperlink" Target="https://github.com/zilliztech/milvus-distributed/commit/bbfaa2567174a49b72bb0393175565a0648738f7" TargetMode="External"/><Relationship Id="rId190" Type="http://schemas.openxmlformats.org/officeDocument/2006/relationships/hyperlink" Target="https://github.com/zilliztech/milvus-distributed/commit/b8c4bfa797ddab71efbc5f5941efbe817ba8cdf8" TargetMode="External"/><Relationship Id="rId19" Type="http://schemas.openxmlformats.org/officeDocument/2006/relationships/hyperlink" Target="https://github.com/zilliztech/milvus-distributed/commit/9bc3c40cb344931f483b5b538e93df0c7631e5d8" TargetMode="External"/><Relationship Id="rId189" Type="http://schemas.openxmlformats.org/officeDocument/2006/relationships/hyperlink" Target="https://github.com/zilliztech/milvus-distributed/commit/81aeaef9d3aba8bcc105930584c2ddc024ec8aa3" TargetMode="External"/><Relationship Id="rId188" Type="http://schemas.openxmlformats.org/officeDocument/2006/relationships/hyperlink" Target="https://github.com/zilliztech/milvus-distributed/commit/464e33ab6778da78ffb22e8194f4cacd9611260b" TargetMode="External"/><Relationship Id="rId187" Type="http://schemas.openxmlformats.org/officeDocument/2006/relationships/hyperlink" Target="https://github.com/zilliztech/milvus-distributed/commit/495344919dfcf47494e46e4cfbdfd4b5a80eb166" TargetMode="External"/><Relationship Id="rId186" Type="http://schemas.openxmlformats.org/officeDocument/2006/relationships/hyperlink" Target="https://github.com/zilliztech/milvus-distributed/commit/fce36146fa14b9606736f0dcdedf5043d3458ecf" TargetMode="External"/><Relationship Id="rId185" Type="http://schemas.openxmlformats.org/officeDocument/2006/relationships/hyperlink" Target="https://github.com/zilliztech/milvus-distributed/commit/6e5353e6c98b64327fb206e346ea76760c5f7106" TargetMode="External"/><Relationship Id="rId184" Type="http://schemas.openxmlformats.org/officeDocument/2006/relationships/hyperlink" Target="https://github.com/zilliztech/milvus-distributed/commit/9f0324c7b13c32d7391ab8c5f6c2793f14a321da" TargetMode="External"/><Relationship Id="rId183" Type="http://schemas.openxmlformats.org/officeDocument/2006/relationships/hyperlink" Target="https://github.com/zilliztech/milvus-distributed/commit/96caa41e00d14b825c9773d74f13453cafdfbde9" TargetMode="External"/><Relationship Id="rId182" Type="http://schemas.openxmlformats.org/officeDocument/2006/relationships/hyperlink" Target="https://github.com/zilliztech/milvus-distributed/commit/cfc28c07c97443ba08debf04679edf1a77d9041d" TargetMode="External"/><Relationship Id="rId181" Type="http://schemas.openxmlformats.org/officeDocument/2006/relationships/hyperlink" Target="https://github.com/zilliztech/milvus-distributed/commit/81d9be40bfae96bf322918b02f6e2c1906449548" TargetMode="External"/><Relationship Id="rId180" Type="http://schemas.openxmlformats.org/officeDocument/2006/relationships/hyperlink" Target="https://github.com/zilliztech/milvus-distributed/commit/db6935e5bce54a356b92d16c5e710e014965f565" TargetMode="External"/><Relationship Id="rId18" Type="http://schemas.openxmlformats.org/officeDocument/2006/relationships/hyperlink" Target="https://github.com/zilliztech/milvus-distributed/commit/39e0cf5a0709d8d1a2a39f82b9867fe88077586a" TargetMode="External"/><Relationship Id="rId179" Type="http://schemas.openxmlformats.org/officeDocument/2006/relationships/hyperlink" Target="https://github.com/zilliztech/milvus-distributed/commit/05cd988ee4c24d1b0e110159fac64460d3179faa" TargetMode="External"/><Relationship Id="rId178" Type="http://schemas.openxmlformats.org/officeDocument/2006/relationships/hyperlink" Target="https://github.com/zilliztech/milvus-distributed/commit/fd9324402fc29b376244cfe44e2ff9f3560d6d29" TargetMode="External"/><Relationship Id="rId177" Type="http://schemas.openxmlformats.org/officeDocument/2006/relationships/hyperlink" Target="https://github.com/zilliztech/milvus-distributed/commit/654ab5de01f421cf11be5a58622d5ca8d23145c6" TargetMode="External"/><Relationship Id="rId176" Type="http://schemas.openxmlformats.org/officeDocument/2006/relationships/hyperlink" Target="https://github.com/zilliztech/milvus-distributed/commit/bf384745056cdeda22ba7ccb744882a4987bbc2d" TargetMode="External"/><Relationship Id="rId175" Type="http://schemas.openxmlformats.org/officeDocument/2006/relationships/hyperlink" Target="https://github.com/zilliztech/milvus-distributed/commit/ad0d5c75e978005714712f209a1e4ce497f0c651" TargetMode="External"/><Relationship Id="rId174" Type="http://schemas.openxmlformats.org/officeDocument/2006/relationships/hyperlink" Target="https://github.com/zilliztech/milvus-distributed/commit/8f2720a18efa9f564d8824bee414274397458e0a" TargetMode="External"/><Relationship Id="rId173" Type="http://schemas.openxmlformats.org/officeDocument/2006/relationships/hyperlink" Target="https://github.com/zilliztech/milvus-distributed/commit/f32a9bd215fa5e50a2c811fed90985224ba4d5ea" TargetMode="External"/><Relationship Id="rId172" Type="http://schemas.openxmlformats.org/officeDocument/2006/relationships/hyperlink" Target="https://github.com/zilliztech/milvus-distributed/commit/2c27b977eb5c71223528de053099d1914c5d4025" TargetMode="External"/><Relationship Id="rId171" Type="http://schemas.openxmlformats.org/officeDocument/2006/relationships/hyperlink" Target="https://github.com/zilliztech/milvus-distributed/commit/b84e38780a0c179a3180980cc43235c04cea4265" TargetMode="External"/><Relationship Id="rId170" Type="http://schemas.openxmlformats.org/officeDocument/2006/relationships/hyperlink" Target="https://github.com/zilliztech/milvus-distributed/commit/c109670f2e9c2d3aaf5293afd05f1972db9be4d5" TargetMode="External"/><Relationship Id="rId17" Type="http://schemas.openxmlformats.org/officeDocument/2006/relationships/hyperlink" Target="https://github.com/zilliztech/milvus-distributed/commit/84ca043373dd2dd3b600e80e222138a9de8127c5" TargetMode="External"/><Relationship Id="rId169" Type="http://schemas.openxmlformats.org/officeDocument/2006/relationships/hyperlink" Target="https://github.com/zilliztech/milvus-distributed/commit/00da73ac2e45681feb762b74980ebf4e155667d5" TargetMode="External"/><Relationship Id="rId168" Type="http://schemas.openxmlformats.org/officeDocument/2006/relationships/hyperlink" Target="https://github.com/zilliztech/milvus-distributed/commit/a21767791dac0376d96d18ca074748ebc44a4c55" TargetMode="External"/><Relationship Id="rId167" Type="http://schemas.openxmlformats.org/officeDocument/2006/relationships/hyperlink" Target="https://github.com/zilliztech/milvus-distributed/commit/1d406ed5529be3b7059396d2d9c28a9999a31164" TargetMode="External"/><Relationship Id="rId166" Type="http://schemas.openxmlformats.org/officeDocument/2006/relationships/hyperlink" Target="https://github.com/zilliztech/milvus-distributed/commit/4f21ecc899c5c17d14a180ecdefd8006375e7a16" TargetMode="External"/><Relationship Id="rId165" Type="http://schemas.openxmlformats.org/officeDocument/2006/relationships/hyperlink" Target="https://github.com/zilliztech/milvus-distributed/commit/1ad2853ef8065598e3f78d4c7609160294c37c16" TargetMode="External"/><Relationship Id="rId164" Type="http://schemas.openxmlformats.org/officeDocument/2006/relationships/hyperlink" Target="https://github.com/zilliztech/milvus-distributed/commit/f9b1d7f924302cb2111f1b2fb0b95a06d23e28fb" TargetMode="External"/><Relationship Id="rId163" Type="http://schemas.openxmlformats.org/officeDocument/2006/relationships/hyperlink" Target="https://github.com/zilliztech/milvus-distributed/commit/1eb7962bd9d33d5a29fcdff5b5f188e6120c587e" TargetMode="External"/><Relationship Id="rId162" Type="http://schemas.openxmlformats.org/officeDocument/2006/relationships/hyperlink" Target="https://github.com/zilliztech/milvus-distributed/commit/e9b12f839868eb56974c5b1d97d9448f3f8b9f53" TargetMode="External"/><Relationship Id="rId161" Type="http://schemas.openxmlformats.org/officeDocument/2006/relationships/hyperlink" Target="https://github.com/zilliztech/milvus-distributed/commit/e01d0ef3ccf518bb8ec2d235c3f87751731b89a8" TargetMode="External"/><Relationship Id="rId160" Type="http://schemas.openxmlformats.org/officeDocument/2006/relationships/hyperlink" Target="https://github.com/zilliztech/milvus-distributed/commit/dd0ba138fd198fb70aa69719688a6dcba62aa77e" TargetMode="External"/><Relationship Id="rId16" Type="http://schemas.openxmlformats.org/officeDocument/2006/relationships/hyperlink" Target="https://github.com/zilliztech/milvus-distributed/commit/7698206823b6b10335156a94bb8ae5fc60c0b367" TargetMode="External"/><Relationship Id="rId159" Type="http://schemas.openxmlformats.org/officeDocument/2006/relationships/hyperlink" Target="https://github.com/zilliztech/milvus-distributed/commit/f9fb21af323c6cd697cf60578652a1abada45bc9" TargetMode="External"/><Relationship Id="rId158" Type="http://schemas.openxmlformats.org/officeDocument/2006/relationships/hyperlink" Target="https://github.com/zilliztech/milvus-distributed/commit/980fd76ed809d2f340b6f195aef202cc44c00652" TargetMode="External"/><Relationship Id="rId157" Type="http://schemas.openxmlformats.org/officeDocument/2006/relationships/hyperlink" Target="https://github.com/zilliztech/milvus-distributed/commit/64975682c49b75e6fc980018a3b9aea57605c773" TargetMode="External"/><Relationship Id="rId156" Type="http://schemas.openxmlformats.org/officeDocument/2006/relationships/hyperlink" Target="https://github.com/zilliztech/milvus-distributed/commit/7ad1a16f1a9af556179059941994df2c5a717ac7" TargetMode="External"/><Relationship Id="rId155" Type="http://schemas.openxmlformats.org/officeDocument/2006/relationships/hyperlink" Target="https://github.com/zilliztech/milvus-distributed/commit/3082fe864bcd8d5799bec11e873f0161b4cfffd2" TargetMode="External"/><Relationship Id="rId154" Type="http://schemas.openxmlformats.org/officeDocument/2006/relationships/hyperlink" Target="https://github.com/zilliztech/milvus-distributed/commit/ae16cec3a11292d97a0d744f5a4509e7f3b7046f" TargetMode="External"/><Relationship Id="rId153" Type="http://schemas.openxmlformats.org/officeDocument/2006/relationships/hyperlink" Target="https://github.com/zilliztech/milvus-distributed/commit/a7d599509d2bdf15fec69afec064f3df7b23c0c2" TargetMode="External"/><Relationship Id="rId152" Type="http://schemas.openxmlformats.org/officeDocument/2006/relationships/hyperlink" Target="https://github.com/zilliztech/milvus-distributed/commit/341ec077e3381450e811a55c8e7440864001c889" TargetMode="External"/><Relationship Id="rId151" Type="http://schemas.openxmlformats.org/officeDocument/2006/relationships/hyperlink" Target="https://github.com/zilliztech/milvus-distributed/commit/9c8732c695b60e25636a05e5830f9ab44af12382" TargetMode="External"/><Relationship Id="rId150" Type="http://schemas.openxmlformats.org/officeDocument/2006/relationships/hyperlink" Target="https://github.com/zilliztech/milvus-distributed/commit/8906030011d5280edc81e10088380207b400a86c" TargetMode="External"/><Relationship Id="rId15" Type="http://schemas.openxmlformats.org/officeDocument/2006/relationships/hyperlink" Target="https://github.com/zilliztech/milvus-distributed/commit/71f806ff3255a857291e49dd850e8b398e348d74" TargetMode="External"/><Relationship Id="rId149" Type="http://schemas.openxmlformats.org/officeDocument/2006/relationships/hyperlink" Target="https://github.com/zilliztech/milvus-distributed/commit/8a996b530967d50edd245b3ee8c854078d804ec8" TargetMode="External"/><Relationship Id="rId148" Type="http://schemas.openxmlformats.org/officeDocument/2006/relationships/hyperlink" Target="https://github.com/zilliztech/milvus-distributed/commit/aadae900e04d6984bca79747fa30d725eac23765" TargetMode="External"/><Relationship Id="rId147" Type="http://schemas.openxmlformats.org/officeDocument/2006/relationships/hyperlink" Target="https://github.com/zilliztech/milvus-distributed/commit/1abf24635db50507b2fc884d1d488e75f2102d53" TargetMode="External"/><Relationship Id="rId146" Type="http://schemas.openxmlformats.org/officeDocument/2006/relationships/hyperlink" Target="https://github.com/zilliztech/milvus-distributed/commit/fe73082b872dd8e6e42d4e06d7ee844c825cc3e4" TargetMode="External"/><Relationship Id="rId145" Type="http://schemas.openxmlformats.org/officeDocument/2006/relationships/hyperlink" Target="https://github.com/zilliztech/milvus-distributed/commit/b4b35d00f973f3471d13023c1dc87566df1853b0" TargetMode="External"/><Relationship Id="rId144" Type="http://schemas.openxmlformats.org/officeDocument/2006/relationships/hyperlink" Target="https://github.com/zilliztech/milvus-distributed/commit/a56b1e8417cf91a25e980291c85f52e74f9882cc" TargetMode="External"/><Relationship Id="rId143" Type="http://schemas.openxmlformats.org/officeDocument/2006/relationships/hyperlink" Target="https://github.com/zilliztech/milvus-distributed/commit/0d4cf5c07033a0802b07110d4f4bde189be7c671" TargetMode="External"/><Relationship Id="rId142" Type="http://schemas.openxmlformats.org/officeDocument/2006/relationships/hyperlink" Target="https://github.com/zilliztech/milvus-distributed/commit/7fef9c1e78604291921845fe73ab6045ca0254f7" TargetMode="External"/><Relationship Id="rId141" Type="http://schemas.openxmlformats.org/officeDocument/2006/relationships/hyperlink" Target="https://github.com/zilliztech/milvus-distributed/commit/86fc46a39edb4dbe56eadc16a78d5ba7283536fb" TargetMode="External"/><Relationship Id="rId140" Type="http://schemas.openxmlformats.org/officeDocument/2006/relationships/hyperlink" Target="https://github.com/zilliztech/milvus-distributed/commit/12a86e98135688ab264c16e3eff496ccddf60fe8" TargetMode="External"/><Relationship Id="rId14" Type="http://schemas.openxmlformats.org/officeDocument/2006/relationships/hyperlink" Target="https://github.com/zilliztech/milvus-distributed/commit/e7312006b5b0a849891328ec6f4f373cb5f3a326" TargetMode="External"/><Relationship Id="rId139" Type="http://schemas.openxmlformats.org/officeDocument/2006/relationships/hyperlink" Target="https://github.com/zilliztech/milvus-distributed/commit/285927d2cd5a3d51e206fa10a0d0c3520ac0ad63" TargetMode="External"/><Relationship Id="rId138" Type="http://schemas.openxmlformats.org/officeDocument/2006/relationships/hyperlink" Target="https://github.com/zilliztech/milvus-distributed/commit/abf54de793eea81c95f59726b45c2e21018e89fa" TargetMode="External"/><Relationship Id="rId137" Type="http://schemas.openxmlformats.org/officeDocument/2006/relationships/hyperlink" Target="https://github.com/zilliztech/milvus-distributed/commit/cfd440d87be6aed247c48424c1644a77f21801e0" TargetMode="External"/><Relationship Id="rId136" Type="http://schemas.openxmlformats.org/officeDocument/2006/relationships/hyperlink" Target="https://github.com/zilliztech/milvus-distributed/commit/65ba4f7e92e07c130018e054a6805da427b08d25" TargetMode="External"/><Relationship Id="rId135" Type="http://schemas.openxmlformats.org/officeDocument/2006/relationships/hyperlink" Target="https://github.com/zilliztech/milvus-distributed/commit/09d69a16f541b40b751beb974d3259ec4e2b63ef" TargetMode="External"/><Relationship Id="rId134" Type="http://schemas.openxmlformats.org/officeDocument/2006/relationships/hyperlink" Target="https://github.com/zilliztech/milvus-distributed/commit/b68733989a1eb5b84bd3bff9297bd9786c485aed" TargetMode="External"/><Relationship Id="rId133" Type="http://schemas.openxmlformats.org/officeDocument/2006/relationships/hyperlink" Target="https://github.com/zilliztech/milvus-distributed/commit/2f1bc3740a37f82a589b4c7ebe51c538ba96fc22" TargetMode="External"/><Relationship Id="rId132" Type="http://schemas.openxmlformats.org/officeDocument/2006/relationships/hyperlink" Target="https://github.com/zilliztech/milvus-distributed/commit/cf4194e047399088e29bbb8dd8ccd684617c2c01" TargetMode="External"/><Relationship Id="rId131" Type="http://schemas.openxmlformats.org/officeDocument/2006/relationships/hyperlink" Target="https://github.com/zilliztech/milvus-distributed/commit/55c684ef2d6a7444c732a1adecb2f25513caf001" TargetMode="External"/><Relationship Id="rId130" Type="http://schemas.openxmlformats.org/officeDocument/2006/relationships/hyperlink" Target="https://github.com/zilliztech/milvus-distributed/commit/8f733a82193de517d50364be299fe9d5590a5bea" TargetMode="External"/><Relationship Id="rId13" Type="http://schemas.openxmlformats.org/officeDocument/2006/relationships/hyperlink" Target="https://github.com/zilliztech/milvus-distributed/commit/7b7630825e54bbc32f874a12e258a98a0dde65a5" TargetMode="External"/><Relationship Id="rId129" Type="http://schemas.openxmlformats.org/officeDocument/2006/relationships/hyperlink" Target="https://github.com/zilliztech/milvus-distributed/commit/ab0c094f34979e57b428f880a320e1974cdc2b75" TargetMode="External"/><Relationship Id="rId128" Type="http://schemas.openxmlformats.org/officeDocument/2006/relationships/hyperlink" Target="https://github.com/zilliztech/milvus-distributed/commit/125060e83c27180ac44cec140472b424c85211f9" TargetMode="External"/><Relationship Id="rId127" Type="http://schemas.openxmlformats.org/officeDocument/2006/relationships/hyperlink" Target="https://github.com/zilliztech/milvus-distributed/commit/fe895ebd880de7a2ca52627f2a9e3aad411a1d3a" TargetMode="External"/><Relationship Id="rId126" Type="http://schemas.openxmlformats.org/officeDocument/2006/relationships/hyperlink" Target="https://github.com/zilliztech/milvus-distributed/commit/3d7c628877fa713a68737284fe58ead907d0bfe4" TargetMode="External"/><Relationship Id="rId125" Type="http://schemas.openxmlformats.org/officeDocument/2006/relationships/hyperlink" Target="https://github.com/zilliztech/milvus-distributed/commit/9280018142e3a181e4bd4e6d577a112e97c37b1b" TargetMode="External"/><Relationship Id="rId124" Type="http://schemas.openxmlformats.org/officeDocument/2006/relationships/hyperlink" Target="https://github.com/zilliztech/milvus-distributed/commit/c73f7e54bd104f36340f418c3bd1a3c82426c321" TargetMode="External"/><Relationship Id="rId123" Type="http://schemas.openxmlformats.org/officeDocument/2006/relationships/hyperlink" Target="https://github.com/zilliztech/milvus-distributed/commit/e53ca6a13c6d9fe23f284ab2985ae448d9f5fc2b" TargetMode="External"/><Relationship Id="rId122" Type="http://schemas.openxmlformats.org/officeDocument/2006/relationships/hyperlink" Target="https://github.com/zilliztech/milvus-distributed/commit/3379afd7da07fccb4bd1ae65a8b133d13b27630b" TargetMode="External"/><Relationship Id="rId121" Type="http://schemas.openxmlformats.org/officeDocument/2006/relationships/hyperlink" Target="https://github.com/zilliztech/milvus-distributed/commit/4126051023a7aef40e90e7b30559477c85b7d92b" TargetMode="External"/><Relationship Id="rId120" Type="http://schemas.openxmlformats.org/officeDocument/2006/relationships/hyperlink" Target="https://github.com/zilliztech/milvus-distributed/commit/96f90c9687dd3ffcb72099d5fc0a6756041b64c7" TargetMode="External"/><Relationship Id="rId12" Type="http://schemas.openxmlformats.org/officeDocument/2006/relationships/hyperlink" Target="https://github.com/zilliztech/milvus-distributed/commit/8c47be63192ca54e9f8bf9141cc63279b8444c20" TargetMode="External"/><Relationship Id="rId119" Type="http://schemas.openxmlformats.org/officeDocument/2006/relationships/hyperlink" Target="https://github.com/zilliztech/milvus-distributed/commit/edf3159c2433b7875242b08851c652fc2785ae8c" TargetMode="External"/><Relationship Id="rId118" Type="http://schemas.openxmlformats.org/officeDocument/2006/relationships/hyperlink" Target="https://github.com/zilliztech/milvus-distributed/commit/be710bafbff9c0faebae4f432068ee8e9bdd7d13" TargetMode="External"/><Relationship Id="rId117" Type="http://schemas.openxmlformats.org/officeDocument/2006/relationships/hyperlink" Target="https://github.com/zilliztech/milvus-distributed/commit/aae914ea870baf966d85997c296b854927543ef2" TargetMode="External"/><Relationship Id="rId116" Type="http://schemas.openxmlformats.org/officeDocument/2006/relationships/hyperlink" Target="https://github.com/zilliztech/milvus-distributed/commit/47ca0b12b13858c0fa6a2e8c202832f45e8c2cda" TargetMode="External"/><Relationship Id="rId115" Type="http://schemas.openxmlformats.org/officeDocument/2006/relationships/hyperlink" Target="https://github.com/zilliztech/milvus-distributed/commit/b75bd02fc39fb5562418a1bd17b0c9dcb307bc35" TargetMode="External"/><Relationship Id="rId114" Type="http://schemas.openxmlformats.org/officeDocument/2006/relationships/hyperlink" Target="https://github.com/zilliztech/milvus-distributed/commit/915bd258e17d7db56fd44ffde7a4d7c3d32d8320" TargetMode="External"/><Relationship Id="rId113" Type="http://schemas.openxmlformats.org/officeDocument/2006/relationships/hyperlink" Target="https://github.com/zilliztech/milvus-distributed/commit/a058e56998fcd559eb7e31f47bcc55339d60f491" TargetMode="External"/><Relationship Id="rId112" Type="http://schemas.openxmlformats.org/officeDocument/2006/relationships/hyperlink" Target="https://github.com/zilliztech/milvus-distributed/commit/6f028a1834276bd93fbbdaae1ff1adee77b1e4c6" TargetMode="External"/><Relationship Id="rId111" Type="http://schemas.openxmlformats.org/officeDocument/2006/relationships/hyperlink" Target="https://github.com/zilliztech/milvus-distributed/commit/9efffaacc7937a09755d4f09b96c895630e9cc72" TargetMode="External"/><Relationship Id="rId110" Type="http://schemas.openxmlformats.org/officeDocument/2006/relationships/hyperlink" Target="https://github.com/zilliztech/milvus-distributed/commit/49982a94a1981175a96dcca9598a9ec892cdab6a" TargetMode="External"/><Relationship Id="rId11" Type="http://schemas.openxmlformats.org/officeDocument/2006/relationships/hyperlink" Target="https://github.com/zilliztech/milvus-distributed/commit/c1fbf7787169af29889b15ac95b44bbc3058506d" TargetMode="External"/><Relationship Id="rId109" Type="http://schemas.openxmlformats.org/officeDocument/2006/relationships/hyperlink" Target="https://github.com/zilliztech/milvus-distributed/commit/436583c240bc19ab533a5bebefbbf60ef73cb7be" TargetMode="External"/><Relationship Id="rId108" Type="http://schemas.openxmlformats.org/officeDocument/2006/relationships/hyperlink" Target="https://github.com/zilliztech/milvus-distributed/commit/c1faee1bedadf010fb13fb94c5204f7e3c2e42c6" TargetMode="External"/><Relationship Id="rId107" Type="http://schemas.openxmlformats.org/officeDocument/2006/relationships/hyperlink" Target="https://github.com/zilliztech/milvus-distributed/commit/099ac434e3a4ca5cfff9036e76056c121aa5cbe5" TargetMode="External"/><Relationship Id="rId106" Type="http://schemas.openxmlformats.org/officeDocument/2006/relationships/hyperlink" Target="https://github.com/zilliztech/milvus-distributed/commit/d06d4e110b248b5a117b810c5dc20dcaeac56f86" TargetMode="External"/><Relationship Id="rId105" Type="http://schemas.openxmlformats.org/officeDocument/2006/relationships/hyperlink" Target="https://github.com/zilliztech/milvus-distributed/commit/4ad95f0189236e14258991e00c61517f92711692" TargetMode="External"/><Relationship Id="rId104" Type="http://schemas.openxmlformats.org/officeDocument/2006/relationships/hyperlink" Target="https://github.com/zilliztech/milvus-distributed/commit/b00d94b67385a778443480e80663aa0c66af4bbe" TargetMode="External"/><Relationship Id="rId103" Type="http://schemas.openxmlformats.org/officeDocument/2006/relationships/hyperlink" Target="https://github.com/zilliztech/milvus-distributed/commit/4528dedfcc29e29dc0714b0b16a1e4d6a6bcd5fd" TargetMode="External"/><Relationship Id="rId102" Type="http://schemas.openxmlformats.org/officeDocument/2006/relationships/hyperlink" Target="https://github.com/zilliztech/milvus-distributed/commit/a94c92d84d7c3be82124cb4eb91138c791b0490a" TargetMode="External"/><Relationship Id="rId101" Type="http://schemas.openxmlformats.org/officeDocument/2006/relationships/hyperlink" Target="https://github.com/zilliztech/milvus-distributed/commit/a4f7a48c1b5938a03dd406ea5fd61c1d0316b9e4" TargetMode="External"/><Relationship Id="rId100" Type="http://schemas.openxmlformats.org/officeDocument/2006/relationships/hyperlink" Target="https://github.com/zilliztech/milvus-distributed/commit/880028617d447cb9819ae469436f67ba2de03667" TargetMode="External"/><Relationship Id="rId10" Type="http://schemas.openxmlformats.org/officeDocument/2006/relationships/hyperlink" Target="https://github.com/zilliztech/milvus-distributed/commit/a4d96515824e17a2c984d3c0f6d651095c36ded3" TargetMode="External"/><Relationship Id="rId1" Type="http://schemas.openxmlformats.org/officeDocument/2006/relationships/hyperlink" Target="https://github.com/zilliztech/milvus-distributed/commit/8a9d5bc8f2f30d2401fcdf219965171342abefd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true"/>
  <dimension ref="A1:D268"/>
  <sheetViews>
    <sheetView showGridLines="0" tabSelected="1" workbookViewId="0">
      <selection activeCell="C93" sqref="C93"/>
    </sheetView>
  </sheetViews>
  <sheetFormatPr defaultColWidth="8.82962962962963" defaultRowHeight="15" customHeight="true" outlineLevelCol="3"/>
  <cols>
    <col min="1" max="1" width="19.6740740740741" style="1" customWidth="true"/>
    <col min="2" max="2" width="40.6740740740741" style="1" customWidth="true"/>
    <col min="3" max="3" width="22.0074074074074" style="1" customWidth="true"/>
    <col min="4" max="4" width="61.1703703703704" style="1" customWidth="true"/>
    <col min="5" max="16383" width="8.85185185185185" style="1" customWidth="true"/>
    <col min="16384" max="16384" width="8.85185185185185" style="1"/>
  </cols>
  <sheetData>
    <row r="1" ht="14.55" customHeight="true" spans="1:4">
      <c r="A1" s="2" t="s">
        <v>0</v>
      </c>
      <c r="B1" s="3" t="s">
        <v>1</v>
      </c>
      <c r="C1" s="3" t="s">
        <v>2</v>
      </c>
      <c r="D1" s="4" t="s">
        <v>3</v>
      </c>
    </row>
    <row r="2" ht="27.55" hidden="true" customHeight="true" spans="1:4">
      <c r="A2" s="5" t="s">
        <v>4</v>
      </c>
      <c r="B2" s="6" t="str">
        <f>HYPERLINK("https://github.com/zilliztech/milvus-distributed/commit/8a9d5bc8f2f30d2401fcdf219965171342abefd7","8a9d5bc8f2f30d2401fcdf219965171342abefd7")</f>
        <v>8a9d5bc8f2f30d2401fcdf219965171342abefd7</v>
      </c>
      <c r="C2" s="7"/>
      <c r="D2" s="8" t="s">
        <v>5</v>
      </c>
    </row>
    <row r="3" ht="26.55" hidden="true" customHeight="true" spans="1:4">
      <c r="A3" s="9" t="s">
        <v>6</v>
      </c>
      <c r="B3" s="10" t="str">
        <f>HYPERLINK("https://github.com/zilliztech/milvus-distributed/commit/bcaf54bd3d2396f4b6ac87856793fb1bf8c79fc7","bcaf54bd3d2396f4b6ac87856793fb1bf8c79fc7")</f>
        <v>bcaf54bd3d2396f4b6ac87856793fb1bf8c79fc7</v>
      </c>
      <c r="C3" s="11"/>
      <c r="D3" s="12" t="s">
        <v>7</v>
      </c>
    </row>
    <row r="4" ht="26.55" hidden="true" customHeight="true" spans="1:4">
      <c r="A4" s="13" t="s">
        <v>8</v>
      </c>
      <c r="B4" s="14" t="str">
        <f>HYPERLINK("https://github.com/zilliztech/milvus-distributed/commit/9ab3623803337b53791b6a7ae4decbaa5b1f2cab","9ab3623803337b53791b6a7ae4decbaa5b1f2cab")</f>
        <v>9ab3623803337b53791b6a7ae4decbaa5b1f2cab</v>
      </c>
      <c r="C4" s="15"/>
      <c r="D4" s="16" t="s">
        <v>9</v>
      </c>
    </row>
    <row r="5" ht="26.55" hidden="true" customHeight="true" spans="1:4">
      <c r="A5" s="9" t="s">
        <v>10</v>
      </c>
      <c r="B5" s="10" t="str">
        <f>HYPERLINK("https://github.com/zilliztech/milvus-distributed/commit/5eea353ea9411ea7a9065e428ed2570c1320fdfc","5eea353ea9411ea7a9065e428ed2570c1320fdfc")</f>
        <v>5eea353ea9411ea7a9065e428ed2570c1320fdfc</v>
      </c>
      <c r="C5" s="11"/>
      <c r="D5" s="12" t="s">
        <v>11</v>
      </c>
    </row>
    <row r="6" ht="26.55" hidden="true" customHeight="true" spans="1:4">
      <c r="A6" s="13" t="s">
        <v>12</v>
      </c>
      <c r="B6" s="14" t="str">
        <f>HYPERLINK("https://github.com/zilliztech/milvus-distributed/commit/d6d6e8cadf0bfeba5f9611d57ddadc8b4ea189f4","d6d6e8cadf0bfeba5f9611d57ddadc8b4ea189f4")</f>
        <v>d6d6e8cadf0bfeba5f9611d57ddadc8b4ea189f4</v>
      </c>
      <c r="C6" s="15"/>
      <c r="D6" s="16" t="s">
        <v>13</v>
      </c>
    </row>
    <row r="7" ht="26.55" hidden="true" customHeight="true" spans="1:4">
      <c r="A7" s="9" t="s">
        <v>14</v>
      </c>
      <c r="B7" s="10" t="str">
        <f>HYPERLINK("https://github.com/zilliztech/milvus-distributed/commit/d8ad997c8ca1ef2320f359f5864fdd1e27ab7809","d8ad997c8ca1ef2320f359f5864fdd1e27ab7809")</f>
        <v>d8ad997c8ca1ef2320f359f5864fdd1e27ab7809</v>
      </c>
      <c r="C7" s="11"/>
      <c r="D7" s="12" t="s">
        <v>15</v>
      </c>
    </row>
    <row r="8" ht="13.55" customHeight="true" spans="1:4">
      <c r="A8" s="13" t="s">
        <v>16</v>
      </c>
      <c r="B8" s="14" t="str">
        <f>HYPERLINK("https://github.com/zilliztech/milvus-distributed/commit/71b081c13baa07cadf7185a7d027248e1ca00f35","71b081c13baa07cadf7185a7d027248e1ca00f35")</f>
        <v>71b081c13baa07cadf7185a7d027248e1ca00f35</v>
      </c>
      <c r="C8" s="17">
        <v>1</v>
      </c>
      <c r="D8" s="18" t="s">
        <v>17</v>
      </c>
    </row>
    <row r="9" ht="26.55" hidden="true" customHeight="true" spans="1:4">
      <c r="A9" s="9" t="s">
        <v>18</v>
      </c>
      <c r="B9" s="10" t="str">
        <f>HYPERLINK("https://github.com/zilliztech/milvus-distributed/commit/a80d666a104bf032e6a8ab8121818aaa935e779e","a80d666a104bf032e6a8ab8121818aaa935e779e")</f>
        <v>a80d666a104bf032e6a8ab8121818aaa935e779e</v>
      </c>
      <c r="C9" s="11"/>
      <c r="D9" s="12" t="s">
        <v>19</v>
      </c>
    </row>
    <row r="10" ht="39.55" hidden="true" customHeight="true" spans="1:4">
      <c r="A10" s="13" t="s">
        <v>20</v>
      </c>
      <c r="B10" s="14" t="str">
        <f>HYPERLINK("https://github.com/zilliztech/milvus-distributed/commit/09c1fbfba56527fcf896f1b332f99222bb7ff9f2","09c1fbfba56527fcf896f1b332f99222bb7ff9f2")</f>
        <v>09c1fbfba56527fcf896f1b332f99222bb7ff9f2</v>
      </c>
      <c r="C10" s="15"/>
      <c r="D10" s="16" t="s">
        <v>21</v>
      </c>
    </row>
    <row r="11" ht="26.55" hidden="true" customHeight="true" spans="1:4">
      <c r="A11" s="9" t="s">
        <v>22</v>
      </c>
      <c r="B11" s="10" t="str">
        <f>HYPERLINK("https://github.com/zilliztech/milvus-distributed/commit/a4d96515824e17a2c984d3c0f6d651095c36ded3","a4d96515824e17a2c984d3c0f6d651095c36ded3")</f>
        <v>a4d96515824e17a2c984d3c0f6d651095c36ded3</v>
      </c>
      <c r="C11" s="11"/>
      <c r="D11" s="12" t="s">
        <v>23</v>
      </c>
    </row>
    <row r="12" ht="26.55" hidden="true" customHeight="true" spans="1:4">
      <c r="A12" s="13" t="s">
        <v>24</v>
      </c>
      <c r="B12" s="14" t="str">
        <f>HYPERLINK("https://github.com/zilliztech/milvus-distributed/commit/c1fbf7787169af29889b15ac95b44bbc3058506d","c1fbf7787169af29889b15ac95b44bbc3058506d")</f>
        <v>c1fbf7787169af29889b15ac95b44bbc3058506d</v>
      </c>
      <c r="C12" s="15"/>
      <c r="D12" s="16" t="s">
        <v>25</v>
      </c>
    </row>
    <row r="13" ht="39.55" hidden="true" customHeight="true" spans="1:4">
      <c r="A13" s="9" t="s">
        <v>26</v>
      </c>
      <c r="B13" s="10" t="str">
        <f>HYPERLINK("https://github.com/zilliztech/milvus-distributed/commit/8c47be63192ca54e9f8bf9141cc63279b8444c20","8c47be63192ca54e9f8bf9141cc63279b8444c20")</f>
        <v>8c47be63192ca54e9f8bf9141cc63279b8444c20</v>
      </c>
      <c r="C13" s="11"/>
      <c r="D13" s="12" t="s">
        <v>27</v>
      </c>
    </row>
    <row r="14" ht="26.55" hidden="true" customHeight="true" spans="1:4">
      <c r="A14" s="13" t="s">
        <v>28</v>
      </c>
      <c r="B14" s="14" t="str">
        <f>HYPERLINK("https://github.com/zilliztech/milvus-distributed/commit/7b7630825e54bbc32f874a12e258a98a0dde65a5","7b7630825e54bbc32f874a12e258a98a0dde65a5")</f>
        <v>7b7630825e54bbc32f874a12e258a98a0dde65a5</v>
      </c>
      <c r="C14" s="15"/>
      <c r="D14" s="16" t="s">
        <v>29</v>
      </c>
    </row>
    <row r="15" ht="39.55" hidden="true" customHeight="true" spans="1:4">
      <c r="A15" s="9" t="s">
        <v>30</v>
      </c>
      <c r="B15" s="10" t="str">
        <f>HYPERLINK("https://github.com/zilliztech/milvus-distributed/commit/e7312006b5b0a849891328ec6f4f373cb5f3a326","e7312006b5b0a849891328ec6f4f373cb5f3a326")</f>
        <v>e7312006b5b0a849891328ec6f4f373cb5f3a326</v>
      </c>
      <c r="C15" s="11"/>
      <c r="D15" s="12" t="s">
        <v>31</v>
      </c>
    </row>
    <row r="16" ht="26.55" hidden="true" customHeight="true" spans="1:4">
      <c r="A16" s="13" t="s">
        <v>32</v>
      </c>
      <c r="B16" s="14" t="str">
        <f>HYPERLINK("https://github.com/zilliztech/milvus-distributed/commit/71f806ff3255a857291e49dd850e8b398e348d74","71f806ff3255a857291e49dd850e8b398e348d74")</f>
        <v>71f806ff3255a857291e49dd850e8b398e348d74</v>
      </c>
      <c r="C16" s="15"/>
      <c r="D16" s="16" t="s">
        <v>33</v>
      </c>
    </row>
    <row r="17" ht="39.55" hidden="true" customHeight="true" spans="1:4">
      <c r="A17" s="9" t="s">
        <v>34</v>
      </c>
      <c r="B17" s="10" t="str">
        <f>HYPERLINK("https://github.com/zilliztech/milvus-distributed/commit/7698206823b6b10335156a94bb8ae5fc60c0b367","7698206823b6b10335156a94bb8ae5fc60c0b367")</f>
        <v>7698206823b6b10335156a94bb8ae5fc60c0b367</v>
      </c>
      <c r="C17" s="11"/>
      <c r="D17" s="12" t="s">
        <v>35</v>
      </c>
    </row>
    <row r="18" ht="26.55" hidden="true" customHeight="true" spans="1:4">
      <c r="A18" s="13" t="s">
        <v>36</v>
      </c>
      <c r="B18" s="14" t="str">
        <f>HYPERLINK("https://github.com/zilliztech/milvus-distributed/commit/84ca043373dd2dd3b600e80e222138a9de8127c5","84ca043373dd2dd3b600e80e222138a9de8127c5")</f>
        <v>84ca043373dd2dd3b600e80e222138a9de8127c5</v>
      </c>
      <c r="C18" s="15"/>
      <c r="D18" s="16" t="s">
        <v>37</v>
      </c>
    </row>
    <row r="19" ht="13.55" customHeight="true" spans="1:4">
      <c r="A19" s="9" t="s">
        <v>38</v>
      </c>
      <c r="B19" s="10" t="str">
        <f>HYPERLINK("https://github.com/zilliztech/milvus-distributed/commit/39e0cf5a0709d8d1a2a39f82b9867fe88077586a","39e0cf5a0709d8d1a2a39f82b9867fe88077586a")</f>
        <v>39e0cf5a0709d8d1a2a39f82b9867fe88077586a</v>
      </c>
      <c r="C19" s="19">
        <v>1</v>
      </c>
      <c r="D19" s="20" t="s">
        <v>39</v>
      </c>
    </row>
    <row r="20" ht="26.55" hidden="true" customHeight="true" spans="1:4">
      <c r="A20" s="13" t="s">
        <v>40</v>
      </c>
      <c r="B20" s="14" t="str">
        <f>HYPERLINK("https://github.com/zilliztech/milvus-distributed/commit/9bc3c40cb344931f483b5b538e93df0c7631e5d8","9bc3c40cb344931f483b5b538e93df0c7631e5d8")</f>
        <v>9bc3c40cb344931f483b5b538e93df0c7631e5d8</v>
      </c>
      <c r="C20" s="15"/>
      <c r="D20" s="16" t="s">
        <v>41</v>
      </c>
    </row>
    <row r="21" ht="26.55" hidden="true" customHeight="true" spans="1:4">
      <c r="A21" s="9" t="s">
        <v>42</v>
      </c>
      <c r="B21" s="10" t="str">
        <f>HYPERLINK("https://github.com/zilliztech/milvus-distributed/commit/4c394e60066b0e9448834c656a34433b4e6deb56","4c394e60066b0e9448834c656a34433b4e6deb56")</f>
        <v>4c394e60066b0e9448834c656a34433b4e6deb56</v>
      </c>
      <c r="C21" s="11"/>
      <c r="D21" s="12" t="s">
        <v>25</v>
      </c>
    </row>
    <row r="22" ht="26.55" hidden="true" customHeight="true" spans="1:4">
      <c r="A22" s="13" t="s">
        <v>43</v>
      </c>
      <c r="B22" s="14" t="str">
        <f>HYPERLINK("https://github.com/zilliztech/milvus-distributed/commit/8e90edbac1f3af4fa7c2ba4d693651409b3a1dd1","8e90edbac1f3af4fa7c2ba4d693651409b3a1dd1")</f>
        <v>8e90edbac1f3af4fa7c2ba4d693651409b3a1dd1</v>
      </c>
      <c r="C22" s="15"/>
      <c r="D22" s="16" t="s">
        <v>44</v>
      </c>
    </row>
    <row r="23" ht="26.55" hidden="true" customHeight="true" spans="1:4">
      <c r="A23" s="9" t="s">
        <v>45</v>
      </c>
      <c r="B23" s="10" t="str">
        <f>HYPERLINK("https://github.com/zilliztech/milvus-distributed/commit/69fd076674b86bab62974cff436266dd3cd09df1","69fd076674b86bab62974cff436266dd3cd09df1")</f>
        <v>69fd076674b86bab62974cff436266dd3cd09df1</v>
      </c>
      <c r="C23" s="11"/>
      <c r="D23" s="12" t="s">
        <v>46</v>
      </c>
    </row>
    <row r="24" ht="13.55" customHeight="true" spans="1:4">
      <c r="A24" s="13" t="s">
        <v>47</v>
      </c>
      <c r="B24" s="14" t="str">
        <f>HYPERLINK("https://github.com/zilliztech/milvus-distributed/commit/29fa3835db6b0ad4c3723975edc4d0e98932d192","29fa3835db6b0ad4c3723975edc4d0e98932d192")</f>
        <v>29fa3835db6b0ad4c3723975edc4d0e98932d192</v>
      </c>
      <c r="C24" s="17">
        <v>1</v>
      </c>
      <c r="D24" s="18" t="s">
        <v>48</v>
      </c>
    </row>
    <row r="25" ht="26.55" hidden="true" customHeight="true" spans="1:4">
      <c r="A25" s="9" t="s">
        <v>49</v>
      </c>
      <c r="B25" s="10" t="str">
        <f>HYPERLINK("https://github.com/zilliztech/milvus-distributed/commit/792f5cc552782f5179f9eb3aa30afc10e0be2a7e","792f5cc552782f5179f9eb3aa30afc10e0be2a7e")</f>
        <v>792f5cc552782f5179f9eb3aa30afc10e0be2a7e</v>
      </c>
      <c r="C25" s="11"/>
      <c r="D25" s="12" t="s">
        <v>50</v>
      </c>
    </row>
    <row r="26" ht="26.55" hidden="true" customHeight="true" spans="1:4">
      <c r="A26" s="13" t="s">
        <v>51</v>
      </c>
      <c r="B26" s="14" t="str">
        <f>HYPERLINK("https://github.com/zilliztech/milvus-distributed/commit/dcdf88d4e7e82b60c7353d83c8021b47af01c48f","dcdf88d4e7e82b60c7353d83c8021b47af01c48f")</f>
        <v>dcdf88d4e7e82b60c7353d83c8021b47af01c48f</v>
      </c>
      <c r="C26" s="15"/>
      <c r="D26" s="16" t="s">
        <v>25</v>
      </c>
    </row>
    <row r="27" ht="39.55" hidden="true" customHeight="true" spans="1:4">
      <c r="A27" s="9" t="s">
        <v>52</v>
      </c>
      <c r="B27" s="10" t="str">
        <f>HYPERLINK("https://github.com/zilliztech/milvus-distributed/commit/4b8b63191b26542df13b7e7ff1d5300dac442615","4b8b63191b26542df13b7e7ff1d5300dac442615")</f>
        <v>4b8b63191b26542df13b7e7ff1d5300dac442615</v>
      </c>
      <c r="C27" s="11"/>
      <c r="D27" s="12" t="s">
        <v>53</v>
      </c>
    </row>
    <row r="28" ht="26.55" hidden="true" customHeight="true" spans="1:4">
      <c r="A28" s="13" t="s">
        <v>54</v>
      </c>
      <c r="B28" s="14" t="str">
        <f>HYPERLINK("https://github.com/zilliztech/milvus-distributed/commit/3b4209e419ed937dbfd751da30295d0ecd8335d3","3b4209e419ed937dbfd751da30295d0ecd8335d3")</f>
        <v>3b4209e419ed937dbfd751da30295d0ecd8335d3</v>
      </c>
      <c r="C28" s="15"/>
      <c r="D28" s="16" t="s">
        <v>55</v>
      </c>
    </row>
    <row r="29" ht="39.55" hidden="true" customHeight="true" spans="1:4">
      <c r="A29" s="9" t="s">
        <v>56</v>
      </c>
      <c r="B29" s="10" t="str">
        <f>HYPERLINK("https://github.com/zilliztech/milvus-distributed/commit/220d7daac4de5b56a056e5310cf4e04da32e19bd","220d7daac4de5b56a056e5310cf4e04da32e19bd")</f>
        <v>220d7daac4de5b56a056e5310cf4e04da32e19bd</v>
      </c>
      <c r="C29" s="11"/>
      <c r="D29" s="12" t="s">
        <v>57</v>
      </c>
    </row>
    <row r="30" ht="26.55" hidden="true" customHeight="true" spans="1:4">
      <c r="A30" s="13" t="s">
        <v>58</v>
      </c>
      <c r="B30" s="14" t="str">
        <f>HYPERLINK("https://github.com/zilliztech/milvus-distributed/commit/6f7598b443c24f799d412cb0a571976519870151","6f7598b443c24f799d412cb0a571976519870151")</f>
        <v>6f7598b443c24f799d412cb0a571976519870151</v>
      </c>
      <c r="C30" s="15"/>
      <c r="D30" s="16" t="s">
        <v>59</v>
      </c>
    </row>
    <row r="31" ht="39.55" hidden="true" customHeight="true" spans="1:4">
      <c r="A31" s="9" t="s">
        <v>60</v>
      </c>
      <c r="B31" s="10" t="str">
        <f>HYPERLINK("https://github.com/zilliztech/milvus-distributed/commit/9425b8372e4bb7a73d25b8d8868b1ceffaf0e477","9425b8372e4bb7a73d25b8d8868b1ceffaf0e477")</f>
        <v>9425b8372e4bb7a73d25b8d8868b1ceffaf0e477</v>
      </c>
      <c r="C31" s="11"/>
      <c r="D31" s="12" t="s">
        <v>61</v>
      </c>
    </row>
    <row r="32" ht="26.55" hidden="true" customHeight="true" spans="1:4">
      <c r="A32" s="13" t="s">
        <v>62</v>
      </c>
      <c r="B32" s="14" t="str">
        <f>HYPERLINK("https://github.com/zilliztech/milvus-distributed/commit/ee3fc5c0ef2ec6e74fb317f2af22137e59273f18","ee3fc5c0ef2ec6e74fb317f2af22137e59273f18")</f>
        <v>ee3fc5c0ef2ec6e74fb317f2af22137e59273f18</v>
      </c>
      <c r="C32" s="15"/>
      <c r="D32" s="16" t="s">
        <v>63</v>
      </c>
    </row>
    <row r="33" ht="26.55" hidden="true" customHeight="true" spans="1:4">
      <c r="A33" s="9" t="s">
        <v>64</v>
      </c>
      <c r="B33" s="10" t="str">
        <f>HYPERLINK("https://github.com/zilliztech/milvus-distributed/commit/603407be922fab678fd6977cb70a37bc6c42c21d","603407be922fab678fd6977cb70a37bc6c42c21d")</f>
        <v>603407be922fab678fd6977cb70a37bc6c42c21d</v>
      </c>
      <c r="C33" s="11"/>
      <c r="D33" s="12" t="s">
        <v>65</v>
      </c>
    </row>
    <row r="34" ht="39.55" hidden="true" customHeight="true" spans="1:4">
      <c r="A34" s="13" t="s">
        <v>66</v>
      </c>
      <c r="B34" s="14" t="str">
        <f>HYPERLINK("https://github.com/zilliztech/milvus-distributed/commit/0432b43a2498e8dcbfad411d11106f19915f4193","0432b43a2498e8dcbfad411d11106f19915f4193")</f>
        <v>0432b43a2498e8dcbfad411d11106f19915f4193</v>
      </c>
      <c r="C34" s="15"/>
      <c r="D34" s="16" t="s">
        <v>67</v>
      </c>
    </row>
    <row r="35" ht="26.55" hidden="true" customHeight="true" spans="1:4">
      <c r="A35" s="9" t="s">
        <v>68</v>
      </c>
      <c r="B35" s="10" t="str">
        <f>HYPERLINK("https://github.com/zilliztech/milvus-distributed/commit/0b075e894c649b56d68c7f83ca71557ca78a0346","0b075e894c649b56d68c7f83ca71557ca78a0346")</f>
        <v>0b075e894c649b56d68c7f83ca71557ca78a0346</v>
      </c>
      <c r="C35" s="11"/>
      <c r="D35" s="12" t="s">
        <v>69</v>
      </c>
    </row>
    <row r="36" ht="39.55" hidden="true" customHeight="true" spans="1:4">
      <c r="A36" s="13" t="s">
        <v>70</v>
      </c>
      <c r="B36" s="14" t="str">
        <f>HYPERLINK("https://github.com/zilliztech/milvus-distributed/commit/16b57727430b31b29430c6993a6a2c19d132b912","16b57727430b31b29430c6993a6a2c19d132b912")</f>
        <v>16b57727430b31b29430c6993a6a2c19d132b912</v>
      </c>
      <c r="C36" s="15"/>
      <c r="D36" s="16" t="s">
        <v>71</v>
      </c>
    </row>
    <row r="37" ht="26.55" hidden="true" customHeight="true" spans="1:4">
      <c r="A37" s="9" t="s">
        <v>72</v>
      </c>
      <c r="B37" s="10" t="str">
        <f>HYPERLINK("https://github.com/zilliztech/milvus-distributed/commit/303fb7738355cf2c9aa35e19078ffdaf74df5559","303fb7738355cf2c9aa35e19078ffdaf74df5559")</f>
        <v>303fb7738355cf2c9aa35e19078ffdaf74df5559</v>
      </c>
      <c r="C37" s="11"/>
      <c r="D37" s="12" t="s">
        <v>73</v>
      </c>
    </row>
    <row r="38" ht="13.55" customHeight="true" spans="1:4">
      <c r="A38" s="13" t="s">
        <v>74</v>
      </c>
      <c r="B38" s="14" t="str">
        <f>HYPERLINK("https://github.com/zilliztech/milvus-distributed/commit/abde4b5b15531dfc7088c58960829e0ca3cdf933","abde4b5b15531dfc7088c58960829e0ca3cdf933")</f>
        <v>abde4b5b15531dfc7088c58960829e0ca3cdf933</v>
      </c>
      <c r="C38" s="17">
        <v>1</v>
      </c>
      <c r="D38" s="18" t="s">
        <v>75</v>
      </c>
    </row>
    <row r="39" ht="26.55" hidden="true" customHeight="true" spans="1:4">
      <c r="A39" s="9" t="s">
        <v>76</v>
      </c>
      <c r="B39" s="10" t="str">
        <f>HYPERLINK("https://github.com/zilliztech/milvus-distributed/commit/f914e3cb4e6e129d132d8aa8ba7d8f2755569b75","f914e3cb4e6e129d132d8aa8ba7d8f2755569b75")</f>
        <v>f914e3cb4e6e129d132d8aa8ba7d8f2755569b75</v>
      </c>
      <c r="C39" s="11"/>
      <c r="D39" s="12" t="s">
        <v>77</v>
      </c>
    </row>
    <row r="40" ht="26.55" hidden="true" customHeight="true" spans="1:4">
      <c r="A40" s="13" t="s">
        <v>78</v>
      </c>
      <c r="B40" s="14" t="str">
        <f>HYPERLINK("https://github.com/zilliztech/milvus-distributed/commit/48df677463f9f3ce58dd94fbdc6e797fb9c15ccb","48df677463f9f3ce58dd94fbdc6e797fb9c15ccb")</f>
        <v>48df677463f9f3ce58dd94fbdc6e797fb9c15ccb</v>
      </c>
      <c r="C40" s="15"/>
      <c r="D40" s="16" t="s">
        <v>79</v>
      </c>
    </row>
    <row r="41" ht="26.55" hidden="true" customHeight="true" spans="1:4">
      <c r="A41" s="9" t="s">
        <v>80</v>
      </c>
      <c r="B41" s="10" t="str">
        <f>HYPERLINK("https://github.com/zilliztech/milvus-distributed/commit/6ec32687abd8678576faddd67a5e9431c509ab26","6ec32687abd8678576faddd67a5e9431c509ab26")</f>
        <v>6ec32687abd8678576faddd67a5e9431c509ab26</v>
      </c>
      <c r="C41" s="11"/>
      <c r="D41" s="12" t="s">
        <v>81</v>
      </c>
    </row>
    <row r="42" ht="13.55" customHeight="true" spans="1:4">
      <c r="A42" s="13" t="s">
        <v>82</v>
      </c>
      <c r="B42" s="14" t="str">
        <f>HYPERLINK("https://github.com/zilliztech/milvus-distributed/commit/e538749b721b88d536929bfa86a1d2262ee73a4c","e538749b721b88d536929bfa86a1d2262ee73a4c")</f>
        <v>e538749b721b88d536929bfa86a1d2262ee73a4c</v>
      </c>
      <c r="C42" s="17">
        <v>1</v>
      </c>
      <c r="D42" s="18" t="s">
        <v>83</v>
      </c>
    </row>
    <row r="43" ht="26.55" hidden="true" customHeight="true" spans="1:4">
      <c r="A43" s="9" t="s">
        <v>84</v>
      </c>
      <c r="B43" s="10" t="str">
        <f>HYPERLINK("https://github.com/zilliztech/milvus-distributed/commit/d63c1674fc2c499e364915088d0686b2daf05a55","d63c1674fc2c499e364915088d0686b2daf05a55")</f>
        <v>d63c1674fc2c499e364915088d0686b2daf05a55</v>
      </c>
      <c r="C43" s="11"/>
      <c r="D43" s="12" t="s">
        <v>85</v>
      </c>
    </row>
    <row r="44" ht="13.55" customHeight="true" spans="1:4">
      <c r="A44" s="13" t="s">
        <v>86</v>
      </c>
      <c r="B44" s="14" t="str">
        <f>HYPERLINK("https://github.com/zilliztech/milvus-distributed/commit/ef217e58655a32d0c8c8f9aa192629ef2643e1dd","ef217e58655a32d0c8c8f9aa192629ef2643e1dd")</f>
        <v>ef217e58655a32d0c8c8f9aa192629ef2643e1dd</v>
      </c>
      <c r="C44" s="17">
        <v>1</v>
      </c>
      <c r="D44" s="18" t="s">
        <v>87</v>
      </c>
    </row>
    <row r="45" ht="26.55" hidden="true" customHeight="true" spans="1:4">
      <c r="A45" s="9" t="s">
        <v>88</v>
      </c>
      <c r="B45" s="10" t="str">
        <f>HYPERLINK("https://github.com/zilliztech/milvus-distributed/commit/22c358df60a2e058a26afc531ed592155bbc8f52","22c358df60a2e058a26afc531ed592155bbc8f52")</f>
        <v>22c358df60a2e058a26afc531ed592155bbc8f52</v>
      </c>
      <c r="C45" s="11"/>
      <c r="D45" s="12" t="s">
        <v>89</v>
      </c>
    </row>
    <row r="46" ht="26.55" hidden="true" customHeight="true" spans="1:4">
      <c r="A46" s="13" t="s">
        <v>90</v>
      </c>
      <c r="B46" s="14" t="str">
        <f>HYPERLINK("https://github.com/zilliztech/milvus-distributed/commit/ecb1c31ef7468929827bf842e7c9280602b0e7c0","ecb1c31ef7468929827bf842e7c9280602b0e7c0")</f>
        <v>ecb1c31ef7468929827bf842e7c9280602b0e7c0</v>
      </c>
      <c r="C46" s="15"/>
      <c r="D46" s="16" t="s">
        <v>91</v>
      </c>
    </row>
    <row r="47" ht="26.55" hidden="true" customHeight="true" spans="1:4">
      <c r="A47" s="9" t="s">
        <v>92</v>
      </c>
      <c r="B47" s="10" t="str">
        <f>HYPERLINK("https://github.com/zilliztech/milvus-distributed/commit/1c725fa707dc4e1f6b6016bdfbfe2370c815af43","1c725fa707dc4e1f6b6016bdfbfe2370c815af43")</f>
        <v>1c725fa707dc4e1f6b6016bdfbfe2370c815af43</v>
      </c>
      <c r="C47" s="11"/>
      <c r="D47" s="12" t="s">
        <v>93</v>
      </c>
    </row>
    <row r="48" ht="26.55" hidden="true" customHeight="true" spans="1:4">
      <c r="A48" s="13" t="s">
        <v>94</v>
      </c>
      <c r="B48" s="14" t="str">
        <f>HYPERLINK("https://github.com/zilliztech/milvus-distributed/commit/8f26a40df95ea3e3ad43b4e36b648afa77ea0df4","8f26a40df95ea3e3ad43b4e36b648afa77ea0df4")</f>
        <v>8f26a40df95ea3e3ad43b4e36b648afa77ea0df4</v>
      </c>
      <c r="C48" s="15"/>
      <c r="D48" s="16" t="s">
        <v>25</v>
      </c>
    </row>
    <row r="49" ht="26.55" hidden="true" customHeight="true" spans="1:4">
      <c r="A49" s="9" t="s">
        <v>95</v>
      </c>
      <c r="B49" s="10" t="str">
        <f>HYPERLINK("https://github.com/zilliztech/milvus-distributed/commit/2255e1f67317fada7b65ba833bc099cc4ae062b6","2255e1f67317fada7b65ba833bc099cc4ae062b6")</f>
        <v>2255e1f67317fada7b65ba833bc099cc4ae062b6</v>
      </c>
      <c r="C49" s="11"/>
      <c r="D49" s="12" t="s">
        <v>96</v>
      </c>
    </row>
    <row r="50" ht="26.55" hidden="true" customHeight="true" spans="1:4">
      <c r="A50" s="13" t="s">
        <v>97</v>
      </c>
      <c r="B50" s="14" t="str">
        <f>HYPERLINK("https://github.com/zilliztech/milvus-distributed/commit/1d5e021bac277628d8a31adf3a0773e9c9d75de0","1d5e021bac277628d8a31adf3a0773e9c9d75de0")</f>
        <v>1d5e021bac277628d8a31adf3a0773e9c9d75de0</v>
      </c>
      <c r="C50" s="15"/>
      <c r="D50" s="16" t="s">
        <v>98</v>
      </c>
    </row>
    <row r="51" ht="26.55" hidden="true" customHeight="true" spans="1:4">
      <c r="A51" s="9" t="s">
        <v>99</v>
      </c>
      <c r="B51" s="10" t="str">
        <f>HYPERLINK("https://github.com/zilliztech/milvus-distributed/commit/f569a5f01205b6b2eb9d8fb7442c5c12c57309fe","f569a5f01205b6b2eb9d8fb7442c5c12c57309fe")</f>
        <v>f569a5f01205b6b2eb9d8fb7442c5c12c57309fe</v>
      </c>
      <c r="C51" s="11"/>
      <c r="D51" s="12" t="s">
        <v>100</v>
      </c>
    </row>
    <row r="52" ht="26.55" hidden="true" customHeight="true" spans="1:4">
      <c r="A52" s="13" t="s">
        <v>101</v>
      </c>
      <c r="B52" s="14" t="str">
        <f>HYPERLINK("https://github.com/zilliztech/milvus-distributed/commit/40873818100c8fe209d25296002abdfbfd2e18e1","40873818100c8fe209d25296002abdfbfd2e18e1")</f>
        <v>40873818100c8fe209d25296002abdfbfd2e18e1</v>
      </c>
      <c r="C52" s="15"/>
      <c r="D52" s="16" t="s">
        <v>102</v>
      </c>
    </row>
    <row r="53" ht="13.55" customHeight="true" spans="1:4">
      <c r="A53" s="9" t="s">
        <v>103</v>
      </c>
      <c r="B53" s="10" t="str">
        <f>HYPERLINK("https://github.com/zilliztech/milvus-distributed/commit/ae8c04d20766db5ab61671182f5f51dd4d287a00","ae8c04d20766db5ab61671182f5f51dd4d287a00")</f>
        <v>ae8c04d20766db5ab61671182f5f51dd4d287a00</v>
      </c>
      <c r="C53" s="19">
        <v>1</v>
      </c>
      <c r="D53" s="20" t="s">
        <v>104</v>
      </c>
    </row>
    <row r="54" ht="26.55" hidden="true" customHeight="true" spans="1:4">
      <c r="A54" s="13" t="s">
        <v>105</v>
      </c>
      <c r="B54" s="14" t="str">
        <f>HYPERLINK("https://github.com/zilliztech/milvus-distributed/commit/70397c021b76f5db2ad665f46f2bf0efa408b31e","70397c021b76f5db2ad665f46f2bf0efa408b31e")</f>
        <v>70397c021b76f5db2ad665f46f2bf0efa408b31e</v>
      </c>
      <c r="C54" s="15"/>
      <c r="D54" s="16" t="s">
        <v>106</v>
      </c>
    </row>
    <row r="55" ht="26.55" hidden="true" customHeight="true" spans="1:4">
      <c r="A55" s="9" t="s">
        <v>107</v>
      </c>
      <c r="B55" s="10" t="str">
        <f>HYPERLINK("https://github.com/zilliztech/milvus-distributed/commit/56423be5c0715d151af38ebdccd4c12d9c536540","56423be5c0715d151af38ebdccd4c12d9c536540")</f>
        <v>56423be5c0715d151af38ebdccd4c12d9c536540</v>
      </c>
      <c r="C55" s="11"/>
      <c r="D55" s="12" t="s">
        <v>108</v>
      </c>
    </row>
    <row r="56" ht="26.55" hidden="true" customHeight="true" spans="1:4">
      <c r="A56" s="13" t="s">
        <v>109</v>
      </c>
      <c r="B56" s="14" t="str">
        <f>HYPERLINK("https://github.com/zilliztech/milvus-distributed/commit/c3f6f59ff6909a4ff876185d112ee233138dc0d3","c3f6f59ff6909a4ff876185d112ee233138dc0d3")</f>
        <v>c3f6f59ff6909a4ff876185d112ee233138dc0d3</v>
      </c>
      <c r="C56" s="15"/>
      <c r="D56" s="16" t="s">
        <v>110</v>
      </c>
    </row>
    <row r="57" ht="26.55" hidden="true" customHeight="true" spans="1:4">
      <c r="A57" s="9" t="s">
        <v>111</v>
      </c>
      <c r="B57" s="10" t="str">
        <f>HYPERLINK("https://github.com/zilliztech/milvus-distributed/commit/ac818fbc1d2cb8cd41433e96f689d840120f9d7f","ac818fbc1d2cb8cd41433e96f689d840120f9d7f")</f>
        <v>ac818fbc1d2cb8cd41433e96f689d840120f9d7f</v>
      </c>
      <c r="C57" s="11"/>
      <c r="D57" s="12" t="s">
        <v>112</v>
      </c>
    </row>
    <row r="58" ht="13.55" customHeight="true" spans="1:4">
      <c r="A58" s="13" t="s">
        <v>113</v>
      </c>
      <c r="B58" s="14" t="str">
        <f>HYPERLINK("https://github.com/zilliztech/milvus-distributed/commit/802c9de05a5b3c8f76c118c7854911cb7e79efbc","802c9de05a5b3c8f76c118c7854911cb7e79efbc")</f>
        <v>802c9de05a5b3c8f76c118c7854911cb7e79efbc</v>
      </c>
      <c r="C58" s="17">
        <v>1</v>
      </c>
      <c r="D58" s="18" t="s">
        <v>114</v>
      </c>
    </row>
    <row r="59" ht="26.55" hidden="true" customHeight="true" spans="1:4">
      <c r="A59" s="9" t="s">
        <v>115</v>
      </c>
      <c r="B59" s="10" t="str">
        <f>HYPERLINK("https://github.com/zilliztech/milvus-distributed/commit/1d4b351ff722da79dfc41a5995ece105b3f63824","1d4b351ff722da79dfc41a5995ece105b3f63824")</f>
        <v>1d4b351ff722da79dfc41a5995ece105b3f63824</v>
      </c>
      <c r="C59" s="11"/>
      <c r="D59" s="12" t="s">
        <v>116</v>
      </c>
    </row>
    <row r="60" ht="26.55" hidden="true" customHeight="true" spans="1:4">
      <c r="A60" s="13" t="s">
        <v>117</v>
      </c>
      <c r="B60" s="14" t="str">
        <f>HYPERLINK("https://github.com/zilliztech/milvus-distributed/commit/2128603f1d8312e44b712fcf8d73f7b7ee6187c5","2128603f1d8312e44b712fcf8d73f7b7ee6187c5")</f>
        <v>2128603f1d8312e44b712fcf8d73f7b7ee6187c5</v>
      </c>
      <c r="C60" s="15"/>
      <c r="D60" s="16" t="s">
        <v>25</v>
      </c>
    </row>
    <row r="61" ht="26.55" hidden="true" customHeight="true" spans="1:4">
      <c r="A61" s="9" t="s">
        <v>118</v>
      </c>
      <c r="B61" s="10" t="str">
        <f>HYPERLINK("https://github.com/zilliztech/milvus-distributed/commit/79da80de6f3506a72185219b18337b1bfcbb62eb","79da80de6f3506a72185219b18337b1bfcbb62eb")</f>
        <v>79da80de6f3506a72185219b18337b1bfcbb62eb</v>
      </c>
      <c r="C61" s="11"/>
      <c r="D61" s="12" t="s">
        <v>119</v>
      </c>
    </row>
    <row r="62" ht="26.55" hidden="true" customHeight="true" spans="1:4">
      <c r="A62" s="13" t="s">
        <v>120</v>
      </c>
      <c r="B62" s="14" t="str">
        <f>HYPERLINK("https://github.com/zilliztech/milvus-distributed/commit/0652bc41250671687eb247a96137a6990e3393f4","0652bc41250671687eb247a96137a6990e3393f4")</f>
        <v>0652bc41250671687eb247a96137a6990e3393f4</v>
      </c>
      <c r="C62" s="15"/>
      <c r="D62" s="16" t="s">
        <v>121</v>
      </c>
    </row>
    <row r="63" ht="26.55" hidden="true" customHeight="true" spans="1:4">
      <c r="A63" s="9" t="s">
        <v>122</v>
      </c>
      <c r="B63" s="10" t="str">
        <f>HYPERLINK("https://github.com/zilliztech/milvus-distributed/commit/8d351d0d0446a8f15f8c3373c898a4012defbc72","8d351d0d0446a8f15f8c3373c898a4012defbc72")</f>
        <v>8d351d0d0446a8f15f8c3373c898a4012defbc72</v>
      </c>
      <c r="C63" s="11"/>
      <c r="D63" s="12" t="s">
        <v>123</v>
      </c>
    </row>
    <row r="64" ht="26.55" hidden="true" customHeight="true" spans="1:4">
      <c r="A64" s="13" t="s">
        <v>124</v>
      </c>
      <c r="B64" s="14" t="str">
        <f>HYPERLINK("https://github.com/zilliztech/milvus-distributed/commit/7626f32b3f7bfa112e38b4ea65e4fc8f483e515b","7626f32b3f7bfa112e38b4ea65e4fc8f483e515b")</f>
        <v>7626f32b3f7bfa112e38b4ea65e4fc8f483e515b</v>
      </c>
      <c r="C64" s="15"/>
      <c r="D64" s="16" t="s">
        <v>125</v>
      </c>
    </row>
    <row r="65" ht="13.55" customHeight="true" spans="1:4">
      <c r="A65" s="9" t="s">
        <v>126</v>
      </c>
      <c r="B65" s="10" t="str">
        <f>HYPERLINK("https://github.com/zilliztech/milvus-distributed/commit/16c03f526ec434bb749cce77cb71b1a947c223d3","16c03f526ec434bb749cce77cb71b1a947c223d3")</f>
        <v>16c03f526ec434bb749cce77cb71b1a947c223d3</v>
      </c>
      <c r="C65" s="19">
        <v>1</v>
      </c>
      <c r="D65" s="20" t="s">
        <v>127</v>
      </c>
    </row>
    <row r="66" ht="26.55" hidden="true" customHeight="true" spans="1:4">
      <c r="A66" s="13" t="s">
        <v>128</v>
      </c>
      <c r="B66" s="14" t="str">
        <f>HYPERLINK("https://github.com/zilliztech/milvus-distributed/commit/22ecf9b01fb5b539add44fc08d67d3256e8c7a94","22ecf9b01fb5b539add44fc08d67d3256e8c7a94")</f>
        <v>22ecf9b01fb5b539add44fc08d67d3256e8c7a94</v>
      </c>
      <c r="C66" s="15"/>
      <c r="D66" s="16" t="s">
        <v>129</v>
      </c>
    </row>
    <row r="67" ht="13.55" customHeight="true" spans="1:4">
      <c r="A67" s="9" t="s">
        <v>130</v>
      </c>
      <c r="B67" s="10" t="str">
        <f>HYPERLINK("https://github.com/zilliztech/milvus-distributed/commit/63dcf96bd8834ae3524fa9b7bd7cf27d4b8abd2f","63dcf96bd8834ae3524fa9b7bd7cf27d4b8abd2f")</f>
        <v>63dcf96bd8834ae3524fa9b7bd7cf27d4b8abd2f</v>
      </c>
      <c r="C67" s="19">
        <v>1</v>
      </c>
      <c r="D67" s="20" t="s">
        <v>131</v>
      </c>
    </row>
    <row r="68" ht="26.55" hidden="true" customHeight="true" spans="1:4">
      <c r="A68" s="13" t="s">
        <v>132</v>
      </c>
      <c r="B68" s="14" t="str">
        <f>HYPERLINK("https://github.com/zilliztech/milvus-distributed/commit/af2d33b2271c72b08708663336bcee2c3c3899dd","af2d33b2271c72b08708663336bcee2c3c3899dd")</f>
        <v>af2d33b2271c72b08708663336bcee2c3c3899dd</v>
      </c>
      <c r="C68" s="15"/>
      <c r="D68" s="16" t="s">
        <v>133</v>
      </c>
    </row>
    <row r="69" ht="26.55" hidden="true" customHeight="true" spans="1:4">
      <c r="A69" s="9" t="s">
        <v>134</v>
      </c>
      <c r="B69" s="10" t="str">
        <f>HYPERLINK("https://github.com/zilliztech/milvus-distributed/commit/2f0c4578882cbe06996e682c669e4ad7518e6c50","2f0c4578882cbe06996e682c669e4ad7518e6c50")</f>
        <v>2f0c4578882cbe06996e682c669e4ad7518e6c50</v>
      </c>
      <c r="C69" s="11"/>
      <c r="D69" s="12" t="s">
        <v>135</v>
      </c>
    </row>
    <row r="70" ht="26.55" hidden="true" customHeight="true" spans="1:4">
      <c r="A70" s="13" t="s">
        <v>136</v>
      </c>
      <c r="B70" s="14" t="str">
        <f>HYPERLINK("https://github.com/zilliztech/milvus-distributed/commit/d7aec5091b6e1f702bf8b8bcc0cc272c52e8c896","d7aec5091b6e1f702bf8b8bcc0cc272c52e8c896")</f>
        <v>d7aec5091b6e1f702bf8b8bcc0cc272c52e8c896</v>
      </c>
      <c r="C70" s="15"/>
      <c r="D70" s="16" t="s">
        <v>137</v>
      </c>
    </row>
    <row r="71" ht="26.55" hidden="true" customHeight="true" spans="1:4">
      <c r="A71" s="9" t="s">
        <v>138</v>
      </c>
      <c r="B71" s="10" t="str">
        <f>HYPERLINK("https://github.com/zilliztech/milvus-distributed/commit/1186f3f7657a0d02e366721cd23a2c13dc80ee24","1186f3f7657a0d02e366721cd23a2c13dc80ee24")</f>
        <v>1186f3f7657a0d02e366721cd23a2c13dc80ee24</v>
      </c>
      <c r="C71" s="11"/>
      <c r="D71" s="12" t="s">
        <v>139</v>
      </c>
    </row>
    <row r="72" ht="26.55" hidden="true" customHeight="true" spans="1:4">
      <c r="A72" s="13" t="s">
        <v>140</v>
      </c>
      <c r="B72" s="14" t="str">
        <f>HYPERLINK("https://github.com/zilliztech/milvus-distributed/commit/e99109362e33d08b3cbe682f813ecc2534b80d0f","e99109362e33d08b3cbe682f813ecc2534b80d0f")</f>
        <v>e99109362e33d08b3cbe682f813ecc2534b80d0f</v>
      </c>
      <c r="C72" s="15"/>
      <c r="D72" s="16" t="s">
        <v>141</v>
      </c>
    </row>
    <row r="73" ht="26.55" hidden="true" customHeight="true" spans="1:4">
      <c r="A73" s="9" t="s">
        <v>142</v>
      </c>
      <c r="B73" s="10" t="str">
        <f>HYPERLINK("https://github.com/zilliztech/milvus-distributed/commit/cd393f303bd7b590575c66d5dafde694c866934f","cd393f303bd7b590575c66d5dafde694c866934f")</f>
        <v>cd393f303bd7b590575c66d5dafde694c866934f</v>
      </c>
      <c r="C73" s="11"/>
      <c r="D73" s="12" t="s">
        <v>143</v>
      </c>
    </row>
    <row r="74" ht="26.55" hidden="true" customHeight="true" spans="1:4">
      <c r="A74" s="13" t="s">
        <v>144</v>
      </c>
      <c r="B74" s="14" t="str">
        <f>HYPERLINK("https://github.com/zilliztech/milvus-distributed/commit/17419ce330a2f7b177948d64f164be7813d246dc","17419ce330a2f7b177948d64f164be7813d246dc")</f>
        <v>17419ce330a2f7b177948d64f164be7813d246dc</v>
      </c>
      <c r="C74" s="15"/>
      <c r="D74" s="16" t="s">
        <v>145</v>
      </c>
    </row>
    <row r="75" ht="26.55" hidden="true" customHeight="true" spans="1:4">
      <c r="A75" s="9" t="s">
        <v>146</v>
      </c>
      <c r="B75" s="10" t="str">
        <f>HYPERLINK("https://github.com/zilliztech/milvus-distributed/commit/243c84782a8a7f31c04fa9dfb626eec3ec446d0e","243c84782a8a7f31c04fa9dfb626eec3ec446d0e")</f>
        <v>243c84782a8a7f31c04fa9dfb626eec3ec446d0e</v>
      </c>
      <c r="C75" s="11"/>
      <c r="D75" s="12" t="s">
        <v>137</v>
      </c>
    </row>
    <row r="76" ht="26.55" hidden="true" customHeight="true" spans="1:4">
      <c r="A76" s="13" t="s">
        <v>147</v>
      </c>
      <c r="B76" s="14" t="str">
        <f>HYPERLINK("https://github.com/zilliztech/milvus-distributed/commit/de5b8d9b7c4ee93c7b2a96315f2b8eac857df72e","de5b8d9b7c4ee93c7b2a96315f2b8eac857df72e")</f>
        <v>de5b8d9b7c4ee93c7b2a96315f2b8eac857df72e</v>
      </c>
      <c r="C76" s="15"/>
      <c r="D76" s="16" t="s">
        <v>148</v>
      </c>
    </row>
    <row r="77" ht="26.55" hidden="true" customHeight="true" spans="1:4">
      <c r="A77" s="9" t="s">
        <v>149</v>
      </c>
      <c r="B77" s="10" t="str">
        <f>HYPERLINK("https://github.com/zilliztech/milvus-distributed/commit/85441a6c24d7389f6ac97ebf180db0d5ae0b0001","85441a6c24d7389f6ac97ebf180db0d5ae0b0001")</f>
        <v>85441a6c24d7389f6ac97ebf180db0d5ae0b0001</v>
      </c>
      <c r="C77" s="11"/>
      <c r="D77" s="12" t="s">
        <v>150</v>
      </c>
    </row>
    <row r="78" ht="13.55" customHeight="true" spans="1:4">
      <c r="A78" s="13" t="s">
        <v>151</v>
      </c>
      <c r="B78" s="14" t="str">
        <f>HYPERLINK("https://github.com/zilliztech/milvus-distributed/commit/929c9d0d24e3de75bdb0e4064df382bcdf7acdaa","929c9d0d24e3de75bdb0e4064df382bcdf7acdaa")</f>
        <v>929c9d0d24e3de75bdb0e4064df382bcdf7acdaa</v>
      </c>
      <c r="C78" s="17">
        <v>1</v>
      </c>
      <c r="D78" s="18" t="s">
        <v>152</v>
      </c>
    </row>
    <row r="79" ht="26.55" hidden="true" customHeight="true" spans="1:4">
      <c r="A79" s="9" t="s">
        <v>153</v>
      </c>
      <c r="B79" s="10" t="str">
        <f>HYPERLINK("https://github.com/zilliztech/milvus-distributed/commit/dc647edc08a4e0fba992a6db98577fa34798cfa1","dc647edc08a4e0fba992a6db98577fa34798cfa1")</f>
        <v>dc647edc08a4e0fba992a6db98577fa34798cfa1</v>
      </c>
      <c r="C79" s="11"/>
      <c r="D79" s="12" t="s">
        <v>154</v>
      </c>
    </row>
    <row r="80" ht="26.55" hidden="true" customHeight="true" spans="1:4">
      <c r="A80" s="13" t="s">
        <v>155</v>
      </c>
      <c r="B80" s="14" t="str">
        <f>HYPERLINK("https://github.com/zilliztech/milvus-distributed/commit/b0042fcf9f2d358c5ce9efde5840203a7101b17d","b0042fcf9f2d358c5ce9efde5840203a7101b17d")</f>
        <v>b0042fcf9f2d358c5ce9efde5840203a7101b17d</v>
      </c>
      <c r="C80" s="15"/>
      <c r="D80" s="16" t="s">
        <v>156</v>
      </c>
    </row>
    <row r="81" ht="26.55" hidden="true" customHeight="true" spans="1:4">
      <c r="A81" s="9" t="s">
        <v>157</v>
      </c>
      <c r="B81" s="10" t="str">
        <f>HYPERLINK("https://github.com/zilliztech/milvus-distributed/commit/63355ab9b68ec451405aec60720ce213b709adb7","63355ab9b68ec451405aec60720ce213b709adb7")</f>
        <v>63355ab9b68ec451405aec60720ce213b709adb7</v>
      </c>
      <c r="C81" s="11"/>
      <c r="D81" s="12" t="s">
        <v>137</v>
      </c>
    </row>
    <row r="82" ht="26.55" hidden="true" customHeight="true" spans="1:4">
      <c r="A82" s="13" t="s">
        <v>158</v>
      </c>
      <c r="B82" s="14" t="str">
        <f>HYPERLINK("https://github.com/zilliztech/milvus-distributed/commit/f7bf13e8506d731ffcf9bcd146f5bee51d1233eb","f7bf13e8506d731ffcf9bcd146f5bee51d1233eb")</f>
        <v>f7bf13e8506d731ffcf9bcd146f5bee51d1233eb</v>
      </c>
      <c r="C82" s="15"/>
      <c r="D82" s="16" t="s">
        <v>137</v>
      </c>
    </row>
    <row r="83" ht="26.55" hidden="true" customHeight="true" spans="1:4">
      <c r="A83" s="9" t="s">
        <v>159</v>
      </c>
      <c r="B83" s="10" t="str">
        <f>HYPERLINK("https://github.com/zilliztech/milvus-distributed/commit/7f7a623a37506a80bea688acfe4d8c59d08e3023","7f7a623a37506a80bea688acfe4d8c59d08e3023")</f>
        <v>7f7a623a37506a80bea688acfe4d8c59d08e3023</v>
      </c>
      <c r="C83" s="11"/>
      <c r="D83" s="12" t="s">
        <v>160</v>
      </c>
    </row>
    <row r="84" ht="26.55" hidden="true" customHeight="true" spans="1:4">
      <c r="A84" s="13" t="s">
        <v>161</v>
      </c>
      <c r="B84" s="14" t="str">
        <f>HYPERLINK("https://github.com/zilliztech/milvus-distributed/commit/075eee8bca7690b0a57b3307cba2797be9d0d56a","075eee8bca7690b0a57b3307cba2797be9d0d56a")</f>
        <v>075eee8bca7690b0a57b3307cba2797be9d0d56a</v>
      </c>
      <c r="C84" s="15"/>
      <c r="D84" s="16" t="s">
        <v>162</v>
      </c>
    </row>
    <row r="85" ht="26.55" hidden="true" customHeight="true" spans="1:4">
      <c r="A85" s="9" t="s">
        <v>163</v>
      </c>
      <c r="B85" s="10" t="str">
        <f>HYPERLINK("https://github.com/zilliztech/milvus-distributed/commit/d3bae38ba158e05f08bae09bc36a1a2a1864897e","d3bae38ba158e05f08bae09bc36a1a2a1864897e")</f>
        <v>d3bae38ba158e05f08bae09bc36a1a2a1864897e</v>
      </c>
      <c r="C85" s="11"/>
      <c r="D85" s="12" t="s">
        <v>137</v>
      </c>
    </row>
    <row r="86" ht="26.55" hidden="true" customHeight="true" spans="1:4">
      <c r="A86" s="13" t="s">
        <v>164</v>
      </c>
      <c r="B86" s="14" t="str">
        <f>HYPERLINK("https://github.com/zilliztech/milvus-distributed/commit/1e252cb3d20371aecb6c1b01be7002bb789c6cd0","1e252cb3d20371aecb6c1b01be7002bb789c6cd0")</f>
        <v>1e252cb3d20371aecb6c1b01be7002bb789c6cd0</v>
      </c>
      <c r="C86" s="15"/>
      <c r="D86" s="16" t="s">
        <v>165</v>
      </c>
    </row>
    <row r="87" ht="26.55" hidden="true" customHeight="true" spans="1:4">
      <c r="A87" s="9" t="s">
        <v>166</v>
      </c>
      <c r="B87" s="10" t="str">
        <f>HYPERLINK("https://github.com/zilliztech/milvus-distributed/commit/bb8c1581575ad06a405eb35be4d6d7f7f4f8a214","bb8c1581575ad06a405eb35be4d6d7f7f4f8a214")</f>
        <v>bb8c1581575ad06a405eb35be4d6d7f7f4f8a214</v>
      </c>
      <c r="C87" s="11"/>
      <c r="D87" s="12" t="s">
        <v>165</v>
      </c>
    </row>
    <row r="88" ht="26.55" hidden="true" customHeight="true" spans="1:4">
      <c r="A88" s="13" t="s">
        <v>167</v>
      </c>
      <c r="B88" s="14" t="str">
        <f>HYPERLINK("https://github.com/zilliztech/milvus-distributed/commit/54c9d0003fd6871c1b980a289bb42736396fc449","54c9d0003fd6871c1b980a289bb42736396fc449")</f>
        <v>54c9d0003fd6871c1b980a289bb42736396fc449</v>
      </c>
      <c r="C88" s="15"/>
      <c r="D88" s="16" t="s">
        <v>168</v>
      </c>
    </row>
    <row r="89" ht="26.55" hidden="true" customHeight="true" spans="1:4">
      <c r="A89" s="9" t="s">
        <v>169</v>
      </c>
      <c r="B89" s="10" t="str">
        <f>HYPERLINK("https://github.com/zilliztech/milvus-distributed/commit/3c6e287d77540ea8fd5ff4b3879d21fadd0062af","3c6e287d77540ea8fd5ff4b3879d21fadd0062af")</f>
        <v>3c6e287d77540ea8fd5ff4b3879d21fadd0062af</v>
      </c>
      <c r="C89" s="11"/>
      <c r="D89" s="12" t="s">
        <v>170</v>
      </c>
    </row>
    <row r="90" ht="26.55" hidden="true" customHeight="true" spans="1:4">
      <c r="A90" s="13" t="s">
        <v>171</v>
      </c>
      <c r="B90" s="14" t="str">
        <f>HYPERLINK("https://github.com/zilliztech/milvus-distributed/commit/d2e9c77764a940a816b38d2312ca5fdb56449895","d2e9c77764a940a816b38d2312ca5fdb56449895")</f>
        <v>d2e9c77764a940a816b38d2312ca5fdb56449895</v>
      </c>
      <c r="C90" s="15"/>
      <c r="D90" s="16" t="s">
        <v>137</v>
      </c>
    </row>
    <row r="91" ht="26.55" hidden="true" customHeight="true" spans="1:4">
      <c r="A91" s="9" t="s">
        <v>172</v>
      </c>
      <c r="B91" s="10" t="str">
        <f>HYPERLINK("https://github.com/zilliztech/milvus-distributed/commit/c742bd4d01822c9ba095d43627ee01c3dfb40089","c742bd4d01822c9ba095d43627ee01c3dfb40089")</f>
        <v>c742bd4d01822c9ba095d43627ee01c3dfb40089</v>
      </c>
      <c r="C91" s="11"/>
      <c r="D91" s="12" t="s">
        <v>173</v>
      </c>
    </row>
    <row r="92" ht="13.55" customHeight="true" spans="1:4">
      <c r="A92" s="13" t="s">
        <v>174</v>
      </c>
      <c r="B92" s="14" t="str">
        <f>HYPERLINK("https://github.com/zilliztech/milvus-distributed/commit/e21cf4c6ebb3e5574212c545f0b374531f896944","e21cf4c6ebb3e5574212c545f0b374531f896944")</f>
        <v>e21cf4c6ebb3e5574212c545f0b374531f896944</v>
      </c>
      <c r="C92" s="17">
        <v>1</v>
      </c>
      <c r="D92" s="18" t="s">
        <v>175</v>
      </c>
    </row>
    <row r="93" ht="13.55" customHeight="true" spans="1:4">
      <c r="A93" s="9" t="s">
        <v>176</v>
      </c>
      <c r="B93" s="10" t="str">
        <f>HYPERLINK("https://github.com/zilliztech/milvus-distributed/commit/ab921c45cc6ed3062aa4ddf779d5f74a0effb0f1","ab921c45cc6ed3062aa4ddf779d5f74a0effb0f1")</f>
        <v>ab921c45cc6ed3062aa4ddf779d5f74a0effb0f1</v>
      </c>
      <c r="C93" s="19">
        <v>1</v>
      </c>
      <c r="D93" s="20" t="s">
        <v>177</v>
      </c>
    </row>
    <row r="94" ht="39.55" hidden="true" customHeight="true" spans="1:4">
      <c r="A94" s="13" t="s">
        <v>178</v>
      </c>
      <c r="B94" s="14" t="str">
        <f>HYPERLINK("https://github.com/zilliztech/milvus-distributed/commit/ed33a45f342ff782ce7c379e0f006f35edb696b0","ed33a45f342ff782ce7c379e0f006f35edb696b0")</f>
        <v>ed33a45f342ff782ce7c379e0f006f35edb696b0</v>
      </c>
      <c r="C94" s="15"/>
      <c r="D94" s="16" t="s">
        <v>179</v>
      </c>
    </row>
    <row r="95" ht="13.55" customHeight="true" spans="1:4">
      <c r="A95" s="9" t="s">
        <v>180</v>
      </c>
      <c r="B95" s="10" t="str">
        <f>HYPERLINK("https://github.com/zilliztech/milvus-distributed/commit/1433ee11db060961c3997dfd75378e3c4072332b","1433ee11db060961c3997dfd75378e3c4072332b")</f>
        <v>1433ee11db060961c3997dfd75378e3c4072332b</v>
      </c>
      <c r="C95" s="19">
        <v>1</v>
      </c>
      <c r="D95" s="20" t="s">
        <v>181</v>
      </c>
    </row>
    <row r="96" ht="13.55" customHeight="true" spans="1:4">
      <c r="A96" s="13" t="s">
        <v>182</v>
      </c>
      <c r="B96" s="14" t="str">
        <f>HYPERLINK("https://github.com/zilliztech/milvus-distributed/commit/62b002f367f04a7aa686c62d984554d124e045f9","62b002f367f04a7aa686c62d984554d124e045f9")</f>
        <v>62b002f367f04a7aa686c62d984554d124e045f9</v>
      </c>
      <c r="C96" s="17">
        <v>1</v>
      </c>
      <c r="D96" s="18" t="s">
        <v>183</v>
      </c>
    </row>
    <row r="97" ht="39.55" hidden="true" customHeight="true" spans="1:4">
      <c r="A97" s="9" t="s">
        <v>184</v>
      </c>
      <c r="B97" s="10" t="str">
        <f>HYPERLINK("https://github.com/zilliztech/milvus-distributed/commit/d69ff614225c1d414d618b3a4cb5f5bb4dbe8304","d69ff614225c1d414d618b3a4cb5f5bb4dbe8304")</f>
        <v>d69ff614225c1d414d618b3a4cb5f5bb4dbe8304</v>
      </c>
      <c r="C97" s="11"/>
      <c r="D97" s="12" t="s">
        <v>185</v>
      </c>
    </row>
    <row r="98" ht="13.55" customHeight="true" spans="1:4">
      <c r="A98" s="13" t="s">
        <v>186</v>
      </c>
      <c r="B98" s="14" t="str">
        <f>HYPERLINK("https://github.com/zilliztech/milvus-distributed/commit/391ef315190541ddd7a57f405a45fce71852c58f","391ef315190541ddd7a57f405a45fce71852c58f")</f>
        <v>391ef315190541ddd7a57f405a45fce71852c58f</v>
      </c>
      <c r="C98" s="17">
        <v>1</v>
      </c>
      <c r="D98" s="18" t="s">
        <v>187</v>
      </c>
    </row>
    <row r="99" ht="13.55" customHeight="true" spans="1:4">
      <c r="A99" s="9" t="s">
        <v>188</v>
      </c>
      <c r="B99" s="10" t="str">
        <f>HYPERLINK("https://github.com/zilliztech/milvus-distributed/commit/bd30701a64858cf8a1722fca29500a21bab2a120","bd30701a64858cf8a1722fca29500a21bab2a120")</f>
        <v>bd30701a64858cf8a1722fca29500a21bab2a120</v>
      </c>
      <c r="C99" s="19">
        <v>1</v>
      </c>
      <c r="D99" s="20" t="s">
        <v>189</v>
      </c>
    </row>
    <row r="100" ht="13.55" customHeight="true" spans="1:4">
      <c r="A100" s="13" t="s">
        <v>190</v>
      </c>
      <c r="B100" s="14" t="str">
        <f>HYPERLINK("https://github.com/zilliztech/milvus-distributed/commit/ec1de72c064cb768cbe7244edcaca46e20b2e03e","ec1de72c064cb768cbe7244edcaca46e20b2e03e")</f>
        <v>ec1de72c064cb768cbe7244edcaca46e20b2e03e</v>
      </c>
      <c r="C100" s="17">
        <v>1</v>
      </c>
      <c r="D100" s="18" t="s">
        <v>191</v>
      </c>
    </row>
    <row r="101" ht="13.55" customHeight="true" spans="1:4">
      <c r="A101" s="9" t="s">
        <v>192</v>
      </c>
      <c r="B101" s="10" t="str">
        <f>HYPERLINK("https://github.com/zilliztech/milvus-distributed/commit/880028617d447cb9819ae469436f67ba2de03667","880028617d447cb9819ae469436f67ba2de03667")</f>
        <v>880028617d447cb9819ae469436f67ba2de03667</v>
      </c>
      <c r="C101" s="19">
        <v>1</v>
      </c>
      <c r="D101" s="20" t="s">
        <v>193</v>
      </c>
    </row>
    <row r="102" ht="13.55" customHeight="true" spans="1:4">
      <c r="A102" s="13" t="s">
        <v>194</v>
      </c>
      <c r="B102" s="14" t="str">
        <f>HYPERLINK("https://github.com/zilliztech/milvus-distributed/commit/a4f7a48c1b5938a03dd406ea5fd61c1d0316b9e4","a4f7a48c1b5938a03dd406ea5fd61c1d0316b9e4")</f>
        <v>a4f7a48c1b5938a03dd406ea5fd61c1d0316b9e4</v>
      </c>
      <c r="C102" s="17">
        <v>1</v>
      </c>
      <c r="D102" s="18" t="s">
        <v>195</v>
      </c>
    </row>
    <row r="103" ht="13.55" customHeight="true" spans="1:4">
      <c r="A103" s="9" t="s">
        <v>196</v>
      </c>
      <c r="B103" s="10" t="str">
        <f>HYPERLINK("https://github.com/zilliztech/milvus-distributed/commit/a94c92d84d7c3be82124cb4eb91138c791b0490a","a94c92d84d7c3be82124cb4eb91138c791b0490a")</f>
        <v>a94c92d84d7c3be82124cb4eb91138c791b0490a</v>
      </c>
      <c r="C103" s="19">
        <v>1</v>
      </c>
      <c r="D103" s="20" t="s">
        <v>197</v>
      </c>
    </row>
    <row r="104" ht="39.55" hidden="true" customHeight="true" spans="1:4">
      <c r="A104" s="13" t="s">
        <v>198</v>
      </c>
      <c r="B104" s="14" t="str">
        <f>HYPERLINK("https://github.com/zilliztech/milvus-distributed/commit/4528dedfcc29e29dc0714b0b16a1e4d6a6bcd5fd","4528dedfcc29e29dc0714b0b16a1e4d6a6bcd5fd")</f>
        <v>4528dedfcc29e29dc0714b0b16a1e4d6a6bcd5fd</v>
      </c>
      <c r="C104" s="15"/>
      <c r="D104" s="16" t="s">
        <v>199</v>
      </c>
    </row>
    <row r="105" ht="26.55" hidden="true" customHeight="true" spans="1:4">
      <c r="A105" s="9" t="s">
        <v>200</v>
      </c>
      <c r="B105" s="10" t="str">
        <f>HYPERLINK("https://github.com/zilliztech/milvus-distributed/commit/b00d94b67385a778443480e80663aa0c66af4bbe","b00d94b67385a778443480e80663aa0c66af4bbe")</f>
        <v>b00d94b67385a778443480e80663aa0c66af4bbe</v>
      </c>
      <c r="C105" s="11"/>
      <c r="D105" s="12" t="s">
        <v>201</v>
      </c>
    </row>
    <row r="106" ht="26.55" hidden="true" customHeight="true" spans="1:4">
      <c r="A106" s="13" t="s">
        <v>202</v>
      </c>
      <c r="B106" s="14" t="str">
        <f>HYPERLINK("https://github.com/zilliztech/milvus-distributed/commit/4ad95f0189236e14258991e00c61517f92711692","4ad95f0189236e14258991e00c61517f92711692")</f>
        <v>4ad95f0189236e14258991e00c61517f92711692</v>
      </c>
      <c r="C106" s="15"/>
      <c r="D106" s="16" t="s">
        <v>203</v>
      </c>
    </row>
    <row r="107" ht="26.55" hidden="true" customHeight="true" spans="1:4">
      <c r="A107" s="9" t="s">
        <v>204</v>
      </c>
      <c r="B107" s="10" t="str">
        <f>HYPERLINK("https://github.com/zilliztech/milvus-distributed/commit/d06d4e110b248b5a117b810c5dc20dcaeac56f86","d06d4e110b248b5a117b810c5dc20dcaeac56f86")</f>
        <v>d06d4e110b248b5a117b810c5dc20dcaeac56f86</v>
      </c>
      <c r="C107" s="11"/>
      <c r="D107" s="12" t="s">
        <v>205</v>
      </c>
    </row>
    <row r="108" ht="26.55" hidden="true" customHeight="true" spans="1:4">
      <c r="A108" s="13" t="s">
        <v>206</v>
      </c>
      <c r="B108" s="14" t="str">
        <f>HYPERLINK("https://github.com/zilliztech/milvus-distributed/commit/099ac434e3a4ca5cfff9036e76056c121aa5cbe5","099ac434e3a4ca5cfff9036e76056c121aa5cbe5")</f>
        <v>099ac434e3a4ca5cfff9036e76056c121aa5cbe5</v>
      </c>
      <c r="C108" s="15"/>
      <c r="D108" s="16" t="s">
        <v>207</v>
      </c>
    </row>
    <row r="109" ht="26.55" hidden="true" customHeight="true" spans="1:4">
      <c r="A109" s="9" t="s">
        <v>208</v>
      </c>
      <c r="B109" s="10" t="str">
        <f>HYPERLINK("https://github.com/zilliztech/milvus-distributed/commit/c1faee1bedadf010fb13fb94c5204f7e3c2e42c6","c1faee1bedadf010fb13fb94c5204f7e3c2e42c6")</f>
        <v>c1faee1bedadf010fb13fb94c5204f7e3c2e42c6</v>
      </c>
      <c r="C109" s="11"/>
      <c r="D109" s="12" t="s">
        <v>209</v>
      </c>
    </row>
    <row r="110" ht="39.55" hidden="true" customHeight="true" spans="1:4">
      <c r="A110" s="13" t="s">
        <v>210</v>
      </c>
      <c r="B110" s="14" t="str">
        <f>HYPERLINK("https://github.com/zilliztech/milvus-distributed/commit/436583c240bc19ab533a5bebefbbf60ef73cb7be","436583c240bc19ab533a5bebefbbf60ef73cb7be")</f>
        <v>436583c240bc19ab533a5bebefbbf60ef73cb7be</v>
      </c>
      <c r="C110" s="15"/>
      <c r="D110" s="16" t="s">
        <v>211</v>
      </c>
    </row>
    <row r="111" ht="65.55" hidden="true" customHeight="true" spans="1:4">
      <c r="A111" s="9" t="s">
        <v>212</v>
      </c>
      <c r="B111" s="10" t="str">
        <f>HYPERLINK("https://github.com/zilliztech/milvus-distributed/commit/49982a94a1981175a96dcca9598a9ec892cdab6a","49982a94a1981175a96dcca9598a9ec892cdab6a")</f>
        <v>49982a94a1981175a96dcca9598a9ec892cdab6a</v>
      </c>
      <c r="C111" s="11"/>
      <c r="D111" s="12" t="s">
        <v>213</v>
      </c>
    </row>
    <row r="112" ht="39.55" hidden="true" customHeight="true" spans="1:4">
      <c r="A112" s="13" t="s">
        <v>214</v>
      </c>
      <c r="B112" s="14" t="str">
        <f>HYPERLINK("https://github.com/zilliztech/milvus-distributed/commit/9efffaacc7937a09755d4f09b96c895630e9cc72","9efffaacc7937a09755d4f09b96c895630e9cc72")</f>
        <v>9efffaacc7937a09755d4f09b96c895630e9cc72</v>
      </c>
      <c r="C112" s="15"/>
      <c r="D112" s="16" t="s">
        <v>215</v>
      </c>
    </row>
    <row r="113" ht="39.55" hidden="true" customHeight="true" spans="1:4">
      <c r="A113" s="9" t="s">
        <v>216</v>
      </c>
      <c r="B113" s="10" t="str">
        <f>HYPERLINK("https://github.com/zilliztech/milvus-distributed/commit/6f028a1834276bd93fbbdaae1ff1adee77b1e4c6","6f028a1834276bd93fbbdaae1ff1adee77b1e4c6")</f>
        <v>6f028a1834276bd93fbbdaae1ff1adee77b1e4c6</v>
      </c>
      <c r="C113" s="11"/>
      <c r="D113" s="12" t="s">
        <v>217</v>
      </c>
    </row>
    <row r="114" ht="26.55" hidden="true" customHeight="true" spans="1:4">
      <c r="A114" s="13" t="s">
        <v>218</v>
      </c>
      <c r="B114" s="14" t="str">
        <f>HYPERLINK("https://github.com/zilliztech/milvus-distributed/commit/a058e56998fcd559eb7e31f47bcc55339d60f491","a058e56998fcd559eb7e31f47bcc55339d60f491")</f>
        <v>a058e56998fcd559eb7e31f47bcc55339d60f491</v>
      </c>
      <c r="C114" s="15"/>
      <c r="D114" s="16" t="s">
        <v>219</v>
      </c>
    </row>
    <row r="115" ht="39.55" hidden="true" customHeight="true" spans="1:4">
      <c r="A115" s="9" t="s">
        <v>220</v>
      </c>
      <c r="B115" s="10" t="str">
        <f>HYPERLINK("https://github.com/zilliztech/milvus-distributed/commit/915bd258e17d7db56fd44ffde7a4d7c3d32d8320","915bd258e17d7db56fd44ffde7a4d7c3d32d8320")</f>
        <v>915bd258e17d7db56fd44ffde7a4d7c3d32d8320</v>
      </c>
      <c r="C115" s="11"/>
      <c r="D115" s="12" t="s">
        <v>221</v>
      </c>
    </row>
    <row r="116" ht="39.55" hidden="true" customHeight="true" spans="1:4">
      <c r="A116" s="13" t="s">
        <v>222</v>
      </c>
      <c r="B116" s="14" t="str">
        <f>HYPERLINK("https://github.com/zilliztech/milvus-distributed/commit/b75bd02fc39fb5562418a1bd17b0c9dcb307bc35","b75bd02fc39fb5562418a1bd17b0c9dcb307bc35")</f>
        <v>b75bd02fc39fb5562418a1bd17b0c9dcb307bc35</v>
      </c>
      <c r="C116" s="15"/>
      <c r="D116" s="16" t="s">
        <v>223</v>
      </c>
    </row>
    <row r="117" ht="39.55" hidden="true" customHeight="true" spans="1:4">
      <c r="A117" s="9" t="s">
        <v>224</v>
      </c>
      <c r="B117" s="10" t="str">
        <f>HYPERLINK("https://github.com/zilliztech/milvus-distributed/commit/47ca0b12b13858c0fa6a2e8c202832f45e8c2cda","47ca0b12b13858c0fa6a2e8c202832f45e8c2cda")</f>
        <v>47ca0b12b13858c0fa6a2e8c202832f45e8c2cda</v>
      </c>
      <c r="C117" s="11"/>
      <c r="D117" s="12" t="s">
        <v>225</v>
      </c>
    </row>
    <row r="118" ht="39.55" hidden="true" customHeight="true" spans="1:4">
      <c r="A118" s="13" t="s">
        <v>226</v>
      </c>
      <c r="B118" s="14" t="str">
        <f>HYPERLINK("https://github.com/zilliztech/milvus-distributed/commit/aae914ea870baf966d85997c296b854927543ef2","aae914ea870baf966d85997c296b854927543ef2")</f>
        <v>aae914ea870baf966d85997c296b854927543ef2</v>
      </c>
      <c r="C118" s="15"/>
      <c r="D118" s="16" t="s">
        <v>227</v>
      </c>
    </row>
    <row r="119" ht="39.55" hidden="true" customHeight="true" spans="1:4">
      <c r="A119" s="9" t="s">
        <v>228</v>
      </c>
      <c r="B119" s="10" t="str">
        <f>HYPERLINK("https://github.com/zilliztech/milvus-distributed/commit/be710bafbff9c0faebae4f432068ee8e9bdd7d13","be710bafbff9c0faebae4f432068ee8e9bdd7d13")</f>
        <v>be710bafbff9c0faebae4f432068ee8e9bdd7d13</v>
      </c>
      <c r="C119" s="11"/>
      <c r="D119" s="12" t="s">
        <v>229</v>
      </c>
    </row>
    <row r="120" ht="65.55" hidden="true" customHeight="true" spans="1:4">
      <c r="A120" s="13" t="s">
        <v>230</v>
      </c>
      <c r="B120" s="14" t="str">
        <f>HYPERLINK("https://github.com/zilliztech/milvus-distributed/commit/edf3159c2433b7875242b08851c652fc2785ae8c","edf3159c2433b7875242b08851c652fc2785ae8c")</f>
        <v>edf3159c2433b7875242b08851c652fc2785ae8c</v>
      </c>
      <c r="C120" s="15"/>
      <c r="D120" s="16" t="s">
        <v>231</v>
      </c>
    </row>
    <row r="121" ht="65.55" hidden="true" customHeight="true" spans="1:4">
      <c r="A121" s="9" t="s">
        <v>232</v>
      </c>
      <c r="B121" s="10" t="str">
        <f>HYPERLINK("https://github.com/zilliztech/milvus-distributed/commit/96f90c9687dd3ffcb72099d5fc0a6756041b64c7","96f90c9687dd3ffcb72099d5fc0a6756041b64c7")</f>
        <v>96f90c9687dd3ffcb72099d5fc0a6756041b64c7</v>
      </c>
      <c r="C121" s="11"/>
      <c r="D121" s="12" t="s">
        <v>233</v>
      </c>
    </row>
    <row r="122" ht="39.55" hidden="true" customHeight="true" spans="1:4">
      <c r="A122" s="13" t="s">
        <v>234</v>
      </c>
      <c r="B122" s="14" t="str">
        <f>HYPERLINK("https://github.com/zilliztech/milvus-distributed/commit/4126051023a7aef40e90e7b30559477c85b7d92b","4126051023a7aef40e90e7b30559477c85b7d92b")</f>
        <v>4126051023a7aef40e90e7b30559477c85b7d92b</v>
      </c>
      <c r="C122" s="15"/>
      <c r="D122" s="16" t="s">
        <v>235</v>
      </c>
    </row>
    <row r="123" ht="26.55" hidden="true" customHeight="true" spans="1:4">
      <c r="A123" s="9" t="s">
        <v>236</v>
      </c>
      <c r="B123" s="10" t="str">
        <f>HYPERLINK("https://github.com/zilliztech/milvus-distributed/commit/3379afd7da07fccb4bd1ae65a8b133d13b27630b","3379afd7da07fccb4bd1ae65a8b133d13b27630b")</f>
        <v>3379afd7da07fccb4bd1ae65a8b133d13b27630b</v>
      </c>
      <c r="C123" s="11"/>
      <c r="D123" s="12" t="s">
        <v>237</v>
      </c>
    </row>
    <row r="124" ht="26.55" hidden="true" customHeight="true" spans="1:4">
      <c r="A124" s="13" t="s">
        <v>238</v>
      </c>
      <c r="B124" s="14" t="str">
        <f>HYPERLINK("https://github.com/zilliztech/milvus-distributed/commit/e53ca6a13c6d9fe23f284ab2985ae448d9f5fc2b","e53ca6a13c6d9fe23f284ab2985ae448d9f5fc2b")</f>
        <v>e53ca6a13c6d9fe23f284ab2985ae448d9f5fc2b</v>
      </c>
      <c r="C124" s="15"/>
      <c r="D124" s="16" t="s">
        <v>239</v>
      </c>
    </row>
    <row r="125" ht="26.55" hidden="true" customHeight="true" spans="1:4">
      <c r="A125" s="9" t="s">
        <v>240</v>
      </c>
      <c r="B125" s="10" t="str">
        <f>HYPERLINK("https://github.com/zilliztech/milvus-distributed/commit/c73f7e54bd104f36340f418c3bd1a3c82426c321","c73f7e54bd104f36340f418c3bd1a3c82426c321")</f>
        <v>c73f7e54bd104f36340f418c3bd1a3c82426c321</v>
      </c>
      <c r="C125" s="11"/>
      <c r="D125" s="12" t="s">
        <v>241</v>
      </c>
    </row>
    <row r="126" ht="26.55" hidden="true" customHeight="true" spans="1:4">
      <c r="A126" s="13" t="s">
        <v>242</v>
      </c>
      <c r="B126" s="14" t="str">
        <f>HYPERLINK("https://github.com/zilliztech/milvus-distributed/commit/9280018142e3a181e4bd4e6d577a112e97c37b1b","9280018142e3a181e4bd4e6d577a112e97c37b1b")</f>
        <v>9280018142e3a181e4bd4e6d577a112e97c37b1b</v>
      </c>
      <c r="C126" s="15"/>
      <c r="D126" s="16" t="s">
        <v>243</v>
      </c>
    </row>
    <row r="127" ht="13.55" customHeight="true" spans="1:4">
      <c r="A127" s="9" t="s">
        <v>244</v>
      </c>
      <c r="B127" s="10" t="str">
        <f>HYPERLINK("https://github.com/zilliztech/milvus-distributed/commit/3d7c628877fa713a68737284fe58ead907d0bfe4","3d7c628877fa713a68737284fe58ead907d0bfe4")</f>
        <v>3d7c628877fa713a68737284fe58ead907d0bfe4</v>
      </c>
      <c r="C127" s="19">
        <v>1</v>
      </c>
      <c r="D127" s="20" t="s">
        <v>245</v>
      </c>
    </row>
    <row r="128" ht="39.55" hidden="true" customHeight="true" spans="1:4">
      <c r="A128" s="13" t="s">
        <v>246</v>
      </c>
      <c r="B128" s="14" t="str">
        <f>HYPERLINK("https://github.com/zilliztech/milvus-distributed/commit/fe895ebd880de7a2ca52627f2a9e3aad411a1d3a","fe895ebd880de7a2ca52627f2a9e3aad411a1d3a")</f>
        <v>fe895ebd880de7a2ca52627f2a9e3aad411a1d3a</v>
      </c>
      <c r="C128" s="15"/>
      <c r="D128" s="16" t="s">
        <v>247</v>
      </c>
    </row>
    <row r="129" ht="39.55" hidden="true" customHeight="true" spans="1:4">
      <c r="A129" s="9" t="s">
        <v>248</v>
      </c>
      <c r="B129" s="10" t="str">
        <f>HYPERLINK("https://github.com/zilliztech/milvus-distributed/commit/125060e83c27180ac44cec140472b424c85211f9","125060e83c27180ac44cec140472b424c85211f9")</f>
        <v>125060e83c27180ac44cec140472b424c85211f9</v>
      </c>
      <c r="C129" s="11"/>
      <c r="D129" s="12" t="s">
        <v>249</v>
      </c>
    </row>
    <row r="130" ht="39.55" hidden="true" customHeight="true" spans="1:4">
      <c r="A130" s="13" t="s">
        <v>250</v>
      </c>
      <c r="B130" s="14" t="str">
        <f>HYPERLINK("https://github.com/zilliztech/milvus-distributed/commit/ab0c094f34979e57b428f880a320e1974cdc2b75","ab0c094f34979e57b428f880a320e1974cdc2b75")</f>
        <v>ab0c094f34979e57b428f880a320e1974cdc2b75</v>
      </c>
      <c r="C130" s="15"/>
      <c r="D130" s="16" t="s">
        <v>251</v>
      </c>
    </row>
    <row r="131" ht="39.55" hidden="true" customHeight="true" spans="1:4">
      <c r="A131" s="9" t="s">
        <v>252</v>
      </c>
      <c r="B131" s="10" t="str">
        <f>HYPERLINK("https://github.com/zilliztech/milvus-distributed/commit/8f733a82193de517d50364be299fe9d5590a5bea","8f733a82193de517d50364be299fe9d5590a5bea")</f>
        <v>8f733a82193de517d50364be299fe9d5590a5bea</v>
      </c>
      <c r="C131" s="11"/>
      <c r="D131" s="12" t="s">
        <v>253</v>
      </c>
    </row>
    <row r="132" ht="39.55" hidden="true" customHeight="true" spans="1:4">
      <c r="A132" s="13" t="s">
        <v>254</v>
      </c>
      <c r="B132" s="14" t="str">
        <f>HYPERLINK("https://github.com/zilliztech/milvus-distributed/commit/55c684ef2d6a7444c732a1adecb2f25513caf001","55c684ef2d6a7444c732a1adecb2f25513caf001")</f>
        <v>55c684ef2d6a7444c732a1adecb2f25513caf001</v>
      </c>
      <c r="C132" s="15"/>
      <c r="D132" s="16" t="s">
        <v>255</v>
      </c>
    </row>
    <row r="133" ht="39.55" hidden="true" customHeight="true" spans="1:4">
      <c r="A133" s="9" t="s">
        <v>256</v>
      </c>
      <c r="B133" s="10" t="str">
        <f>HYPERLINK("https://github.com/zilliztech/milvus-distributed/commit/cf4194e047399088e29bbb8dd8ccd684617c2c01","cf4194e047399088e29bbb8dd8ccd684617c2c01")</f>
        <v>cf4194e047399088e29bbb8dd8ccd684617c2c01</v>
      </c>
      <c r="C133" s="11"/>
      <c r="D133" s="12" t="s">
        <v>257</v>
      </c>
    </row>
    <row r="134" ht="13.55" customHeight="true" spans="1:4">
      <c r="A134" s="13" t="s">
        <v>258</v>
      </c>
      <c r="B134" s="14" t="str">
        <f>HYPERLINK("https://github.com/zilliztech/milvus-distributed/commit/2f1bc3740a37f82a589b4c7ebe51c538ba96fc22","2f1bc3740a37f82a589b4c7ebe51c538ba96fc22")</f>
        <v>2f1bc3740a37f82a589b4c7ebe51c538ba96fc22</v>
      </c>
      <c r="C134" s="17">
        <v>1</v>
      </c>
      <c r="D134" s="18" t="s">
        <v>259</v>
      </c>
    </row>
    <row r="135" ht="39.55" hidden="true" customHeight="true" spans="1:4">
      <c r="A135" s="9" t="s">
        <v>260</v>
      </c>
      <c r="B135" s="10" t="str">
        <f>HYPERLINK("https://github.com/zilliztech/milvus-distributed/commit/b68733989a1eb5b84bd3bff9297bd9786c485aed","b68733989a1eb5b84bd3bff9297bd9786c485aed")</f>
        <v>b68733989a1eb5b84bd3bff9297bd9786c485aed</v>
      </c>
      <c r="C135" s="11"/>
      <c r="D135" s="12" t="s">
        <v>261</v>
      </c>
    </row>
    <row r="136" ht="39.55" hidden="true" customHeight="true" spans="1:4">
      <c r="A136" s="13" t="s">
        <v>262</v>
      </c>
      <c r="B136" s="14" t="str">
        <f>HYPERLINK("https://github.com/zilliztech/milvus-distributed/commit/09d69a16f541b40b751beb974d3259ec4e2b63ef","09d69a16f541b40b751beb974d3259ec4e2b63ef")</f>
        <v>09d69a16f541b40b751beb974d3259ec4e2b63ef</v>
      </c>
      <c r="C136" s="15"/>
      <c r="D136" s="16" t="s">
        <v>263</v>
      </c>
    </row>
    <row r="137" ht="39.55" hidden="true" customHeight="true" spans="1:4">
      <c r="A137" s="9" t="s">
        <v>264</v>
      </c>
      <c r="B137" s="10" t="str">
        <f>HYPERLINK("https://github.com/zilliztech/milvus-distributed/commit/65ba4f7e92e07c130018e054a6805da427b08d25","65ba4f7e92e07c130018e054a6805da427b08d25")</f>
        <v>65ba4f7e92e07c130018e054a6805da427b08d25</v>
      </c>
      <c r="C137" s="11"/>
      <c r="D137" s="12" t="s">
        <v>265</v>
      </c>
    </row>
    <row r="138" ht="26.55" hidden="true" customHeight="true" spans="1:4">
      <c r="A138" s="13" t="s">
        <v>266</v>
      </c>
      <c r="B138" s="14" t="str">
        <f>HYPERLINK("https://github.com/zilliztech/milvus-distributed/commit/cfd440d87be6aed247c48424c1644a77f21801e0","cfd440d87be6aed247c48424c1644a77f21801e0")</f>
        <v>cfd440d87be6aed247c48424c1644a77f21801e0</v>
      </c>
      <c r="C138" s="15"/>
      <c r="D138" s="16" t="s">
        <v>267</v>
      </c>
    </row>
    <row r="139" ht="26.55" hidden="true" customHeight="true" spans="1:4">
      <c r="A139" s="9" t="s">
        <v>268</v>
      </c>
      <c r="B139" s="10" t="str">
        <f>HYPERLINK("https://github.com/zilliztech/milvus-distributed/commit/abf54de793eea81c95f59726b45c2e21018e89fa","abf54de793eea81c95f59726b45c2e21018e89fa")</f>
        <v>abf54de793eea81c95f59726b45c2e21018e89fa</v>
      </c>
      <c r="C139" s="11"/>
      <c r="D139" s="12" t="s">
        <v>269</v>
      </c>
    </row>
    <row r="140" ht="26.55" hidden="true" customHeight="true" spans="1:4">
      <c r="A140" s="13" t="s">
        <v>270</v>
      </c>
      <c r="B140" s="14" t="str">
        <f>HYPERLINK("https://github.com/zilliztech/milvus-distributed/commit/285927d2cd5a3d51e206fa10a0d0c3520ac0ad63","285927d2cd5a3d51e206fa10a0d0c3520ac0ad63")</f>
        <v>285927d2cd5a3d51e206fa10a0d0c3520ac0ad63</v>
      </c>
      <c r="C140" s="15"/>
      <c r="D140" s="16" t="s">
        <v>271</v>
      </c>
    </row>
    <row r="141" ht="26.55" hidden="true" customHeight="true" spans="1:4">
      <c r="A141" s="9" t="s">
        <v>272</v>
      </c>
      <c r="B141" s="10" t="str">
        <f>HYPERLINK("https://github.com/zilliztech/milvus-distributed/commit/12a86e98135688ab264c16e3eff496ccddf60fe8","12a86e98135688ab264c16e3eff496ccddf60fe8")</f>
        <v>12a86e98135688ab264c16e3eff496ccddf60fe8</v>
      </c>
      <c r="C141" s="11"/>
      <c r="D141" s="12" t="s">
        <v>273</v>
      </c>
    </row>
    <row r="142" ht="26.55" hidden="true" customHeight="true" spans="1:4">
      <c r="A142" s="13" t="s">
        <v>274</v>
      </c>
      <c r="B142" s="14" t="str">
        <f>HYPERLINK("https://github.com/zilliztech/milvus-distributed/commit/86fc46a39edb4dbe56eadc16a78d5ba7283536fb","86fc46a39edb4dbe56eadc16a78d5ba7283536fb")</f>
        <v>86fc46a39edb4dbe56eadc16a78d5ba7283536fb</v>
      </c>
      <c r="C142" s="15"/>
      <c r="D142" s="16" t="s">
        <v>275</v>
      </c>
    </row>
    <row r="143" ht="26.55" hidden="true" customHeight="true" spans="1:4">
      <c r="A143" s="9" t="s">
        <v>276</v>
      </c>
      <c r="B143" s="10" t="str">
        <f>HYPERLINK("https://github.com/zilliztech/milvus-distributed/commit/7fef9c1e78604291921845fe73ab6045ca0254f7","7fef9c1e78604291921845fe73ab6045ca0254f7")</f>
        <v>7fef9c1e78604291921845fe73ab6045ca0254f7</v>
      </c>
      <c r="C143" s="11"/>
      <c r="D143" s="12" t="s">
        <v>277</v>
      </c>
    </row>
    <row r="144" ht="13.55" customHeight="true" spans="1:4">
      <c r="A144" s="13" t="s">
        <v>278</v>
      </c>
      <c r="B144" s="14" t="str">
        <f>HYPERLINK("https://github.com/zilliztech/milvus-distributed/commit/0d4cf5c07033a0802b07110d4f4bde189be7c671","0d4cf5c07033a0802b07110d4f4bde189be7c671")</f>
        <v>0d4cf5c07033a0802b07110d4f4bde189be7c671</v>
      </c>
      <c r="C144" s="17">
        <v>1</v>
      </c>
      <c r="D144" s="18" t="s">
        <v>279</v>
      </c>
    </row>
    <row r="145" ht="13.55" customHeight="true" spans="1:4">
      <c r="A145" s="9" t="s">
        <v>280</v>
      </c>
      <c r="B145" s="10" t="str">
        <f>HYPERLINK("https://github.com/zilliztech/milvus-distributed/commit/a56b1e8417cf91a25e980291c85f52e74f9882cc","a56b1e8417cf91a25e980291c85f52e74f9882cc")</f>
        <v>a56b1e8417cf91a25e980291c85f52e74f9882cc</v>
      </c>
      <c r="C145" s="19">
        <v>1</v>
      </c>
      <c r="D145" s="20" t="s">
        <v>281</v>
      </c>
    </row>
    <row r="146" ht="39.55" hidden="true" customHeight="true" spans="1:4">
      <c r="A146" s="13" t="s">
        <v>282</v>
      </c>
      <c r="B146" s="14" t="str">
        <f>HYPERLINK("https://github.com/zilliztech/milvus-distributed/commit/b4b35d00f973f3471d13023c1dc87566df1853b0","b4b35d00f973f3471d13023c1dc87566df1853b0")</f>
        <v>b4b35d00f973f3471d13023c1dc87566df1853b0</v>
      </c>
      <c r="C146" s="15"/>
      <c r="D146" s="16" t="s">
        <v>283</v>
      </c>
    </row>
    <row r="147" ht="39.55" hidden="true" customHeight="true" spans="1:4">
      <c r="A147" s="9" t="s">
        <v>284</v>
      </c>
      <c r="B147" s="10" t="str">
        <f>HYPERLINK("https://github.com/zilliztech/milvus-distributed/commit/fe73082b872dd8e6e42d4e06d7ee844c825cc3e4","fe73082b872dd8e6e42d4e06d7ee844c825cc3e4")</f>
        <v>fe73082b872dd8e6e42d4e06d7ee844c825cc3e4</v>
      </c>
      <c r="C147" s="11"/>
      <c r="D147" s="12" t="s">
        <v>285</v>
      </c>
    </row>
    <row r="148" ht="39.55" hidden="true" customHeight="true" spans="1:4">
      <c r="A148" s="13" t="s">
        <v>286</v>
      </c>
      <c r="B148" s="14" t="str">
        <f>HYPERLINK("https://github.com/zilliztech/milvus-distributed/commit/1abf24635db50507b2fc884d1d488e75f2102d53","1abf24635db50507b2fc884d1d488e75f2102d53")</f>
        <v>1abf24635db50507b2fc884d1d488e75f2102d53</v>
      </c>
      <c r="C148" s="15"/>
      <c r="D148" s="16" t="s">
        <v>287</v>
      </c>
    </row>
    <row r="149" ht="39.55" hidden="true" customHeight="true" spans="1:4">
      <c r="A149" s="9" t="s">
        <v>288</v>
      </c>
      <c r="B149" s="10" t="str">
        <f>HYPERLINK("https://github.com/zilliztech/milvus-distributed/commit/aadae900e04d6984bca79747fa30d725eac23765","aadae900e04d6984bca79747fa30d725eac23765")</f>
        <v>aadae900e04d6984bca79747fa30d725eac23765</v>
      </c>
      <c r="C149" s="11"/>
      <c r="D149" s="12" t="s">
        <v>289</v>
      </c>
    </row>
    <row r="150" ht="39.55" hidden="true" customHeight="true" spans="1:4">
      <c r="A150" s="13" t="s">
        <v>290</v>
      </c>
      <c r="B150" s="14" t="str">
        <f>HYPERLINK("https://github.com/zilliztech/milvus-distributed/commit/8a996b530967d50edd245b3ee8c854078d804ec8","8a996b530967d50edd245b3ee8c854078d804ec8")</f>
        <v>8a996b530967d50edd245b3ee8c854078d804ec8</v>
      </c>
      <c r="C150" s="15"/>
      <c r="D150" s="16" t="s">
        <v>291</v>
      </c>
    </row>
    <row r="151" ht="26.55" hidden="true" customHeight="true" spans="1:4">
      <c r="A151" s="9" t="s">
        <v>292</v>
      </c>
      <c r="B151" s="10" t="str">
        <f>HYPERLINK("https://github.com/zilliztech/milvus-distributed/commit/8906030011d5280edc81e10088380207b400a86c","8906030011d5280edc81e10088380207b400a86c")</f>
        <v>8906030011d5280edc81e10088380207b400a86c</v>
      </c>
      <c r="C151" s="11"/>
      <c r="D151" s="12" t="s">
        <v>293</v>
      </c>
    </row>
    <row r="152" ht="26.55" hidden="true" customHeight="true" spans="1:4">
      <c r="A152" s="13" t="s">
        <v>294</v>
      </c>
      <c r="B152" s="14" t="str">
        <f>HYPERLINK("https://github.com/zilliztech/milvus-distributed/commit/9c8732c695b60e25636a05e5830f9ab44af12382","9c8732c695b60e25636a05e5830f9ab44af12382")</f>
        <v>9c8732c695b60e25636a05e5830f9ab44af12382</v>
      </c>
      <c r="C152" s="15"/>
      <c r="D152" s="16" t="s">
        <v>295</v>
      </c>
    </row>
    <row r="153" ht="13.55" customHeight="true" spans="1:4">
      <c r="A153" s="9" t="s">
        <v>296</v>
      </c>
      <c r="B153" s="10" t="str">
        <f>HYPERLINK("https://github.com/zilliztech/milvus-distributed/commit/341ec077e3381450e811a55c8e7440864001c889","341ec077e3381450e811a55c8e7440864001c889")</f>
        <v>341ec077e3381450e811a55c8e7440864001c889</v>
      </c>
      <c r="C153" s="19">
        <v>1</v>
      </c>
      <c r="D153" s="20" t="s">
        <v>297</v>
      </c>
    </row>
    <row r="154" ht="39.55" hidden="true" customHeight="true" spans="1:4">
      <c r="A154" s="13" t="s">
        <v>298</v>
      </c>
      <c r="B154" s="14" t="str">
        <f>HYPERLINK("https://github.com/zilliztech/milvus-distributed/commit/a7d599509d2bdf15fec69afec064f3df7b23c0c2","a7d599509d2bdf15fec69afec064f3df7b23c0c2")</f>
        <v>a7d599509d2bdf15fec69afec064f3df7b23c0c2</v>
      </c>
      <c r="C154" s="15"/>
      <c r="D154" s="16" t="s">
        <v>299</v>
      </c>
    </row>
    <row r="155" ht="39.55" hidden="true" customHeight="true" spans="1:4">
      <c r="A155" s="9" t="s">
        <v>300</v>
      </c>
      <c r="B155" s="10" t="str">
        <f>HYPERLINK("https://github.com/zilliztech/milvus-distributed/commit/ae16cec3a11292d97a0d744f5a4509e7f3b7046f","ae16cec3a11292d97a0d744f5a4509e7f3b7046f")</f>
        <v>ae16cec3a11292d97a0d744f5a4509e7f3b7046f</v>
      </c>
      <c r="C155" s="11"/>
      <c r="D155" s="12" t="s">
        <v>301</v>
      </c>
    </row>
    <row r="156" ht="39.55" hidden="true" customHeight="true" spans="1:4">
      <c r="A156" s="13" t="s">
        <v>302</v>
      </c>
      <c r="B156" s="14" t="str">
        <f>HYPERLINK("https://github.com/zilliztech/milvus-distributed/commit/3082fe864bcd8d5799bec11e873f0161b4cfffd2","3082fe864bcd8d5799bec11e873f0161b4cfffd2")</f>
        <v>3082fe864bcd8d5799bec11e873f0161b4cfffd2</v>
      </c>
      <c r="C156" s="15"/>
      <c r="D156" s="16" t="s">
        <v>303</v>
      </c>
    </row>
    <row r="157" ht="39.55" hidden="true" customHeight="true" spans="1:4">
      <c r="A157" s="9" t="s">
        <v>304</v>
      </c>
      <c r="B157" s="10" t="str">
        <f>HYPERLINK("https://github.com/zilliztech/milvus-distributed/commit/7ad1a16f1a9af556179059941994df2c5a717ac7","7ad1a16f1a9af556179059941994df2c5a717ac7")</f>
        <v>7ad1a16f1a9af556179059941994df2c5a717ac7</v>
      </c>
      <c r="C157" s="11"/>
      <c r="D157" s="12" t="s">
        <v>305</v>
      </c>
    </row>
    <row r="158" ht="39.55" hidden="true" customHeight="true" spans="1:4">
      <c r="A158" s="13" t="s">
        <v>306</v>
      </c>
      <c r="B158" s="14" t="str">
        <f>HYPERLINK("https://github.com/zilliztech/milvus-distributed/commit/64975682c49b75e6fc980018a3b9aea57605c773","64975682c49b75e6fc980018a3b9aea57605c773")</f>
        <v>64975682c49b75e6fc980018a3b9aea57605c773</v>
      </c>
      <c r="C158" s="15"/>
      <c r="D158" s="16" t="s">
        <v>307</v>
      </c>
    </row>
    <row r="159" ht="13.55" customHeight="true" spans="1:4">
      <c r="A159" s="9" t="s">
        <v>308</v>
      </c>
      <c r="B159" s="10" t="str">
        <f>HYPERLINK("https://github.com/zilliztech/milvus-distributed/commit/980fd76ed809d2f340b6f195aef202cc44c00652","980fd76ed809d2f340b6f195aef202cc44c00652")</f>
        <v>980fd76ed809d2f340b6f195aef202cc44c00652</v>
      </c>
      <c r="C159" s="19">
        <v>1</v>
      </c>
      <c r="D159" s="20" t="s">
        <v>309</v>
      </c>
    </row>
    <row r="160" ht="39.55" hidden="true" customHeight="true" spans="1:4">
      <c r="A160" s="13" t="s">
        <v>310</v>
      </c>
      <c r="B160" s="14" t="str">
        <f>HYPERLINK("https://github.com/zilliztech/milvus-distributed/commit/f9fb21af323c6cd697cf60578652a1abada45bc9","f9fb21af323c6cd697cf60578652a1abada45bc9")</f>
        <v>f9fb21af323c6cd697cf60578652a1abada45bc9</v>
      </c>
      <c r="C160" s="15"/>
      <c r="D160" s="16" t="s">
        <v>311</v>
      </c>
    </row>
    <row r="161" ht="39.55" hidden="true" customHeight="true" spans="1:4">
      <c r="A161" s="9" t="s">
        <v>312</v>
      </c>
      <c r="B161" s="10" t="str">
        <f>HYPERLINK("https://github.com/zilliztech/milvus-distributed/commit/dd0ba138fd198fb70aa69719688a6dcba62aa77e","dd0ba138fd198fb70aa69719688a6dcba62aa77e")</f>
        <v>dd0ba138fd198fb70aa69719688a6dcba62aa77e</v>
      </c>
      <c r="C161" s="11"/>
      <c r="D161" s="12" t="s">
        <v>313</v>
      </c>
    </row>
    <row r="162" ht="39.55" hidden="true" customHeight="true" spans="1:4">
      <c r="A162" s="13" t="s">
        <v>314</v>
      </c>
      <c r="B162" s="14" t="str">
        <f>HYPERLINK("https://github.com/zilliztech/milvus-distributed/commit/e01d0ef3ccf518bb8ec2d235c3f87751731b89a8","e01d0ef3ccf518bb8ec2d235c3f87751731b89a8")</f>
        <v>e01d0ef3ccf518bb8ec2d235c3f87751731b89a8</v>
      </c>
      <c r="C162" s="15"/>
      <c r="D162" s="16" t="s">
        <v>315</v>
      </c>
    </row>
    <row r="163" ht="39.55" hidden="true" customHeight="true" spans="1:4">
      <c r="A163" s="9" t="s">
        <v>316</v>
      </c>
      <c r="B163" s="10" t="str">
        <f>HYPERLINK("https://github.com/zilliztech/milvus-distributed/commit/e9b12f839868eb56974c5b1d97d9448f3f8b9f53","e9b12f839868eb56974c5b1d97d9448f3f8b9f53")</f>
        <v>e9b12f839868eb56974c5b1d97d9448f3f8b9f53</v>
      </c>
      <c r="C163" s="11"/>
      <c r="D163" s="12" t="s">
        <v>317</v>
      </c>
    </row>
    <row r="164" ht="13.55" customHeight="true" spans="1:4">
      <c r="A164" s="13" t="s">
        <v>318</v>
      </c>
      <c r="B164" s="14" t="str">
        <f>HYPERLINK("https://github.com/zilliztech/milvus-distributed/commit/1eb7962bd9d33d5a29fcdff5b5f188e6120c587e","1eb7962bd9d33d5a29fcdff5b5f188e6120c587e")</f>
        <v>1eb7962bd9d33d5a29fcdff5b5f188e6120c587e</v>
      </c>
      <c r="C164" s="17">
        <v>1</v>
      </c>
      <c r="D164" s="18" t="s">
        <v>319</v>
      </c>
    </row>
    <row r="165" ht="39.55" hidden="true" customHeight="true" spans="1:4">
      <c r="A165" s="9" t="s">
        <v>320</v>
      </c>
      <c r="B165" s="10" t="str">
        <f>HYPERLINK("https://github.com/zilliztech/milvus-distributed/commit/f9b1d7f924302cb2111f1b2fb0b95a06d23e28fb","f9b1d7f924302cb2111f1b2fb0b95a06d23e28fb")</f>
        <v>f9b1d7f924302cb2111f1b2fb0b95a06d23e28fb</v>
      </c>
      <c r="C165" s="11"/>
      <c r="D165" s="12" t="s">
        <v>321</v>
      </c>
    </row>
    <row r="166" ht="39.55" hidden="true" customHeight="true" spans="1:4">
      <c r="A166" s="13" t="s">
        <v>322</v>
      </c>
      <c r="B166" s="14" t="str">
        <f>HYPERLINK("https://github.com/zilliztech/milvus-distributed/commit/1ad2853ef8065598e3f78d4c7609160294c37c16","1ad2853ef8065598e3f78d4c7609160294c37c16")</f>
        <v>1ad2853ef8065598e3f78d4c7609160294c37c16</v>
      </c>
      <c r="C166" s="15"/>
      <c r="D166" s="16" t="s">
        <v>323</v>
      </c>
    </row>
    <row r="167" ht="39.55" hidden="true" customHeight="true" spans="1:4">
      <c r="A167" s="9" t="s">
        <v>324</v>
      </c>
      <c r="B167" s="10" t="str">
        <f>HYPERLINK("https://github.com/zilliztech/milvus-distributed/commit/4f21ecc899c5c17d14a180ecdefd8006375e7a16","4f21ecc899c5c17d14a180ecdefd8006375e7a16")</f>
        <v>4f21ecc899c5c17d14a180ecdefd8006375e7a16</v>
      </c>
      <c r="C167" s="11"/>
      <c r="D167" s="12" t="s">
        <v>325</v>
      </c>
    </row>
    <row r="168" ht="39.55" hidden="true" customHeight="true" spans="1:4">
      <c r="A168" s="13" t="s">
        <v>326</v>
      </c>
      <c r="B168" s="14" t="str">
        <f>HYPERLINK("https://github.com/zilliztech/milvus-distributed/commit/1d406ed5529be3b7059396d2d9c28a9999a31164","1d406ed5529be3b7059396d2d9c28a9999a31164")</f>
        <v>1d406ed5529be3b7059396d2d9c28a9999a31164</v>
      </c>
      <c r="C168" s="15"/>
      <c r="D168" s="16" t="s">
        <v>327</v>
      </c>
    </row>
    <row r="169" ht="39.55" hidden="true" customHeight="true" spans="1:4">
      <c r="A169" s="9" t="s">
        <v>328</v>
      </c>
      <c r="B169" s="10" t="str">
        <f>HYPERLINK("https://github.com/zilliztech/milvus-distributed/commit/a21767791dac0376d96d18ca074748ebc44a4c55","a21767791dac0376d96d18ca074748ebc44a4c55")</f>
        <v>a21767791dac0376d96d18ca074748ebc44a4c55</v>
      </c>
      <c r="C169" s="11"/>
      <c r="D169" s="12" t="s">
        <v>329</v>
      </c>
    </row>
    <row r="170" ht="39.55" hidden="true" customHeight="true" spans="1:4">
      <c r="A170" s="13" t="s">
        <v>330</v>
      </c>
      <c r="B170" s="14" t="str">
        <f>HYPERLINK("https://github.com/zilliztech/milvus-distributed/commit/00da73ac2e45681feb762b74980ebf4e155667d5","00da73ac2e45681feb762b74980ebf4e155667d5")</f>
        <v>00da73ac2e45681feb762b74980ebf4e155667d5</v>
      </c>
      <c r="C170" s="15"/>
      <c r="D170" s="16" t="s">
        <v>331</v>
      </c>
    </row>
    <row r="171" ht="39.55" hidden="true" customHeight="true" spans="1:4">
      <c r="A171" s="9" t="s">
        <v>332</v>
      </c>
      <c r="B171" s="10" t="str">
        <f>HYPERLINK("https://github.com/zilliztech/milvus-distributed/commit/c109670f2e9c2d3aaf5293afd05f1972db9be4d5","c109670f2e9c2d3aaf5293afd05f1972db9be4d5")</f>
        <v>c109670f2e9c2d3aaf5293afd05f1972db9be4d5</v>
      </c>
      <c r="C171" s="11"/>
      <c r="D171" s="12" t="s">
        <v>333</v>
      </c>
    </row>
    <row r="172" ht="39.55" hidden="true" customHeight="true" spans="1:4">
      <c r="A172" s="13" t="s">
        <v>334</v>
      </c>
      <c r="B172" s="14" t="str">
        <f>HYPERLINK("https://github.com/zilliztech/milvus-distributed/commit/b84e38780a0c179a3180980cc43235c04cea4265","b84e38780a0c179a3180980cc43235c04cea4265")</f>
        <v>b84e38780a0c179a3180980cc43235c04cea4265</v>
      </c>
      <c r="C172" s="15"/>
      <c r="D172" s="16" t="s">
        <v>335</v>
      </c>
    </row>
    <row r="173" ht="13.55" customHeight="true" spans="1:4">
      <c r="A173" s="9" t="s">
        <v>336</v>
      </c>
      <c r="B173" s="10" t="str">
        <f>HYPERLINK("https://github.com/zilliztech/milvus-distributed/commit/2c27b977eb5c71223528de053099d1914c5d4025","2c27b977eb5c71223528de053099d1914c5d4025")</f>
        <v>2c27b977eb5c71223528de053099d1914c5d4025</v>
      </c>
      <c r="C173" s="19">
        <v>1</v>
      </c>
      <c r="D173" s="20" t="s">
        <v>337</v>
      </c>
    </row>
    <row r="174" ht="13.55" customHeight="true" spans="1:4">
      <c r="A174" s="13" t="s">
        <v>338</v>
      </c>
      <c r="B174" s="14" t="str">
        <f>HYPERLINK("https://github.com/zilliztech/milvus-distributed/commit/f32a9bd215fa5e50a2c811fed90985224ba4d5ea","f32a9bd215fa5e50a2c811fed90985224ba4d5ea")</f>
        <v>f32a9bd215fa5e50a2c811fed90985224ba4d5ea</v>
      </c>
      <c r="C174" s="17">
        <v>1</v>
      </c>
      <c r="D174" s="18" t="s">
        <v>339</v>
      </c>
    </row>
    <row r="175" ht="13.55" customHeight="true" spans="1:4">
      <c r="A175" s="9" t="s">
        <v>340</v>
      </c>
      <c r="B175" s="10" t="str">
        <f>HYPERLINK("https://github.com/zilliztech/milvus-distributed/commit/8f2720a18efa9f564d8824bee414274397458e0a","8f2720a18efa9f564d8824bee414274397458e0a")</f>
        <v>8f2720a18efa9f564d8824bee414274397458e0a</v>
      </c>
      <c r="C175" s="19">
        <v>1</v>
      </c>
      <c r="D175" s="20" t="s">
        <v>341</v>
      </c>
    </row>
    <row r="176" ht="39.55" hidden="true" customHeight="true" spans="1:4">
      <c r="A176" s="13" t="s">
        <v>342</v>
      </c>
      <c r="B176" s="14" t="str">
        <f>HYPERLINK("https://github.com/zilliztech/milvus-distributed/commit/ad0d5c75e978005714712f209a1e4ce497f0c651","ad0d5c75e978005714712f209a1e4ce497f0c651")</f>
        <v>ad0d5c75e978005714712f209a1e4ce497f0c651</v>
      </c>
      <c r="C176" s="15"/>
      <c r="D176" s="16" t="s">
        <v>343</v>
      </c>
    </row>
    <row r="177" ht="13.55" customHeight="true" spans="1:4">
      <c r="A177" s="9" t="s">
        <v>344</v>
      </c>
      <c r="B177" s="10" t="str">
        <f>HYPERLINK("https://github.com/zilliztech/milvus-distributed/commit/bf384745056cdeda22ba7ccb744882a4987bbc2d","bf384745056cdeda22ba7ccb744882a4987bbc2d")</f>
        <v>bf384745056cdeda22ba7ccb744882a4987bbc2d</v>
      </c>
      <c r="C177" s="19">
        <v>1</v>
      </c>
      <c r="D177" s="20" t="s">
        <v>345</v>
      </c>
    </row>
    <row r="178" ht="13.55" customHeight="true" spans="1:4">
      <c r="A178" s="13" t="s">
        <v>346</v>
      </c>
      <c r="B178" s="14" t="str">
        <f>HYPERLINK("https://github.com/zilliztech/milvus-distributed/commit/654ab5de01f421cf11be5a58622d5ca8d23145c6","654ab5de01f421cf11be5a58622d5ca8d23145c6")</f>
        <v>654ab5de01f421cf11be5a58622d5ca8d23145c6</v>
      </c>
      <c r="C178" s="17">
        <v>1</v>
      </c>
      <c r="D178" s="18" t="s">
        <v>347</v>
      </c>
    </row>
    <row r="179" ht="13.55" customHeight="true" spans="1:4">
      <c r="A179" s="9" t="s">
        <v>348</v>
      </c>
      <c r="B179" s="10" t="str">
        <f>HYPERLINK("https://github.com/zilliztech/milvus-distributed/commit/fd9324402fc29b376244cfe44e2ff9f3560d6d29","fd9324402fc29b376244cfe44e2ff9f3560d6d29")</f>
        <v>fd9324402fc29b376244cfe44e2ff9f3560d6d29</v>
      </c>
      <c r="C179" s="19">
        <v>1</v>
      </c>
      <c r="D179" s="20" t="s">
        <v>349</v>
      </c>
    </row>
    <row r="180" ht="13.55" customHeight="true" spans="1:4">
      <c r="A180" s="13" t="s">
        <v>350</v>
      </c>
      <c r="B180" s="14" t="str">
        <f>HYPERLINK("https://github.com/zilliztech/milvus-distributed/commit/05cd988ee4c24d1b0e110159fac64460d3179faa","05cd988ee4c24d1b0e110159fac64460d3179faa")</f>
        <v>05cd988ee4c24d1b0e110159fac64460d3179faa</v>
      </c>
      <c r="C180" s="17">
        <v>1</v>
      </c>
      <c r="D180" s="18" t="s">
        <v>351</v>
      </c>
    </row>
    <row r="181" ht="39.55" hidden="true" customHeight="true" spans="1:4">
      <c r="A181" s="9" t="s">
        <v>352</v>
      </c>
      <c r="B181" s="10" t="str">
        <f>HYPERLINK("https://github.com/zilliztech/milvus-distributed/commit/db6935e5bce54a356b92d16c5e710e014965f565","db6935e5bce54a356b92d16c5e710e014965f565")</f>
        <v>db6935e5bce54a356b92d16c5e710e014965f565</v>
      </c>
      <c r="C181" s="11"/>
      <c r="D181" s="12" t="s">
        <v>353</v>
      </c>
    </row>
    <row r="182" ht="39.55" hidden="true" customHeight="true" spans="1:4">
      <c r="A182" s="13" t="s">
        <v>354</v>
      </c>
      <c r="B182" s="14" t="str">
        <f>HYPERLINK("https://github.com/zilliztech/milvus-distributed/commit/81d9be40bfae96bf322918b02f6e2c1906449548","81d9be40bfae96bf322918b02f6e2c1906449548")</f>
        <v>81d9be40bfae96bf322918b02f6e2c1906449548</v>
      </c>
      <c r="C182" s="15"/>
      <c r="D182" s="16" t="s">
        <v>355</v>
      </c>
    </row>
    <row r="183" ht="39.55" hidden="true" customHeight="true" spans="1:4">
      <c r="A183" s="9" t="s">
        <v>356</v>
      </c>
      <c r="B183" s="10" t="str">
        <f>HYPERLINK("https://github.com/zilliztech/milvus-distributed/commit/cfc28c07c97443ba08debf04679edf1a77d9041d","cfc28c07c97443ba08debf04679edf1a77d9041d")</f>
        <v>cfc28c07c97443ba08debf04679edf1a77d9041d</v>
      </c>
      <c r="C183" s="11"/>
      <c r="D183" s="12" t="s">
        <v>357</v>
      </c>
    </row>
    <row r="184" ht="13.55" customHeight="true" spans="1:4">
      <c r="A184" s="13" t="s">
        <v>358</v>
      </c>
      <c r="B184" s="14" t="str">
        <f>HYPERLINK("https://github.com/zilliztech/milvus-distributed/commit/96caa41e00d14b825c9773d74f13453cafdfbde9","96caa41e00d14b825c9773d74f13453cafdfbde9")</f>
        <v>96caa41e00d14b825c9773d74f13453cafdfbde9</v>
      </c>
      <c r="C184" s="17">
        <v>1</v>
      </c>
      <c r="D184" s="18" t="s">
        <v>359</v>
      </c>
    </row>
    <row r="185" ht="39.55" hidden="true" customHeight="true" spans="1:4">
      <c r="A185" s="9" t="s">
        <v>360</v>
      </c>
      <c r="B185" s="10" t="str">
        <f>HYPERLINK("https://github.com/zilliztech/milvus-distributed/commit/9f0324c7b13c32d7391ab8c5f6c2793f14a321da","9f0324c7b13c32d7391ab8c5f6c2793f14a321da")</f>
        <v>9f0324c7b13c32d7391ab8c5f6c2793f14a321da</v>
      </c>
      <c r="C185" s="11"/>
      <c r="D185" s="12" t="s">
        <v>361</v>
      </c>
    </row>
    <row r="186" ht="13.55" customHeight="true" spans="1:4">
      <c r="A186" s="13" t="s">
        <v>362</v>
      </c>
      <c r="B186" s="14" t="str">
        <f>HYPERLINK("https://github.com/zilliztech/milvus-distributed/commit/6e5353e6c98b64327fb206e346ea76760c5f7106","6e5353e6c98b64327fb206e346ea76760c5f7106")</f>
        <v>6e5353e6c98b64327fb206e346ea76760c5f7106</v>
      </c>
      <c r="C186" s="17">
        <v>1</v>
      </c>
      <c r="D186" s="18" t="s">
        <v>363</v>
      </c>
    </row>
    <row r="187" ht="13.55" customHeight="true" spans="1:4">
      <c r="A187" s="9" t="s">
        <v>364</v>
      </c>
      <c r="B187" s="10" t="str">
        <f>HYPERLINK("https://github.com/zilliztech/milvus-distributed/commit/fce36146fa14b9606736f0dcdedf5043d3458ecf","fce36146fa14b9606736f0dcdedf5043d3458ecf")</f>
        <v>fce36146fa14b9606736f0dcdedf5043d3458ecf</v>
      </c>
      <c r="C187" s="19">
        <v>1</v>
      </c>
      <c r="D187" s="20" t="s">
        <v>365</v>
      </c>
    </row>
    <row r="188" ht="39.55" hidden="true" customHeight="true" spans="1:4">
      <c r="A188" s="13" t="s">
        <v>366</v>
      </c>
      <c r="B188" s="14" t="str">
        <f>HYPERLINK("https://github.com/zilliztech/milvus-distributed/commit/495344919dfcf47494e46e4cfbdfd4b5a80eb166","495344919dfcf47494e46e4cfbdfd4b5a80eb166")</f>
        <v>495344919dfcf47494e46e4cfbdfd4b5a80eb166</v>
      </c>
      <c r="C188" s="15"/>
      <c r="D188" s="16" t="s">
        <v>367</v>
      </c>
    </row>
    <row r="189" ht="39.55" hidden="true" customHeight="true" spans="1:4">
      <c r="A189" s="9" t="s">
        <v>368</v>
      </c>
      <c r="B189" s="10" t="str">
        <f>HYPERLINK("https://github.com/zilliztech/milvus-distributed/commit/464e33ab6778da78ffb22e8194f4cacd9611260b","464e33ab6778da78ffb22e8194f4cacd9611260b")</f>
        <v>464e33ab6778da78ffb22e8194f4cacd9611260b</v>
      </c>
      <c r="C189" s="11"/>
      <c r="D189" s="12" t="s">
        <v>369</v>
      </c>
    </row>
    <row r="190" ht="39.55" hidden="true" customHeight="true" spans="1:4">
      <c r="A190" s="13" t="s">
        <v>370</v>
      </c>
      <c r="B190" s="14" t="str">
        <f>HYPERLINK("https://github.com/zilliztech/milvus-distributed/commit/81aeaef9d3aba8bcc105930584c2ddc024ec8aa3","81aeaef9d3aba8bcc105930584c2ddc024ec8aa3")</f>
        <v>81aeaef9d3aba8bcc105930584c2ddc024ec8aa3</v>
      </c>
      <c r="C190" s="15"/>
      <c r="D190" s="16" t="s">
        <v>371</v>
      </c>
    </row>
    <row r="191" ht="39.55" hidden="true" customHeight="true" spans="1:4">
      <c r="A191" s="9" t="s">
        <v>372</v>
      </c>
      <c r="B191" s="10" t="str">
        <f>HYPERLINK("https://github.com/zilliztech/milvus-distributed/commit/b8c4bfa797ddab71efbc5f5941efbe817ba8cdf8","b8c4bfa797ddab71efbc5f5941efbe817ba8cdf8")</f>
        <v>b8c4bfa797ddab71efbc5f5941efbe817ba8cdf8</v>
      </c>
      <c r="C191" s="11"/>
      <c r="D191" s="12" t="s">
        <v>373</v>
      </c>
    </row>
    <row r="192" ht="13.55" customHeight="true" spans="1:4">
      <c r="A192" s="13" t="s">
        <v>374</v>
      </c>
      <c r="B192" s="14" t="str">
        <f>HYPERLINK("https://github.com/zilliztech/milvus-distributed/commit/bbfaa2567174a49b72bb0393175565a0648738f7","bbfaa2567174a49b72bb0393175565a0648738f7")</f>
        <v>bbfaa2567174a49b72bb0393175565a0648738f7</v>
      </c>
      <c r="C192" s="17">
        <v>1</v>
      </c>
      <c r="D192" s="18" t="s">
        <v>375</v>
      </c>
    </row>
    <row r="193" ht="39.55" hidden="true" customHeight="true" spans="1:4">
      <c r="A193" s="9" t="s">
        <v>376</v>
      </c>
      <c r="B193" s="10" t="str">
        <f>HYPERLINK("https://github.com/zilliztech/milvus-distributed/commit/a08a873234e027462520d489757c6ea8d484e8e2","a08a873234e027462520d489757c6ea8d484e8e2")</f>
        <v>a08a873234e027462520d489757c6ea8d484e8e2</v>
      </c>
      <c r="C193" s="11"/>
      <c r="D193" s="12" t="s">
        <v>377</v>
      </c>
    </row>
    <row r="194" ht="39.55" hidden="true" customHeight="true" spans="1:4">
      <c r="A194" s="13" t="s">
        <v>378</v>
      </c>
      <c r="B194" s="14" t="str">
        <f>HYPERLINK("https://github.com/zilliztech/milvus-distributed/commit/c45f36b76d40b20a9c5ff5c0245c422c6f668880","c45f36b76d40b20a9c5ff5c0245c422c6f668880")</f>
        <v>c45f36b76d40b20a9c5ff5c0245c422c6f668880</v>
      </c>
      <c r="C194" s="15"/>
      <c r="D194" s="16" t="s">
        <v>379</v>
      </c>
    </row>
    <row r="195" ht="26.55" hidden="true" customHeight="true" spans="1:4">
      <c r="A195" s="9" t="s">
        <v>380</v>
      </c>
      <c r="B195" s="10" t="str">
        <f>HYPERLINK("https://github.com/zilliztech/milvus-distributed/commit/16af33052100b191a798be439e96bf16fd38e717","16af33052100b191a798be439e96bf16fd38e717")</f>
        <v>16af33052100b191a798be439e96bf16fd38e717</v>
      </c>
      <c r="C195" s="11"/>
      <c r="D195" s="12" t="s">
        <v>381</v>
      </c>
    </row>
    <row r="196" ht="13.55" customHeight="true" spans="1:4">
      <c r="A196" s="13" t="s">
        <v>382</v>
      </c>
      <c r="B196" s="14" t="str">
        <f>HYPERLINK("https://github.com/zilliztech/milvus-distributed/commit/c0182150f2d94f7d3e4778aaab793b80c2a44e8f","c0182150f2d94f7d3e4778aaab793b80c2a44e8f")</f>
        <v>c0182150f2d94f7d3e4778aaab793b80c2a44e8f</v>
      </c>
      <c r="C196" s="17">
        <v>1</v>
      </c>
      <c r="D196" s="18" t="s">
        <v>383</v>
      </c>
    </row>
    <row r="197" ht="13.55" customHeight="true" spans="1:4">
      <c r="A197" s="9" t="s">
        <v>384</v>
      </c>
      <c r="B197" s="10" t="str">
        <f>HYPERLINK("https://github.com/zilliztech/milvus-distributed/commit/f3226ef738dfe464c49f79ead4d234b875404b2b","f3226ef738dfe464c49f79ead4d234b875404b2b")</f>
        <v>f3226ef738dfe464c49f79ead4d234b875404b2b</v>
      </c>
      <c r="C197" s="19">
        <v>1</v>
      </c>
      <c r="D197" s="20" t="s">
        <v>385</v>
      </c>
    </row>
    <row r="198" ht="13.55" customHeight="true" spans="1:4">
      <c r="A198" s="13" t="s">
        <v>386</v>
      </c>
      <c r="B198" s="14" t="str">
        <f>HYPERLINK("https://github.com/zilliztech/milvus-distributed/commit/1009a4c0434ca7c27c659332bfc98d017437fbf7","1009a4c0434ca7c27c659332bfc98d017437fbf7")</f>
        <v>1009a4c0434ca7c27c659332bfc98d017437fbf7</v>
      </c>
      <c r="C198" s="17">
        <v>1</v>
      </c>
      <c r="D198" s="18" t="s">
        <v>387</v>
      </c>
    </row>
    <row r="199" ht="39.55" hidden="true" customHeight="true" spans="1:4">
      <c r="A199" s="9" t="s">
        <v>388</v>
      </c>
      <c r="B199" s="10" t="str">
        <f>HYPERLINK("https://github.com/zilliztech/milvus-distributed/commit/396901017aaa8991e50f18816ca9b8923c7cddc6","396901017aaa8991e50f18816ca9b8923c7cddc6")</f>
        <v>396901017aaa8991e50f18816ca9b8923c7cddc6</v>
      </c>
      <c r="C199" s="11"/>
      <c r="D199" s="12" t="s">
        <v>389</v>
      </c>
    </row>
    <row r="200" ht="39.55" hidden="true" customHeight="true" spans="1:4">
      <c r="A200" s="13" t="s">
        <v>390</v>
      </c>
      <c r="B200" s="14" t="str">
        <f>HYPERLINK("https://github.com/zilliztech/milvus-distributed/commit/f94f4e1617af8b61173e92cc66727e9bc4311da2","f94f4e1617af8b61173e92cc66727e9bc4311da2")</f>
        <v>f94f4e1617af8b61173e92cc66727e9bc4311da2</v>
      </c>
      <c r="C200" s="15"/>
      <c r="D200" s="16" t="s">
        <v>391</v>
      </c>
    </row>
    <row r="201" ht="13.55" customHeight="true" spans="1:4">
      <c r="A201" s="9" t="s">
        <v>392</v>
      </c>
      <c r="B201" s="10" t="str">
        <f>HYPERLINK("https://github.com/zilliztech/milvus-distributed/commit/70a55282ca86e477115b7fa2ca469227946c5b4a","70a55282ca86e477115b7fa2ca469227946c5b4a")</f>
        <v>70a55282ca86e477115b7fa2ca469227946c5b4a</v>
      </c>
      <c r="C201" s="19">
        <v>1</v>
      </c>
      <c r="D201" s="20" t="s">
        <v>393</v>
      </c>
    </row>
    <row r="202" ht="39.55" hidden="true" customHeight="true" spans="1:4">
      <c r="A202" s="13" t="s">
        <v>394</v>
      </c>
      <c r="B202" s="14" t="str">
        <f>HYPERLINK("https://github.com/zilliztech/milvus-distributed/commit/e57fe021ef9665def5f53e05ee7c330d871ee896","e57fe021ef9665def5f53e05ee7c330d871ee896")</f>
        <v>e57fe021ef9665def5f53e05ee7c330d871ee896</v>
      </c>
      <c r="C202" s="15"/>
      <c r="D202" s="16" t="s">
        <v>395</v>
      </c>
    </row>
    <row r="203" ht="39.55" hidden="true" customHeight="true" spans="1:4">
      <c r="A203" s="9" t="s">
        <v>396</v>
      </c>
      <c r="B203" s="10" t="str">
        <f>HYPERLINK("https://github.com/zilliztech/milvus-distributed/commit/cc74425d095979b5d6cad2520cd88e9a418767f6","cc74425d095979b5d6cad2520cd88e9a418767f6")</f>
        <v>cc74425d095979b5d6cad2520cd88e9a418767f6</v>
      </c>
      <c r="C203" s="11"/>
      <c r="D203" s="12" t="s">
        <v>397</v>
      </c>
    </row>
    <row r="204" ht="13.55" customHeight="true" spans="1:4">
      <c r="A204" s="13" t="s">
        <v>398</v>
      </c>
      <c r="B204" s="14" t="str">
        <f>HYPERLINK("https://github.com/zilliztech/milvus-distributed/commit/0dd243b6d6dacdb379aebfea3c8563da037032be","0dd243b6d6dacdb379aebfea3c8563da037032be")</f>
        <v>0dd243b6d6dacdb379aebfea3c8563da037032be</v>
      </c>
      <c r="C204" s="17">
        <v>1</v>
      </c>
      <c r="D204" s="18" t="s">
        <v>399</v>
      </c>
    </row>
    <row r="205" ht="39.55" hidden="true" customHeight="true" spans="1:4">
      <c r="A205" s="9" t="s">
        <v>400</v>
      </c>
      <c r="B205" s="10" t="str">
        <f>HYPERLINK("https://github.com/zilliztech/milvus-distributed/commit/c7d151f9f3a0e455191d5a45069987f41e1e8aad","c7d151f9f3a0e455191d5a45069987f41e1e8aad")</f>
        <v>c7d151f9f3a0e455191d5a45069987f41e1e8aad</v>
      </c>
      <c r="C205" s="11"/>
      <c r="D205" s="12" t="s">
        <v>401</v>
      </c>
    </row>
    <row r="206" ht="26.55" hidden="true" customHeight="true" spans="1:4">
      <c r="A206" s="13" t="s">
        <v>402</v>
      </c>
      <c r="B206" s="14" t="str">
        <f>HYPERLINK("https://github.com/zilliztech/milvus-distributed/commit/c59ff6db1ed78e6bbba141fc9a8b1321dcdb1f62","c59ff6db1ed78e6bbba141fc9a8b1321dcdb1f62")</f>
        <v>c59ff6db1ed78e6bbba141fc9a8b1321dcdb1f62</v>
      </c>
      <c r="C206" s="15"/>
      <c r="D206" s="16" t="s">
        <v>403</v>
      </c>
    </row>
    <row r="207" ht="13.55" customHeight="true" spans="1:4">
      <c r="A207" s="9" t="s">
        <v>404</v>
      </c>
      <c r="B207" s="10" t="str">
        <f>HYPERLINK("https://github.com/zilliztech/milvus-distributed/commit/9dce7ce088533ad8ed5741ddaa74dd2e1272edba","9dce7ce088533ad8ed5741ddaa74dd2e1272edba")</f>
        <v>9dce7ce088533ad8ed5741ddaa74dd2e1272edba</v>
      </c>
      <c r="C207" s="19">
        <v>1</v>
      </c>
      <c r="D207" s="20" t="s">
        <v>405</v>
      </c>
    </row>
    <row r="208" ht="39.55" hidden="true" customHeight="true" spans="1:4">
      <c r="A208" s="13" t="s">
        <v>406</v>
      </c>
      <c r="B208" s="14" t="str">
        <f>HYPERLINK("https://github.com/zilliztech/milvus-distributed/commit/bf91197b71da2bff9f8d6d196f0315dc63bf2f0c","bf91197b71da2bff9f8d6d196f0315dc63bf2f0c")</f>
        <v>bf91197b71da2bff9f8d6d196f0315dc63bf2f0c</v>
      </c>
      <c r="C208" s="15"/>
      <c r="D208" s="16" t="s">
        <v>407</v>
      </c>
    </row>
    <row r="209" ht="39.55" hidden="true" customHeight="true" spans="1:4">
      <c r="A209" s="9" t="s">
        <v>408</v>
      </c>
      <c r="B209" s="10" t="str">
        <f>HYPERLINK("https://github.com/zilliztech/milvus-distributed/commit/d7e2add05fa4581c82ba08f8ac340d6e5d88ae49","d7e2add05fa4581c82ba08f8ac340d6e5d88ae49")</f>
        <v>d7e2add05fa4581c82ba08f8ac340d6e5d88ae49</v>
      </c>
      <c r="C209" s="11"/>
      <c r="D209" s="12" t="s">
        <v>409</v>
      </c>
    </row>
    <row r="210" ht="39.55" hidden="true" customHeight="true" spans="1:4">
      <c r="A210" s="13" t="s">
        <v>410</v>
      </c>
      <c r="B210" s="14" t="str">
        <f>HYPERLINK("https://github.com/zilliztech/milvus-distributed/commit/6f2e31a8712a64e690b9f50f075ee2ddd751768f","6f2e31a8712a64e690b9f50f075ee2ddd751768f")</f>
        <v>6f2e31a8712a64e690b9f50f075ee2ddd751768f</v>
      </c>
      <c r="C210" s="15"/>
      <c r="D210" s="16" t="s">
        <v>411</v>
      </c>
    </row>
    <row r="211" ht="13.55" customHeight="true" spans="1:4">
      <c r="A211" s="9" t="s">
        <v>412</v>
      </c>
      <c r="B211" s="10" t="str">
        <f>HYPERLINK("https://github.com/zilliztech/milvus-distributed/commit/f8121828bf6803e00446cb98c2f6fb96fbb2e5be","f8121828bf6803e00446cb98c2f6fb96fbb2e5be")</f>
        <v>f8121828bf6803e00446cb98c2f6fb96fbb2e5be</v>
      </c>
      <c r="C211" s="19">
        <v>1</v>
      </c>
      <c r="D211" s="20" t="s">
        <v>413</v>
      </c>
    </row>
    <row r="212" ht="13.55" customHeight="true" spans="1:4">
      <c r="A212" s="13" t="s">
        <v>414</v>
      </c>
      <c r="B212" s="14" t="str">
        <f>HYPERLINK("https://github.com/zilliztech/milvus-distributed/commit/996ad002150e738ed042bffa16927875c8a6aaa8","996ad002150e738ed042bffa16927875c8a6aaa8")</f>
        <v>996ad002150e738ed042bffa16927875c8a6aaa8</v>
      </c>
      <c r="C212" s="17">
        <v>1</v>
      </c>
      <c r="D212" s="18" t="s">
        <v>415</v>
      </c>
    </row>
    <row r="213" ht="26.55" hidden="true" customHeight="true" spans="1:4">
      <c r="A213" s="9" t="s">
        <v>416</v>
      </c>
      <c r="B213" s="10" t="str">
        <f>HYPERLINK("https://github.com/zilliztech/milvus-distributed/commit/bf5393431fef9c81350be9c630f9587a457a3251","bf5393431fef9c81350be9c630f9587a457a3251")</f>
        <v>bf5393431fef9c81350be9c630f9587a457a3251</v>
      </c>
      <c r="C213" s="11"/>
      <c r="D213" s="12" t="s">
        <v>417</v>
      </c>
    </row>
    <row r="214" ht="13.55" customHeight="true" spans="1:4">
      <c r="A214" s="13" t="s">
        <v>418</v>
      </c>
      <c r="B214" s="14" t="str">
        <f>HYPERLINK("https://github.com/zilliztech/milvus-distributed/commit/7947b0cf2ba0f0c7112390fdc02efe2f5534704a","7947b0cf2ba0f0c7112390fdc02efe2f5534704a")</f>
        <v>7947b0cf2ba0f0c7112390fdc02efe2f5534704a</v>
      </c>
      <c r="C214" s="17">
        <v>1</v>
      </c>
      <c r="D214" s="18" t="s">
        <v>419</v>
      </c>
    </row>
    <row r="215" ht="39.55" hidden="true" customHeight="true" spans="1:4">
      <c r="A215" s="9" t="s">
        <v>420</v>
      </c>
      <c r="B215" s="10" t="str">
        <f>HYPERLINK("https://github.com/zilliztech/milvus-distributed/commit/b63f164d52df7aa201320734d85549ef582abde9","b63f164d52df7aa201320734d85549ef582abde9")</f>
        <v>b63f164d52df7aa201320734d85549ef582abde9</v>
      </c>
      <c r="C215" s="11"/>
      <c r="D215" s="12" t="s">
        <v>421</v>
      </c>
    </row>
    <row r="216" ht="13.55" customHeight="true" spans="1:4">
      <c r="A216" s="13" t="s">
        <v>422</v>
      </c>
      <c r="B216" s="14" t="str">
        <f>HYPERLINK("https://github.com/zilliztech/milvus-distributed/commit/be844a620e43afcce89dde082b15e8ddd1fc9d34","be844a620e43afcce89dde082b15e8ddd1fc9d34")</f>
        <v>be844a620e43afcce89dde082b15e8ddd1fc9d34</v>
      </c>
      <c r="C216" s="17">
        <v>1</v>
      </c>
      <c r="D216" s="18" t="s">
        <v>423</v>
      </c>
    </row>
    <row r="217" ht="39.55" hidden="true" customHeight="true" spans="1:4">
      <c r="A217" s="9" t="s">
        <v>424</v>
      </c>
      <c r="B217" s="10" t="str">
        <f>HYPERLINK("https://github.com/zilliztech/milvus-distributed/commit/a0bbd4c1b76d5bcba302e531f7605da88d0af59c","a0bbd4c1b76d5bcba302e531f7605da88d0af59c")</f>
        <v>a0bbd4c1b76d5bcba302e531f7605da88d0af59c</v>
      </c>
      <c r="C217" s="11"/>
      <c r="D217" s="12" t="s">
        <v>425</v>
      </c>
    </row>
    <row r="218" ht="39.55" hidden="true" customHeight="true" spans="1:4">
      <c r="A218" s="13" t="s">
        <v>426</v>
      </c>
      <c r="B218" s="14" t="str">
        <f>HYPERLINK("https://github.com/zilliztech/milvus-distributed/commit/2fe3c3ef2a701cf8fa1d680f2476d70e7c58b586","2fe3c3ef2a701cf8fa1d680f2476d70e7c58b586")</f>
        <v>2fe3c3ef2a701cf8fa1d680f2476d70e7c58b586</v>
      </c>
      <c r="C218" s="15"/>
      <c r="D218" s="16" t="s">
        <v>427</v>
      </c>
    </row>
    <row r="219" ht="39.55" hidden="true" customHeight="true" spans="1:4">
      <c r="A219" s="9" t="s">
        <v>428</v>
      </c>
      <c r="B219" s="10" t="str">
        <f>HYPERLINK("https://github.com/zilliztech/milvus-distributed/commit/751b440be8a8ebec4ade422dfc5d757d9552bcc6","751b440be8a8ebec4ade422dfc5d757d9552bcc6")</f>
        <v>751b440be8a8ebec4ade422dfc5d757d9552bcc6</v>
      </c>
      <c r="C219" s="11"/>
      <c r="D219" s="12" t="s">
        <v>429</v>
      </c>
    </row>
    <row r="220" ht="13.55" customHeight="true" spans="1:4">
      <c r="A220" s="13" t="s">
        <v>430</v>
      </c>
      <c r="B220" s="14" t="str">
        <f>HYPERLINK("https://github.com/zilliztech/milvus-distributed/commit/19ee27dd1ca468b8004b30bee664330c25f0ed1d","19ee27dd1ca468b8004b30bee664330c25f0ed1d")</f>
        <v>19ee27dd1ca468b8004b30bee664330c25f0ed1d</v>
      </c>
      <c r="C220" s="17">
        <v>1</v>
      </c>
      <c r="D220" s="18" t="s">
        <v>431</v>
      </c>
    </row>
    <row r="221" ht="13.55" customHeight="true" spans="1:4">
      <c r="A221" s="9" t="s">
        <v>432</v>
      </c>
      <c r="B221" s="10" t="str">
        <f>HYPERLINK("https://github.com/zilliztech/milvus-distributed/commit/6782065b86020c246181e9c44b2cfb7fc79cacd5","6782065b86020c246181e9c44b2cfb7fc79cacd5")</f>
        <v>6782065b86020c246181e9c44b2cfb7fc79cacd5</v>
      </c>
      <c r="C221" s="19">
        <v>1</v>
      </c>
      <c r="D221" s="20" t="s">
        <v>433</v>
      </c>
    </row>
    <row r="222" ht="39.55" hidden="true" customHeight="true" spans="1:4">
      <c r="A222" s="13" t="s">
        <v>434</v>
      </c>
      <c r="B222" s="14" t="str">
        <f>HYPERLINK("https://github.com/zilliztech/milvus-distributed/commit/a2f57dd87dde960136d8b72e1a9bcef05b2b5959","a2f57dd87dde960136d8b72e1a9bcef05b2b5959")</f>
        <v>a2f57dd87dde960136d8b72e1a9bcef05b2b5959</v>
      </c>
      <c r="C222" s="15"/>
      <c r="D222" s="16" t="s">
        <v>435</v>
      </c>
    </row>
    <row r="223" ht="39.55" hidden="true" customHeight="true" spans="1:4">
      <c r="A223" s="9" t="s">
        <v>436</v>
      </c>
      <c r="B223" s="10" t="str">
        <f>HYPERLINK("https://github.com/zilliztech/milvus-distributed/commit/01a8b6f2b05ecd100833e4a9baffb4ecd66426c6","01a8b6f2b05ecd100833e4a9baffb4ecd66426c6")</f>
        <v>01a8b6f2b05ecd100833e4a9baffb4ecd66426c6</v>
      </c>
      <c r="C223" s="11"/>
      <c r="D223" s="12" t="s">
        <v>437</v>
      </c>
    </row>
    <row r="224" ht="13.55" customHeight="true" spans="1:4">
      <c r="A224" s="13" t="s">
        <v>438</v>
      </c>
      <c r="B224" s="14" t="str">
        <f>HYPERLINK("https://github.com/zilliztech/milvus-distributed/commit/05b7f2c6be0c96975503310ffa633bb809b22adb","05b7f2c6be0c96975503310ffa633bb809b22adb")</f>
        <v>05b7f2c6be0c96975503310ffa633bb809b22adb</v>
      </c>
      <c r="C224" s="17">
        <v>1</v>
      </c>
      <c r="D224" s="18" t="s">
        <v>439</v>
      </c>
    </row>
    <row r="225" ht="13.55" customHeight="true" spans="1:4">
      <c r="A225" s="9" t="s">
        <v>440</v>
      </c>
      <c r="B225" s="10" t="str">
        <f>HYPERLINK("https://github.com/zilliztech/milvus-distributed/commit/0c7b95a27daefd76debfe109ae05b07e6c96a6dd","0c7b95a27daefd76debfe109ae05b07e6c96a6dd")</f>
        <v>0c7b95a27daefd76debfe109ae05b07e6c96a6dd</v>
      </c>
      <c r="C225" s="19">
        <v>1</v>
      </c>
      <c r="D225" s="20" t="s">
        <v>441</v>
      </c>
    </row>
    <row r="226" ht="39.55" hidden="true" customHeight="true" spans="1:4">
      <c r="A226" s="13" t="s">
        <v>442</v>
      </c>
      <c r="B226" s="14" t="str">
        <f>HYPERLINK("https://github.com/zilliztech/milvus-distributed/commit/e4a431fed7434f94fecead62f2853957e225ee64","e4a431fed7434f94fecead62f2853957e225ee64")</f>
        <v>e4a431fed7434f94fecead62f2853957e225ee64</v>
      </c>
      <c r="C226" s="15"/>
      <c r="D226" s="16" t="s">
        <v>443</v>
      </c>
    </row>
    <row r="227" ht="39.55" hidden="true" customHeight="true" spans="1:4">
      <c r="A227" s="9" t="s">
        <v>444</v>
      </c>
      <c r="B227" s="10" t="str">
        <f>HYPERLINK("https://github.com/zilliztech/milvus-distributed/commit/f13771aaba7bb26469de87fb9557a1e9f75ba57e","f13771aaba7bb26469de87fb9557a1e9f75ba57e")</f>
        <v>f13771aaba7bb26469de87fb9557a1e9f75ba57e</v>
      </c>
      <c r="C227" s="11"/>
      <c r="D227" s="12" t="s">
        <v>445</v>
      </c>
    </row>
    <row r="228" ht="13.55" customHeight="true" spans="1:4">
      <c r="A228" s="13" t="s">
        <v>446</v>
      </c>
      <c r="B228" s="14" t="str">
        <f>HYPERLINK("https://github.com/zilliztech/milvus-distributed/commit/eaeff1e407f00400326eced7067d9e51c12ac34a","eaeff1e407f00400326eced7067d9e51c12ac34a")</f>
        <v>eaeff1e407f00400326eced7067d9e51c12ac34a</v>
      </c>
      <c r="C228" s="17">
        <v>1</v>
      </c>
      <c r="D228" s="18" t="s">
        <v>447</v>
      </c>
    </row>
    <row r="229" ht="13.55" customHeight="true" spans="1:4">
      <c r="A229" s="9" t="s">
        <v>448</v>
      </c>
      <c r="B229" s="10" t="str">
        <f>HYPERLINK("https://github.com/zilliztech/milvus-distributed/commit/354604802320ec2e501e6e76bb577bf860fd67df","354604802320ec2e501e6e76bb577bf860fd67df")</f>
        <v>354604802320ec2e501e6e76bb577bf860fd67df</v>
      </c>
      <c r="C229" s="19">
        <v>1</v>
      </c>
      <c r="D229" s="20" t="s">
        <v>449</v>
      </c>
    </row>
    <row r="230" ht="39.55" hidden="true" customHeight="true" spans="1:4">
      <c r="A230" s="13" t="s">
        <v>450</v>
      </c>
      <c r="B230" s="14" t="str">
        <f>HYPERLINK("https://github.com/zilliztech/milvus-distributed/commit/defb765a2ca76dece455b4a5d66e7fd33a7253d2","defb765a2ca76dece455b4a5d66e7fd33a7253d2")</f>
        <v>defb765a2ca76dece455b4a5d66e7fd33a7253d2</v>
      </c>
      <c r="C230" s="15"/>
      <c r="D230" s="16" t="s">
        <v>451</v>
      </c>
    </row>
    <row r="231" ht="39.55" hidden="true" customHeight="true" spans="1:4">
      <c r="A231" s="9" t="s">
        <v>452</v>
      </c>
      <c r="B231" s="10" t="str">
        <f>HYPERLINK("https://github.com/zilliztech/milvus-distributed/commit/0431183bb8b7f4f4e79fe05616a6e437321277a5","0431183bb8b7f4f4e79fe05616a6e437321277a5")</f>
        <v>0431183bb8b7f4f4e79fe05616a6e437321277a5</v>
      </c>
      <c r="C231" s="11"/>
      <c r="D231" s="12" t="s">
        <v>453</v>
      </c>
    </row>
    <row r="232" ht="26.55" hidden="true" customHeight="true" spans="1:4">
      <c r="A232" s="13" t="s">
        <v>454</v>
      </c>
      <c r="B232" s="14" t="str">
        <f>HYPERLINK("https://github.com/zilliztech/milvus-distributed/commit/1182ede8522cc4e963c46389d0fb540369e9792b","1182ede8522cc4e963c46389d0fb540369e9792b")</f>
        <v>1182ede8522cc4e963c46389d0fb540369e9792b</v>
      </c>
      <c r="C232" s="15"/>
      <c r="D232" s="16" t="s">
        <v>455</v>
      </c>
    </row>
    <row r="233" ht="39.55" hidden="true" customHeight="true" spans="1:4">
      <c r="A233" s="9" t="s">
        <v>456</v>
      </c>
      <c r="B233" s="10" t="str">
        <f>HYPERLINK("https://github.com/zilliztech/milvus-distributed/commit/992ef60e0a498765b5466e2548de854998244449","992ef60e0a498765b5466e2548de854998244449")</f>
        <v>992ef60e0a498765b5466e2548de854998244449</v>
      </c>
      <c r="C233" s="11"/>
      <c r="D233" s="12" t="s">
        <v>457</v>
      </c>
    </row>
    <row r="234" ht="39.55" hidden="true" customHeight="true" spans="1:4">
      <c r="A234" s="13" t="s">
        <v>458</v>
      </c>
      <c r="B234" s="14" t="str">
        <f>HYPERLINK("https://github.com/zilliztech/milvus-distributed/commit/273b77208f56473446954368ffd9451b14f8fdb1","273b77208f56473446954368ffd9451b14f8fdb1")</f>
        <v>273b77208f56473446954368ffd9451b14f8fdb1</v>
      </c>
      <c r="C234" s="15"/>
      <c r="D234" s="16" t="s">
        <v>459</v>
      </c>
    </row>
    <row r="235" ht="13.55" customHeight="true" spans="1:4">
      <c r="A235" s="9" t="s">
        <v>460</v>
      </c>
      <c r="B235" s="10" t="str">
        <f>HYPERLINK("https://github.com/zilliztech/milvus-distributed/commit/d264b7d9f664d9478f6258a431c946a4e745fea8","d264b7d9f664d9478f6258a431c946a4e745fea8")</f>
        <v>d264b7d9f664d9478f6258a431c946a4e745fea8</v>
      </c>
      <c r="C235" s="19">
        <v>1</v>
      </c>
      <c r="D235" s="20" t="s">
        <v>461</v>
      </c>
    </row>
    <row r="236" ht="13.55" customHeight="true" spans="1:4">
      <c r="A236" s="13" t="s">
        <v>462</v>
      </c>
      <c r="B236" s="14" t="str">
        <f>HYPERLINK("https://github.com/zilliztech/milvus-distributed/commit/b04894a193d589a72486187896fd1bf2af387763","b04894a193d589a72486187896fd1bf2af387763")</f>
        <v>b04894a193d589a72486187896fd1bf2af387763</v>
      </c>
      <c r="C236" s="17">
        <v>1</v>
      </c>
      <c r="D236" s="18" t="s">
        <v>463</v>
      </c>
    </row>
    <row r="237" ht="13.55" customHeight="true" spans="1:4">
      <c r="A237" s="9" t="s">
        <v>464</v>
      </c>
      <c r="B237" s="10" t="str">
        <f>HYPERLINK("https://github.com/zilliztech/milvus-distributed/commit/69cc31e045ada357e8fc1b6407436baa17b503df","69cc31e045ada357e8fc1b6407436baa17b503df")</f>
        <v>69cc31e045ada357e8fc1b6407436baa17b503df</v>
      </c>
      <c r="C237" s="19">
        <v>1</v>
      </c>
      <c r="D237" s="20" t="s">
        <v>465</v>
      </c>
    </row>
    <row r="238" ht="13.55" customHeight="true" spans="1:4">
      <c r="A238" s="13" t="s">
        <v>466</v>
      </c>
      <c r="B238" s="14" t="str">
        <f>HYPERLINK("https://github.com/zilliztech/milvus-distributed/commit/637b56a2f8fe1baa4fe785982e27b79172535bef","637b56a2f8fe1baa4fe785982e27b79172535bef")</f>
        <v>637b56a2f8fe1baa4fe785982e27b79172535bef</v>
      </c>
      <c r="C238" s="17">
        <v>1</v>
      </c>
      <c r="D238" s="18" t="s">
        <v>467</v>
      </c>
    </row>
    <row r="239" ht="13.55" customHeight="true" spans="1:4">
      <c r="A239" s="9" t="s">
        <v>468</v>
      </c>
      <c r="B239" s="10" t="str">
        <f>HYPERLINK("https://github.com/zilliztech/milvus-distributed/commit/5ea88e0eda58ada943f4e00a8a9e9a438c0e8927","5ea88e0eda58ada943f4e00a8a9e9a438c0e8927")</f>
        <v>5ea88e0eda58ada943f4e00a8a9e9a438c0e8927</v>
      </c>
      <c r="C239" s="19">
        <v>1</v>
      </c>
      <c r="D239" s="20" t="s">
        <v>469</v>
      </c>
    </row>
    <row r="240" ht="13.55" customHeight="true" spans="1:4">
      <c r="A240" s="13" t="s">
        <v>470</v>
      </c>
      <c r="B240" s="14" t="str">
        <f>HYPERLINK("https://github.com/zilliztech/milvus-distributed/commit/03ba69ad8cf7dd299c8dcc953fc966f3d5f3572a","03ba69ad8cf7dd299c8dcc953fc966f3d5f3572a")</f>
        <v>03ba69ad8cf7dd299c8dcc953fc966f3d5f3572a</v>
      </c>
      <c r="C240" s="17">
        <v>1</v>
      </c>
      <c r="D240" s="18" t="s">
        <v>471</v>
      </c>
    </row>
    <row r="241" ht="13.55" customHeight="true" spans="1:4">
      <c r="A241" s="9" t="s">
        <v>472</v>
      </c>
      <c r="B241" s="10" t="str">
        <f>HYPERLINK("https://github.com/zilliztech/milvus-distributed/commit/63c0d94d261f304f9da11fe1bce77adf9ec7ae82","63c0d94d261f304f9da11fe1bce77adf9ec7ae82")</f>
        <v>63c0d94d261f304f9da11fe1bce77adf9ec7ae82</v>
      </c>
      <c r="C241" s="19">
        <v>1</v>
      </c>
      <c r="D241" s="20" t="s">
        <v>473</v>
      </c>
    </row>
    <row r="242" ht="13.55" customHeight="true" spans="1:4">
      <c r="A242" s="13" t="s">
        <v>474</v>
      </c>
      <c r="B242" s="14" t="str">
        <f>HYPERLINK("https://github.com/zilliztech/milvus-distributed/commit/c8283f02e0999dfe8d2347127ea7f5f4f898c787","c8283f02e0999dfe8d2347127ea7f5f4f898c787")</f>
        <v>c8283f02e0999dfe8d2347127ea7f5f4f898c787</v>
      </c>
      <c r="C242" s="17">
        <v>1</v>
      </c>
      <c r="D242" s="18" t="s">
        <v>475</v>
      </c>
    </row>
    <row r="243" ht="13.55" customHeight="true" spans="1:4">
      <c r="A243" s="9" t="s">
        <v>476</v>
      </c>
      <c r="B243" s="10" t="str">
        <f>HYPERLINK("https://github.com/zilliztech/milvus-distributed/commit/25134ee6388542ce2f37598f55978b4d768604a4","25134ee6388542ce2f37598f55978b4d768604a4")</f>
        <v>25134ee6388542ce2f37598f55978b4d768604a4</v>
      </c>
      <c r="C243" s="19">
        <v>1</v>
      </c>
      <c r="D243" s="20" t="s">
        <v>477</v>
      </c>
    </row>
    <row r="244" ht="13.55" customHeight="true" spans="1:4">
      <c r="A244" s="13" t="s">
        <v>478</v>
      </c>
      <c r="B244" s="14" t="str">
        <f>HYPERLINK("https://github.com/zilliztech/milvus-distributed/commit/761210ba79199886db5c3e530f1491b0c9b5abd6","761210ba79199886db5c3e530f1491b0c9b5abd6")</f>
        <v>761210ba79199886db5c3e530f1491b0c9b5abd6</v>
      </c>
      <c r="C244" s="17">
        <v>1</v>
      </c>
      <c r="D244" s="18" t="s">
        <v>479</v>
      </c>
    </row>
    <row r="245" ht="13.55" customHeight="true" spans="1:4">
      <c r="A245" s="9" t="s">
        <v>480</v>
      </c>
      <c r="B245" s="10" t="str">
        <f>HYPERLINK("https://github.com/zilliztech/milvus-distributed/commit/a6da7c2d7213e282c9663658d7ba13490150b717","a6da7c2d7213e282c9663658d7ba13490150b717")</f>
        <v>a6da7c2d7213e282c9663658d7ba13490150b717</v>
      </c>
      <c r="C245" s="19">
        <v>1</v>
      </c>
      <c r="D245" s="20" t="s">
        <v>481</v>
      </c>
    </row>
    <row r="246" ht="39.55" hidden="true" customHeight="true" spans="1:4">
      <c r="A246" s="13" t="s">
        <v>482</v>
      </c>
      <c r="B246" s="14" t="str">
        <f>HYPERLINK("https://github.com/zilliztech/milvus-distributed/commit/b72a58d3d5698f5bd2f9fa3eba1ee1c517f05416","b72a58d3d5698f5bd2f9fa3eba1ee1c517f05416")</f>
        <v>b72a58d3d5698f5bd2f9fa3eba1ee1c517f05416</v>
      </c>
      <c r="C246" s="15"/>
      <c r="D246" s="16" t="s">
        <v>483</v>
      </c>
    </row>
    <row r="247" ht="39.55" hidden="true" customHeight="true" spans="1:4">
      <c r="A247" s="9" t="s">
        <v>484</v>
      </c>
      <c r="B247" s="10" t="str">
        <f>HYPERLINK("https://github.com/zilliztech/milvus-distributed/commit/e903bb8d17890f1627610e009660d5ea2b9011a4","e903bb8d17890f1627610e009660d5ea2b9011a4")</f>
        <v>e903bb8d17890f1627610e009660d5ea2b9011a4</v>
      </c>
      <c r="C247" s="11"/>
      <c r="D247" s="12" t="s">
        <v>485</v>
      </c>
    </row>
    <row r="248" ht="13.55" customHeight="true" spans="1:4">
      <c r="A248" s="13" t="s">
        <v>486</v>
      </c>
      <c r="B248" s="14" t="str">
        <f>HYPERLINK("https://github.com/zilliztech/milvus-distributed/commit/8d7bfa96dcdf6aecc3d74b127d0cb7bc8f34bc82","8d7bfa96dcdf6aecc3d74b127d0cb7bc8f34bc82")</f>
        <v>8d7bfa96dcdf6aecc3d74b127d0cb7bc8f34bc82</v>
      </c>
      <c r="C248" s="17">
        <v>1</v>
      </c>
      <c r="D248" s="18" t="s">
        <v>487</v>
      </c>
    </row>
    <row r="249" ht="13.55" customHeight="true" spans="1:4">
      <c r="A249" s="9" t="s">
        <v>488</v>
      </c>
      <c r="B249" s="10" t="str">
        <f>HYPERLINK("https://github.com/zilliztech/milvus-distributed/commit/def5b20c337994436599941365ead861cc4ecfed","def5b20c337994436599941365ead861cc4ecfed")</f>
        <v>def5b20c337994436599941365ead861cc4ecfed</v>
      </c>
      <c r="C249" s="19">
        <v>1</v>
      </c>
      <c r="D249" s="20" t="s">
        <v>489</v>
      </c>
    </row>
    <row r="250" ht="13.55" customHeight="true" spans="1:4">
      <c r="A250" s="13" t="s">
        <v>490</v>
      </c>
      <c r="B250" s="14" t="str">
        <f>HYPERLINK("https://github.com/zilliztech/milvus-distributed/commit/8451aa0369e21974aa684b3afd37bbe11f6a81ce","8451aa0369e21974aa684b3afd37bbe11f6a81ce")</f>
        <v>8451aa0369e21974aa684b3afd37bbe11f6a81ce</v>
      </c>
      <c r="C250" s="17">
        <v>1</v>
      </c>
      <c r="D250" s="18" t="s">
        <v>491</v>
      </c>
    </row>
    <row r="251" ht="13.55" customHeight="true" spans="1:4">
      <c r="A251" s="9" t="s">
        <v>492</v>
      </c>
      <c r="B251" s="10" t="str">
        <f>HYPERLINK("https://github.com/zilliztech/milvus-distributed/commit/7790f854467276b3fc2c1c983a0adfc5e1da7499","7790f854467276b3fc2c1c983a0adfc5e1da7499")</f>
        <v>7790f854467276b3fc2c1c983a0adfc5e1da7499</v>
      </c>
      <c r="C251" s="19">
        <v>1</v>
      </c>
      <c r="D251" s="20" t="s">
        <v>493</v>
      </c>
    </row>
    <row r="252" ht="13.55" customHeight="true" spans="1:4">
      <c r="A252" s="13" t="s">
        <v>494</v>
      </c>
      <c r="B252" s="14" t="str">
        <f>HYPERLINK("https://github.com/zilliztech/milvus-distributed/commit/ed0849d913b0f57d8cc1d2a8c22b977698451f96","ed0849d913b0f57d8cc1d2a8c22b977698451f96")</f>
        <v>ed0849d913b0f57d8cc1d2a8c22b977698451f96</v>
      </c>
      <c r="C252" s="17">
        <v>1</v>
      </c>
      <c r="D252" s="18" t="s">
        <v>495</v>
      </c>
    </row>
    <row r="253" ht="13.55" customHeight="true" spans="1:4">
      <c r="A253" s="9" t="s">
        <v>496</v>
      </c>
      <c r="B253" s="10" t="str">
        <f>HYPERLINK("https://github.com/zilliztech/milvus-distributed/commit/86b007199b454e0582c900da827044454c3059bf","86b007199b454e0582c900da827044454c3059bf")</f>
        <v>86b007199b454e0582c900da827044454c3059bf</v>
      </c>
      <c r="C253" s="19">
        <v>1</v>
      </c>
      <c r="D253" s="20" t="s">
        <v>497</v>
      </c>
    </row>
    <row r="254" ht="13.55" customHeight="true" spans="1:4">
      <c r="A254" s="13" t="s">
        <v>498</v>
      </c>
      <c r="B254" s="14" t="str">
        <f>HYPERLINK("https://github.com/zilliztech/milvus-distributed/commit/433677f3a5be9e53accd1f59c482721b8ed3d7bb","433677f3a5be9e53accd1f59c482721b8ed3d7bb")</f>
        <v>433677f3a5be9e53accd1f59c482721b8ed3d7bb</v>
      </c>
      <c r="C254" s="17">
        <v>1</v>
      </c>
      <c r="D254" s="18" t="s">
        <v>499</v>
      </c>
    </row>
    <row r="255" ht="13.55" customHeight="true" spans="1:4">
      <c r="A255" s="9" t="s">
        <v>500</v>
      </c>
      <c r="B255" s="10" t="str">
        <f>HYPERLINK("https://github.com/zilliztech/milvus-distributed/commit/b96f076931890ac4fc86f15bfabe0ed794f977d7","b96f076931890ac4fc86f15bfabe0ed794f977d7")</f>
        <v>b96f076931890ac4fc86f15bfabe0ed794f977d7</v>
      </c>
      <c r="C255" s="19">
        <v>1</v>
      </c>
      <c r="D255" s="20" t="s">
        <v>501</v>
      </c>
    </row>
    <row r="256" ht="13.55" customHeight="true" spans="1:4">
      <c r="A256" s="13" t="s">
        <v>502</v>
      </c>
      <c r="B256" s="14" t="str">
        <f>HYPERLINK("https://github.com/zilliztech/milvus-distributed/commit/133ea37d23a820b726f9bee529a0be58d1b12673","133ea37d23a820b726f9bee529a0be58d1b12673")</f>
        <v>133ea37d23a820b726f9bee529a0be58d1b12673</v>
      </c>
      <c r="C256" s="17">
        <v>1</v>
      </c>
      <c r="D256" s="18" t="s">
        <v>503</v>
      </c>
    </row>
    <row r="257" ht="13.55" customHeight="true" spans="1:4">
      <c r="A257" s="9" t="s">
        <v>504</v>
      </c>
      <c r="B257" s="10" t="str">
        <f>HYPERLINK("https://github.com/zilliztech/milvus-distributed/commit/b2bd6f9285d70a7a9ef3be8d31736532005e77f0","b2bd6f9285d70a7a9ef3be8d31736532005e77f0")</f>
        <v>b2bd6f9285d70a7a9ef3be8d31736532005e77f0</v>
      </c>
      <c r="C257" s="19">
        <v>1</v>
      </c>
      <c r="D257" s="20" t="s">
        <v>505</v>
      </c>
    </row>
    <row r="258" ht="13.55" customHeight="true" spans="1:4">
      <c r="A258" s="13" t="s">
        <v>506</v>
      </c>
      <c r="B258" s="14" t="str">
        <f>HYPERLINK("https://github.com/zilliztech/milvus-distributed/commit/bf68aa7ab5adcaf6168f9ab8acf1ea0704c918dd","bf68aa7ab5adcaf6168f9ab8acf1ea0704c918dd")</f>
        <v>bf68aa7ab5adcaf6168f9ab8acf1ea0704c918dd</v>
      </c>
      <c r="C258" s="17">
        <v>1</v>
      </c>
      <c r="D258" s="18" t="s">
        <v>507</v>
      </c>
    </row>
    <row r="259" ht="13.55" customHeight="true" spans="1:4">
      <c r="A259" s="9" t="s">
        <v>508</v>
      </c>
      <c r="B259" s="10" t="str">
        <f>HYPERLINK("https://github.com/zilliztech/milvus-distributed/commit/0430052c1cca29decb8cd754bd5a4b4360ea8e45","0430052c1cca29decb8cd754bd5a4b4360ea8e45")</f>
        <v>0430052c1cca29decb8cd754bd5a4b4360ea8e45</v>
      </c>
      <c r="C259" s="19">
        <v>1</v>
      </c>
      <c r="D259" s="20" t="s">
        <v>509</v>
      </c>
    </row>
    <row r="260" ht="13.55" customHeight="true" spans="1:4">
      <c r="A260" s="13" t="s">
        <v>510</v>
      </c>
      <c r="B260" s="14" t="str">
        <f>HYPERLINK("https://github.com/zilliztech/milvus-distributed/commit/7443c61c56fed53007e85e246d8e6a4410f14d77","7443c61c56fed53007e85e246d8e6a4410f14d77")</f>
        <v>7443c61c56fed53007e85e246d8e6a4410f14d77</v>
      </c>
      <c r="C260" s="17">
        <v>1</v>
      </c>
      <c r="D260" s="18" t="s">
        <v>511</v>
      </c>
    </row>
    <row r="261" ht="13.55" customHeight="true" spans="1:4">
      <c r="A261" s="9" t="s">
        <v>512</v>
      </c>
      <c r="B261" s="10" t="str">
        <f>HYPERLINK("https://github.com/zilliztech/milvus-distributed/commit/955dd5d389bd69ef073733f51845752ada2407bf","955dd5d389bd69ef073733f51845752ada2407bf")</f>
        <v>955dd5d389bd69ef073733f51845752ada2407bf</v>
      </c>
      <c r="C261" s="19">
        <v>1</v>
      </c>
      <c r="D261" s="20" t="s">
        <v>513</v>
      </c>
    </row>
    <row r="262" ht="13.55" customHeight="true" spans="1:4">
      <c r="A262" s="13" t="s">
        <v>514</v>
      </c>
      <c r="B262" s="14" t="str">
        <f>HYPERLINK("https://github.com/zilliztech/milvus-distributed/commit/c58564f9662915923dc5186b0d910f3b23f7493d","c58564f9662915923dc5186b0d910f3b23f7493d")</f>
        <v>c58564f9662915923dc5186b0d910f3b23f7493d</v>
      </c>
      <c r="C262" s="17">
        <v>1</v>
      </c>
      <c r="D262" s="18" t="s">
        <v>515</v>
      </c>
    </row>
    <row r="263" ht="13.55" customHeight="true" spans="1:4">
      <c r="A263" s="9" t="s">
        <v>516</v>
      </c>
      <c r="B263" s="10" t="str">
        <f>HYPERLINK("https://github.com/zilliztech/milvus-distributed/commit/2df74f84dcdadc7d381e463e5684a4359f7451ed","2df74f84dcdadc7d381e463e5684a4359f7451ed")</f>
        <v>2df74f84dcdadc7d381e463e5684a4359f7451ed</v>
      </c>
      <c r="C263" s="19">
        <v>1</v>
      </c>
      <c r="D263" s="20" t="s">
        <v>517</v>
      </c>
    </row>
    <row r="264" ht="13.55" customHeight="true" spans="1:4">
      <c r="A264" s="13" t="s">
        <v>518</v>
      </c>
      <c r="B264" s="14" t="str">
        <f>HYPERLINK("https://github.com/zilliztech/milvus-distributed/commit/7d12fa0dee9be36a228f42e75b4719e77338c4b1","7d12fa0dee9be36a228f42e75b4719e77338c4b1")</f>
        <v>7d12fa0dee9be36a228f42e75b4719e77338c4b1</v>
      </c>
      <c r="C264" s="17">
        <v>1</v>
      </c>
      <c r="D264" s="18" t="s">
        <v>519</v>
      </c>
    </row>
    <row r="265" ht="13.55" customHeight="true" spans="1:4">
      <c r="A265" s="9" t="s">
        <v>520</v>
      </c>
      <c r="B265" s="10" t="str">
        <f>HYPERLINK("https://github.com/zilliztech/milvus-distributed/commit/fb8a481472b8fa898206ec6c26869f246a9afae6","fb8a481472b8fa898206ec6c26869f246a9afae6")</f>
        <v>fb8a481472b8fa898206ec6c26869f246a9afae6</v>
      </c>
      <c r="C265" s="19">
        <v>1</v>
      </c>
      <c r="D265" s="20" t="s">
        <v>521</v>
      </c>
    </row>
    <row r="266" ht="13.55" customHeight="true" spans="1:4">
      <c r="A266" s="13" t="s">
        <v>522</v>
      </c>
      <c r="B266" s="14" t="str">
        <f>HYPERLINK("https://github.com/zilliztech/milvus-distributed/commit/bfb48e2e252342d9f4f6179e7eddfe31f8853937","bfb48e2e252342d9f4f6179e7eddfe31f8853937")</f>
        <v>bfb48e2e252342d9f4f6179e7eddfe31f8853937</v>
      </c>
      <c r="C266" s="17">
        <v>1</v>
      </c>
      <c r="D266" s="18" t="s">
        <v>523</v>
      </c>
    </row>
    <row r="267" ht="13.55" customHeight="true" spans="1:4">
      <c r="A267" s="21" t="s">
        <v>524</v>
      </c>
      <c r="B267" s="22" t="str">
        <f>HYPERLINK("https://github.com/zilliztech/milvus-distributed/commit/715375c1588f625d1e70643c6e87977c770dde74","715375c1588f625d1e70643c6e87977c770dde74")</f>
        <v>715375c1588f625d1e70643c6e87977c770dde74</v>
      </c>
      <c r="C267" s="23">
        <v>1</v>
      </c>
      <c r="D267" s="24" t="s">
        <v>525</v>
      </c>
    </row>
    <row r="268" ht="13.55" hidden="true" customHeight="true" spans="1:4">
      <c r="A268" s="25"/>
      <c r="B268" s="25"/>
      <c r="C268" s="25"/>
      <c r="D268" s="25"/>
    </row>
  </sheetData>
  <autoFilter ref="C1:C268">
    <filterColumn colId="0">
      <customFilters>
        <customFilter operator="equal" val="1"/>
      </customFilters>
    </filterColumn>
    <extLst/>
  </autoFilter>
  <hyperlinks>
    <hyperlink ref="B2" r:id="rId1" display="=HYPERLINK(&quot;https://github.com/zilliztech/milvus-distributed/commit/8a9d5bc8f2f30d2401fcdf219965171342abefd7&quot;,&quot;8a9d5bc8f2f30d2401fcdf219965171342abefd7&quot;)"/>
    <hyperlink ref="B3" r:id="rId2" display="=HYPERLINK(&quot;https://github.com/zilliztech/milvus-distributed/commit/bcaf54bd3d2396f4b6ac87856793fb1bf8c79fc7&quot;,&quot;bcaf54bd3d2396f4b6ac87856793fb1bf8c79fc7&quot;)"/>
    <hyperlink ref="B4" r:id="rId3" display="=HYPERLINK(&quot;https://github.com/zilliztech/milvus-distributed/commit/9ab3623803337b53791b6a7ae4decbaa5b1f2cab&quot;,&quot;9ab3623803337b53791b6a7ae4decbaa5b1f2cab&quot;)"/>
    <hyperlink ref="B5" r:id="rId4" display="=HYPERLINK(&quot;https://github.com/zilliztech/milvus-distributed/commit/5eea353ea9411ea7a9065e428ed2570c1320fdfc&quot;,&quot;5eea353ea9411ea7a9065e428ed2570c1320fdfc&quot;)"/>
    <hyperlink ref="B6" r:id="rId5" display="=HYPERLINK(&quot;https://github.com/zilliztech/milvus-distributed/commit/d6d6e8cadf0bfeba5f9611d57ddadc8b4ea189f4&quot;,&quot;d6d6e8cadf0bfeba5f9611d57ddadc8b4ea189f4&quot;)"/>
    <hyperlink ref="B7" r:id="rId6" display="=HYPERLINK(&quot;https://github.com/zilliztech/milvus-distributed/commit/d8ad997c8ca1ef2320f359f5864fdd1e27ab7809&quot;,&quot;d8ad997c8ca1ef2320f359f5864fdd1e27ab7809&quot;)"/>
    <hyperlink ref="B8" r:id="rId7" display="=HYPERLINK(&quot;https://github.com/zilliztech/milvus-distributed/commit/71b081c13baa07cadf7185a7d027248e1ca00f35&quot;,&quot;71b081c13baa07cadf7185a7d027248e1ca00f35&quot;)"/>
    <hyperlink ref="B9" r:id="rId8" display="=HYPERLINK(&quot;https://github.com/zilliztech/milvus-distributed/commit/a80d666a104bf032e6a8ab8121818aaa935e779e&quot;,&quot;a80d666a104bf032e6a8ab8121818aaa935e779e&quot;)"/>
    <hyperlink ref="B10" r:id="rId9" display="=HYPERLINK(&quot;https://github.com/zilliztech/milvus-distributed/commit/09c1fbfba56527fcf896f1b332f99222bb7ff9f2&quot;,&quot;09c1fbfba56527fcf896f1b332f99222bb7ff9f2&quot;)"/>
    <hyperlink ref="B11" r:id="rId10" display="=HYPERLINK(&quot;https://github.com/zilliztech/milvus-distributed/commit/a4d96515824e17a2c984d3c0f6d651095c36ded3&quot;,&quot;a4d96515824e17a2c984d3c0f6d651095c36ded3&quot;)"/>
    <hyperlink ref="B12" r:id="rId11" display="=HYPERLINK(&quot;https://github.com/zilliztech/milvus-distributed/commit/c1fbf7787169af29889b15ac95b44bbc3058506d&quot;,&quot;c1fbf7787169af29889b15ac95b44bbc3058506d&quot;)"/>
    <hyperlink ref="B13" r:id="rId12" display="=HYPERLINK(&quot;https://github.com/zilliztech/milvus-distributed/commit/8c47be63192ca54e9f8bf9141cc63279b8444c20&quot;,&quot;8c47be63192ca54e9f8bf9141cc63279b8444c20&quot;)"/>
    <hyperlink ref="B14" r:id="rId13" display="=HYPERLINK(&quot;https://github.com/zilliztech/milvus-distributed/commit/7b7630825e54bbc32f874a12e258a98a0dde65a5&quot;,&quot;7b7630825e54bbc32f874a12e258a98a0dde65a5&quot;)"/>
    <hyperlink ref="B15" r:id="rId14" display="=HYPERLINK(&quot;https://github.com/zilliztech/milvus-distributed/commit/e7312006b5b0a849891328ec6f4f373cb5f3a326&quot;,&quot;e7312006b5b0a849891328ec6f4f373cb5f3a326&quot;)"/>
    <hyperlink ref="B16" r:id="rId15" display="=HYPERLINK(&quot;https://github.com/zilliztech/milvus-distributed/commit/71f806ff3255a857291e49dd850e8b398e348d74&quot;,&quot;71f806ff3255a857291e49dd850e8b398e348d74&quot;)"/>
    <hyperlink ref="B17" r:id="rId16" display="=HYPERLINK(&quot;https://github.com/zilliztech/milvus-distributed/commit/7698206823b6b10335156a94bb8ae5fc60c0b367&quot;,&quot;7698206823b6b10335156a94bb8ae5fc60c0b367&quot;)"/>
    <hyperlink ref="B18" r:id="rId17" display="=HYPERLINK(&quot;https://github.com/zilliztech/milvus-distributed/commit/84ca043373dd2dd3b600e80e222138a9de8127c5&quot;,&quot;84ca043373dd2dd3b600e80e222138a9de8127c5&quot;)"/>
    <hyperlink ref="B19" r:id="rId18" display="=HYPERLINK(&quot;https://github.com/zilliztech/milvus-distributed/commit/39e0cf5a0709d8d1a2a39f82b9867fe88077586a&quot;,&quot;39e0cf5a0709d8d1a2a39f82b9867fe88077586a&quot;)"/>
    <hyperlink ref="B20" r:id="rId19" display="=HYPERLINK(&quot;https://github.com/zilliztech/milvus-distributed/commit/9bc3c40cb344931f483b5b538e93df0c7631e5d8&quot;,&quot;9bc3c40cb344931f483b5b538e93df0c7631e5d8&quot;)"/>
    <hyperlink ref="B21" r:id="rId20" display="=HYPERLINK(&quot;https://github.com/zilliztech/milvus-distributed/commit/4c394e60066b0e9448834c656a34433b4e6deb56&quot;,&quot;4c394e60066b0e9448834c656a34433b4e6deb56&quot;)"/>
    <hyperlink ref="B22" r:id="rId21" display="=HYPERLINK(&quot;https://github.com/zilliztech/milvus-distributed/commit/8e90edbac1f3af4fa7c2ba4d693651409b3a1dd1&quot;,&quot;8e90edbac1f3af4fa7c2ba4d693651409b3a1dd1&quot;)"/>
    <hyperlink ref="B23" r:id="rId22" display="=HYPERLINK(&quot;https://github.com/zilliztech/milvus-distributed/commit/69fd076674b86bab62974cff436266dd3cd09df1&quot;,&quot;69fd076674b86bab62974cff436266dd3cd09df1&quot;)"/>
    <hyperlink ref="B24" r:id="rId23" display="=HYPERLINK(&quot;https://github.com/zilliztech/milvus-distributed/commit/29fa3835db6b0ad4c3723975edc4d0e98932d192&quot;,&quot;29fa3835db6b0ad4c3723975edc4d0e98932d192&quot;)"/>
    <hyperlink ref="B25" r:id="rId24" display="=HYPERLINK(&quot;https://github.com/zilliztech/milvus-distributed/commit/792f5cc552782f5179f9eb3aa30afc10e0be2a7e&quot;,&quot;792f5cc552782f5179f9eb3aa30afc10e0be2a7e&quot;)"/>
    <hyperlink ref="B26" r:id="rId25" display="=HYPERLINK(&quot;https://github.com/zilliztech/milvus-distributed/commit/dcdf88d4e7e82b60c7353d83c8021b47af01c48f&quot;,&quot;dcdf88d4e7e82b60c7353d83c8021b47af01c48f&quot;)"/>
    <hyperlink ref="B27" r:id="rId26" display="=HYPERLINK(&quot;https://github.com/zilliztech/milvus-distributed/commit/4b8b63191b26542df13b7e7ff1d5300dac442615&quot;,&quot;4b8b63191b26542df13b7e7ff1d5300dac442615&quot;)"/>
    <hyperlink ref="B28" r:id="rId27" display="=HYPERLINK(&quot;https://github.com/zilliztech/milvus-distributed/commit/3b4209e419ed937dbfd751da30295d0ecd8335d3&quot;,&quot;3b4209e419ed937dbfd751da30295d0ecd8335d3&quot;)"/>
    <hyperlink ref="B29" r:id="rId28" display="=HYPERLINK(&quot;https://github.com/zilliztech/milvus-distributed/commit/220d7daac4de5b56a056e5310cf4e04da32e19bd&quot;,&quot;220d7daac4de5b56a056e5310cf4e04da32e19bd&quot;)"/>
    <hyperlink ref="B30" r:id="rId29" display="=HYPERLINK(&quot;https://github.com/zilliztech/milvus-distributed/commit/6f7598b443c24f799d412cb0a571976519870151&quot;,&quot;6f7598b443c24f799d412cb0a571976519870151&quot;)"/>
    <hyperlink ref="B31" r:id="rId30" display="=HYPERLINK(&quot;https://github.com/zilliztech/milvus-distributed/commit/9425b8372e4bb7a73d25b8d8868b1ceffaf0e477&quot;,&quot;9425b8372e4bb7a73d25b8d8868b1ceffaf0e477&quot;)"/>
    <hyperlink ref="B32" r:id="rId31" display="=HYPERLINK(&quot;https://github.com/zilliztech/milvus-distributed/commit/ee3fc5c0ef2ec6e74fb317f2af22137e59273f18&quot;,&quot;ee3fc5c0ef2ec6e74fb317f2af22137e59273f18&quot;)"/>
    <hyperlink ref="B33" r:id="rId32" display="=HYPERLINK(&quot;https://github.com/zilliztech/milvus-distributed/commit/603407be922fab678fd6977cb70a37bc6c42c21d&quot;,&quot;603407be922fab678fd6977cb70a37bc6c42c21d&quot;)"/>
    <hyperlink ref="B34" r:id="rId33" display="=HYPERLINK(&quot;https://github.com/zilliztech/milvus-distributed/commit/0432b43a2498e8dcbfad411d11106f19915f4193&quot;,&quot;0432b43a2498e8dcbfad411d11106f19915f4193&quot;)"/>
    <hyperlink ref="B35" r:id="rId34" display="=HYPERLINK(&quot;https://github.com/zilliztech/milvus-distributed/commit/0b075e894c649b56d68c7f83ca71557ca78a0346&quot;,&quot;0b075e894c649b56d68c7f83ca71557ca78a0346&quot;)"/>
    <hyperlink ref="B36" r:id="rId35" display="=HYPERLINK(&quot;https://github.com/zilliztech/milvus-distributed/commit/16b57727430b31b29430c6993a6a2c19d132b912&quot;,&quot;16b57727430b31b29430c6993a6a2c19d132b912&quot;)"/>
    <hyperlink ref="B37" r:id="rId36" display="=HYPERLINK(&quot;https://github.com/zilliztech/milvus-distributed/commit/303fb7738355cf2c9aa35e19078ffdaf74df5559&quot;,&quot;303fb7738355cf2c9aa35e19078ffdaf74df5559&quot;)"/>
    <hyperlink ref="B38" r:id="rId37" display="=HYPERLINK(&quot;https://github.com/zilliztech/milvus-distributed/commit/abde4b5b15531dfc7088c58960829e0ca3cdf933&quot;,&quot;abde4b5b15531dfc7088c58960829e0ca3cdf933&quot;)"/>
    <hyperlink ref="B39" r:id="rId38" display="=HYPERLINK(&quot;https://github.com/zilliztech/milvus-distributed/commit/f914e3cb4e6e129d132d8aa8ba7d8f2755569b75&quot;,&quot;f914e3cb4e6e129d132d8aa8ba7d8f2755569b75&quot;)"/>
    <hyperlink ref="B40" r:id="rId39" display="=HYPERLINK(&quot;https://github.com/zilliztech/milvus-distributed/commit/48df677463f9f3ce58dd94fbdc6e797fb9c15ccb&quot;,&quot;48df677463f9f3ce58dd94fbdc6e797fb9c15ccb&quot;)"/>
    <hyperlink ref="B41" r:id="rId40" display="=HYPERLINK(&quot;https://github.com/zilliztech/milvus-distributed/commit/6ec32687abd8678576faddd67a5e9431c509ab26&quot;,&quot;6ec32687abd8678576faddd67a5e9431c509ab26&quot;)"/>
    <hyperlink ref="B42" r:id="rId41" display="=HYPERLINK(&quot;https://github.com/zilliztech/milvus-distributed/commit/e538749b721b88d536929bfa86a1d2262ee73a4c&quot;,&quot;e538749b721b88d536929bfa86a1d2262ee73a4c&quot;)"/>
    <hyperlink ref="B43" r:id="rId42" display="=HYPERLINK(&quot;https://github.com/zilliztech/milvus-distributed/commit/d63c1674fc2c499e364915088d0686b2daf05a55&quot;,&quot;d63c1674fc2c499e364915088d0686b2daf05a55&quot;)"/>
    <hyperlink ref="B44" r:id="rId43" display="=HYPERLINK(&quot;https://github.com/zilliztech/milvus-distributed/commit/ef217e58655a32d0c8c8f9aa192629ef2643e1dd&quot;,&quot;ef217e58655a32d0c8c8f9aa192629ef2643e1dd&quot;)"/>
    <hyperlink ref="B45" r:id="rId44" display="=HYPERLINK(&quot;https://github.com/zilliztech/milvus-distributed/commit/22c358df60a2e058a26afc531ed592155bbc8f52&quot;,&quot;22c358df60a2e058a26afc531ed592155bbc8f52&quot;)"/>
    <hyperlink ref="B46" r:id="rId45" display="=HYPERLINK(&quot;https://github.com/zilliztech/milvus-distributed/commit/ecb1c31ef7468929827bf842e7c9280602b0e7c0&quot;,&quot;ecb1c31ef7468929827bf842e7c9280602b0e7c0&quot;)"/>
    <hyperlink ref="B47" r:id="rId46" display="=HYPERLINK(&quot;https://github.com/zilliztech/milvus-distributed/commit/1c725fa707dc4e1f6b6016bdfbfe2370c815af43&quot;,&quot;1c725fa707dc4e1f6b6016bdfbfe2370c815af43&quot;)"/>
    <hyperlink ref="B48" r:id="rId47" display="=HYPERLINK(&quot;https://github.com/zilliztech/milvus-distributed/commit/8f26a40df95ea3e3ad43b4e36b648afa77ea0df4&quot;,&quot;8f26a40df95ea3e3ad43b4e36b648afa77ea0df4&quot;)"/>
    <hyperlink ref="B49" r:id="rId48" display="=HYPERLINK(&quot;https://github.com/zilliztech/milvus-distributed/commit/2255e1f67317fada7b65ba833bc099cc4ae062b6&quot;,&quot;2255e1f67317fada7b65ba833bc099cc4ae062b6&quot;)"/>
    <hyperlink ref="B50" r:id="rId49" display="=HYPERLINK(&quot;https://github.com/zilliztech/milvus-distributed/commit/1d5e021bac277628d8a31adf3a0773e9c9d75de0&quot;,&quot;1d5e021bac277628d8a31adf3a0773e9c9d75de0&quot;)"/>
    <hyperlink ref="B51" r:id="rId50" display="=HYPERLINK(&quot;https://github.com/zilliztech/milvus-distributed/commit/f569a5f01205b6b2eb9d8fb7442c5c12c57309fe&quot;,&quot;f569a5f01205b6b2eb9d8fb7442c5c12c57309fe&quot;)"/>
    <hyperlink ref="B52" r:id="rId51" display="=HYPERLINK(&quot;https://github.com/zilliztech/milvus-distributed/commit/40873818100c8fe209d25296002abdfbfd2e18e1&quot;,&quot;40873818100c8fe209d25296002abdfbfd2e18e1&quot;)"/>
    <hyperlink ref="B53" r:id="rId52" display="=HYPERLINK(&quot;https://github.com/zilliztech/milvus-distributed/commit/ae8c04d20766db5ab61671182f5f51dd4d287a00&quot;,&quot;ae8c04d20766db5ab61671182f5f51dd4d287a00&quot;)"/>
    <hyperlink ref="B54" r:id="rId53" display="=HYPERLINK(&quot;https://github.com/zilliztech/milvus-distributed/commit/70397c021b76f5db2ad665f46f2bf0efa408b31e&quot;,&quot;70397c021b76f5db2ad665f46f2bf0efa408b31e&quot;)"/>
    <hyperlink ref="B55" r:id="rId54" display="=HYPERLINK(&quot;https://github.com/zilliztech/milvus-distributed/commit/56423be5c0715d151af38ebdccd4c12d9c536540&quot;,&quot;56423be5c0715d151af38ebdccd4c12d9c536540&quot;)"/>
    <hyperlink ref="B56" r:id="rId55" display="=HYPERLINK(&quot;https://github.com/zilliztech/milvus-distributed/commit/c3f6f59ff6909a4ff876185d112ee233138dc0d3&quot;,&quot;c3f6f59ff6909a4ff876185d112ee233138dc0d3&quot;)"/>
    <hyperlink ref="B57" r:id="rId56" display="=HYPERLINK(&quot;https://github.com/zilliztech/milvus-distributed/commit/ac818fbc1d2cb8cd41433e96f689d840120f9d7f&quot;,&quot;ac818fbc1d2cb8cd41433e96f689d840120f9d7f&quot;)"/>
    <hyperlink ref="B58" r:id="rId57" display="=HYPERLINK(&quot;https://github.com/zilliztech/milvus-distributed/commit/802c9de05a5b3c8f76c118c7854911cb7e79efbc&quot;,&quot;802c9de05a5b3c8f76c118c7854911cb7e79efbc&quot;)"/>
    <hyperlink ref="B59" r:id="rId58" display="=HYPERLINK(&quot;https://github.com/zilliztech/milvus-distributed/commit/1d4b351ff722da79dfc41a5995ece105b3f63824&quot;,&quot;1d4b351ff722da79dfc41a5995ece105b3f63824&quot;)"/>
    <hyperlink ref="B60" r:id="rId59" display="=HYPERLINK(&quot;https://github.com/zilliztech/milvus-distributed/commit/2128603f1d8312e44b712fcf8d73f7b7ee6187c5&quot;,&quot;2128603f1d8312e44b712fcf8d73f7b7ee6187c5&quot;)"/>
    <hyperlink ref="B61" r:id="rId60" display="=HYPERLINK(&quot;https://github.com/zilliztech/milvus-distributed/commit/79da80de6f3506a72185219b18337b1bfcbb62eb&quot;,&quot;79da80de6f3506a72185219b18337b1bfcbb62eb&quot;)"/>
    <hyperlink ref="B62" r:id="rId61" display="=HYPERLINK(&quot;https://github.com/zilliztech/milvus-distributed/commit/0652bc41250671687eb247a96137a6990e3393f4&quot;,&quot;0652bc41250671687eb247a96137a6990e3393f4&quot;)"/>
    <hyperlink ref="B63" r:id="rId62" display="=HYPERLINK(&quot;https://github.com/zilliztech/milvus-distributed/commit/8d351d0d0446a8f15f8c3373c898a4012defbc72&quot;,&quot;8d351d0d0446a8f15f8c3373c898a4012defbc72&quot;)"/>
    <hyperlink ref="B64" r:id="rId63" display="=HYPERLINK(&quot;https://github.com/zilliztech/milvus-distributed/commit/7626f32b3f7bfa112e38b4ea65e4fc8f483e515b&quot;,&quot;7626f32b3f7bfa112e38b4ea65e4fc8f483e515b&quot;)"/>
    <hyperlink ref="B65" r:id="rId64" display="=HYPERLINK(&quot;https://github.com/zilliztech/milvus-distributed/commit/16c03f526ec434bb749cce77cb71b1a947c223d3&quot;,&quot;16c03f526ec434bb749cce77cb71b1a947c223d3&quot;)"/>
    <hyperlink ref="B66" r:id="rId65" display="=HYPERLINK(&quot;https://github.com/zilliztech/milvus-distributed/commit/22ecf9b01fb5b539add44fc08d67d3256e8c7a94&quot;,&quot;22ecf9b01fb5b539add44fc08d67d3256e8c7a94&quot;)"/>
    <hyperlink ref="B67" r:id="rId66" display="=HYPERLINK(&quot;https://github.com/zilliztech/milvus-distributed/commit/63dcf96bd8834ae3524fa9b7bd7cf27d4b8abd2f&quot;,&quot;63dcf96bd8834ae3524fa9b7bd7cf27d4b8abd2f&quot;)"/>
    <hyperlink ref="B68" r:id="rId67" display="=HYPERLINK(&quot;https://github.com/zilliztech/milvus-distributed/commit/af2d33b2271c72b08708663336bcee2c3c3899dd&quot;,&quot;af2d33b2271c72b08708663336bcee2c3c3899dd&quot;)"/>
    <hyperlink ref="B69" r:id="rId68" display="=HYPERLINK(&quot;https://github.com/zilliztech/milvus-distributed/commit/2f0c4578882cbe06996e682c669e4ad7518e6c50&quot;,&quot;2f0c4578882cbe06996e682c669e4ad7518e6c50&quot;)"/>
    <hyperlink ref="B70" r:id="rId69" display="=HYPERLINK(&quot;https://github.com/zilliztech/milvus-distributed/commit/d7aec5091b6e1f702bf8b8bcc0cc272c52e8c896&quot;,&quot;d7aec5091b6e1f702bf8b8bcc0cc272c52e8c896&quot;)"/>
    <hyperlink ref="B71" r:id="rId70" display="=HYPERLINK(&quot;https://github.com/zilliztech/milvus-distributed/commit/1186f3f7657a0d02e366721cd23a2c13dc80ee24&quot;,&quot;1186f3f7657a0d02e366721cd23a2c13dc80ee24&quot;)"/>
    <hyperlink ref="B72" r:id="rId71" display="=HYPERLINK(&quot;https://github.com/zilliztech/milvus-distributed/commit/e99109362e33d08b3cbe682f813ecc2534b80d0f&quot;,&quot;e99109362e33d08b3cbe682f813ecc2534b80d0f&quot;)"/>
    <hyperlink ref="B73" r:id="rId72" display="=HYPERLINK(&quot;https://github.com/zilliztech/milvus-distributed/commit/cd393f303bd7b590575c66d5dafde694c866934f&quot;,&quot;cd393f303bd7b590575c66d5dafde694c866934f&quot;)"/>
    <hyperlink ref="B74" r:id="rId73" display="=HYPERLINK(&quot;https://github.com/zilliztech/milvus-distributed/commit/17419ce330a2f7b177948d64f164be7813d246dc&quot;,&quot;17419ce330a2f7b177948d64f164be7813d246dc&quot;)"/>
    <hyperlink ref="B75" r:id="rId74" display="=HYPERLINK(&quot;https://github.com/zilliztech/milvus-distributed/commit/243c84782a8a7f31c04fa9dfb626eec3ec446d0e&quot;,&quot;243c84782a8a7f31c04fa9dfb626eec3ec446d0e&quot;)"/>
    <hyperlink ref="B76" r:id="rId75" display="=HYPERLINK(&quot;https://github.com/zilliztech/milvus-distributed/commit/de5b8d9b7c4ee93c7b2a96315f2b8eac857df72e&quot;,&quot;de5b8d9b7c4ee93c7b2a96315f2b8eac857df72e&quot;)"/>
    <hyperlink ref="B77" r:id="rId76" display="=HYPERLINK(&quot;https://github.com/zilliztech/milvus-distributed/commit/85441a6c24d7389f6ac97ebf180db0d5ae0b0001&quot;,&quot;85441a6c24d7389f6ac97ebf180db0d5ae0b0001&quot;)"/>
    <hyperlink ref="B78" r:id="rId77" display="=HYPERLINK(&quot;https://github.com/zilliztech/milvus-distributed/commit/929c9d0d24e3de75bdb0e4064df382bcdf7acdaa&quot;,&quot;929c9d0d24e3de75bdb0e4064df382bcdf7acdaa&quot;)"/>
    <hyperlink ref="B79" r:id="rId78" display="=HYPERLINK(&quot;https://github.com/zilliztech/milvus-distributed/commit/dc647edc08a4e0fba992a6db98577fa34798cfa1&quot;,&quot;dc647edc08a4e0fba992a6db98577fa34798cfa1&quot;)"/>
    <hyperlink ref="B80" r:id="rId79" display="=HYPERLINK(&quot;https://github.com/zilliztech/milvus-distributed/commit/b0042fcf9f2d358c5ce9efde5840203a7101b17d&quot;,&quot;b0042fcf9f2d358c5ce9efde5840203a7101b17d&quot;)"/>
    <hyperlink ref="B81" r:id="rId80" display="=HYPERLINK(&quot;https://github.com/zilliztech/milvus-distributed/commit/63355ab9b68ec451405aec60720ce213b709adb7&quot;,&quot;63355ab9b68ec451405aec60720ce213b709adb7&quot;)"/>
    <hyperlink ref="B82" r:id="rId81" display="=HYPERLINK(&quot;https://github.com/zilliztech/milvus-distributed/commit/f7bf13e8506d731ffcf9bcd146f5bee51d1233eb&quot;,&quot;f7bf13e8506d731ffcf9bcd146f5bee51d1233eb&quot;)"/>
    <hyperlink ref="B83" r:id="rId82" display="=HYPERLINK(&quot;https://github.com/zilliztech/milvus-distributed/commit/7f7a623a37506a80bea688acfe4d8c59d08e3023&quot;,&quot;7f7a623a37506a80bea688acfe4d8c59d08e3023&quot;)"/>
    <hyperlink ref="B84" r:id="rId83" display="=HYPERLINK(&quot;https://github.com/zilliztech/milvus-distributed/commit/075eee8bca7690b0a57b3307cba2797be9d0d56a&quot;,&quot;075eee8bca7690b0a57b3307cba2797be9d0d56a&quot;)"/>
    <hyperlink ref="B85" r:id="rId84" display="=HYPERLINK(&quot;https://github.com/zilliztech/milvus-distributed/commit/d3bae38ba158e05f08bae09bc36a1a2a1864897e&quot;,&quot;d3bae38ba158e05f08bae09bc36a1a2a1864897e&quot;)"/>
    <hyperlink ref="B86" r:id="rId85" display="=HYPERLINK(&quot;https://github.com/zilliztech/milvus-distributed/commit/1e252cb3d20371aecb6c1b01be7002bb789c6cd0&quot;,&quot;1e252cb3d20371aecb6c1b01be7002bb789c6cd0&quot;)"/>
    <hyperlink ref="B87" r:id="rId86" display="=HYPERLINK(&quot;https://github.com/zilliztech/milvus-distributed/commit/bb8c1581575ad06a405eb35be4d6d7f7f4f8a214&quot;,&quot;bb8c1581575ad06a405eb35be4d6d7f7f4f8a214&quot;)"/>
    <hyperlink ref="B88" r:id="rId87" display="=HYPERLINK(&quot;https://github.com/zilliztech/milvus-distributed/commit/54c9d0003fd6871c1b980a289bb42736396fc449&quot;,&quot;54c9d0003fd6871c1b980a289bb42736396fc449&quot;)"/>
    <hyperlink ref="B89" r:id="rId88" display="=HYPERLINK(&quot;https://github.com/zilliztech/milvus-distributed/commit/3c6e287d77540ea8fd5ff4b3879d21fadd0062af&quot;,&quot;3c6e287d77540ea8fd5ff4b3879d21fadd0062af&quot;)"/>
    <hyperlink ref="B90" r:id="rId89" display="=HYPERLINK(&quot;https://github.com/zilliztech/milvus-distributed/commit/d2e9c77764a940a816b38d2312ca5fdb56449895&quot;,&quot;d2e9c77764a940a816b38d2312ca5fdb56449895&quot;)"/>
    <hyperlink ref="B91" r:id="rId90" display="=HYPERLINK(&quot;https://github.com/zilliztech/milvus-distributed/commit/c742bd4d01822c9ba095d43627ee01c3dfb40089&quot;,&quot;c742bd4d01822c9ba095d43627ee01c3dfb40089&quot;)"/>
    <hyperlink ref="B92" r:id="rId91" display="=HYPERLINK(&quot;https://github.com/zilliztech/milvus-distributed/commit/e21cf4c6ebb3e5574212c545f0b374531f896944&quot;,&quot;e21cf4c6ebb3e5574212c545f0b374531f896944&quot;)"/>
    <hyperlink ref="B93" r:id="rId92" display="=HYPERLINK(&quot;https://github.com/zilliztech/milvus-distributed/commit/ab921c45cc6ed3062aa4ddf779d5f74a0effb0f1&quot;,&quot;ab921c45cc6ed3062aa4ddf779d5f74a0effb0f1&quot;)"/>
    <hyperlink ref="B94" r:id="rId93" display="=HYPERLINK(&quot;https://github.com/zilliztech/milvus-distributed/commit/ed33a45f342ff782ce7c379e0f006f35edb696b0&quot;,&quot;ed33a45f342ff782ce7c379e0f006f35edb696b0&quot;)"/>
    <hyperlink ref="B95" r:id="rId94" display="=HYPERLINK(&quot;https://github.com/zilliztech/milvus-distributed/commit/1433ee11db060961c3997dfd75378e3c4072332b&quot;,&quot;1433ee11db060961c3997dfd75378e3c4072332b&quot;)"/>
    <hyperlink ref="B96" r:id="rId95" display="=HYPERLINK(&quot;https://github.com/zilliztech/milvus-distributed/commit/62b002f367f04a7aa686c62d984554d124e045f9&quot;,&quot;62b002f367f04a7aa686c62d984554d124e045f9&quot;)"/>
    <hyperlink ref="B97" r:id="rId96" display="=HYPERLINK(&quot;https://github.com/zilliztech/milvus-distributed/commit/d69ff614225c1d414d618b3a4cb5f5bb4dbe8304&quot;,&quot;d69ff614225c1d414d618b3a4cb5f5bb4dbe8304&quot;)"/>
    <hyperlink ref="B98" r:id="rId97" display="=HYPERLINK(&quot;https://github.com/zilliztech/milvus-distributed/commit/391ef315190541ddd7a57f405a45fce71852c58f&quot;,&quot;391ef315190541ddd7a57f405a45fce71852c58f&quot;)"/>
    <hyperlink ref="B99" r:id="rId98" display="=HYPERLINK(&quot;https://github.com/zilliztech/milvus-distributed/commit/bd30701a64858cf8a1722fca29500a21bab2a120&quot;,&quot;bd30701a64858cf8a1722fca29500a21bab2a120&quot;)"/>
    <hyperlink ref="B100" r:id="rId99" display="=HYPERLINK(&quot;https://github.com/zilliztech/milvus-distributed/commit/ec1de72c064cb768cbe7244edcaca46e20b2e03e&quot;,&quot;ec1de72c064cb768cbe7244edcaca46e20b2e03e&quot;)"/>
    <hyperlink ref="B101" r:id="rId100" display="=HYPERLINK(&quot;https://github.com/zilliztech/milvus-distributed/commit/880028617d447cb9819ae469436f67ba2de03667&quot;,&quot;880028617d447cb9819ae469436f67ba2de03667&quot;)"/>
    <hyperlink ref="B102" r:id="rId101" display="=HYPERLINK(&quot;https://github.com/zilliztech/milvus-distributed/commit/a4f7a48c1b5938a03dd406ea5fd61c1d0316b9e4&quot;,&quot;a4f7a48c1b5938a03dd406ea5fd61c1d0316b9e4&quot;)"/>
    <hyperlink ref="B103" r:id="rId102" display="=HYPERLINK(&quot;https://github.com/zilliztech/milvus-distributed/commit/a94c92d84d7c3be82124cb4eb91138c791b0490a&quot;,&quot;a94c92d84d7c3be82124cb4eb91138c791b0490a&quot;)"/>
    <hyperlink ref="B104" r:id="rId103" display="=HYPERLINK(&quot;https://github.com/zilliztech/milvus-distributed/commit/4528dedfcc29e29dc0714b0b16a1e4d6a6bcd5fd&quot;,&quot;4528dedfcc29e29dc0714b0b16a1e4d6a6bcd5fd&quot;)"/>
    <hyperlink ref="B105" r:id="rId104" display="=HYPERLINK(&quot;https://github.com/zilliztech/milvus-distributed/commit/b00d94b67385a778443480e80663aa0c66af4bbe&quot;,&quot;b00d94b67385a778443480e80663aa0c66af4bbe&quot;)"/>
    <hyperlink ref="B106" r:id="rId105" display="=HYPERLINK(&quot;https://github.com/zilliztech/milvus-distributed/commit/4ad95f0189236e14258991e00c61517f92711692&quot;,&quot;4ad95f0189236e14258991e00c61517f92711692&quot;)"/>
    <hyperlink ref="B107" r:id="rId106" display="=HYPERLINK(&quot;https://github.com/zilliztech/milvus-distributed/commit/d06d4e110b248b5a117b810c5dc20dcaeac56f86&quot;,&quot;d06d4e110b248b5a117b810c5dc20dcaeac56f86&quot;)"/>
    <hyperlink ref="B108" r:id="rId107" display="=HYPERLINK(&quot;https://github.com/zilliztech/milvus-distributed/commit/099ac434e3a4ca5cfff9036e76056c121aa5cbe5&quot;,&quot;099ac434e3a4ca5cfff9036e76056c121aa5cbe5&quot;)"/>
    <hyperlink ref="B109" r:id="rId108" display="=HYPERLINK(&quot;https://github.com/zilliztech/milvus-distributed/commit/c1faee1bedadf010fb13fb94c5204f7e3c2e42c6&quot;,&quot;c1faee1bedadf010fb13fb94c5204f7e3c2e42c6&quot;)"/>
    <hyperlink ref="B110" r:id="rId109" display="=HYPERLINK(&quot;https://github.com/zilliztech/milvus-distributed/commit/436583c240bc19ab533a5bebefbbf60ef73cb7be&quot;,&quot;436583c240bc19ab533a5bebefbbf60ef73cb7be&quot;)"/>
    <hyperlink ref="B111" r:id="rId110" display="=HYPERLINK(&quot;https://github.com/zilliztech/milvus-distributed/commit/49982a94a1981175a96dcca9598a9ec892cdab6a&quot;,&quot;49982a94a1981175a96dcca9598a9ec892cdab6a&quot;)"/>
    <hyperlink ref="B112" r:id="rId111" display="=HYPERLINK(&quot;https://github.com/zilliztech/milvus-distributed/commit/9efffaacc7937a09755d4f09b96c895630e9cc72&quot;,&quot;9efffaacc7937a09755d4f09b96c895630e9cc72&quot;)"/>
    <hyperlink ref="B113" r:id="rId112" display="=HYPERLINK(&quot;https://github.com/zilliztech/milvus-distributed/commit/6f028a1834276bd93fbbdaae1ff1adee77b1e4c6&quot;,&quot;6f028a1834276bd93fbbdaae1ff1adee77b1e4c6&quot;)"/>
    <hyperlink ref="B114" r:id="rId113" display="=HYPERLINK(&quot;https://github.com/zilliztech/milvus-distributed/commit/a058e56998fcd559eb7e31f47bcc55339d60f491&quot;,&quot;a058e56998fcd559eb7e31f47bcc55339d60f491&quot;)"/>
    <hyperlink ref="B115" r:id="rId114" display="=HYPERLINK(&quot;https://github.com/zilliztech/milvus-distributed/commit/915bd258e17d7db56fd44ffde7a4d7c3d32d8320&quot;,&quot;915bd258e17d7db56fd44ffde7a4d7c3d32d8320&quot;)"/>
    <hyperlink ref="B116" r:id="rId115" display="=HYPERLINK(&quot;https://github.com/zilliztech/milvus-distributed/commit/b75bd02fc39fb5562418a1bd17b0c9dcb307bc35&quot;,&quot;b75bd02fc39fb5562418a1bd17b0c9dcb307bc35&quot;)"/>
    <hyperlink ref="B117" r:id="rId116" display="=HYPERLINK(&quot;https://github.com/zilliztech/milvus-distributed/commit/47ca0b12b13858c0fa6a2e8c202832f45e8c2cda&quot;,&quot;47ca0b12b13858c0fa6a2e8c202832f45e8c2cda&quot;)"/>
    <hyperlink ref="B118" r:id="rId117" display="=HYPERLINK(&quot;https://github.com/zilliztech/milvus-distributed/commit/aae914ea870baf966d85997c296b854927543ef2&quot;,&quot;aae914ea870baf966d85997c296b854927543ef2&quot;)"/>
    <hyperlink ref="B119" r:id="rId118" display="=HYPERLINK(&quot;https://github.com/zilliztech/milvus-distributed/commit/be710bafbff9c0faebae4f432068ee8e9bdd7d13&quot;,&quot;be710bafbff9c0faebae4f432068ee8e9bdd7d13&quot;)"/>
    <hyperlink ref="B120" r:id="rId119" display="=HYPERLINK(&quot;https://github.com/zilliztech/milvus-distributed/commit/edf3159c2433b7875242b08851c652fc2785ae8c&quot;,&quot;edf3159c2433b7875242b08851c652fc2785ae8c&quot;)"/>
    <hyperlink ref="B121" r:id="rId120" display="=HYPERLINK(&quot;https://github.com/zilliztech/milvus-distributed/commit/96f90c9687dd3ffcb72099d5fc0a6756041b64c7&quot;,&quot;96f90c9687dd3ffcb72099d5fc0a6756041b64c7&quot;)"/>
    <hyperlink ref="B122" r:id="rId121" display="=HYPERLINK(&quot;https://github.com/zilliztech/milvus-distributed/commit/4126051023a7aef40e90e7b30559477c85b7d92b&quot;,&quot;4126051023a7aef40e90e7b30559477c85b7d92b&quot;)"/>
    <hyperlink ref="B123" r:id="rId122" display="=HYPERLINK(&quot;https://github.com/zilliztech/milvus-distributed/commit/3379afd7da07fccb4bd1ae65a8b133d13b27630b&quot;,&quot;3379afd7da07fccb4bd1ae65a8b133d13b27630b&quot;)"/>
    <hyperlink ref="B124" r:id="rId123" display="=HYPERLINK(&quot;https://github.com/zilliztech/milvus-distributed/commit/e53ca6a13c6d9fe23f284ab2985ae448d9f5fc2b&quot;,&quot;e53ca6a13c6d9fe23f284ab2985ae448d9f5fc2b&quot;)"/>
    <hyperlink ref="B125" r:id="rId124" display="=HYPERLINK(&quot;https://github.com/zilliztech/milvus-distributed/commit/c73f7e54bd104f36340f418c3bd1a3c82426c321&quot;,&quot;c73f7e54bd104f36340f418c3bd1a3c82426c321&quot;)"/>
    <hyperlink ref="B126" r:id="rId125" display="=HYPERLINK(&quot;https://github.com/zilliztech/milvus-distributed/commit/9280018142e3a181e4bd4e6d577a112e97c37b1b&quot;,&quot;9280018142e3a181e4bd4e6d577a112e97c37b1b&quot;)"/>
    <hyperlink ref="B127" r:id="rId126" display="=HYPERLINK(&quot;https://github.com/zilliztech/milvus-distributed/commit/3d7c628877fa713a68737284fe58ead907d0bfe4&quot;,&quot;3d7c628877fa713a68737284fe58ead907d0bfe4&quot;)"/>
    <hyperlink ref="B128" r:id="rId127" display="=HYPERLINK(&quot;https://github.com/zilliztech/milvus-distributed/commit/fe895ebd880de7a2ca52627f2a9e3aad411a1d3a&quot;,&quot;fe895ebd880de7a2ca52627f2a9e3aad411a1d3a&quot;)"/>
    <hyperlink ref="B129" r:id="rId128" display="=HYPERLINK(&quot;https://github.com/zilliztech/milvus-distributed/commit/125060e83c27180ac44cec140472b424c85211f9&quot;,&quot;125060e83c27180ac44cec140472b424c85211f9&quot;)"/>
    <hyperlink ref="B130" r:id="rId129" display="=HYPERLINK(&quot;https://github.com/zilliztech/milvus-distributed/commit/ab0c094f34979e57b428f880a320e1974cdc2b75&quot;,&quot;ab0c094f34979e57b428f880a320e1974cdc2b75&quot;)"/>
    <hyperlink ref="B131" r:id="rId130" display="=HYPERLINK(&quot;https://github.com/zilliztech/milvus-distributed/commit/8f733a82193de517d50364be299fe9d5590a5bea&quot;,&quot;8f733a82193de517d50364be299fe9d5590a5bea&quot;)"/>
    <hyperlink ref="B132" r:id="rId131" display="=HYPERLINK(&quot;https://github.com/zilliztech/milvus-distributed/commit/55c684ef2d6a7444c732a1adecb2f25513caf001&quot;,&quot;55c684ef2d6a7444c732a1adecb2f25513caf001&quot;)"/>
    <hyperlink ref="B133" r:id="rId132" display="=HYPERLINK(&quot;https://github.com/zilliztech/milvus-distributed/commit/cf4194e047399088e29bbb8dd8ccd684617c2c01&quot;,&quot;cf4194e047399088e29bbb8dd8ccd684617c2c01&quot;)"/>
    <hyperlink ref="B134" r:id="rId133" display="=HYPERLINK(&quot;https://github.com/zilliztech/milvus-distributed/commit/2f1bc3740a37f82a589b4c7ebe51c538ba96fc22&quot;,&quot;2f1bc3740a37f82a589b4c7ebe51c538ba96fc22&quot;)"/>
    <hyperlink ref="B135" r:id="rId134" display="=HYPERLINK(&quot;https://github.com/zilliztech/milvus-distributed/commit/b68733989a1eb5b84bd3bff9297bd9786c485aed&quot;,&quot;b68733989a1eb5b84bd3bff9297bd9786c485aed&quot;)"/>
    <hyperlink ref="B136" r:id="rId135" display="=HYPERLINK(&quot;https://github.com/zilliztech/milvus-distributed/commit/09d69a16f541b40b751beb974d3259ec4e2b63ef&quot;,&quot;09d69a16f541b40b751beb974d3259ec4e2b63ef&quot;)"/>
    <hyperlink ref="B137" r:id="rId136" display="=HYPERLINK(&quot;https://github.com/zilliztech/milvus-distributed/commit/65ba4f7e92e07c130018e054a6805da427b08d25&quot;,&quot;65ba4f7e92e07c130018e054a6805da427b08d25&quot;)"/>
    <hyperlink ref="B138" r:id="rId137" display="=HYPERLINK(&quot;https://github.com/zilliztech/milvus-distributed/commit/cfd440d87be6aed247c48424c1644a77f21801e0&quot;,&quot;cfd440d87be6aed247c48424c1644a77f21801e0&quot;)"/>
    <hyperlink ref="B139" r:id="rId138" display="=HYPERLINK(&quot;https://github.com/zilliztech/milvus-distributed/commit/abf54de793eea81c95f59726b45c2e21018e89fa&quot;,&quot;abf54de793eea81c95f59726b45c2e21018e89fa&quot;)"/>
    <hyperlink ref="B140" r:id="rId139" display="=HYPERLINK(&quot;https://github.com/zilliztech/milvus-distributed/commit/285927d2cd5a3d51e206fa10a0d0c3520ac0ad63&quot;,&quot;285927d2cd5a3d51e206fa10a0d0c3520ac0ad63&quot;)"/>
    <hyperlink ref="B141" r:id="rId140" display="=HYPERLINK(&quot;https://github.com/zilliztech/milvus-distributed/commit/12a86e98135688ab264c16e3eff496ccddf60fe8&quot;,&quot;12a86e98135688ab264c16e3eff496ccddf60fe8&quot;)"/>
    <hyperlink ref="B142" r:id="rId141" display="=HYPERLINK(&quot;https://github.com/zilliztech/milvus-distributed/commit/86fc46a39edb4dbe56eadc16a78d5ba7283536fb&quot;,&quot;86fc46a39edb4dbe56eadc16a78d5ba7283536fb&quot;)"/>
    <hyperlink ref="B143" r:id="rId142" display="=HYPERLINK(&quot;https://github.com/zilliztech/milvus-distributed/commit/7fef9c1e78604291921845fe73ab6045ca0254f7&quot;,&quot;7fef9c1e78604291921845fe73ab6045ca0254f7&quot;)"/>
    <hyperlink ref="B144" r:id="rId143" display="=HYPERLINK(&quot;https://github.com/zilliztech/milvus-distributed/commit/0d4cf5c07033a0802b07110d4f4bde189be7c671&quot;,&quot;0d4cf5c07033a0802b07110d4f4bde189be7c671&quot;)"/>
    <hyperlink ref="B145" r:id="rId144" display="=HYPERLINK(&quot;https://github.com/zilliztech/milvus-distributed/commit/a56b1e8417cf91a25e980291c85f52e74f9882cc&quot;,&quot;a56b1e8417cf91a25e980291c85f52e74f9882cc&quot;)"/>
    <hyperlink ref="B146" r:id="rId145" display="=HYPERLINK(&quot;https://github.com/zilliztech/milvus-distributed/commit/b4b35d00f973f3471d13023c1dc87566df1853b0&quot;,&quot;b4b35d00f973f3471d13023c1dc87566df1853b0&quot;)"/>
    <hyperlink ref="B147" r:id="rId146" display="=HYPERLINK(&quot;https://github.com/zilliztech/milvus-distributed/commit/fe73082b872dd8e6e42d4e06d7ee844c825cc3e4&quot;,&quot;fe73082b872dd8e6e42d4e06d7ee844c825cc3e4&quot;)"/>
    <hyperlink ref="B148" r:id="rId147" display="=HYPERLINK(&quot;https://github.com/zilliztech/milvus-distributed/commit/1abf24635db50507b2fc884d1d488e75f2102d53&quot;,&quot;1abf24635db50507b2fc884d1d488e75f2102d53&quot;)"/>
    <hyperlink ref="B149" r:id="rId148" display="=HYPERLINK(&quot;https://github.com/zilliztech/milvus-distributed/commit/aadae900e04d6984bca79747fa30d725eac23765&quot;,&quot;aadae900e04d6984bca79747fa30d725eac23765&quot;)"/>
    <hyperlink ref="B150" r:id="rId149" display="=HYPERLINK(&quot;https://github.com/zilliztech/milvus-distributed/commit/8a996b530967d50edd245b3ee8c854078d804ec8&quot;,&quot;8a996b530967d50edd245b3ee8c854078d804ec8&quot;)"/>
    <hyperlink ref="B151" r:id="rId150" display="=HYPERLINK(&quot;https://github.com/zilliztech/milvus-distributed/commit/8906030011d5280edc81e10088380207b400a86c&quot;,&quot;8906030011d5280edc81e10088380207b400a86c&quot;)"/>
    <hyperlink ref="B152" r:id="rId151" display="=HYPERLINK(&quot;https://github.com/zilliztech/milvus-distributed/commit/9c8732c695b60e25636a05e5830f9ab44af12382&quot;,&quot;9c8732c695b60e25636a05e5830f9ab44af12382&quot;)"/>
    <hyperlink ref="B153" r:id="rId152" display="=HYPERLINK(&quot;https://github.com/zilliztech/milvus-distributed/commit/341ec077e3381450e811a55c8e7440864001c889&quot;,&quot;341ec077e3381450e811a55c8e7440864001c889&quot;)"/>
    <hyperlink ref="B154" r:id="rId153" display="=HYPERLINK(&quot;https://github.com/zilliztech/milvus-distributed/commit/a7d599509d2bdf15fec69afec064f3df7b23c0c2&quot;,&quot;a7d599509d2bdf15fec69afec064f3df7b23c0c2&quot;)"/>
    <hyperlink ref="B155" r:id="rId154" display="=HYPERLINK(&quot;https://github.com/zilliztech/milvus-distributed/commit/ae16cec3a11292d97a0d744f5a4509e7f3b7046f&quot;,&quot;ae16cec3a11292d97a0d744f5a4509e7f3b7046f&quot;)"/>
    <hyperlink ref="B156" r:id="rId155" display="=HYPERLINK(&quot;https://github.com/zilliztech/milvus-distributed/commit/3082fe864bcd8d5799bec11e873f0161b4cfffd2&quot;,&quot;3082fe864bcd8d5799bec11e873f0161b4cfffd2&quot;)"/>
    <hyperlink ref="B157" r:id="rId156" display="=HYPERLINK(&quot;https://github.com/zilliztech/milvus-distributed/commit/7ad1a16f1a9af556179059941994df2c5a717ac7&quot;,&quot;7ad1a16f1a9af556179059941994df2c5a717ac7&quot;)"/>
    <hyperlink ref="B158" r:id="rId157" display="=HYPERLINK(&quot;https://github.com/zilliztech/milvus-distributed/commit/64975682c49b75e6fc980018a3b9aea57605c773&quot;,&quot;64975682c49b75e6fc980018a3b9aea57605c773&quot;)"/>
    <hyperlink ref="B159" r:id="rId158" display="=HYPERLINK(&quot;https://github.com/zilliztech/milvus-distributed/commit/980fd76ed809d2f340b6f195aef202cc44c00652&quot;,&quot;980fd76ed809d2f340b6f195aef202cc44c00652&quot;)"/>
    <hyperlink ref="B160" r:id="rId159" display="=HYPERLINK(&quot;https://github.com/zilliztech/milvus-distributed/commit/f9fb21af323c6cd697cf60578652a1abada45bc9&quot;,&quot;f9fb21af323c6cd697cf60578652a1abada45bc9&quot;)"/>
    <hyperlink ref="B161" r:id="rId160" display="=HYPERLINK(&quot;https://github.com/zilliztech/milvus-distributed/commit/dd0ba138fd198fb70aa69719688a6dcba62aa77e&quot;,&quot;dd0ba138fd198fb70aa69719688a6dcba62aa77e&quot;)"/>
    <hyperlink ref="B162" r:id="rId161" display="=HYPERLINK(&quot;https://github.com/zilliztech/milvus-distributed/commit/e01d0ef3ccf518bb8ec2d235c3f87751731b89a8&quot;,&quot;e01d0ef3ccf518bb8ec2d235c3f87751731b89a8&quot;)"/>
    <hyperlink ref="B163" r:id="rId162" display="=HYPERLINK(&quot;https://github.com/zilliztech/milvus-distributed/commit/e9b12f839868eb56974c5b1d97d9448f3f8b9f53&quot;,&quot;e9b12f839868eb56974c5b1d97d9448f3f8b9f53&quot;)"/>
    <hyperlink ref="B164" r:id="rId163" display="=HYPERLINK(&quot;https://github.com/zilliztech/milvus-distributed/commit/1eb7962bd9d33d5a29fcdff5b5f188e6120c587e&quot;,&quot;1eb7962bd9d33d5a29fcdff5b5f188e6120c587e&quot;)"/>
    <hyperlink ref="B165" r:id="rId164" display="=HYPERLINK(&quot;https://github.com/zilliztech/milvus-distributed/commit/f9b1d7f924302cb2111f1b2fb0b95a06d23e28fb&quot;,&quot;f9b1d7f924302cb2111f1b2fb0b95a06d23e28fb&quot;)"/>
    <hyperlink ref="B166" r:id="rId165" display="=HYPERLINK(&quot;https://github.com/zilliztech/milvus-distributed/commit/1ad2853ef8065598e3f78d4c7609160294c37c16&quot;,&quot;1ad2853ef8065598e3f78d4c7609160294c37c16&quot;)"/>
    <hyperlink ref="B167" r:id="rId166" display="=HYPERLINK(&quot;https://github.com/zilliztech/milvus-distributed/commit/4f21ecc899c5c17d14a180ecdefd8006375e7a16&quot;,&quot;4f21ecc899c5c17d14a180ecdefd8006375e7a16&quot;)"/>
    <hyperlink ref="B168" r:id="rId167" display="=HYPERLINK(&quot;https://github.com/zilliztech/milvus-distributed/commit/1d406ed5529be3b7059396d2d9c28a9999a31164&quot;,&quot;1d406ed5529be3b7059396d2d9c28a9999a31164&quot;)"/>
    <hyperlink ref="B169" r:id="rId168" display="=HYPERLINK(&quot;https://github.com/zilliztech/milvus-distributed/commit/a21767791dac0376d96d18ca074748ebc44a4c55&quot;,&quot;a21767791dac0376d96d18ca074748ebc44a4c55&quot;)"/>
    <hyperlink ref="B170" r:id="rId169" display="=HYPERLINK(&quot;https://github.com/zilliztech/milvus-distributed/commit/00da73ac2e45681feb762b74980ebf4e155667d5&quot;,&quot;00da73ac2e45681feb762b74980ebf4e155667d5&quot;)"/>
    <hyperlink ref="B171" r:id="rId170" display="=HYPERLINK(&quot;https://github.com/zilliztech/milvus-distributed/commit/c109670f2e9c2d3aaf5293afd05f1972db9be4d5&quot;,&quot;c109670f2e9c2d3aaf5293afd05f1972db9be4d5&quot;)"/>
    <hyperlink ref="B172" r:id="rId171" display="=HYPERLINK(&quot;https://github.com/zilliztech/milvus-distributed/commit/b84e38780a0c179a3180980cc43235c04cea4265&quot;,&quot;b84e38780a0c179a3180980cc43235c04cea4265&quot;)"/>
    <hyperlink ref="B173" r:id="rId172" display="=HYPERLINK(&quot;https://github.com/zilliztech/milvus-distributed/commit/2c27b977eb5c71223528de053099d1914c5d4025&quot;,&quot;2c27b977eb5c71223528de053099d1914c5d4025&quot;)"/>
    <hyperlink ref="B174" r:id="rId173" display="=HYPERLINK(&quot;https://github.com/zilliztech/milvus-distributed/commit/f32a9bd215fa5e50a2c811fed90985224ba4d5ea&quot;,&quot;f32a9bd215fa5e50a2c811fed90985224ba4d5ea&quot;)"/>
    <hyperlink ref="B175" r:id="rId174" display="=HYPERLINK(&quot;https://github.com/zilliztech/milvus-distributed/commit/8f2720a18efa9f564d8824bee414274397458e0a&quot;,&quot;8f2720a18efa9f564d8824bee414274397458e0a&quot;)"/>
    <hyperlink ref="B176" r:id="rId175" display="=HYPERLINK(&quot;https://github.com/zilliztech/milvus-distributed/commit/ad0d5c75e978005714712f209a1e4ce497f0c651&quot;,&quot;ad0d5c75e978005714712f209a1e4ce497f0c651&quot;)"/>
    <hyperlink ref="B177" r:id="rId176" display="=HYPERLINK(&quot;https://github.com/zilliztech/milvus-distributed/commit/bf384745056cdeda22ba7ccb744882a4987bbc2d&quot;,&quot;bf384745056cdeda22ba7ccb744882a4987bbc2d&quot;)"/>
    <hyperlink ref="B178" r:id="rId177" display="=HYPERLINK(&quot;https://github.com/zilliztech/milvus-distributed/commit/654ab5de01f421cf11be5a58622d5ca8d23145c6&quot;,&quot;654ab5de01f421cf11be5a58622d5ca8d23145c6&quot;)"/>
    <hyperlink ref="B179" r:id="rId178" display="=HYPERLINK(&quot;https://github.com/zilliztech/milvus-distributed/commit/fd9324402fc29b376244cfe44e2ff9f3560d6d29&quot;,&quot;fd9324402fc29b376244cfe44e2ff9f3560d6d29&quot;)"/>
    <hyperlink ref="B180" r:id="rId179" display="=HYPERLINK(&quot;https://github.com/zilliztech/milvus-distributed/commit/05cd988ee4c24d1b0e110159fac64460d3179faa&quot;,&quot;05cd988ee4c24d1b0e110159fac64460d3179faa&quot;)"/>
    <hyperlink ref="B181" r:id="rId180" display="=HYPERLINK(&quot;https://github.com/zilliztech/milvus-distributed/commit/db6935e5bce54a356b92d16c5e710e014965f565&quot;,&quot;db6935e5bce54a356b92d16c5e710e014965f565&quot;)"/>
    <hyperlink ref="B182" r:id="rId181" display="=HYPERLINK(&quot;https://github.com/zilliztech/milvus-distributed/commit/81d9be40bfae96bf322918b02f6e2c1906449548&quot;,&quot;81d9be40bfae96bf322918b02f6e2c1906449548&quot;)"/>
    <hyperlink ref="B183" r:id="rId182" display="=HYPERLINK(&quot;https://github.com/zilliztech/milvus-distributed/commit/cfc28c07c97443ba08debf04679edf1a77d9041d&quot;,&quot;cfc28c07c97443ba08debf04679edf1a77d9041d&quot;)"/>
    <hyperlink ref="B184" r:id="rId183" display="=HYPERLINK(&quot;https://github.com/zilliztech/milvus-distributed/commit/96caa41e00d14b825c9773d74f13453cafdfbde9&quot;,&quot;96caa41e00d14b825c9773d74f13453cafdfbde9&quot;)"/>
    <hyperlink ref="B185" r:id="rId184" display="=HYPERLINK(&quot;https://github.com/zilliztech/milvus-distributed/commit/9f0324c7b13c32d7391ab8c5f6c2793f14a321da&quot;,&quot;9f0324c7b13c32d7391ab8c5f6c2793f14a321da&quot;)"/>
    <hyperlink ref="B186" r:id="rId185" display="=HYPERLINK(&quot;https://github.com/zilliztech/milvus-distributed/commit/6e5353e6c98b64327fb206e346ea76760c5f7106&quot;,&quot;6e5353e6c98b64327fb206e346ea76760c5f7106&quot;)"/>
    <hyperlink ref="B187" r:id="rId186" display="=HYPERLINK(&quot;https://github.com/zilliztech/milvus-distributed/commit/fce36146fa14b9606736f0dcdedf5043d3458ecf&quot;,&quot;fce36146fa14b9606736f0dcdedf5043d3458ecf&quot;)"/>
    <hyperlink ref="B188" r:id="rId187" display="=HYPERLINK(&quot;https://github.com/zilliztech/milvus-distributed/commit/495344919dfcf47494e46e4cfbdfd4b5a80eb166&quot;,&quot;495344919dfcf47494e46e4cfbdfd4b5a80eb166&quot;)"/>
    <hyperlink ref="B189" r:id="rId188" display="=HYPERLINK(&quot;https://github.com/zilliztech/milvus-distributed/commit/464e33ab6778da78ffb22e8194f4cacd9611260b&quot;,&quot;464e33ab6778da78ffb22e8194f4cacd9611260b&quot;)"/>
    <hyperlink ref="B190" r:id="rId189" display="=HYPERLINK(&quot;https://github.com/zilliztech/milvus-distributed/commit/81aeaef9d3aba8bcc105930584c2ddc024ec8aa3&quot;,&quot;81aeaef9d3aba8bcc105930584c2ddc024ec8aa3&quot;)"/>
    <hyperlink ref="B191" r:id="rId190" display="=HYPERLINK(&quot;https://github.com/zilliztech/milvus-distributed/commit/b8c4bfa797ddab71efbc5f5941efbe817ba8cdf8&quot;,&quot;b8c4bfa797ddab71efbc5f5941efbe817ba8cdf8&quot;)"/>
    <hyperlink ref="B192" r:id="rId191" display="=HYPERLINK(&quot;https://github.com/zilliztech/milvus-distributed/commit/bbfaa2567174a49b72bb0393175565a0648738f7&quot;,&quot;bbfaa2567174a49b72bb0393175565a0648738f7&quot;)"/>
    <hyperlink ref="B193" r:id="rId192" display="=HYPERLINK(&quot;https://github.com/zilliztech/milvus-distributed/commit/a08a873234e027462520d489757c6ea8d484e8e2&quot;,&quot;a08a873234e027462520d489757c6ea8d484e8e2&quot;)"/>
    <hyperlink ref="B194" r:id="rId193" display="=HYPERLINK(&quot;https://github.com/zilliztech/milvus-distributed/commit/c45f36b76d40b20a9c5ff5c0245c422c6f668880&quot;,&quot;c45f36b76d40b20a9c5ff5c0245c422c6f668880&quot;)"/>
    <hyperlink ref="B195" r:id="rId194" display="=HYPERLINK(&quot;https://github.com/zilliztech/milvus-distributed/commit/16af33052100b191a798be439e96bf16fd38e717&quot;,&quot;16af33052100b191a798be439e96bf16fd38e717&quot;)"/>
    <hyperlink ref="B196" r:id="rId195" display="=HYPERLINK(&quot;https://github.com/zilliztech/milvus-distributed/commit/c0182150f2d94f7d3e4778aaab793b80c2a44e8f&quot;,&quot;c0182150f2d94f7d3e4778aaab793b80c2a44e8f&quot;)"/>
    <hyperlink ref="B197" r:id="rId196" display="=HYPERLINK(&quot;https://github.com/zilliztech/milvus-distributed/commit/f3226ef738dfe464c49f79ead4d234b875404b2b&quot;,&quot;f3226ef738dfe464c49f79ead4d234b875404b2b&quot;)"/>
    <hyperlink ref="B198" r:id="rId197" display="=HYPERLINK(&quot;https://github.com/zilliztech/milvus-distributed/commit/1009a4c0434ca7c27c659332bfc98d017437fbf7&quot;,&quot;1009a4c0434ca7c27c659332bfc98d017437fbf7&quot;)"/>
    <hyperlink ref="B199" r:id="rId198" display="=HYPERLINK(&quot;https://github.com/zilliztech/milvus-distributed/commit/396901017aaa8991e50f18816ca9b8923c7cddc6&quot;,&quot;396901017aaa8991e50f18816ca9b8923c7cddc6&quot;)"/>
    <hyperlink ref="B200" r:id="rId199" display="=HYPERLINK(&quot;https://github.com/zilliztech/milvus-distributed/commit/f94f4e1617af8b61173e92cc66727e9bc4311da2&quot;,&quot;f94f4e1617af8b61173e92cc66727e9bc4311da2&quot;)"/>
    <hyperlink ref="B201" r:id="rId200" display="=HYPERLINK(&quot;https://github.com/zilliztech/milvus-distributed/commit/70a55282ca86e477115b7fa2ca469227946c5b4a&quot;,&quot;70a55282ca86e477115b7fa2ca469227946c5b4a&quot;)"/>
    <hyperlink ref="B202" r:id="rId201" display="=HYPERLINK(&quot;https://github.com/zilliztech/milvus-distributed/commit/e57fe021ef9665def5f53e05ee7c330d871ee896&quot;,&quot;e57fe021ef9665def5f53e05ee7c330d871ee896&quot;)"/>
    <hyperlink ref="B203" r:id="rId202" display="=HYPERLINK(&quot;https://github.com/zilliztech/milvus-distributed/commit/cc74425d095979b5d6cad2520cd88e9a418767f6&quot;,&quot;cc74425d095979b5d6cad2520cd88e9a418767f6&quot;)"/>
    <hyperlink ref="B204" r:id="rId203" display="=HYPERLINK(&quot;https://github.com/zilliztech/milvus-distributed/commit/0dd243b6d6dacdb379aebfea3c8563da037032be&quot;,&quot;0dd243b6d6dacdb379aebfea3c8563da037032be&quot;)"/>
    <hyperlink ref="B205" r:id="rId204" display="=HYPERLINK(&quot;https://github.com/zilliztech/milvus-distributed/commit/c7d151f9f3a0e455191d5a45069987f41e1e8aad&quot;,&quot;c7d151f9f3a0e455191d5a45069987f41e1e8aad&quot;)"/>
    <hyperlink ref="B206" r:id="rId205" display="=HYPERLINK(&quot;https://github.com/zilliztech/milvus-distributed/commit/c59ff6db1ed78e6bbba141fc9a8b1321dcdb1f62&quot;,&quot;c59ff6db1ed78e6bbba141fc9a8b1321dcdb1f62&quot;)"/>
    <hyperlink ref="B207" r:id="rId206" display="=HYPERLINK(&quot;https://github.com/zilliztech/milvus-distributed/commit/9dce7ce088533ad8ed5741ddaa74dd2e1272edba&quot;,&quot;9dce7ce088533ad8ed5741ddaa74dd2e1272edba&quot;)"/>
    <hyperlink ref="B208" r:id="rId207" display="=HYPERLINK(&quot;https://github.com/zilliztech/milvus-distributed/commit/bf91197b71da2bff9f8d6d196f0315dc63bf2f0c&quot;,&quot;bf91197b71da2bff9f8d6d196f0315dc63bf2f0c&quot;)"/>
    <hyperlink ref="B209" r:id="rId208" display="=HYPERLINK(&quot;https://github.com/zilliztech/milvus-distributed/commit/d7e2add05fa4581c82ba08f8ac340d6e5d88ae49&quot;,&quot;d7e2add05fa4581c82ba08f8ac340d6e5d88ae49&quot;)"/>
    <hyperlink ref="B210" r:id="rId209" display="=HYPERLINK(&quot;https://github.com/zilliztech/milvus-distributed/commit/6f2e31a8712a64e690b9f50f075ee2ddd751768f&quot;,&quot;6f2e31a8712a64e690b9f50f075ee2ddd751768f&quot;)"/>
    <hyperlink ref="B211" r:id="rId210" display="=HYPERLINK(&quot;https://github.com/zilliztech/milvus-distributed/commit/f8121828bf6803e00446cb98c2f6fb96fbb2e5be&quot;,&quot;f8121828bf6803e00446cb98c2f6fb96fbb2e5be&quot;)"/>
    <hyperlink ref="B212" r:id="rId211" display="=HYPERLINK(&quot;https://github.com/zilliztech/milvus-distributed/commit/996ad002150e738ed042bffa16927875c8a6aaa8&quot;,&quot;996ad002150e738ed042bffa16927875c8a6aaa8&quot;)"/>
    <hyperlink ref="B213" r:id="rId212" display="=HYPERLINK(&quot;https://github.com/zilliztech/milvus-distributed/commit/bf5393431fef9c81350be9c630f9587a457a3251&quot;,&quot;bf5393431fef9c81350be9c630f9587a457a3251&quot;)"/>
    <hyperlink ref="B214" r:id="rId213" display="=HYPERLINK(&quot;https://github.com/zilliztech/milvus-distributed/commit/7947b0cf2ba0f0c7112390fdc02efe2f5534704a&quot;,&quot;7947b0cf2ba0f0c7112390fdc02efe2f5534704a&quot;)"/>
    <hyperlink ref="B215" r:id="rId214" display="=HYPERLINK(&quot;https://github.com/zilliztech/milvus-distributed/commit/b63f164d52df7aa201320734d85549ef582abde9&quot;,&quot;b63f164d52df7aa201320734d85549ef582abde9&quot;)"/>
    <hyperlink ref="B216" r:id="rId215" display="=HYPERLINK(&quot;https://github.com/zilliztech/milvus-distributed/commit/be844a620e43afcce89dde082b15e8ddd1fc9d34&quot;,&quot;be844a620e43afcce89dde082b15e8ddd1fc9d34&quot;)"/>
    <hyperlink ref="B217" r:id="rId216" display="=HYPERLINK(&quot;https://github.com/zilliztech/milvus-distributed/commit/a0bbd4c1b76d5bcba302e531f7605da88d0af59c&quot;,&quot;a0bbd4c1b76d5bcba302e531f7605da88d0af59c&quot;)"/>
    <hyperlink ref="B218" r:id="rId217" display="=HYPERLINK(&quot;https://github.com/zilliztech/milvus-distributed/commit/2fe3c3ef2a701cf8fa1d680f2476d70e7c58b586&quot;,&quot;2fe3c3ef2a701cf8fa1d680f2476d70e7c58b586&quot;)"/>
    <hyperlink ref="B219" r:id="rId218" display="=HYPERLINK(&quot;https://github.com/zilliztech/milvus-distributed/commit/751b440be8a8ebec4ade422dfc5d757d9552bcc6&quot;,&quot;751b440be8a8ebec4ade422dfc5d757d9552bcc6&quot;)"/>
    <hyperlink ref="B220" r:id="rId219" display="=HYPERLINK(&quot;https://github.com/zilliztech/milvus-distributed/commit/19ee27dd1ca468b8004b30bee664330c25f0ed1d&quot;,&quot;19ee27dd1ca468b8004b30bee664330c25f0ed1d&quot;)"/>
    <hyperlink ref="B221" r:id="rId220" display="=HYPERLINK(&quot;https://github.com/zilliztech/milvus-distributed/commit/6782065b86020c246181e9c44b2cfb7fc79cacd5&quot;,&quot;6782065b86020c246181e9c44b2cfb7fc79cacd5&quot;)"/>
    <hyperlink ref="B222" r:id="rId221" display="=HYPERLINK(&quot;https://github.com/zilliztech/milvus-distributed/commit/a2f57dd87dde960136d8b72e1a9bcef05b2b5959&quot;,&quot;a2f57dd87dde960136d8b72e1a9bcef05b2b5959&quot;)"/>
    <hyperlink ref="B223" r:id="rId222" display="=HYPERLINK(&quot;https://github.com/zilliztech/milvus-distributed/commit/01a8b6f2b05ecd100833e4a9baffb4ecd66426c6&quot;,&quot;01a8b6f2b05ecd100833e4a9baffb4ecd66426c6&quot;)"/>
    <hyperlink ref="B224" r:id="rId223" display="=HYPERLINK(&quot;https://github.com/zilliztech/milvus-distributed/commit/05b7f2c6be0c96975503310ffa633bb809b22adb&quot;,&quot;05b7f2c6be0c96975503310ffa633bb809b22adb&quot;)"/>
    <hyperlink ref="B225" r:id="rId224" display="=HYPERLINK(&quot;https://github.com/zilliztech/milvus-distributed/commit/0c7b95a27daefd76debfe109ae05b07e6c96a6dd&quot;,&quot;0c7b95a27daefd76debfe109ae05b07e6c96a6dd&quot;)"/>
    <hyperlink ref="B226" r:id="rId225" display="=HYPERLINK(&quot;https://github.com/zilliztech/milvus-distributed/commit/e4a431fed7434f94fecead62f2853957e225ee64&quot;,&quot;e4a431fed7434f94fecead62f2853957e225ee64&quot;)"/>
    <hyperlink ref="B227" r:id="rId226" display="=HYPERLINK(&quot;https://github.com/zilliztech/milvus-distributed/commit/f13771aaba7bb26469de87fb9557a1e9f75ba57e&quot;,&quot;f13771aaba7bb26469de87fb9557a1e9f75ba57e&quot;)"/>
    <hyperlink ref="B228" r:id="rId227" display="=HYPERLINK(&quot;https://github.com/zilliztech/milvus-distributed/commit/eaeff1e407f00400326eced7067d9e51c12ac34a&quot;,&quot;eaeff1e407f00400326eced7067d9e51c12ac34a&quot;)"/>
    <hyperlink ref="B229" r:id="rId228" display="=HYPERLINK(&quot;https://github.com/zilliztech/milvus-distributed/commit/354604802320ec2e501e6e76bb577bf860fd67df&quot;,&quot;354604802320ec2e501e6e76bb577bf860fd67df&quot;)"/>
    <hyperlink ref="B230" r:id="rId229" display="=HYPERLINK(&quot;https://github.com/zilliztech/milvus-distributed/commit/defb765a2ca76dece455b4a5d66e7fd33a7253d2&quot;,&quot;defb765a2ca76dece455b4a5d66e7fd33a7253d2&quot;)"/>
    <hyperlink ref="B231" r:id="rId230" display="=HYPERLINK(&quot;https://github.com/zilliztech/milvus-distributed/commit/0431183bb8b7f4f4e79fe05616a6e437321277a5&quot;,&quot;0431183bb8b7f4f4e79fe05616a6e437321277a5&quot;)"/>
    <hyperlink ref="B232" r:id="rId231" display="=HYPERLINK(&quot;https://github.com/zilliztech/milvus-distributed/commit/1182ede8522cc4e963c46389d0fb540369e9792b&quot;,&quot;1182ede8522cc4e963c46389d0fb540369e9792b&quot;)"/>
    <hyperlink ref="B233" r:id="rId232" display="=HYPERLINK(&quot;https://github.com/zilliztech/milvus-distributed/commit/992ef60e0a498765b5466e2548de854998244449&quot;,&quot;992ef60e0a498765b5466e2548de854998244449&quot;)"/>
    <hyperlink ref="B234" r:id="rId233" display="=HYPERLINK(&quot;https://github.com/zilliztech/milvus-distributed/commit/273b77208f56473446954368ffd9451b14f8fdb1&quot;,&quot;273b77208f56473446954368ffd9451b14f8fdb1&quot;)"/>
    <hyperlink ref="B235" r:id="rId234" display="=HYPERLINK(&quot;https://github.com/zilliztech/milvus-distributed/commit/d264b7d9f664d9478f6258a431c946a4e745fea8&quot;,&quot;d264b7d9f664d9478f6258a431c946a4e745fea8&quot;)"/>
    <hyperlink ref="B236" r:id="rId235" display="=HYPERLINK(&quot;https://github.com/zilliztech/milvus-distributed/commit/b04894a193d589a72486187896fd1bf2af387763&quot;,&quot;b04894a193d589a72486187896fd1bf2af387763&quot;)"/>
    <hyperlink ref="B237" r:id="rId236" display="=HYPERLINK(&quot;https://github.com/zilliztech/milvus-distributed/commit/69cc31e045ada357e8fc1b6407436baa17b503df&quot;,&quot;69cc31e045ada357e8fc1b6407436baa17b503df&quot;)"/>
    <hyperlink ref="B238" r:id="rId237" display="=HYPERLINK(&quot;https://github.com/zilliztech/milvus-distributed/commit/637b56a2f8fe1baa4fe785982e27b79172535bef&quot;,&quot;637b56a2f8fe1baa4fe785982e27b79172535bef&quot;)"/>
    <hyperlink ref="B239" r:id="rId238" display="=HYPERLINK(&quot;https://github.com/zilliztech/milvus-distributed/commit/5ea88e0eda58ada943f4e00a8a9e9a438c0e8927&quot;,&quot;5ea88e0eda58ada943f4e00a8a9e9a438c0e8927&quot;)"/>
    <hyperlink ref="B240" r:id="rId239" display="=HYPERLINK(&quot;https://github.com/zilliztech/milvus-distributed/commit/03ba69ad8cf7dd299c8dcc953fc966f3d5f3572a&quot;,&quot;03ba69ad8cf7dd299c8dcc953fc966f3d5f3572a&quot;)"/>
    <hyperlink ref="B241" r:id="rId240" display="=HYPERLINK(&quot;https://github.com/zilliztech/milvus-distributed/commit/63c0d94d261f304f9da11fe1bce77adf9ec7ae82&quot;,&quot;63c0d94d261f304f9da11fe1bce77adf9ec7ae82&quot;)"/>
    <hyperlink ref="B242" r:id="rId241" display="=HYPERLINK(&quot;https://github.com/zilliztech/milvus-distributed/commit/c8283f02e0999dfe8d2347127ea7f5f4f898c787&quot;,&quot;c8283f02e0999dfe8d2347127ea7f5f4f898c787&quot;)"/>
    <hyperlink ref="B243" r:id="rId242" display="=HYPERLINK(&quot;https://github.com/zilliztech/milvus-distributed/commit/25134ee6388542ce2f37598f55978b4d768604a4&quot;,&quot;25134ee6388542ce2f37598f55978b4d768604a4&quot;)"/>
    <hyperlink ref="B244" r:id="rId243" display="=HYPERLINK(&quot;https://github.com/zilliztech/milvus-distributed/commit/761210ba79199886db5c3e530f1491b0c9b5abd6&quot;,&quot;761210ba79199886db5c3e530f1491b0c9b5abd6&quot;)"/>
    <hyperlink ref="B245" r:id="rId244" display="=HYPERLINK(&quot;https://github.com/zilliztech/milvus-distributed/commit/a6da7c2d7213e282c9663658d7ba13490150b717&quot;,&quot;a6da7c2d7213e282c9663658d7ba13490150b717&quot;)"/>
    <hyperlink ref="B246" r:id="rId245" display="=HYPERLINK(&quot;https://github.com/zilliztech/milvus-distributed/commit/b72a58d3d5698f5bd2f9fa3eba1ee1c517f05416&quot;,&quot;b72a58d3d5698f5bd2f9fa3eba1ee1c517f05416&quot;)"/>
    <hyperlink ref="B247" r:id="rId246" display="=HYPERLINK(&quot;https://github.com/zilliztech/milvus-distributed/commit/e903bb8d17890f1627610e009660d5ea2b9011a4&quot;,&quot;e903bb8d17890f1627610e009660d5ea2b9011a4&quot;)"/>
    <hyperlink ref="B248" r:id="rId247" display="=HYPERLINK(&quot;https://github.com/zilliztech/milvus-distributed/commit/8d7bfa96dcdf6aecc3d74b127d0cb7bc8f34bc82&quot;,&quot;8d7bfa96dcdf6aecc3d74b127d0cb7bc8f34bc82&quot;)"/>
    <hyperlink ref="B249" r:id="rId248" display="=HYPERLINK(&quot;https://github.com/zilliztech/milvus-distributed/commit/def5b20c337994436599941365ead861cc4ecfed&quot;,&quot;def5b20c337994436599941365ead861cc4ecfed&quot;)"/>
    <hyperlink ref="B250" r:id="rId249" display="=HYPERLINK(&quot;https://github.com/zilliztech/milvus-distributed/commit/8451aa0369e21974aa684b3afd37bbe11f6a81ce&quot;,&quot;8451aa0369e21974aa684b3afd37bbe11f6a81ce&quot;)"/>
    <hyperlink ref="B251" r:id="rId250" display="=HYPERLINK(&quot;https://github.com/zilliztech/milvus-distributed/commit/7790f854467276b3fc2c1c983a0adfc5e1da7499&quot;,&quot;7790f854467276b3fc2c1c983a0adfc5e1da7499&quot;)"/>
    <hyperlink ref="B252" r:id="rId251" display="=HYPERLINK(&quot;https://github.com/zilliztech/milvus-distributed/commit/ed0849d913b0f57d8cc1d2a8c22b977698451f96&quot;,&quot;ed0849d913b0f57d8cc1d2a8c22b977698451f96&quot;)"/>
    <hyperlink ref="B253" r:id="rId252" display="=HYPERLINK(&quot;https://github.com/zilliztech/milvus-distributed/commit/86b007199b454e0582c900da827044454c3059bf&quot;,&quot;86b007199b454e0582c900da827044454c3059bf&quot;)"/>
    <hyperlink ref="B254" r:id="rId253" display="=HYPERLINK(&quot;https://github.com/zilliztech/milvus-distributed/commit/433677f3a5be9e53accd1f59c482721b8ed3d7bb&quot;,&quot;433677f3a5be9e53accd1f59c482721b8ed3d7bb&quot;)"/>
    <hyperlink ref="B255" r:id="rId254" display="=HYPERLINK(&quot;https://github.com/zilliztech/milvus-distributed/commit/b96f076931890ac4fc86f15bfabe0ed794f977d7&quot;,&quot;b96f076931890ac4fc86f15bfabe0ed794f977d7&quot;)"/>
    <hyperlink ref="B256" r:id="rId255" display="=HYPERLINK(&quot;https://github.com/zilliztech/milvus-distributed/commit/133ea37d23a820b726f9bee529a0be58d1b12673&quot;,&quot;133ea37d23a820b726f9bee529a0be58d1b12673&quot;)"/>
    <hyperlink ref="B257" r:id="rId256" display="=HYPERLINK(&quot;https://github.com/zilliztech/milvus-distributed/commit/b2bd6f9285d70a7a9ef3be8d31736532005e77f0&quot;,&quot;b2bd6f9285d70a7a9ef3be8d31736532005e77f0&quot;)"/>
    <hyperlink ref="B258" r:id="rId257" display="=HYPERLINK(&quot;https://github.com/zilliztech/milvus-distributed/commit/bf68aa7ab5adcaf6168f9ab8acf1ea0704c918dd&quot;,&quot;bf68aa7ab5adcaf6168f9ab8acf1ea0704c918dd&quot;)"/>
    <hyperlink ref="B259" r:id="rId258" display="=HYPERLINK(&quot;https://github.com/zilliztech/milvus-distributed/commit/0430052c1cca29decb8cd754bd5a4b4360ea8e45&quot;,&quot;0430052c1cca29decb8cd754bd5a4b4360ea8e45&quot;)"/>
    <hyperlink ref="B260" r:id="rId259" display="=HYPERLINK(&quot;https://github.com/zilliztech/milvus-distributed/commit/7443c61c56fed53007e85e246d8e6a4410f14d77&quot;,&quot;7443c61c56fed53007e85e246d8e6a4410f14d77&quot;)"/>
    <hyperlink ref="B261" r:id="rId260" display="=HYPERLINK(&quot;https://github.com/zilliztech/milvus-distributed/commit/955dd5d389bd69ef073733f51845752ada2407bf&quot;,&quot;955dd5d389bd69ef073733f51845752ada2407bf&quot;)"/>
    <hyperlink ref="B262" r:id="rId261" display="=HYPERLINK(&quot;https://github.com/zilliztech/milvus-distributed/commit/c58564f9662915923dc5186b0d910f3b23f7493d&quot;,&quot;c58564f9662915923dc5186b0d910f3b23f7493d&quot;)"/>
    <hyperlink ref="B263" r:id="rId262" display="=HYPERLINK(&quot;https://github.com/zilliztech/milvus-distributed/commit/2df74f84dcdadc7d381e463e5684a4359f7451ed&quot;,&quot;2df74f84dcdadc7d381e463e5684a4359f7451ed&quot;)"/>
    <hyperlink ref="B264" r:id="rId263" display="=HYPERLINK(&quot;https://github.com/zilliztech/milvus-distributed/commit/7d12fa0dee9be36a228f42e75b4719e77338c4b1&quot;,&quot;7d12fa0dee9be36a228f42e75b4719e77338c4b1&quot;)"/>
    <hyperlink ref="B265" r:id="rId264" display="=HYPERLINK(&quot;https://github.com/zilliztech/milvus-distributed/commit/fb8a481472b8fa898206ec6c26869f246a9afae6&quot;,&quot;fb8a481472b8fa898206ec6c26869f246a9afae6&quot;)"/>
    <hyperlink ref="B266" r:id="rId265" display="=HYPERLINK(&quot;https://github.com/zilliztech/milvus-distributed/commit/bfb48e2e252342d9f4f6179e7eddfe31f8853937&quot;,&quot;bfb48e2e252342d9f4f6179e7eddfe31f8853937&quot;)"/>
    <hyperlink ref="B267" r:id="rId266" display="=HYPERLINK(&quot;https://github.com/zilliztech/milvus-distributed/commit/715375c1588f625d1e70643c6e87977c770dde74&quot;,&quot;715375c1588f625d1e70643c6e87977c770dde74&quot;)"/>
  </hyperlinks>
  <pageMargins left="0.7" right="0.7" top="0.75" bottom="0.75" header="0.3" footer="0.3"/>
  <pageSetup paperSize="1" orientation="portrait" useFirstPageNumber="true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czs</cp:lastModifiedBy>
  <dcterms:created xsi:type="dcterms:W3CDTF">2021-04-19T03:40:00Z</dcterms:created>
  <dcterms:modified xsi:type="dcterms:W3CDTF">2021-04-18T20:08:44Z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