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N:\shinycrab\Chapter1\data\"/>
    </mc:Choice>
  </mc:AlternateContent>
  <xr:revisionPtr revIDLastSave="0" documentId="13_ncr:1_{5EB21B14-0762-426E-8867-0737C2332DC4}" xr6:coauthVersionLast="45" xr6:coauthVersionMax="45" xr10:uidLastSave="{00000000-0000-0000-0000-000000000000}"/>
  <bookViews>
    <workbookView xWindow="-120" yWindow="-120" windowWidth="25440" windowHeight="15390" activeTab="4" xr2:uid="{AB9D09A7-83A1-4A69-B86C-3C8B58B59AF9}"/>
  </bookViews>
  <sheets>
    <sheet name="B90~SumLandings" sheetId="1" r:id="rId1"/>
    <sheet name="B90~LandingsCPUE" sheetId="2" r:id="rId2"/>
    <sheet name="T38~SumLandings" sheetId="3" r:id="rId3"/>
    <sheet name="T38~LandingsCPUE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" i="5" l="1"/>
  <c r="I8" i="5"/>
  <c r="I3" i="5"/>
  <c r="I4" i="5"/>
  <c r="I5" i="5"/>
  <c r="I6" i="5"/>
  <c r="I7" i="5"/>
  <c r="I9" i="5"/>
  <c r="I10" i="5"/>
  <c r="I11" i="5"/>
  <c r="I2" i="5"/>
  <c r="C14" i="5"/>
  <c r="B14" i="5"/>
  <c r="A14" i="5"/>
</calcChain>
</file>

<file path=xl/sharedStrings.xml><?xml version="1.0" encoding="utf-8"?>
<sst xmlns="http://schemas.openxmlformats.org/spreadsheetml/2006/main" count="134" uniqueCount="38">
  <si>
    <t>CPUE</t>
  </si>
  <si>
    <t>Adult</t>
  </si>
  <si>
    <t>Immature Female</t>
  </si>
  <si>
    <t>Immature Female LAG</t>
  </si>
  <si>
    <t>Immature Male</t>
  </si>
  <si>
    <t>Immature Male LAG</t>
  </si>
  <si>
    <t>Juvenile</t>
  </si>
  <si>
    <t>Juvenile LAG</t>
  </si>
  <si>
    <t>Legal</t>
  </si>
  <si>
    <t>Mature Female</t>
  </si>
  <si>
    <t>Mature Male</t>
  </si>
  <si>
    <t>Subadult</t>
  </si>
  <si>
    <t>Subadult Lag</t>
  </si>
  <si>
    <t>Sublegal</t>
  </si>
  <si>
    <t>Sublegal Lag</t>
  </si>
  <si>
    <t>X</t>
  </si>
  <si>
    <t>D</t>
  </si>
  <si>
    <t>p-value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</si>
  <si>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</si>
  <si>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Subadult LAG</t>
  </si>
  <si>
    <t xml:space="preserve">Subadult </t>
  </si>
  <si>
    <t>Sublegal LAG</t>
  </si>
  <si>
    <t>Credits</t>
  </si>
  <si>
    <t>Course</t>
  </si>
  <si>
    <t>Grade</t>
  </si>
  <si>
    <t>Pub Pol</t>
  </si>
  <si>
    <t>A</t>
  </si>
  <si>
    <t>Orient</t>
  </si>
  <si>
    <t>Soc. Science</t>
  </si>
  <si>
    <t>Fisheries</t>
  </si>
  <si>
    <t>B+</t>
  </si>
  <si>
    <t>Econ</t>
  </si>
  <si>
    <t>Env. Bio</t>
  </si>
  <si>
    <t>Biometry</t>
  </si>
  <si>
    <t>Quant</t>
  </si>
  <si>
    <t>Ecosytem</t>
  </si>
  <si>
    <t>Grade Points</t>
  </si>
  <si>
    <t>Sum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</si>
</sst>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GreekMathSymbols"/>
      <family val="2"/>
      <charset val="2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6A992-B342-4EAB-A1D3-A63D71D91FA3}">
  <dimension ref="A1:P28"/>
  <sheetViews>
    <sheetView workbookViewId="0">
      <selection sqref="A1:O1"/>
    </sheetView>
  </sheetViews>
  <sheetFormatPr defaultRowHeight="15" x14ac:dyDescent="0.25"/>
  <cols>
    <col min="1" max="2" width="9.85546875" customWidth="1"/>
    <col min="3" max="3" width="10.5703125" customWidth="1"/>
    <col min="4" max="4" width="14.140625" customWidth="1"/>
  </cols>
  <sheetData>
    <row r="1" spans="1:16" s="1" customFormat="1" ht="45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 x14ac:dyDescent="0.25">
      <c r="A2" s="2"/>
      <c r="B2" s="2"/>
      <c r="C2" s="2"/>
      <c r="D2" s="2"/>
      <c r="E2" s="2"/>
      <c r="G2" s="2"/>
      <c r="H2" s="2" t="s">
        <v>15</v>
      </c>
      <c r="I2" s="2"/>
      <c r="J2" s="2"/>
      <c r="K2" s="2"/>
      <c r="L2" s="2"/>
      <c r="M2" s="2"/>
      <c r="N2" s="2"/>
      <c r="O2" s="2"/>
      <c r="P2">
        <v>0</v>
      </c>
    </row>
    <row r="3" spans="1:16" x14ac:dyDescent="0.25">
      <c r="A3" s="2"/>
      <c r="B3" s="2"/>
      <c r="C3" s="2"/>
      <c r="D3" s="2" t="s">
        <v>15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>
        <v>1.19</v>
      </c>
    </row>
    <row r="4" spans="1:16" x14ac:dyDescent="0.25">
      <c r="A4" s="2"/>
      <c r="B4" s="2"/>
      <c r="C4" s="2"/>
      <c r="D4" s="2"/>
      <c r="E4" s="2"/>
      <c r="F4" s="2" t="s">
        <v>15</v>
      </c>
      <c r="G4" s="2"/>
      <c r="H4" s="2"/>
      <c r="I4" s="2"/>
      <c r="J4" s="2"/>
      <c r="K4" s="2"/>
      <c r="L4" s="2"/>
      <c r="M4" s="2"/>
      <c r="N4" s="2"/>
      <c r="O4" s="2"/>
      <c r="P4">
        <v>1.66</v>
      </c>
    </row>
    <row r="5" spans="1:16" x14ac:dyDescent="0.25">
      <c r="A5" s="2"/>
      <c r="B5" s="2"/>
      <c r="C5" s="2"/>
      <c r="D5" s="2"/>
      <c r="E5" s="2" t="s">
        <v>15</v>
      </c>
      <c r="F5" s="2"/>
      <c r="G5" s="2"/>
      <c r="H5" s="2"/>
      <c r="I5" s="2"/>
      <c r="J5" s="2"/>
      <c r="K5" s="2"/>
      <c r="L5" s="2"/>
      <c r="M5" s="2"/>
      <c r="N5" s="2"/>
      <c r="O5" s="2"/>
      <c r="P5">
        <v>1.9</v>
      </c>
    </row>
    <row r="6" spans="1:16" x14ac:dyDescent="0.25">
      <c r="A6" s="2"/>
      <c r="B6" s="2"/>
      <c r="C6" s="2"/>
      <c r="D6" s="2"/>
      <c r="E6" s="2"/>
      <c r="F6" s="2"/>
      <c r="G6" s="2" t="s">
        <v>15</v>
      </c>
      <c r="H6" s="2"/>
      <c r="I6" s="2"/>
      <c r="J6" s="2"/>
      <c r="K6" s="2"/>
      <c r="L6" s="2"/>
      <c r="M6" s="2"/>
      <c r="N6" s="2"/>
      <c r="O6" s="2"/>
      <c r="P6">
        <v>1.98</v>
      </c>
    </row>
    <row r="7" spans="1:16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 t="s">
        <v>15</v>
      </c>
      <c r="P7">
        <v>2.04</v>
      </c>
    </row>
    <row r="8" spans="1:16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>
        <v>2.13</v>
      </c>
    </row>
    <row r="9" spans="1:16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CE026-A82C-4FF9-8B2F-F980CF974273}">
  <dimension ref="A1:O9"/>
  <sheetViews>
    <sheetView workbookViewId="0">
      <selection sqref="A1:XFD1"/>
    </sheetView>
  </sheetViews>
  <sheetFormatPr defaultRowHeight="15" x14ac:dyDescent="0.25"/>
  <cols>
    <col min="3" max="5" width="10.140625" customWidth="1"/>
  </cols>
  <sheetData>
    <row r="1" spans="1:15" s="2" customFormat="1" ht="45" x14ac:dyDescent="0.25">
      <c r="A1" s="6" t="s">
        <v>1</v>
      </c>
      <c r="B1" s="6" t="s">
        <v>0</v>
      </c>
      <c r="C1" s="6" t="s">
        <v>2</v>
      </c>
      <c r="D1" s="6" t="s">
        <v>3</v>
      </c>
      <c r="E1" s="6" t="s">
        <v>4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12</v>
      </c>
      <c r="L1" s="6" t="s">
        <v>14</v>
      </c>
      <c r="M1" s="5" t="s">
        <v>16</v>
      </c>
      <c r="N1" s="6" t="s">
        <v>17</v>
      </c>
      <c r="O1" s="6" t="s">
        <v>18</v>
      </c>
    </row>
    <row r="2" spans="1:15" x14ac:dyDescent="0.25">
      <c r="A2" s="2"/>
      <c r="B2" s="2"/>
      <c r="C2" s="2"/>
      <c r="D2" s="2"/>
      <c r="E2" s="2"/>
      <c r="F2" s="2"/>
      <c r="G2" s="2"/>
      <c r="H2" s="2"/>
      <c r="I2" s="2" t="s">
        <v>15</v>
      </c>
      <c r="J2" s="2"/>
      <c r="K2" s="2" t="s">
        <v>15</v>
      </c>
      <c r="L2" s="2"/>
      <c r="M2">
        <v>0</v>
      </c>
    </row>
    <row r="3" spans="1:15" x14ac:dyDescent="0.25">
      <c r="A3" s="3" t="s">
        <v>15</v>
      </c>
      <c r="B3" s="3"/>
      <c r="C3" s="3"/>
      <c r="D3" s="3"/>
      <c r="E3" s="3"/>
      <c r="F3" s="3"/>
      <c r="G3" s="3"/>
      <c r="H3" s="3"/>
      <c r="I3" s="3"/>
      <c r="J3" s="3"/>
      <c r="K3" s="3" t="s">
        <v>15</v>
      </c>
      <c r="L3" s="3"/>
      <c r="M3" s="4">
        <v>0.25</v>
      </c>
    </row>
    <row r="4" spans="1:15" x14ac:dyDescent="0.25">
      <c r="A4" s="2"/>
      <c r="B4" s="2"/>
      <c r="C4" s="2"/>
      <c r="D4" s="2"/>
      <c r="E4" s="2"/>
      <c r="F4" s="2"/>
      <c r="G4" s="2"/>
      <c r="H4" s="2" t="s">
        <v>15</v>
      </c>
      <c r="I4" s="2"/>
      <c r="J4" s="2"/>
      <c r="K4" s="2" t="s">
        <v>15</v>
      </c>
      <c r="L4" s="2"/>
      <c r="M4">
        <v>0.25</v>
      </c>
    </row>
    <row r="5" spans="1:15" x14ac:dyDescent="0.25">
      <c r="A5" s="3" t="s">
        <v>15</v>
      </c>
      <c r="B5" s="3"/>
      <c r="C5" s="3"/>
      <c r="D5" s="3"/>
      <c r="E5" s="3"/>
      <c r="F5" s="3"/>
      <c r="G5" s="3"/>
      <c r="H5" s="3"/>
      <c r="I5" s="3"/>
      <c r="J5" s="3"/>
      <c r="K5" s="3" t="s">
        <v>15</v>
      </c>
      <c r="L5" s="3"/>
      <c r="M5" s="4">
        <v>0.25</v>
      </c>
    </row>
    <row r="6" spans="1:15" x14ac:dyDescent="0.25">
      <c r="A6" s="2"/>
      <c r="B6" s="2"/>
      <c r="C6" s="2"/>
      <c r="D6" s="2"/>
      <c r="E6" s="2"/>
      <c r="F6" s="2"/>
      <c r="G6" s="2"/>
      <c r="H6" s="2"/>
      <c r="I6" s="2"/>
      <c r="J6" s="2" t="s">
        <v>15</v>
      </c>
      <c r="K6" s="2" t="s">
        <v>15</v>
      </c>
      <c r="L6" s="2"/>
      <c r="M6">
        <v>20.3</v>
      </c>
    </row>
    <row r="7" spans="1:15" x14ac:dyDescent="0.25">
      <c r="A7" s="2"/>
      <c r="B7" s="2"/>
      <c r="C7" s="2" t="s">
        <v>15</v>
      </c>
      <c r="D7" s="2"/>
      <c r="E7" s="2"/>
      <c r="F7" s="2"/>
      <c r="G7" s="2"/>
      <c r="H7" s="2"/>
      <c r="I7" s="2"/>
      <c r="J7" s="2"/>
      <c r="K7" s="2"/>
      <c r="L7" s="2"/>
      <c r="M7">
        <v>2.4700000000000002</v>
      </c>
    </row>
    <row r="8" spans="1:15" x14ac:dyDescent="0.25">
      <c r="A8" s="2"/>
      <c r="B8" s="2"/>
      <c r="C8" s="2"/>
      <c r="D8" s="2"/>
      <c r="E8" s="2" t="s">
        <v>15</v>
      </c>
      <c r="F8" s="2"/>
      <c r="G8" s="2"/>
      <c r="H8" s="2"/>
      <c r="I8" s="2"/>
      <c r="J8" s="2"/>
      <c r="K8" s="2"/>
      <c r="L8" s="2"/>
      <c r="M8">
        <v>2.84</v>
      </c>
    </row>
    <row r="9" spans="1:15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 t="s">
        <v>15</v>
      </c>
      <c r="L9" s="2"/>
      <c r="M9">
        <v>3.25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86378-C63D-4299-9BFD-3241D2F9A38E}">
  <dimension ref="A1:R17"/>
  <sheetViews>
    <sheetView workbookViewId="0">
      <selection sqref="A1:XFD1"/>
    </sheetView>
  </sheetViews>
  <sheetFormatPr defaultRowHeight="15" x14ac:dyDescent="0.25"/>
  <cols>
    <col min="3" max="3" width="11.85546875" customWidth="1"/>
    <col min="4" max="4" width="11.140625" customWidth="1"/>
    <col min="5" max="6" width="10.5703125" customWidth="1"/>
  </cols>
  <sheetData>
    <row r="1" spans="1:18" s="2" customFormat="1" ht="45" x14ac:dyDescent="0.25">
      <c r="A1" s="6" t="s">
        <v>1</v>
      </c>
      <c r="B1" s="6" t="s">
        <v>0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20</v>
      </c>
      <c r="M1" s="6" t="s">
        <v>19</v>
      </c>
      <c r="N1" s="6" t="s">
        <v>13</v>
      </c>
      <c r="O1" s="6" t="s">
        <v>14</v>
      </c>
      <c r="P1" s="5" t="s">
        <v>16</v>
      </c>
      <c r="Q1" s="6" t="s">
        <v>17</v>
      </c>
      <c r="R1" s="6" t="s">
        <v>18</v>
      </c>
    </row>
    <row r="2" spans="1:18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>
        <v>0</v>
      </c>
    </row>
    <row r="3" spans="1:18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 t="s">
        <v>15</v>
      </c>
      <c r="M3" s="2"/>
      <c r="N3" s="2"/>
      <c r="O3" s="2"/>
      <c r="P3">
        <v>1.4</v>
      </c>
    </row>
    <row r="4" spans="1:1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 t="s">
        <v>15</v>
      </c>
      <c r="L4" s="2"/>
      <c r="M4" s="2"/>
      <c r="N4" s="2"/>
      <c r="O4" s="2"/>
      <c r="P4">
        <v>1.64</v>
      </c>
    </row>
    <row r="5" spans="1:18" x14ac:dyDescent="0.25">
      <c r="A5" s="2"/>
      <c r="B5" s="2"/>
      <c r="C5" s="2" t="s">
        <v>15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>
        <v>1.76</v>
      </c>
    </row>
    <row r="6" spans="1:18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 t="s">
        <v>15</v>
      </c>
      <c r="O6" s="2"/>
      <c r="P6">
        <v>1.84</v>
      </c>
    </row>
    <row r="7" spans="1:18" x14ac:dyDescent="0.25">
      <c r="A7" s="2"/>
      <c r="B7" s="2" t="s">
        <v>15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>
        <v>2.02</v>
      </c>
    </row>
    <row r="8" spans="1:18" x14ac:dyDescent="0.25">
      <c r="A8" s="2"/>
      <c r="B8" s="2"/>
      <c r="C8" s="2"/>
      <c r="D8" s="2"/>
      <c r="E8" s="2" t="s">
        <v>15</v>
      </c>
      <c r="F8" s="2"/>
      <c r="G8" s="2"/>
      <c r="H8" s="2"/>
      <c r="I8" s="2"/>
      <c r="J8" s="2"/>
      <c r="K8" s="2"/>
      <c r="L8" s="2"/>
      <c r="M8" s="2"/>
      <c r="N8" s="2"/>
      <c r="O8" s="2"/>
      <c r="P8">
        <v>2.21</v>
      </c>
    </row>
    <row r="9" spans="1:18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15</v>
      </c>
      <c r="P9">
        <v>2.58</v>
      </c>
    </row>
    <row r="10" spans="1:18" x14ac:dyDescent="0.25">
      <c r="A10" s="2"/>
      <c r="B10" s="2"/>
      <c r="C10" s="2"/>
      <c r="D10" s="2"/>
      <c r="E10" s="2"/>
      <c r="F10" s="2"/>
      <c r="G10" s="2"/>
      <c r="H10" s="2" t="s">
        <v>15</v>
      </c>
      <c r="I10" s="2"/>
      <c r="J10" s="2"/>
      <c r="K10" s="2"/>
      <c r="L10" s="2"/>
      <c r="M10" s="2"/>
      <c r="N10" s="2"/>
      <c r="O10" s="2"/>
      <c r="P10">
        <v>2.59</v>
      </c>
    </row>
    <row r="11" spans="1:18" x14ac:dyDescent="0.25">
      <c r="A11" s="2"/>
      <c r="B11" s="2"/>
      <c r="C11" s="2"/>
      <c r="D11" s="2"/>
      <c r="E11" s="2"/>
      <c r="F11" s="2" t="s">
        <v>15</v>
      </c>
      <c r="G11" s="2"/>
      <c r="H11" s="2"/>
      <c r="I11" s="2"/>
      <c r="J11" s="2"/>
      <c r="K11" s="2"/>
      <c r="L11" s="2"/>
      <c r="M11" s="2"/>
      <c r="N11" s="2"/>
      <c r="O11" s="2"/>
      <c r="P11">
        <v>2.64</v>
      </c>
    </row>
    <row r="12" spans="1:18" x14ac:dyDescent="0.25">
      <c r="A12" s="2"/>
      <c r="B12" s="2"/>
      <c r="C12" s="2"/>
      <c r="D12" s="2"/>
      <c r="E12" s="2"/>
      <c r="F12" s="2"/>
      <c r="G12" s="2" t="s">
        <v>15</v>
      </c>
      <c r="H12" s="2"/>
      <c r="I12" s="2"/>
      <c r="J12" s="2"/>
      <c r="K12" s="2"/>
      <c r="L12" s="2"/>
      <c r="M12" s="2"/>
      <c r="N12" s="2"/>
      <c r="O12" s="2"/>
      <c r="P12">
        <v>2.64</v>
      </c>
    </row>
    <row r="13" spans="1:18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8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8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8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CC59-C524-411D-BCA5-BE2F35258FDD}">
  <dimension ref="A1:R11"/>
  <sheetViews>
    <sheetView workbookViewId="0">
      <selection activeCell="F3" sqref="F3"/>
    </sheetView>
  </sheetViews>
  <sheetFormatPr defaultRowHeight="15" x14ac:dyDescent="0.25"/>
  <cols>
    <col min="3" max="3" width="10.42578125" customWidth="1"/>
    <col min="4" max="4" width="10.7109375" customWidth="1"/>
    <col min="5" max="5" width="11.85546875" customWidth="1"/>
    <col min="6" max="6" width="10" customWidth="1"/>
  </cols>
  <sheetData>
    <row r="1" spans="1:18" s="2" customFormat="1" ht="45" x14ac:dyDescent="0.25">
      <c r="A1" s="6" t="s">
        <v>1</v>
      </c>
      <c r="B1" s="6" t="s">
        <v>0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20</v>
      </c>
      <c r="M1" s="6" t="s">
        <v>19</v>
      </c>
      <c r="N1" s="6" t="s">
        <v>13</v>
      </c>
      <c r="O1" s="6" t="s">
        <v>21</v>
      </c>
      <c r="P1" s="5" t="s">
        <v>16</v>
      </c>
      <c r="Q1" s="6" t="s">
        <v>17</v>
      </c>
      <c r="R1" s="6" t="s">
        <v>18</v>
      </c>
    </row>
    <row r="2" spans="1:18" x14ac:dyDescent="0.25">
      <c r="A2" s="2"/>
      <c r="B2" s="2"/>
      <c r="C2" s="2"/>
      <c r="D2" s="2"/>
      <c r="E2" s="2"/>
      <c r="F2" s="2" t="s">
        <v>15</v>
      </c>
      <c r="G2" s="2"/>
      <c r="H2" s="2"/>
      <c r="I2" s="2"/>
      <c r="J2" s="2"/>
      <c r="K2" s="2"/>
      <c r="L2" s="2"/>
      <c r="M2" s="2"/>
      <c r="N2" s="2"/>
      <c r="O2" s="2"/>
      <c r="P2">
        <v>0</v>
      </c>
    </row>
    <row r="3" spans="1:18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 t="s">
        <v>15</v>
      </c>
      <c r="P3">
        <v>0.87</v>
      </c>
    </row>
    <row r="4" spans="1:1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 t="s">
        <v>15</v>
      </c>
      <c r="N4" s="2"/>
      <c r="O4" s="2"/>
      <c r="P4">
        <v>1.1299999999999999</v>
      </c>
    </row>
    <row r="5" spans="1:18" x14ac:dyDescent="0.25">
      <c r="A5" s="2"/>
      <c r="B5" s="2"/>
      <c r="C5" s="2"/>
      <c r="D5" s="2"/>
      <c r="E5" s="2"/>
      <c r="F5" s="2"/>
      <c r="G5" s="2"/>
      <c r="H5" s="2" t="s">
        <v>15</v>
      </c>
      <c r="I5" s="2"/>
      <c r="J5" s="2"/>
      <c r="K5" s="2"/>
      <c r="L5" s="2"/>
      <c r="M5" s="2"/>
      <c r="N5" s="2"/>
      <c r="O5" s="2"/>
      <c r="P5">
        <v>2.5499999999999998</v>
      </c>
    </row>
    <row r="6" spans="1:18" x14ac:dyDescent="0.25">
      <c r="A6" s="2"/>
      <c r="B6" s="2"/>
      <c r="C6" s="2"/>
      <c r="D6" s="2" t="s">
        <v>15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>
        <v>2.58</v>
      </c>
    </row>
    <row r="7" spans="1:18" x14ac:dyDescent="0.25">
      <c r="A7" s="2"/>
      <c r="B7" s="2"/>
      <c r="C7" s="2"/>
      <c r="D7" s="2"/>
      <c r="E7" s="2"/>
      <c r="F7" s="2" t="s">
        <v>15</v>
      </c>
      <c r="G7" s="2"/>
      <c r="H7" s="2" t="s">
        <v>15</v>
      </c>
      <c r="I7" s="2"/>
      <c r="J7" s="2"/>
      <c r="K7" s="2"/>
      <c r="L7" s="2"/>
      <c r="M7" s="2"/>
      <c r="N7" s="2"/>
      <c r="O7" s="2"/>
      <c r="P7">
        <v>3.28</v>
      </c>
    </row>
    <row r="8" spans="1:18" x14ac:dyDescent="0.25">
      <c r="A8" s="2"/>
      <c r="B8" s="2"/>
      <c r="C8" s="2"/>
      <c r="D8" s="2"/>
      <c r="E8" s="2"/>
      <c r="F8" s="2" t="s">
        <v>15</v>
      </c>
      <c r="G8" s="2"/>
      <c r="H8" s="2"/>
      <c r="I8" s="2"/>
      <c r="J8" s="2"/>
      <c r="K8" s="2"/>
      <c r="L8" s="2"/>
      <c r="M8" s="2" t="s">
        <v>15</v>
      </c>
      <c r="N8" s="2"/>
      <c r="O8" s="2"/>
      <c r="P8">
        <v>3.29</v>
      </c>
    </row>
    <row r="9" spans="1:18" x14ac:dyDescent="0.25">
      <c r="A9" s="2"/>
      <c r="B9" s="2"/>
      <c r="C9" s="2"/>
      <c r="D9" s="2"/>
      <c r="E9" s="2"/>
      <c r="F9" s="2" t="s">
        <v>15</v>
      </c>
      <c r="G9" s="2"/>
      <c r="H9" s="2"/>
      <c r="I9" s="2" t="s">
        <v>15</v>
      </c>
      <c r="J9" s="2"/>
      <c r="K9" s="2"/>
      <c r="L9" s="2"/>
      <c r="M9" s="2"/>
      <c r="N9" s="2"/>
      <c r="O9" s="2"/>
      <c r="P9">
        <v>3.64</v>
      </c>
    </row>
    <row r="10" spans="1:18" s="4" customFormat="1" x14ac:dyDescent="0.25">
      <c r="A10" s="3" t="s">
        <v>15</v>
      </c>
      <c r="B10" s="3"/>
      <c r="C10" s="3"/>
      <c r="D10" s="3"/>
      <c r="E10" s="3"/>
      <c r="F10" s="3" t="s">
        <v>15</v>
      </c>
      <c r="G10" s="3"/>
      <c r="H10" s="3"/>
      <c r="I10" s="3"/>
      <c r="J10" s="3"/>
      <c r="K10" s="3"/>
      <c r="L10" s="3"/>
      <c r="M10" s="3"/>
      <c r="N10" s="3"/>
      <c r="O10" s="3"/>
      <c r="P10" s="4">
        <v>3.64</v>
      </c>
    </row>
    <row r="11" spans="1:18" s="4" customFormat="1" x14ac:dyDescent="0.25">
      <c r="A11" s="3" t="s">
        <v>15</v>
      </c>
      <c r="B11" s="3"/>
      <c r="C11" s="3"/>
      <c r="D11" s="3"/>
      <c r="E11" s="3"/>
      <c r="F11" s="3" t="s">
        <v>15</v>
      </c>
      <c r="G11" s="3"/>
      <c r="H11" s="3"/>
      <c r="I11" s="3"/>
      <c r="J11" s="3"/>
      <c r="K11" s="3"/>
      <c r="L11" s="3"/>
      <c r="M11" s="3"/>
      <c r="N11" s="3"/>
      <c r="O11" s="3"/>
      <c r="P11" s="4">
        <v>3.64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732D2-06B7-4898-950B-CEFB4C8A7074}">
  <dimension ref="A1:I14"/>
  <sheetViews>
    <sheetView tabSelected="1" workbookViewId="0">
      <selection activeCell="I13" sqref="I13"/>
    </sheetView>
  </sheetViews>
  <sheetFormatPr defaultRowHeight="15" x14ac:dyDescent="0.25"/>
  <cols>
    <col min="8" max="8" width="12.28515625" bestFit="1" customWidth="1"/>
  </cols>
  <sheetData>
    <row r="1" spans="1:9" x14ac:dyDescent="0.25">
      <c r="A1">
        <v>10</v>
      </c>
      <c r="B1">
        <v>10</v>
      </c>
      <c r="E1" t="s">
        <v>23</v>
      </c>
      <c r="F1" t="s">
        <v>22</v>
      </c>
      <c r="G1" t="s">
        <v>24</v>
      </c>
      <c r="H1" t="s">
        <v>36</v>
      </c>
      <c r="I1" t="s">
        <v>37</v>
      </c>
    </row>
    <row r="2" spans="1:9" x14ac:dyDescent="0.25">
      <c r="A2">
        <v>10</v>
      </c>
      <c r="B2">
        <v>10</v>
      </c>
      <c r="E2" t="s">
        <v>25</v>
      </c>
      <c r="F2">
        <v>3</v>
      </c>
      <c r="G2" t="s">
        <v>26</v>
      </c>
      <c r="H2">
        <v>12</v>
      </c>
      <c r="I2">
        <f>H2/3</f>
        <v>4</v>
      </c>
    </row>
    <row r="3" spans="1:9" x14ac:dyDescent="0.25">
      <c r="A3">
        <v>10</v>
      </c>
      <c r="B3">
        <v>10</v>
      </c>
      <c r="E3" t="s">
        <v>27</v>
      </c>
      <c r="F3">
        <v>2</v>
      </c>
      <c r="G3" t="s">
        <v>26</v>
      </c>
      <c r="H3">
        <v>12</v>
      </c>
      <c r="I3">
        <f t="shared" ref="I3:I11" si="0">H3/3</f>
        <v>4</v>
      </c>
    </row>
    <row r="4" spans="1:9" x14ac:dyDescent="0.25">
      <c r="A4">
        <v>10</v>
      </c>
      <c r="B4">
        <v>10</v>
      </c>
      <c r="E4" t="s">
        <v>28</v>
      </c>
      <c r="F4">
        <v>3</v>
      </c>
      <c r="G4" t="s">
        <v>26</v>
      </c>
      <c r="H4">
        <v>12</v>
      </c>
      <c r="I4">
        <f t="shared" si="0"/>
        <v>4</v>
      </c>
    </row>
    <row r="5" spans="1:9" x14ac:dyDescent="0.25">
      <c r="A5">
        <v>20</v>
      </c>
      <c r="B5">
        <v>20</v>
      </c>
      <c r="E5" t="s">
        <v>29</v>
      </c>
      <c r="F5">
        <v>3</v>
      </c>
      <c r="G5" t="s">
        <v>30</v>
      </c>
      <c r="H5">
        <v>9.9</v>
      </c>
      <c r="I5">
        <f t="shared" si="0"/>
        <v>3.3000000000000003</v>
      </c>
    </row>
    <row r="6" spans="1:9" x14ac:dyDescent="0.25">
      <c r="A6">
        <v>45</v>
      </c>
      <c r="B6">
        <v>50</v>
      </c>
      <c r="E6" t="s">
        <v>31</v>
      </c>
      <c r="F6">
        <v>3</v>
      </c>
      <c r="G6" t="s">
        <v>26</v>
      </c>
      <c r="H6">
        <v>12</v>
      </c>
      <c r="I6">
        <f t="shared" si="0"/>
        <v>4</v>
      </c>
    </row>
    <row r="7" spans="1:9" x14ac:dyDescent="0.25">
      <c r="A7">
        <v>95.1</v>
      </c>
      <c r="B7">
        <v>100</v>
      </c>
      <c r="E7" t="s">
        <v>32</v>
      </c>
      <c r="F7">
        <v>3</v>
      </c>
      <c r="G7" t="s">
        <v>30</v>
      </c>
      <c r="H7">
        <v>9.9</v>
      </c>
      <c r="I7">
        <f t="shared" si="0"/>
        <v>3.3000000000000003</v>
      </c>
    </row>
    <row r="8" spans="1:9" x14ac:dyDescent="0.25">
      <c r="A8">
        <v>12</v>
      </c>
      <c r="B8">
        <v>12</v>
      </c>
      <c r="E8" t="s">
        <v>33</v>
      </c>
      <c r="F8">
        <v>4</v>
      </c>
      <c r="G8" t="s">
        <v>26</v>
      </c>
      <c r="H8">
        <v>16</v>
      </c>
      <c r="I8">
        <f>H8/4</f>
        <v>4</v>
      </c>
    </row>
    <row r="9" spans="1:9" x14ac:dyDescent="0.25">
      <c r="A9">
        <v>10</v>
      </c>
      <c r="B9">
        <v>12</v>
      </c>
      <c r="F9">
        <v>3</v>
      </c>
      <c r="G9" t="s">
        <v>26</v>
      </c>
      <c r="H9">
        <v>12</v>
      </c>
      <c r="I9">
        <f t="shared" si="0"/>
        <v>4</v>
      </c>
    </row>
    <row r="10" spans="1:9" x14ac:dyDescent="0.25">
      <c r="A10">
        <v>20</v>
      </c>
      <c r="B10">
        <v>20</v>
      </c>
      <c r="E10" t="s">
        <v>34</v>
      </c>
      <c r="F10">
        <v>3</v>
      </c>
      <c r="G10" t="s">
        <v>26</v>
      </c>
      <c r="H10">
        <v>12</v>
      </c>
      <c r="I10">
        <f t="shared" si="0"/>
        <v>4</v>
      </c>
    </row>
    <row r="11" spans="1:9" x14ac:dyDescent="0.25">
      <c r="A11">
        <v>12</v>
      </c>
      <c r="B11">
        <v>12</v>
      </c>
      <c r="E11" t="s">
        <v>35</v>
      </c>
      <c r="F11">
        <v>3</v>
      </c>
      <c r="G11" t="s">
        <v>26</v>
      </c>
      <c r="H11">
        <v>12</v>
      </c>
      <c r="I11">
        <f t="shared" si="0"/>
        <v>4</v>
      </c>
    </row>
    <row r="12" spans="1:9" x14ac:dyDescent="0.25">
      <c r="A12">
        <v>135</v>
      </c>
      <c r="B12">
        <v>150</v>
      </c>
      <c r="I12">
        <f>AVERAGE(I2:I11)</f>
        <v>3.8600000000000003</v>
      </c>
    </row>
    <row r="13" spans="1:9" x14ac:dyDescent="0.25">
      <c r="A13">
        <v>50</v>
      </c>
      <c r="B13">
        <v>50</v>
      </c>
    </row>
    <row r="14" spans="1:9" x14ac:dyDescent="0.25">
      <c r="A14">
        <f>SUM(A1:A13)</f>
        <v>439.1</v>
      </c>
      <c r="B14">
        <f>SUM(B1:B13)</f>
        <v>466</v>
      </c>
      <c r="C14">
        <f>A14/B14</f>
        <v>0.94227467811158805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B90~SumLandings</vt:lpstr>
      <vt:lpstr>B90~LandingsCPUE</vt:lpstr>
      <vt:lpstr>T38~SumLandings</vt:lpstr>
      <vt:lpstr>T38~LandingsCPUE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Czwartacki</dc:creator>
  <cp:lastModifiedBy>Stephen Czwartacki</cp:lastModifiedBy>
  <dcterms:created xsi:type="dcterms:W3CDTF">2019-12-13T14:46:54Z</dcterms:created>
  <dcterms:modified xsi:type="dcterms:W3CDTF">2019-12-13T16:19:31Z</dcterms:modified>
</cp:coreProperties>
</file>