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te" sheetId="1" state="visible" r:id="rId2"/>
    <sheet name="Read Me"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<sst xmlns="http://schemas.openxmlformats.org/spreadsheetml/2006/main" count="480" uniqueCount="213">
  <si>
    <t xml:space="preserve">FIPS</t>
  </si>
  <si>
    <t xml:space="preserve">State Name</t>
  </si>
  <si>
    <t xml:space="preserve">State</t>
  </si>
  <si>
    <t xml:space="preserve">Year</t>
  </si>
  <si>
    <t xml:space="preserve">Overall Food Insecurity Rate </t>
  </si>
  <si>
    <t xml:space="preserve"># of Food Insecure Persons Overall </t>
  </si>
  <si>
    <t xml:space="preserve">State Population</t>
  </si>
  <si>
    <t xml:space="preserve">Low Threshold in state</t>
  </si>
  <si>
    <t xml:space="preserve">High Threshold in state</t>
  </si>
  <si>
    <t xml:space="preserve">% FI ≤ Low Threshold</t>
  </si>
  <si>
    <t xml:space="preserve">% FI Btwn Thresholds</t>
  </si>
  <si>
    <t xml:space="preserve">% FI &gt; High Threshold</t>
  </si>
  <si>
    <t xml:space="preserve">% FI &gt; Low Threshold</t>
  </si>
  <si>
    <t xml:space="preserve">Food Insecure 60+ Rate</t>
  </si>
  <si>
    <t xml:space="preserve">Food Insecure 60+ Count</t>
  </si>
  <si>
    <t xml:space="preserve">60+ Count</t>
  </si>
  <si>
    <t xml:space="preserve">Food Insecure 50 – 59 Rate</t>
  </si>
  <si>
    <t xml:space="preserve">Food Insecure 50 – 59 Count</t>
  </si>
  <si>
    <t xml:space="preserve">50 – 59 Count</t>
  </si>
  <si>
    <t xml:space="preserve">Food Insecure 50+ Rate</t>
  </si>
  <si>
    <t xml:space="preserve">Food Insecure 50+ Count</t>
  </si>
  <si>
    <t xml:space="preserve">50+ Count</t>
  </si>
  <si>
    <t xml:space="preserve">Food Insecure &lt;18 Rate</t>
  </si>
  <si>
    <t xml:space="preserve">Food Insecure &lt;18 Count</t>
  </si>
  <si>
    <t xml:space="preserve">&lt;18 Count</t>
  </si>
  <si>
    <t xml:space="preserve">Food Insecure Sum Non-Adult</t>
  </si>
  <si>
    <t xml:space="preserve">Non-Adult Count</t>
  </si>
  <si>
    <t xml:space="preserve">Food Insecure Non-Adult Rate</t>
  </si>
  <si>
    <t xml:space="preserve">Food Insecure 18 – 50 Rate</t>
  </si>
  <si>
    <t xml:space="preserve">Food Insecure 18 – 50 Count</t>
  </si>
  <si>
    <t xml:space="preserve">18 – 50 Count</t>
  </si>
  <si>
    <t xml:space="preserve">% food insecure Children in HH w/HH Incomes Below 185 FPL</t>
  </si>
  <si>
    <t xml:space="preserve">% food insecure Children in HH w/HH Incomes Above 185 FPL</t>
  </si>
  <si>
    <t xml:space="preserve">Alabama</t>
  </si>
  <si>
    <t xml:space="preserve">AL</t>
  </si>
  <si>
    <t xml:space="preserve">Alaska</t>
  </si>
  <si>
    <t xml:space="preserve">AK</t>
  </si>
  <si>
    <t xml:space="preserve">Arizona</t>
  </si>
  <si>
    <t xml:space="preserve">AZ</t>
  </si>
  <si>
    <t xml:space="preserve">Arkansas</t>
  </si>
  <si>
    <t xml:space="preserve">AR</t>
  </si>
  <si>
    <t xml:space="preserve">California</t>
  </si>
  <si>
    <t xml:space="preserve">CA</t>
  </si>
  <si>
    <t xml:space="preserve">Colorado</t>
  </si>
  <si>
    <t xml:space="preserve">CO</t>
  </si>
  <si>
    <t xml:space="preserve">Connecticut</t>
  </si>
  <si>
    <t xml:space="preserve">CT</t>
  </si>
  <si>
    <t xml:space="preserve">Delaware</t>
  </si>
  <si>
    <t xml:space="preserve">DE</t>
  </si>
  <si>
    <t xml:space="preserve">District of Columbia</t>
  </si>
  <si>
    <t xml:space="preserve">DC</t>
  </si>
  <si>
    <t xml:space="preserve">Florida</t>
  </si>
  <si>
    <t xml:space="preserve">FL</t>
  </si>
  <si>
    <t xml:space="preserve">Georgia</t>
  </si>
  <si>
    <t xml:space="preserve">GA</t>
  </si>
  <si>
    <t xml:space="preserve">Hawaii</t>
  </si>
  <si>
    <t xml:space="preserve">HI</t>
  </si>
  <si>
    <t xml:space="preserve">Idaho</t>
  </si>
  <si>
    <t xml:space="preserve">ID</t>
  </si>
  <si>
    <t xml:space="preserve">Illinois</t>
  </si>
  <si>
    <t xml:space="preserve">IL</t>
  </si>
  <si>
    <t xml:space="preserve">Indiana</t>
  </si>
  <si>
    <t xml:space="preserve">IN</t>
  </si>
  <si>
    <t xml:space="preserve">Iowa</t>
  </si>
  <si>
    <t xml:space="preserve">IA</t>
  </si>
  <si>
    <t xml:space="preserve">Kansas</t>
  </si>
  <si>
    <t xml:space="preserve">KS</t>
  </si>
  <si>
    <t xml:space="preserve">Kentucky</t>
  </si>
  <si>
    <t xml:space="preserve">KY</t>
  </si>
  <si>
    <t xml:space="preserve">Louisiana</t>
  </si>
  <si>
    <t xml:space="preserve">LA</t>
  </si>
  <si>
    <t xml:space="preserve">Maine</t>
  </si>
  <si>
    <t xml:space="preserve">ME</t>
  </si>
  <si>
    <t xml:space="preserve">Maryland</t>
  </si>
  <si>
    <t xml:space="preserve">MD</t>
  </si>
  <si>
    <t xml:space="preserve">Massachusetts</t>
  </si>
  <si>
    <t xml:space="preserve">MA</t>
  </si>
  <si>
    <t xml:space="preserve">Michigan</t>
  </si>
  <si>
    <t xml:space="preserve">MI</t>
  </si>
  <si>
    <t xml:space="preserve">Minnesota</t>
  </si>
  <si>
    <t xml:space="preserve">MN</t>
  </si>
  <si>
    <t xml:space="preserve">Mississippi</t>
  </si>
  <si>
    <t xml:space="preserve">MS</t>
  </si>
  <si>
    <t xml:space="preserve">Missouri</t>
  </si>
  <si>
    <t xml:space="preserve">MO</t>
  </si>
  <si>
    <t xml:space="preserve">Montana</t>
  </si>
  <si>
    <t xml:space="preserve">MT</t>
  </si>
  <si>
    <t xml:space="preserve">Nebraska</t>
  </si>
  <si>
    <t xml:space="preserve">NE</t>
  </si>
  <si>
    <t xml:space="preserve">Nevada</t>
  </si>
  <si>
    <t xml:space="preserve">NV</t>
  </si>
  <si>
    <t xml:space="preserve">New Hampshire</t>
  </si>
  <si>
    <t xml:space="preserve">NH</t>
  </si>
  <si>
    <t xml:space="preserve">New Jersey</t>
  </si>
  <si>
    <t xml:space="preserve">NJ</t>
  </si>
  <si>
    <t xml:space="preserve">New Mexico</t>
  </si>
  <si>
    <t xml:space="preserve">NM</t>
  </si>
  <si>
    <t xml:space="preserve">New York</t>
  </si>
  <si>
    <t xml:space="preserve">NY</t>
  </si>
  <si>
    <t xml:space="preserve">North Carolina</t>
  </si>
  <si>
    <t xml:space="preserve">NC</t>
  </si>
  <si>
    <t xml:space="preserve">North Dakota</t>
  </si>
  <si>
    <t xml:space="preserve">ND</t>
  </si>
  <si>
    <t xml:space="preserve">Ohio</t>
  </si>
  <si>
    <t xml:space="preserve">OH</t>
  </si>
  <si>
    <t xml:space="preserve">Oklahoma</t>
  </si>
  <si>
    <t xml:space="preserve">OK</t>
  </si>
  <si>
    <t xml:space="preserve">Oregon</t>
  </si>
  <si>
    <t xml:space="preserve">OR</t>
  </si>
  <si>
    <t xml:space="preserve">Pennsylvania</t>
  </si>
  <si>
    <t xml:space="preserve">PA</t>
  </si>
  <si>
    <t xml:space="preserve">Rhode Island</t>
  </si>
  <si>
    <t xml:space="preserve">RI</t>
  </si>
  <si>
    <t xml:space="preserve">South Carolina</t>
  </si>
  <si>
    <t xml:space="preserve">SC</t>
  </si>
  <si>
    <t xml:space="preserve">South Dakota</t>
  </si>
  <si>
    <t xml:space="preserve">SD</t>
  </si>
  <si>
    <t xml:space="preserve">Tennessee</t>
  </si>
  <si>
    <t xml:space="preserve">TN</t>
  </si>
  <si>
    <t xml:space="preserve">Texas</t>
  </si>
  <si>
    <t xml:space="preserve">TX</t>
  </si>
  <si>
    <t xml:space="preserve">Utah</t>
  </si>
  <si>
    <t xml:space="preserve">UT</t>
  </si>
  <si>
    <t xml:space="preserve">Vermont</t>
  </si>
  <si>
    <t xml:space="preserve">VT</t>
  </si>
  <si>
    <t xml:space="preserve">Virginia</t>
  </si>
  <si>
    <t xml:space="preserve">VA</t>
  </si>
  <si>
    <t xml:space="preserve">Washington</t>
  </si>
  <si>
    <t xml:space="preserve">WA</t>
  </si>
  <si>
    <t xml:space="preserve">West Virginia</t>
  </si>
  <si>
    <t xml:space="preserve">WV</t>
  </si>
  <si>
    <t xml:space="preserve">Wisconsin</t>
  </si>
  <si>
    <t xml:space="preserve">WI</t>
  </si>
  <si>
    <t xml:space="preserve">Wyoming</t>
  </si>
  <si>
    <t xml:space="preserve">WY</t>
  </si>
  <si>
    <t xml:space="preserve">Dataset that combines Feeding America's Map the Meal Gap 2023: An Analysis of County and Congressional District Food Insecurity and County Food Cost in the United States in 2021, The State of Senior Hunger in 2021, and Hunger Among Older Adult's Age 50-59 in 2021</t>
  </si>
  <si>
    <t xml:space="preserve">Recommended Citation</t>
  </si>
  <si>
    <t xml:space="preserve">Forthcoming</t>
  </si>
  <si>
    <t xml:space="preserve">Version History</t>
  </si>
  <si>
    <t xml:space="preserve">MMG2023_2010-2021Data_ToShare</t>
  </si>
  <si>
    <t xml:space="preserve">General Notes</t>
  </si>
  <si>
    <t xml:space="preserve">Blank cells indicate that values are not applicable and/or data required to produce local estimates were unavailable. </t>
  </si>
  <si>
    <t xml:space="preserve">Any estimated food insecurity rates of 0% should not be interpreted literally (e.g., 0% among white, non-Hispanic persons in the District of Columbia in 2020) </t>
  </si>
  <si>
    <t xml:space="preserve">Notes on Estimates of Food Insecurity by Race and Ethnicity</t>
  </si>
  <si>
    <t xml:space="preserve">For the second year as part of the 2023 release, Map the Meal Gap includes food insecurity estimates disaggregated by race and ethnicity for some groups: people who identified themselves as Black (all ethnicities), Latino or Hispanic (all races), and white non-Hispanic in the federal data used in the study. Due to constraints with the available federal data, we assumed that the race or ethnicity of the household respondent matched the race/ethnicity of all members of the household when calculating these numbers. We have included these estimates to further illuminate the relationship that food insecurity has to racism and structural oppression, and we believe developing effective strategies to reach people at risk of hunger requires access to the numbers that reflect the experiences of specific populations.
While all local estimates within the Map the Meal Gap study are approximations, it should be noted that the estimates for specific race or ethnicity groups are less certain than the overall population level estimates due to smaller sample sizes. At this time, we have opted to exclude the estimated number of people experiencing food insecurity by race or ethnicity and are sharing only rates that have been rounded. We have made this decision to avoid conveying a false sense of precision and to encourage users of the data to focus on relative disparities, both within and across geographies. Additionally, we wish to emphasize that these data are directional and should be considered in conjunction with other local data as well as insights from the individuals who live in these communities. 
At this time, results are not available for individuals who identify as Asian, Native American, Pacific Islander, or multiple races. There are two main reasons this is the case. First, these populations are smaller in size, and there are not enough observations in the Current Population Survey to allow us to generate reliable estimates. Secondly, because our approach for producing local estimates relies on having local data by race/ethnicity for all of the drivers of food insecurity (i.e., unemployment, poverty, etc.), unavailability of these federal data further prevents us from creating these estimates. </t>
  </si>
  <si>
    <t xml:space="preserve">With the data currently available, Feeding America has conducted additional analysis at the national level for some of these groups, which can be found in the full report here: </t>
  </si>
  <si>
    <t xml:space="preserve">More information about the methodology used to produce local food insecurity estimates by race and ethnicity can be found in the technical brief here: https://www.feedingamerica.org/research/map-the-meal-gap/how-we-got-the-map-data. </t>
  </si>
  <si>
    <t xml:space="preserve">Tab</t>
  </si>
  <si>
    <t xml:space="preserve">County</t>
  </si>
  <si>
    <t xml:space="preserve">Congressional District</t>
  </si>
  <si>
    <t xml:space="preserve">Metro Area</t>
  </si>
  <si>
    <t xml:space="preserve">Column</t>
  </si>
  <si>
    <t xml:space="preserve">Source</t>
  </si>
  <si>
    <t xml:space="preserve">Year(s)</t>
  </si>
  <si>
    <t xml:space="preserve">Definition</t>
  </si>
  <si>
    <t xml:space="preserve">N/A</t>
  </si>
  <si>
    <t xml:space="preserve">Federal Information Processing Standards - numeric codes assigned to various geographies</t>
  </si>
  <si>
    <t xml:space="preserve">U.S. state abreviation</t>
  </si>
  <si>
    <t xml:space="preserve">County, State</t>
  </si>
  <si>
    <t xml:space="preserve">Name of county and state</t>
  </si>
  <si>
    <t xml:space="preserve">2021, 2020, 2019</t>
  </si>
  <si>
    <t xml:space="preserve">The year the data pertain to</t>
  </si>
  <si>
    <t xml:space="preserve">District</t>
  </si>
  <si>
    <t xml:space="preserve">116th Congress</t>
  </si>
  <si>
    <t xml:space="preserve">Name of congressional district</t>
  </si>
  <si>
    <t xml:space="preserve">Food Insecurity Rate</t>
  </si>
  <si>
    <t xml:space="preserve">MMG</t>
  </si>
  <si>
    <t xml:space="preserve">Percentage of inhabitants who are food insecure</t>
  </si>
  <si>
    <t xml:space="preserve"># of Food Insecure Persons</t>
  </si>
  <si>
    <t xml:space="preserve">Number of inhabitants who are food insecure</t>
  </si>
  <si>
    <t xml:space="preserve">States</t>
  </si>
  <si>
    <t xml:space="preserve">Lowest gross income limit as a percent of the federal poverty guidelines for any federal nutrition program</t>
  </si>
  <si>
    <t xml:space="preserve">Low Threshold Type</t>
  </si>
  <si>
    <t xml:space="preserve">Type of program low threshold applies to</t>
  </si>
  <si>
    <t xml:space="preserve">Highest gross income limit as a percent of the federal poverty guidelines for any federal nutrition program</t>
  </si>
  <si>
    <t xml:space="preserve">High Threshold Type</t>
  </si>
  <si>
    <t xml:space="preserve">Type of program high threshold applies to</t>
  </si>
  <si>
    <t xml:space="preserve">The percentage of food insecure individuals who live in households with income at or below low threshold in state</t>
  </si>
  <si>
    <t xml:space="preserve">The percentage of food insecure individuals who live in households with income above low threshold and below or equal to high threshold in state</t>
  </si>
  <si>
    <t xml:space="preserve">The percentage of food insecure individuals who live in households with income above high threshold in state</t>
  </si>
  <si>
    <t xml:space="preserve">The percentage of food insecure individuals who live in households with income above low threshold in state</t>
  </si>
  <si>
    <t xml:space="preserve">Child Food Insecurity Rate</t>
  </si>
  <si>
    <t xml:space="preserve">Percentage of children (under 18) who are food insecure</t>
  </si>
  <si>
    <t xml:space="preserve"># of Food Insecure Children</t>
  </si>
  <si>
    <t xml:space="preserve">Number of children (under 18)  who are food insecure</t>
  </si>
  <si>
    <t xml:space="preserve">% food insecure children in HH w/ HH incomes below 185 FPL</t>
  </si>
  <si>
    <t xml:space="preserve">Percent of food insecure children who live in households with income below 185% of the federal poverty line (the cutoff for many child nutrition programs such as WIC and NSLP</t>
  </si>
  <si>
    <t xml:space="preserve">% food insecure children in HH w/ HH incomes above 185 FPL</t>
  </si>
  <si>
    <t xml:space="preserve">Percent of food insecure children who live in households with income above 185% of the federal poverty line</t>
  </si>
  <si>
    <t xml:space="preserve">Senior Food Insecurity Rate</t>
  </si>
  <si>
    <t xml:space="preserve">State of Senior Hunger; Hunger Among Older Adults</t>
  </si>
  <si>
    <t xml:space="preserve">2021, 2020, 2019 (CPS)</t>
  </si>
  <si>
    <t xml:space="preserve">Percentage of seniors (60+) who are food insecure</t>
  </si>
  <si>
    <t xml:space="preserve"># of Food Insecure Seniors</t>
  </si>
  <si>
    <t xml:space="preserve">Number of seniors (60+) who are food insecure</t>
  </si>
  <si>
    <t xml:space="preserve">Senior Very Low Food Security Rate</t>
  </si>
  <si>
    <t xml:space="preserve">Percentage of seniors (60+) who are very low food secure</t>
  </si>
  <si>
    <t xml:space="preserve"># of Very Low Food Secure Seniors</t>
  </si>
  <si>
    <t xml:space="preserve">Number of seniors (60+) who are very low food secure</t>
  </si>
  <si>
    <t xml:space="preserve">Older Adult Food Insecurity Rate</t>
  </si>
  <si>
    <t xml:space="preserve">Percentage of older adults (50-59) who are food insecure</t>
  </si>
  <si>
    <t xml:space="preserve"># of Food Insecure Older Adults</t>
  </si>
  <si>
    <t xml:space="preserve">Number of older adults (50-59) who are food insecure</t>
  </si>
  <si>
    <t xml:space="preserve">Older Adult Very Low Food Security Rate</t>
  </si>
  <si>
    <t xml:space="preserve">Percentage of older adults (50-59) who are very low food secure</t>
  </si>
  <si>
    <t xml:space="preserve"># of Very Low Food Secure Older Adults</t>
  </si>
  <si>
    <t xml:space="preserve">Number of older adults (50-59) who are very low food secure</t>
  </si>
  <si>
    <t xml:space="preserve">Cost Per Meal</t>
  </si>
  <si>
    <t xml:space="preserve">The average dollar amount spent on food per meal by food-secure individuals</t>
  </si>
  <si>
    <t xml:space="preserve">Weighted weekly $ needed by FI</t>
  </si>
  <si>
    <t xml:space="preserve">The amount of money needed by a food-insecure person to meet weekly food needs</t>
  </si>
  <si>
    <t xml:space="preserve">Weighted Annual Food Budget Shortfall</t>
  </si>
  <si>
    <t xml:space="preserve">Weighted weekly dollars needed by the food insecure multiplied by the population of the geography</t>
  </si>
</sst>
</file>

<file path=xl/styles.xml><?xml version="1.0" encoding="utf-8"?>
<styleSheet xmlns="http://schemas.openxmlformats.org/spreadsheetml/2006/main">
  <numFmts count="6">
    <numFmt numFmtId="164" formatCode="General"/>
    <numFmt numFmtId="165" formatCode="#,##0"/>
    <numFmt numFmtId="166" formatCode="0.0%"/>
    <numFmt numFmtId="167" formatCode="0%"/>
    <numFmt numFmtId="168" formatCode="0.00%"/>
    <numFmt numFmtId="169" formatCode="\$#,##0.00"/>
  </numFmts>
  <fonts count="9">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color rgb="FF000000"/>
      <name val="Calibri"/>
      <family val="2"/>
      <charset val="1"/>
    </font>
    <font>
      <sz val="10"/>
      <color rgb="FF000000"/>
      <name val="MS sans serif"/>
      <family val="0"/>
      <charset val="1"/>
    </font>
    <font>
      <sz val="10"/>
      <name val="Calibri"/>
      <family val="2"/>
      <charset val="1"/>
    </font>
    <font>
      <b val="true"/>
      <sz val="10"/>
      <color rgb="FFFF0000"/>
      <name val="Calibri"/>
      <family val="2"/>
      <charset val="1"/>
    </font>
  </fonts>
  <fills count="9">
    <fill>
      <patternFill patternType="none"/>
    </fill>
    <fill>
      <patternFill patternType="gray125"/>
    </fill>
    <fill>
      <patternFill patternType="solid">
        <fgColor rgb="FFF79646"/>
        <bgColor rgb="FFFF8080"/>
      </patternFill>
    </fill>
    <fill>
      <patternFill patternType="solid">
        <fgColor rgb="FF4472C4"/>
        <bgColor rgb="FF666699"/>
      </patternFill>
    </fill>
    <fill>
      <patternFill patternType="solid">
        <fgColor rgb="FF8FAADC"/>
        <bgColor rgb="FF99CCFF"/>
      </patternFill>
    </fill>
    <fill>
      <patternFill patternType="solid">
        <fgColor rgb="FFE17DD5"/>
        <bgColor rgb="FFCC99FF"/>
      </patternFill>
    </fill>
    <fill>
      <patternFill patternType="solid">
        <fgColor rgb="FF70AD47"/>
        <bgColor rgb="FF339966"/>
      </patternFill>
    </fill>
    <fill>
      <patternFill patternType="solid">
        <fgColor rgb="FFA9D18E"/>
        <bgColor rgb="FFD9D9D9"/>
      </patternFill>
    </fill>
    <fill>
      <patternFill patternType="solid">
        <fgColor rgb="FFD9D9D9"/>
        <bgColor rgb="FFCCFFCC"/>
      </patternFill>
    </fill>
  </fills>
  <borders count="2">
    <border diagonalUp="false" diagonalDown="false">
      <left/>
      <right/>
      <top/>
      <bottom/>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true" indent="0" shrinkToFit="false"/>
      <protection locked="true" hidden="false"/>
    </xf>
    <xf numFmtId="164" fontId="5" fillId="3" borderId="0" xfId="0" applyFont="true" applyBorder="false" applyAlignment="true" applyProtection="true">
      <alignment horizontal="general" vertical="bottom" textRotation="0" wrapText="true" indent="0" shrinkToFit="false"/>
      <protection locked="true" hidden="false"/>
    </xf>
    <xf numFmtId="164" fontId="5" fillId="4" borderId="0" xfId="0" applyFont="true" applyBorder="false" applyAlignment="true" applyProtection="true">
      <alignment horizontal="general" vertical="bottom" textRotation="0" wrapText="true" indent="0" shrinkToFit="false"/>
      <protection locked="true" hidden="false"/>
    </xf>
    <xf numFmtId="166" fontId="5" fillId="5" borderId="0" xfId="0" applyFont="true" applyBorder="false" applyAlignment="true" applyProtection="true">
      <alignment horizontal="general" vertical="bottom" textRotation="0" wrapText="true" indent="0" shrinkToFit="false"/>
      <protection locked="true" hidden="false"/>
    </xf>
    <xf numFmtId="165" fontId="5" fillId="5" borderId="0" xfId="0" applyFont="true" applyBorder="false" applyAlignment="true" applyProtection="true">
      <alignment horizontal="general" vertical="bottom" textRotation="0" wrapText="true" indent="0" shrinkToFit="false"/>
      <protection locked="true" hidden="false"/>
    </xf>
    <xf numFmtId="164" fontId="5" fillId="6" borderId="0" xfId="0" applyFont="true" applyBorder="false" applyAlignment="true" applyProtection="true">
      <alignment horizontal="general" vertical="bottom" textRotation="0" wrapText="true" indent="0" shrinkToFit="false"/>
      <protection locked="true" hidden="false"/>
    </xf>
    <xf numFmtId="164" fontId="5" fillId="7" borderId="0" xfId="0" applyFont="true" applyBorder="fals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right" vertical="bottom" textRotation="0" wrapText="false" indent="0" shrinkToFit="false"/>
      <protection locked="fals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5" fillId="8"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9" fontId="7"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8FAADC"/>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17DD5"/>
      <rgbColor rgb="FFCC99FF"/>
      <rgbColor rgb="FFFFCC99"/>
      <rgbColor rgb="FF4472C4"/>
      <rgbColor rgb="FF33CCCC"/>
      <rgbColor rgb="FF99CC00"/>
      <rgbColor rgb="FFFFCC00"/>
      <rgbColor rgb="FFF79646"/>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4"/>
  <sheetViews>
    <sheetView showFormulas="false" showGridLines="true" showRowColHeaders="true" showZeros="true" rightToLeft="false" tabSelected="true" showOutlineSymbols="true" defaultGridColor="true" view="normal" topLeftCell="S1" colorId="64" zoomScale="110" zoomScaleNormal="110" zoomScalePageLayoutView="100" workbookViewId="0">
      <selection pane="topLeft" activeCell="X7" activeCellId="0" sqref="X7"/>
    </sheetView>
  </sheetViews>
  <sheetFormatPr defaultColWidth="8.54296875" defaultRowHeight="13.8" zeroHeight="false" outlineLevelRow="0" outlineLevelCol="0"/>
  <cols>
    <col collapsed="false" customWidth="true" hidden="false" outlineLevel="0" max="1" min="1" style="1" width="4.11"/>
    <col collapsed="false" customWidth="true" hidden="false" outlineLevel="0" max="2" min="2" style="1" width="17"/>
    <col collapsed="false" customWidth="true" hidden="false" outlineLevel="0" max="3" min="3" style="1" width="5.11"/>
    <col collapsed="false" customWidth="true" hidden="false" outlineLevel="0" max="4" min="4" style="1" width="5"/>
    <col collapsed="false" customWidth="false" hidden="false" outlineLevel="0" max="5" min="5" style="1" width="8.56"/>
    <col collapsed="false" customWidth="true" hidden="false" outlineLevel="0" max="6" min="6" style="2" width="8.88"/>
    <col collapsed="false" customWidth="true" hidden="false" outlineLevel="0" max="7" min="7" style="2" width="10.12"/>
    <col collapsed="false" customWidth="true" hidden="false" outlineLevel="0" max="9" min="8" style="1" width="8.67"/>
    <col collapsed="false" customWidth="true" hidden="false" outlineLevel="0" max="10" min="10" style="1" width="9"/>
    <col collapsed="false" customWidth="true" hidden="false" outlineLevel="0" max="11" min="11" style="1" width="9.44"/>
    <col collapsed="false" customWidth="true" hidden="false" outlineLevel="0" max="12" min="12" style="1" width="9.11"/>
    <col collapsed="false" customWidth="true" hidden="false" outlineLevel="0" max="15" min="13" style="1" width="8.88"/>
    <col collapsed="false" customWidth="true" hidden="false" outlineLevel="0" max="16" min="16" style="1" width="12.5"/>
    <col collapsed="false" customWidth="true" hidden="false" outlineLevel="0" max="18" min="17" style="1" width="8.88"/>
    <col collapsed="false" customWidth="true" hidden="false" outlineLevel="0" max="23" min="19" style="1" width="9.11"/>
    <col collapsed="false" customWidth="true" hidden="false" outlineLevel="0" max="24" min="24" style="2" width="8.88"/>
    <col collapsed="false" customWidth="true" hidden="false" outlineLevel="0" max="31" min="25" style="2" width="13.44"/>
    <col collapsed="false" customWidth="true" hidden="false" outlineLevel="0" max="33" min="32" style="3" width="13.44"/>
    <col collapsed="false" customWidth="true" hidden="false" outlineLevel="0" max="34" min="34" style="4" width="16.19"/>
    <col collapsed="false" customWidth="true" hidden="false" outlineLevel="0" max="36" min="35" style="4" width="18.58"/>
    <col collapsed="false" customWidth="true" hidden="false" outlineLevel="0" max="16384" min="16384" style="4" width="11.53"/>
  </cols>
  <sheetData>
    <row r="1" customFormat="false" ht="42.15" hidden="false" customHeight="false" outlineLevel="0" collapsed="false">
      <c r="A1" s="5" t="s">
        <v>0</v>
      </c>
      <c r="B1" s="5" t="s">
        <v>1</v>
      </c>
      <c r="C1" s="5" t="s">
        <v>2</v>
      </c>
      <c r="D1" s="5" t="s">
        <v>3</v>
      </c>
      <c r="E1" s="6" t="s">
        <v>4</v>
      </c>
      <c r="F1" s="6" t="s">
        <v>5</v>
      </c>
      <c r="G1" s="6" t="s">
        <v>6</v>
      </c>
      <c r="H1" s="7" t="s">
        <v>7</v>
      </c>
      <c r="I1" s="7" t="s">
        <v>8</v>
      </c>
      <c r="J1" s="7" t="s">
        <v>9</v>
      </c>
      <c r="K1" s="7" t="s">
        <v>10</v>
      </c>
      <c r="L1" s="7" t="s">
        <v>11</v>
      </c>
      <c r="M1" s="7" t="s">
        <v>12</v>
      </c>
      <c r="N1" s="8" t="s">
        <v>13</v>
      </c>
      <c r="O1" s="9" t="s">
        <v>14</v>
      </c>
      <c r="P1" s="9" t="s">
        <v>15</v>
      </c>
      <c r="Q1" s="8" t="s">
        <v>16</v>
      </c>
      <c r="R1" s="9" t="s">
        <v>17</v>
      </c>
      <c r="S1" s="9" t="s">
        <v>18</v>
      </c>
      <c r="T1" s="9" t="s">
        <v>19</v>
      </c>
      <c r="U1" s="9" t="s">
        <v>20</v>
      </c>
      <c r="V1" s="9" t="s">
        <v>21</v>
      </c>
      <c r="W1" s="10" t="s">
        <v>22</v>
      </c>
      <c r="X1" s="10" t="s">
        <v>23</v>
      </c>
      <c r="Y1" s="10" t="s">
        <v>24</v>
      </c>
      <c r="Z1" s="10" t="s">
        <v>25</v>
      </c>
      <c r="AA1" s="10" t="s">
        <v>26</v>
      </c>
      <c r="AB1" s="10" t="s">
        <v>27</v>
      </c>
      <c r="AC1" s="10" t="s">
        <v>28</v>
      </c>
      <c r="AD1" s="10" t="s">
        <v>29</v>
      </c>
      <c r="AE1" s="10" t="s">
        <v>30</v>
      </c>
      <c r="AF1" s="11" t="s">
        <v>31</v>
      </c>
      <c r="AG1" s="11" t="s">
        <v>32</v>
      </c>
    </row>
    <row r="2" customFormat="false" ht="13.8" hidden="false" customHeight="false" outlineLevel="0" collapsed="false">
      <c r="A2" s="1" t="n">
        <v>1</v>
      </c>
      <c r="B2" s="1" t="s">
        <v>33</v>
      </c>
      <c r="C2" s="1" t="s">
        <v>34</v>
      </c>
      <c r="D2" s="1" t="n">
        <v>2021</v>
      </c>
      <c r="E2" s="3" t="n">
        <v>0.148</v>
      </c>
      <c r="F2" s="2" t="n">
        <v>746550</v>
      </c>
      <c r="G2" s="12" t="n">
        <v>5049846</v>
      </c>
      <c r="H2" s="13" t="n">
        <v>1.3</v>
      </c>
      <c r="I2" s="13" t="n">
        <v>1.85</v>
      </c>
      <c r="J2" s="3" t="n">
        <v>0.404594467885607</v>
      </c>
      <c r="K2" s="3"/>
      <c r="L2" s="3"/>
      <c r="M2" s="3" t="n">
        <v>0.595405532114393</v>
      </c>
      <c r="N2" s="3" t="n">
        <v>0.089</v>
      </c>
      <c r="O2" s="2" t="n">
        <v>103567</v>
      </c>
      <c r="P2" s="2" t="n">
        <f aca="false">O2/N2</f>
        <v>1163674.15730337</v>
      </c>
      <c r="Q2" s="3" t="n">
        <v>0.144</v>
      </c>
      <c r="R2" s="2" t="n">
        <v>100289</v>
      </c>
      <c r="S2" s="2" t="n">
        <f aca="false">R2/Q2</f>
        <v>696451.388888889</v>
      </c>
      <c r="T2" s="14" t="n">
        <f aca="false">U2/V2</f>
        <v>0.109592602723671</v>
      </c>
      <c r="U2" s="2" t="n">
        <f aca="false">R2+O2</f>
        <v>203856</v>
      </c>
      <c r="V2" s="2" t="n">
        <f aca="false">S2+P2</f>
        <v>1860125.54619226</v>
      </c>
      <c r="W2" s="3" t="n">
        <v>0.183</v>
      </c>
      <c r="X2" s="2" t="n">
        <v>204830</v>
      </c>
      <c r="Y2" s="2" t="n">
        <f aca="false">X2/W2</f>
        <v>1119289.61748634</v>
      </c>
      <c r="Z2" s="2" t="n">
        <f aca="false">X2+R2+O2</f>
        <v>408686</v>
      </c>
      <c r="AA2" s="2" t="n">
        <f aca="false">Y2+S2+P2</f>
        <v>2979415.1636786</v>
      </c>
      <c r="AB2" s="14" t="n">
        <f aca="false">Z2/AA2</f>
        <v>0.137169873128862</v>
      </c>
      <c r="AC2" s="14" t="n">
        <f aca="false">AD2/AE2</f>
        <v>0.163185359333371</v>
      </c>
      <c r="AD2" s="2" t="n">
        <f aca="false">F2-Z2</f>
        <v>337864</v>
      </c>
      <c r="AE2" s="2" t="n">
        <f aca="false">G2-AA2</f>
        <v>2070430.8363214</v>
      </c>
      <c r="AF2" s="13" t="n">
        <v>0.77</v>
      </c>
      <c r="AG2" s="13" t="n">
        <v>0.23</v>
      </c>
    </row>
    <row r="3" customFormat="false" ht="13.8" hidden="false" customHeight="false" outlineLevel="0" collapsed="false">
      <c r="A3" s="1" t="n">
        <v>2</v>
      </c>
      <c r="B3" s="1" t="s">
        <v>35</v>
      </c>
      <c r="C3" s="1" t="s">
        <v>36</v>
      </c>
      <c r="D3" s="1" t="n">
        <v>2021</v>
      </c>
      <c r="E3" s="3" t="n">
        <v>0.107</v>
      </c>
      <c r="F3" s="2" t="n">
        <v>78260</v>
      </c>
      <c r="G3" s="12" t="n">
        <v>734182</v>
      </c>
      <c r="H3" s="13" t="n">
        <v>1.3</v>
      </c>
      <c r="I3" s="13" t="n">
        <v>1.85</v>
      </c>
      <c r="J3" s="3" t="n">
        <v>0.397009966777409</v>
      </c>
      <c r="K3" s="3"/>
      <c r="L3" s="3"/>
      <c r="M3" s="3" t="n">
        <v>0.602990033222591</v>
      </c>
      <c r="N3" s="3" t="n">
        <v>0.084</v>
      </c>
      <c r="O3" s="2" t="n">
        <v>12149</v>
      </c>
      <c r="P3" s="2" t="n">
        <f aca="false">O3/N3</f>
        <v>144630.952380952</v>
      </c>
      <c r="Q3" s="3" t="n">
        <v>0.08</v>
      </c>
      <c r="R3" s="2" t="n">
        <v>6184</v>
      </c>
      <c r="S3" s="2" t="n">
        <f aca="false">R3/Q3</f>
        <v>77300</v>
      </c>
      <c r="T3" s="14" t="n">
        <f aca="false">U3/V3</f>
        <v>0.0826067738786196</v>
      </c>
      <c r="U3" s="2" t="n">
        <f aca="false">R3+O3</f>
        <v>18333</v>
      </c>
      <c r="V3" s="2" t="n">
        <f aca="false">S3+P3</f>
        <v>221930.952380952</v>
      </c>
      <c r="W3" s="3" t="n">
        <v>0.128</v>
      </c>
      <c r="X3" s="2" t="n">
        <v>22960</v>
      </c>
      <c r="Y3" s="2" t="n">
        <f aca="false">X3/W3</f>
        <v>179375</v>
      </c>
      <c r="Z3" s="2" t="n">
        <f aca="false">X3+R3+O3</f>
        <v>41293</v>
      </c>
      <c r="AA3" s="2" t="n">
        <f aca="false">Y3+S3+P3</f>
        <v>401305.952380952</v>
      </c>
      <c r="AB3" s="14" t="n">
        <f aca="false">Z3/AA3</f>
        <v>0.102896554997523</v>
      </c>
      <c r="AC3" s="14" t="n">
        <f aca="false">AD3/AE3</f>
        <v>0.111053349330517</v>
      </c>
      <c r="AD3" s="2" t="n">
        <f aca="false">F3-Z3</f>
        <v>36967</v>
      </c>
      <c r="AE3" s="2" t="n">
        <f aca="false">G3-AA3</f>
        <v>332876.047619048</v>
      </c>
      <c r="AF3" s="13" t="n">
        <v>0.73</v>
      </c>
      <c r="AG3" s="13" t="n">
        <v>0.27</v>
      </c>
    </row>
    <row r="4" customFormat="false" ht="13.8" hidden="false" customHeight="false" outlineLevel="0" collapsed="false">
      <c r="A4" s="1" t="n">
        <v>4</v>
      </c>
      <c r="B4" s="1" t="s">
        <v>37</v>
      </c>
      <c r="C4" s="1" t="s">
        <v>38</v>
      </c>
      <c r="D4" s="1" t="n">
        <v>2021</v>
      </c>
      <c r="E4" s="3" t="n">
        <v>0.103</v>
      </c>
      <c r="F4" s="2" t="n">
        <v>751690</v>
      </c>
      <c r="G4" s="12" t="n">
        <v>7264877</v>
      </c>
      <c r="H4" s="13" t="n">
        <v>1.85</v>
      </c>
      <c r="I4" s="13" t="n">
        <v>1.85</v>
      </c>
      <c r="J4" s="3" t="n">
        <v>0.486463834825526</v>
      </c>
      <c r="K4" s="3"/>
      <c r="L4" s="3"/>
      <c r="M4" s="3" t="n">
        <v>0.513536165174474</v>
      </c>
      <c r="N4" s="3" t="n">
        <v>0.074</v>
      </c>
      <c r="O4" s="2" t="n">
        <v>129412</v>
      </c>
      <c r="P4" s="2" t="n">
        <f aca="false">O4/N4</f>
        <v>1748810.81081081</v>
      </c>
      <c r="Q4" s="3" t="n">
        <v>0.085</v>
      </c>
      <c r="R4" s="2" t="n">
        <v>79721</v>
      </c>
      <c r="S4" s="2" t="n">
        <f aca="false">R4/Q4</f>
        <v>937894.117647059</v>
      </c>
      <c r="T4" s="14" t="n">
        <f aca="false">U4/V4</f>
        <v>0.077839958450532</v>
      </c>
      <c r="U4" s="2" t="n">
        <f aca="false">R4+O4</f>
        <v>209133</v>
      </c>
      <c r="V4" s="2" t="n">
        <f aca="false">S4+P4</f>
        <v>2686704.92845787</v>
      </c>
      <c r="W4" s="3" t="n">
        <v>0.14</v>
      </c>
      <c r="X4" s="2" t="n">
        <v>226080</v>
      </c>
      <c r="Y4" s="2" t="n">
        <f aca="false">X4/W4</f>
        <v>1614857.14285714</v>
      </c>
      <c r="Z4" s="2" t="n">
        <f aca="false">X4+R4+O4</f>
        <v>435213</v>
      </c>
      <c r="AA4" s="2" t="n">
        <f aca="false">Y4+S4+P4</f>
        <v>4301562.07131501</v>
      </c>
      <c r="AB4" s="14" t="n">
        <f aca="false">Z4/AA4</f>
        <v>0.101175571288909</v>
      </c>
      <c r="AC4" s="14" t="n">
        <f aca="false">AD4/AE4</f>
        <v>0.10679830109736</v>
      </c>
      <c r="AD4" s="2" t="n">
        <f aca="false">F4-Z4</f>
        <v>316477</v>
      </c>
      <c r="AE4" s="2" t="n">
        <f aca="false">G4-AA4</f>
        <v>2963314.92868499</v>
      </c>
      <c r="AF4" s="13" t="n">
        <v>0.68</v>
      </c>
      <c r="AG4" s="13" t="n">
        <v>0.32</v>
      </c>
    </row>
    <row r="5" customFormat="false" ht="13.8" hidden="false" customHeight="false" outlineLevel="0" collapsed="false">
      <c r="A5" s="1" t="n">
        <v>5</v>
      </c>
      <c r="B5" s="1" t="s">
        <v>39</v>
      </c>
      <c r="C5" s="1" t="s">
        <v>40</v>
      </c>
      <c r="D5" s="1" t="n">
        <v>2021</v>
      </c>
      <c r="E5" s="3" t="n">
        <v>0.155</v>
      </c>
      <c r="F5" s="2" t="n">
        <v>467550</v>
      </c>
      <c r="G5" s="12" t="n">
        <v>3028122</v>
      </c>
      <c r="H5" s="13" t="n">
        <v>1.3</v>
      </c>
      <c r="I5" s="13" t="n">
        <v>1.85</v>
      </c>
      <c r="J5" s="3" t="n">
        <v>0.407806651695006</v>
      </c>
      <c r="K5" s="3"/>
      <c r="L5" s="3"/>
      <c r="M5" s="3" t="n">
        <v>0.592193348304994</v>
      </c>
      <c r="N5" s="3" t="n">
        <v>0.076</v>
      </c>
      <c r="O5" s="2" t="n">
        <v>55600</v>
      </c>
      <c r="P5" s="2" t="n">
        <f aca="false">O5/N5</f>
        <v>731578.947368421</v>
      </c>
      <c r="Q5" s="3" t="n">
        <v>0.198</v>
      </c>
      <c r="R5" s="2" t="n">
        <v>75302</v>
      </c>
      <c r="S5" s="2" t="n">
        <f aca="false">R5/Q5</f>
        <v>380313.131313131</v>
      </c>
      <c r="T5" s="14" t="n">
        <f aca="false">U5/V5</f>
        <v>0.117729051685681</v>
      </c>
      <c r="U5" s="2" t="n">
        <f aca="false">R5+O5</f>
        <v>130902</v>
      </c>
      <c r="V5" s="2" t="n">
        <f aca="false">S5+P5</f>
        <v>1111892.07868155</v>
      </c>
      <c r="W5" s="3" t="n">
        <v>0.191</v>
      </c>
      <c r="X5" s="2" t="n">
        <v>134690</v>
      </c>
      <c r="Y5" s="2" t="n">
        <f aca="false">X5/W5</f>
        <v>705183.246073298</v>
      </c>
      <c r="Z5" s="2" t="n">
        <f aca="false">X5+R5+O5</f>
        <v>265592</v>
      </c>
      <c r="AA5" s="2" t="n">
        <f aca="false">Y5+S5+P5</f>
        <v>1817075.32475485</v>
      </c>
      <c r="AB5" s="14" t="n">
        <f aca="false">Z5/AA5</f>
        <v>0.146164551563558</v>
      </c>
      <c r="AC5" s="14" t="n">
        <f aca="false">AD5/AE5</f>
        <v>0.166763184382731</v>
      </c>
      <c r="AD5" s="2" t="n">
        <f aca="false">F5-Z5</f>
        <v>201958</v>
      </c>
      <c r="AE5" s="2" t="n">
        <f aca="false">G5-AA5</f>
        <v>1211046.67524515</v>
      </c>
      <c r="AF5" s="13" t="n">
        <v>0.73</v>
      </c>
      <c r="AG5" s="13" t="n">
        <v>0.27</v>
      </c>
    </row>
    <row r="6" customFormat="false" ht="13.8" hidden="false" customHeight="false" outlineLevel="0" collapsed="false">
      <c r="A6" s="1" t="n">
        <v>6</v>
      </c>
      <c r="B6" s="1" t="s">
        <v>41</v>
      </c>
      <c r="C6" s="1" t="s">
        <v>42</v>
      </c>
      <c r="D6" s="1" t="n">
        <v>2021</v>
      </c>
      <c r="E6" s="3" t="n">
        <v>0.105</v>
      </c>
      <c r="F6" s="2" t="n">
        <v>4104060</v>
      </c>
      <c r="G6" s="12" t="n">
        <v>39142991</v>
      </c>
      <c r="H6" s="13" t="n">
        <v>2</v>
      </c>
      <c r="I6" s="13" t="n">
        <v>2</v>
      </c>
      <c r="J6" s="3" t="n">
        <v>0.57821523077148</v>
      </c>
      <c r="K6" s="3"/>
      <c r="L6" s="3"/>
      <c r="M6" s="3" t="n">
        <v>0.42178476922852</v>
      </c>
      <c r="N6" s="3" t="n">
        <v>0.074</v>
      </c>
      <c r="O6" s="2" t="n">
        <v>620899</v>
      </c>
      <c r="P6" s="2" t="n">
        <f aca="false">O6/N6</f>
        <v>8390527.02702703</v>
      </c>
      <c r="Q6" s="3" t="n">
        <v>0.104</v>
      </c>
      <c r="R6" s="2" t="n">
        <v>485709</v>
      </c>
      <c r="S6" s="2" t="n">
        <f aca="false">R6/Q6</f>
        <v>4670278.84615385</v>
      </c>
      <c r="T6" s="14" t="n">
        <f aca="false">U6/V6</f>
        <v>0.0847273905412156</v>
      </c>
      <c r="U6" s="2" t="n">
        <f aca="false">R6+O6</f>
        <v>1106608</v>
      </c>
      <c r="V6" s="2" t="n">
        <f aca="false">S6+P6</f>
        <v>13060805.8731809</v>
      </c>
      <c r="W6" s="3" t="n">
        <v>0.135</v>
      </c>
      <c r="X6" s="2" t="n">
        <v>1182720</v>
      </c>
      <c r="Y6" s="2" t="n">
        <f aca="false">X6/W6</f>
        <v>8760888.88888889</v>
      </c>
      <c r="Z6" s="2" t="n">
        <f aca="false">X6+R6+O6</f>
        <v>2289328</v>
      </c>
      <c r="AA6" s="2" t="n">
        <f aca="false">Y6+S6+P6</f>
        <v>21821694.7620698</v>
      </c>
      <c r="AB6" s="14" t="n">
        <f aca="false">Z6/AA6</f>
        <v>0.10491064167845</v>
      </c>
      <c r="AC6" s="14" t="n">
        <f aca="false">AD6/AE6</f>
        <v>0.104768833410175</v>
      </c>
      <c r="AD6" s="2" t="n">
        <f aca="false">F6-Z6</f>
        <v>1814732</v>
      </c>
      <c r="AE6" s="2" t="n">
        <f aca="false">G6-AA6</f>
        <v>17321296.2379302</v>
      </c>
      <c r="AF6" s="13" t="n">
        <v>0.66</v>
      </c>
      <c r="AG6" s="13" t="n">
        <v>0.34</v>
      </c>
    </row>
    <row r="7" customFormat="false" ht="13.8" hidden="false" customHeight="false" outlineLevel="0" collapsed="false">
      <c r="A7" s="1" t="n">
        <v>8</v>
      </c>
      <c r="B7" s="1" t="s">
        <v>43</v>
      </c>
      <c r="C7" s="1" t="s">
        <v>44</v>
      </c>
      <c r="D7" s="1" t="n">
        <v>2021</v>
      </c>
      <c r="E7" s="3" t="n">
        <v>0.092</v>
      </c>
      <c r="F7" s="2" t="n">
        <v>533650</v>
      </c>
      <c r="G7" s="12" t="n">
        <v>5811297</v>
      </c>
      <c r="H7" s="13" t="n">
        <v>2</v>
      </c>
      <c r="I7" s="13" t="n">
        <v>2</v>
      </c>
      <c r="J7" s="3" t="n">
        <v>0.516761922608451</v>
      </c>
      <c r="K7" s="3"/>
      <c r="L7" s="3"/>
      <c r="M7" s="3" t="n">
        <v>0.483238077391549</v>
      </c>
      <c r="N7" s="3" t="n">
        <v>0.074</v>
      </c>
      <c r="O7" s="2" t="n">
        <v>102243</v>
      </c>
      <c r="P7" s="2" t="n">
        <f aca="false">O7/N7</f>
        <v>1381662.16216216</v>
      </c>
      <c r="Q7" s="3" t="n">
        <v>0.082</v>
      </c>
      <c r="R7" s="2" t="n">
        <v>55579</v>
      </c>
      <c r="S7" s="2" t="n">
        <f aca="false">R7/Q7</f>
        <v>677792.682926829</v>
      </c>
      <c r="T7" s="14" t="n">
        <f aca="false">U7/V7</f>
        <v>0.0766329013604474</v>
      </c>
      <c r="U7" s="2" t="n">
        <f aca="false">R7+O7</f>
        <v>157822</v>
      </c>
      <c r="V7" s="2" t="n">
        <f aca="false">S7+P7</f>
        <v>2059454.84508899</v>
      </c>
      <c r="W7" s="3" t="n">
        <v>0.105</v>
      </c>
      <c r="X7" s="2" t="n">
        <v>129900</v>
      </c>
      <c r="Y7" s="2" t="n">
        <f aca="false">X7/W7</f>
        <v>1237142.85714286</v>
      </c>
      <c r="Z7" s="2" t="n">
        <f aca="false">X7+R7+O7</f>
        <v>287722</v>
      </c>
      <c r="AA7" s="2" t="n">
        <f aca="false">Y7+S7+P7</f>
        <v>3296597.70223185</v>
      </c>
      <c r="AB7" s="14" t="n">
        <f aca="false">Z7/AA7</f>
        <v>0.0872784688908834</v>
      </c>
      <c r="AC7" s="14" t="n">
        <f aca="false">AD7/AE7</f>
        <v>0.0977961858971633</v>
      </c>
      <c r="AD7" s="2" t="n">
        <f aca="false">F7-Z7</f>
        <v>245928</v>
      </c>
      <c r="AE7" s="2" t="n">
        <f aca="false">G7-AA7</f>
        <v>2514699.29776815</v>
      </c>
      <c r="AF7" s="13" t="n">
        <v>0.71</v>
      </c>
      <c r="AG7" s="13" t="n">
        <v>0.29</v>
      </c>
    </row>
    <row r="8" customFormat="false" ht="13.8" hidden="false" customHeight="false" outlineLevel="0" collapsed="false">
      <c r="A8" s="1" t="n">
        <v>9</v>
      </c>
      <c r="B8" s="1" t="s">
        <v>45</v>
      </c>
      <c r="C8" s="1" t="s">
        <v>46</v>
      </c>
      <c r="D8" s="1" t="n">
        <v>2021</v>
      </c>
      <c r="E8" s="3" t="n">
        <v>0.105</v>
      </c>
      <c r="F8" s="2" t="n">
        <v>380310</v>
      </c>
      <c r="G8" s="12" t="n">
        <v>3623355</v>
      </c>
      <c r="H8" s="13" t="n">
        <v>2</v>
      </c>
      <c r="I8" s="13" t="n">
        <v>2</v>
      </c>
      <c r="J8" s="3" t="n">
        <v>0.521705976703216</v>
      </c>
      <c r="K8" s="3"/>
      <c r="L8" s="3"/>
      <c r="M8" s="3" t="n">
        <v>0.478294023296784</v>
      </c>
      <c r="N8" s="3" t="n">
        <v>0.055</v>
      </c>
      <c r="O8" s="2" t="n">
        <v>48430</v>
      </c>
      <c r="P8" s="2" t="n">
        <f aca="false">O8/N8</f>
        <v>880545.454545455</v>
      </c>
      <c r="Q8" s="3" t="n">
        <v>0.088</v>
      </c>
      <c r="R8" s="2" t="n">
        <v>46336</v>
      </c>
      <c r="S8" s="2" t="n">
        <f aca="false">R8/Q8</f>
        <v>526545.454545455</v>
      </c>
      <c r="T8" s="14" t="n">
        <f aca="false">U8/V8</f>
        <v>0.0673488822845328</v>
      </c>
      <c r="U8" s="2" t="n">
        <f aca="false">R8+O8</f>
        <v>94766</v>
      </c>
      <c r="V8" s="2" t="n">
        <f aca="false">S8+P8</f>
        <v>1407090.90909091</v>
      </c>
      <c r="W8" s="3" t="n">
        <v>0.115</v>
      </c>
      <c r="X8" s="2" t="n">
        <v>83530</v>
      </c>
      <c r="Y8" s="2" t="n">
        <f aca="false">X8/W8</f>
        <v>726347.826086957</v>
      </c>
      <c r="Z8" s="2" t="n">
        <f aca="false">X8+R8+O8</f>
        <v>178296</v>
      </c>
      <c r="AA8" s="2" t="n">
        <f aca="false">Y8+S8+P8</f>
        <v>2133438.73517787</v>
      </c>
      <c r="AB8" s="14" t="n">
        <f aca="false">Z8/AA8</f>
        <v>0.0835721209426412</v>
      </c>
      <c r="AC8" s="14" t="n">
        <f aca="false">AD8/AE8</f>
        <v>0.13558748553169</v>
      </c>
      <c r="AD8" s="2" t="n">
        <f aca="false">F8-Z8</f>
        <v>202014</v>
      </c>
      <c r="AE8" s="2" t="n">
        <f aca="false">G8-AA8</f>
        <v>1489916.26482213</v>
      </c>
      <c r="AF8" s="13" t="n">
        <v>0.67</v>
      </c>
      <c r="AG8" s="13" t="n">
        <v>0.33</v>
      </c>
    </row>
    <row r="9" customFormat="false" ht="13.8" hidden="false" customHeight="false" outlineLevel="0" collapsed="false">
      <c r="A9" s="1" t="n">
        <v>10</v>
      </c>
      <c r="B9" s="1" t="s">
        <v>47</v>
      </c>
      <c r="C9" s="1" t="s">
        <v>48</v>
      </c>
      <c r="D9" s="1" t="n">
        <v>2021</v>
      </c>
      <c r="E9" s="3" t="n">
        <v>0.099</v>
      </c>
      <c r="F9" s="2" t="n">
        <v>99530</v>
      </c>
      <c r="G9" s="12" t="n">
        <v>1004807</v>
      </c>
      <c r="H9" s="13" t="n">
        <v>2</v>
      </c>
      <c r="I9" s="13" t="n">
        <v>2</v>
      </c>
      <c r="J9" s="3" t="n">
        <v>0.515020596804984</v>
      </c>
      <c r="K9" s="3"/>
      <c r="L9" s="3"/>
      <c r="M9" s="3" t="n">
        <v>0.484979403195017</v>
      </c>
      <c r="N9" s="3" t="n">
        <v>0.06</v>
      </c>
      <c r="O9" s="2" t="n">
        <v>17724</v>
      </c>
      <c r="P9" s="2" t="n">
        <f aca="false">O9/N9</f>
        <v>295400</v>
      </c>
      <c r="Q9" s="3" t="n">
        <v>0.149</v>
      </c>
      <c r="R9" s="2" t="n">
        <v>18079</v>
      </c>
      <c r="S9" s="2" t="n">
        <f aca="false">R9/Q9</f>
        <v>121335.570469799</v>
      </c>
      <c r="T9" s="14" t="n">
        <f aca="false">U9/V9</f>
        <v>0.0859129926433642</v>
      </c>
      <c r="U9" s="2" t="n">
        <f aca="false">R9+O9</f>
        <v>35803</v>
      </c>
      <c r="V9" s="2" t="n">
        <f aca="false">S9+P9</f>
        <v>416735.570469799</v>
      </c>
      <c r="W9" s="3" t="n">
        <v>0.144</v>
      </c>
      <c r="X9" s="2" t="n">
        <v>30040</v>
      </c>
      <c r="Y9" s="2" t="n">
        <f aca="false">X9/W9</f>
        <v>208611.111111111</v>
      </c>
      <c r="Z9" s="2" t="n">
        <f aca="false">X9+R9+O9</f>
        <v>65843</v>
      </c>
      <c r="AA9" s="2" t="n">
        <f aca="false">Y9+S9+P9</f>
        <v>625346.68158091</v>
      </c>
      <c r="AB9" s="14" t="n">
        <f aca="false">Z9/AA9</f>
        <v>0.105290396414266</v>
      </c>
      <c r="AC9" s="14" t="n">
        <f aca="false">AD9/AE9</f>
        <v>0.0887760810941892</v>
      </c>
      <c r="AD9" s="2" t="n">
        <f aca="false">F9-Z9</f>
        <v>33687</v>
      </c>
      <c r="AE9" s="2" t="n">
        <f aca="false">G9-AA9</f>
        <v>379460.31841909</v>
      </c>
      <c r="AF9" s="13" t="n">
        <v>0.72</v>
      </c>
      <c r="AG9" s="13" t="n">
        <v>0.28</v>
      </c>
    </row>
    <row r="10" customFormat="false" ht="13.8" hidden="false" customHeight="false" outlineLevel="0" collapsed="false">
      <c r="A10" s="1" t="n">
        <v>11</v>
      </c>
      <c r="B10" s="1" t="s">
        <v>49</v>
      </c>
      <c r="C10" s="1" t="s">
        <v>50</v>
      </c>
      <c r="D10" s="1" t="n">
        <v>2021</v>
      </c>
      <c r="E10" s="3" t="n">
        <v>0.103</v>
      </c>
      <c r="F10" s="2" t="n">
        <v>68900</v>
      </c>
      <c r="G10" s="12" t="n">
        <v>668791</v>
      </c>
      <c r="H10" s="13" t="n">
        <v>2</v>
      </c>
      <c r="I10" s="13" t="n">
        <v>2</v>
      </c>
      <c r="J10" s="3" t="n">
        <v>0.614078374455733</v>
      </c>
      <c r="K10" s="3"/>
      <c r="L10" s="3"/>
      <c r="M10" s="3" t="n">
        <v>0.385921625544267</v>
      </c>
      <c r="N10" s="3" t="n">
        <v>0.112</v>
      </c>
      <c r="O10" s="2" t="n">
        <v>14263</v>
      </c>
      <c r="P10" s="2" t="n">
        <f aca="false">O10/N10</f>
        <v>127348.214285714</v>
      </c>
      <c r="Q10" s="3" t="n">
        <v>0.103</v>
      </c>
      <c r="R10" s="2" t="n">
        <v>6481</v>
      </c>
      <c r="S10" s="2" t="n">
        <f aca="false">R10/Q10</f>
        <v>62922.3300970874</v>
      </c>
      <c r="T10" s="14" t="n">
        <f aca="false">U10/V10</f>
        <v>0.109023706571552</v>
      </c>
      <c r="U10" s="2" t="n">
        <f aca="false">R10+O10</f>
        <v>20744</v>
      </c>
      <c r="V10" s="2" t="n">
        <f aca="false">S10+P10</f>
        <v>190270.544382801</v>
      </c>
      <c r="W10" s="3" t="n">
        <v>0.142</v>
      </c>
      <c r="X10" s="2" t="n">
        <v>17890</v>
      </c>
      <c r="Y10" s="2" t="n">
        <f aca="false">X10/W10</f>
        <v>125985.915492958</v>
      </c>
      <c r="Z10" s="2" t="n">
        <f aca="false">X10+R10+O10</f>
        <v>38634</v>
      </c>
      <c r="AA10" s="2" t="n">
        <f aca="false">Y10+S10+P10</f>
        <v>316256.459875759</v>
      </c>
      <c r="AB10" s="14" t="n">
        <f aca="false">Z10/AA10</f>
        <v>0.122160350543281</v>
      </c>
      <c r="AC10" s="14" t="n">
        <f aca="false">AD10/AE10</f>
        <v>0.0858525805424161</v>
      </c>
      <c r="AD10" s="2" t="n">
        <f aca="false">F10-Z10</f>
        <v>30266</v>
      </c>
      <c r="AE10" s="2" t="n">
        <f aca="false">G10-AA10</f>
        <v>352534.540124241</v>
      </c>
      <c r="AF10" s="13" t="n">
        <v>0.69</v>
      </c>
      <c r="AG10" s="13" t="n">
        <v>0.31</v>
      </c>
    </row>
    <row r="11" customFormat="false" ht="13.8" hidden="false" customHeight="false" outlineLevel="0" collapsed="false">
      <c r="A11" s="1" t="n">
        <v>12</v>
      </c>
      <c r="B11" s="1" t="s">
        <v>51</v>
      </c>
      <c r="C11" s="1" t="s">
        <v>52</v>
      </c>
      <c r="D11" s="1" t="n">
        <v>2021</v>
      </c>
      <c r="E11" s="3" t="n">
        <v>0.106</v>
      </c>
      <c r="F11" s="2" t="n">
        <v>2314370</v>
      </c>
      <c r="G11" s="12" t="n">
        <v>21828069</v>
      </c>
      <c r="H11" s="13" t="n">
        <v>2</v>
      </c>
      <c r="I11" s="13" t="n">
        <v>2</v>
      </c>
      <c r="J11" s="3" t="n">
        <v>0.566357151190173</v>
      </c>
      <c r="K11" s="3"/>
      <c r="L11" s="3"/>
      <c r="M11" s="3" t="n">
        <v>0.433642848809827</v>
      </c>
      <c r="N11" s="3" t="n">
        <v>0.085</v>
      </c>
      <c r="O11" s="2" t="n">
        <v>527979</v>
      </c>
      <c r="P11" s="2" t="n">
        <f aca="false">O11/N11</f>
        <v>6211517.64705882</v>
      </c>
      <c r="Q11" s="3" t="n">
        <v>0.067</v>
      </c>
      <c r="R11" s="2" t="n">
        <v>190435</v>
      </c>
      <c r="S11" s="2" t="n">
        <f aca="false">R11/Q11</f>
        <v>2842313.43283582</v>
      </c>
      <c r="T11" s="14" t="n">
        <f aca="false">U11/V11</f>
        <v>0.0793491720422467</v>
      </c>
      <c r="U11" s="2" t="n">
        <f aca="false">R11+O11</f>
        <v>718414</v>
      </c>
      <c r="V11" s="2" t="n">
        <f aca="false">S11+P11</f>
        <v>9053831.07989464</v>
      </c>
      <c r="W11" s="3" t="n">
        <v>0.143</v>
      </c>
      <c r="X11" s="2" t="n">
        <v>613180</v>
      </c>
      <c r="Y11" s="2" t="n">
        <f aca="false">X11/W11</f>
        <v>4287972.02797203</v>
      </c>
      <c r="Z11" s="2" t="n">
        <f aca="false">X11+R11+O11</f>
        <v>1331594</v>
      </c>
      <c r="AA11" s="2" t="n">
        <f aca="false">Y11+S11+P11</f>
        <v>13341803.1078667</v>
      </c>
      <c r="AB11" s="14" t="n">
        <f aca="false">Z11/AA11</f>
        <v>0.0998061498310418</v>
      </c>
      <c r="AC11" s="14" t="n">
        <f aca="false">AD11/AE11</f>
        <v>0.115807825549165</v>
      </c>
      <c r="AD11" s="2" t="n">
        <f aca="false">F11-Z11</f>
        <v>982776</v>
      </c>
      <c r="AE11" s="2" t="n">
        <f aca="false">G11-AA11</f>
        <v>8486265.8921333</v>
      </c>
      <c r="AF11" s="13" t="n">
        <v>0.69</v>
      </c>
      <c r="AG11" s="13" t="n">
        <v>0.31</v>
      </c>
    </row>
    <row r="12" customFormat="false" ht="13.8" hidden="false" customHeight="false" outlineLevel="0" collapsed="false">
      <c r="A12" s="1" t="n">
        <v>13</v>
      </c>
      <c r="B12" s="1" t="s">
        <v>53</v>
      </c>
      <c r="C12" s="1" t="s">
        <v>54</v>
      </c>
      <c r="D12" s="1" t="n">
        <v>2021</v>
      </c>
      <c r="E12" s="3" t="n">
        <v>0.107</v>
      </c>
      <c r="F12" s="2" t="n">
        <v>1156660</v>
      </c>
      <c r="G12" s="12" t="n">
        <v>10788029</v>
      </c>
      <c r="H12" s="13" t="n">
        <v>1.3</v>
      </c>
      <c r="I12" s="13" t="n">
        <v>1.85</v>
      </c>
      <c r="J12" s="3" t="n">
        <v>0.370679369909913</v>
      </c>
      <c r="K12" s="3"/>
      <c r="L12" s="3"/>
      <c r="M12" s="3" t="n">
        <v>0.629320630090087</v>
      </c>
      <c r="N12" s="3" t="n">
        <v>0.08</v>
      </c>
      <c r="O12" s="2" t="n">
        <v>171536</v>
      </c>
      <c r="P12" s="2" t="n">
        <f aca="false">O12/N12</f>
        <v>2144200</v>
      </c>
      <c r="Q12" s="3" t="n">
        <v>0.085</v>
      </c>
      <c r="R12" s="2" t="n">
        <v>127441</v>
      </c>
      <c r="S12" s="2" t="n">
        <f aca="false">R12/Q12</f>
        <v>1499305.88235294</v>
      </c>
      <c r="T12" s="14" t="n">
        <f aca="false">U12/V12</f>
        <v>0.0820575044075196</v>
      </c>
      <c r="U12" s="2" t="n">
        <f aca="false">R12+O12</f>
        <v>298977</v>
      </c>
      <c r="V12" s="2" t="n">
        <f aca="false">S12+P12</f>
        <v>3643505.88235294</v>
      </c>
      <c r="W12" s="3" t="n">
        <v>0.133</v>
      </c>
      <c r="X12" s="2" t="n">
        <v>335720</v>
      </c>
      <c r="Y12" s="2" t="n">
        <f aca="false">X12/W12</f>
        <v>2524210.52631579</v>
      </c>
      <c r="Z12" s="2" t="n">
        <f aca="false">X12+R12+O12</f>
        <v>634697</v>
      </c>
      <c r="AA12" s="2" t="n">
        <f aca="false">Y12+S12+P12</f>
        <v>6167716.40866873</v>
      </c>
      <c r="AB12" s="14" t="n">
        <f aca="false">Z12/AA12</f>
        <v>0.102906320256219</v>
      </c>
      <c r="AC12" s="14" t="n">
        <f aca="false">AD12/AE12</f>
        <v>0.112971360634629</v>
      </c>
      <c r="AD12" s="2" t="n">
        <f aca="false">F12-Z12</f>
        <v>521963</v>
      </c>
      <c r="AE12" s="2" t="n">
        <f aca="false">G12-AA12</f>
        <v>4620312.59133127</v>
      </c>
      <c r="AF12" s="13" t="n">
        <v>0.71</v>
      </c>
      <c r="AG12" s="13" t="n">
        <v>0.29</v>
      </c>
    </row>
    <row r="13" customFormat="false" ht="13.8" hidden="false" customHeight="false" outlineLevel="0" collapsed="false">
      <c r="A13" s="1" t="n">
        <v>15</v>
      </c>
      <c r="B13" s="1" t="s">
        <v>55</v>
      </c>
      <c r="C13" s="1" t="s">
        <v>56</v>
      </c>
      <c r="D13" s="1" t="n">
        <v>2021</v>
      </c>
      <c r="E13" s="3" t="n">
        <v>0.119</v>
      </c>
      <c r="F13" s="2" t="n">
        <v>170970</v>
      </c>
      <c r="G13" s="12" t="n">
        <v>1447154</v>
      </c>
      <c r="H13" s="13" t="n">
        <v>2</v>
      </c>
      <c r="I13" s="13" t="n">
        <v>2</v>
      </c>
      <c r="J13" s="3" t="n">
        <v>0.450312920395391</v>
      </c>
      <c r="K13" s="3"/>
      <c r="L13" s="3"/>
      <c r="M13" s="3" t="n">
        <v>0.549687079604609</v>
      </c>
      <c r="N13" s="3" t="n">
        <v>0.037</v>
      </c>
      <c r="O13" s="2" t="n">
        <v>13482</v>
      </c>
      <c r="P13" s="2" t="n">
        <f aca="false">O13/N13</f>
        <v>364378.378378378</v>
      </c>
      <c r="Q13" s="3" t="n">
        <v>0.079</v>
      </c>
      <c r="R13" s="2" t="n">
        <v>13218</v>
      </c>
      <c r="S13" s="2" t="n">
        <f aca="false">R13/Q13</f>
        <v>167316.455696203</v>
      </c>
      <c r="T13" s="14" t="n">
        <f aca="false">U13/V13</f>
        <v>0.0502167752795108</v>
      </c>
      <c r="U13" s="2" t="n">
        <f aca="false">R13+O13</f>
        <v>26700</v>
      </c>
      <c r="V13" s="2" t="n">
        <f aca="false">S13+P13</f>
        <v>531694.834074581</v>
      </c>
      <c r="W13" s="3" t="n">
        <v>0.178</v>
      </c>
      <c r="X13" s="2" t="n">
        <v>54180</v>
      </c>
      <c r="Y13" s="2" t="n">
        <f aca="false">X13/W13</f>
        <v>304382.02247191</v>
      </c>
      <c r="Z13" s="2" t="n">
        <f aca="false">X13+R13+O13</f>
        <v>80880</v>
      </c>
      <c r="AA13" s="2" t="n">
        <f aca="false">Y13+S13+P13</f>
        <v>836076.856546491</v>
      </c>
      <c r="AB13" s="14" t="n">
        <f aca="false">Z13/AA13</f>
        <v>0.0967375180483812</v>
      </c>
      <c r="AC13" s="14" t="n">
        <f aca="false">AD13/AE13</f>
        <v>0.147428194566165</v>
      </c>
      <c r="AD13" s="2" t="n">
        <f aca="false">F13-Z13</f>
        <v>90090</v>
      </c>
      <c r="AE13" s="2" t="n">
        <f aca="false">G13-AA13</f>
        <v>611077.143453509</v>
      </c>
      <c r="AF13" s="13" t="n">
        <v>0.51</v>
      </c>
      <c r="AG13" s="13" t="n">
        <v>0.49</v>
      </c>
    </row>
    <row r="14" customFormat="false" ht="13.8" hidden="false" customHeight="false" outlineLevel="0" collapsed="false">
      <c r="A14" s="1" t="n">
        <v>16</v>
      </c>
      <c r="B14" s="1" t="s">
        <v>57</v>
      </c>
      <c r="C14" s="1" t="s">
        <v>58</v>
      </c>
      <c r="D14" s="1" t="n">
        <v>2021</v>
      </c>
      <c r="E14" s="3" t="n">
        <v>0.082</v>
      </c>
      <c r="F14" s="2" t="n">
        <v>156640</v>
      </c>
      <c r="G14" s="12" t="n">
        <v>1904314</v>
      </c>
      <c r="H14" s="13" t="n">
        <v>1.3</v>
      </c>
      <c r="I14" s="13" t="n">
        <v>1.85</v>
      </c>
      <c r="J14" s="3" t="n">
        <v>0.364849336057201</v>
      </c>
      <c r="K14" s="3"/>
      <c r="L14" s="3"/>
      <c r="M14" s="3" t="n">
        <v>0.635150663942799</v>
      </c>
      <c r="N14" s="3" t="n">
        <v>0.054</v>
      </c>
      <c r="O14" s="2" t="n">
        <v>22517</v>
      </c>
      <c r="P14" s="2" t="n">
        <f aca="false">O14/N14</f>
        <v>416981.481481481</v>
      </c>
      <c r="Q14" s="3" t="n">
        <v>0.091</v>
      </c>
      <c r="R14" s="2" t="n">
        <v>20145</v>
      </c>
      <c r="S14" s="2" t="n">
        <f aca="false">R14/Q14</f>
        <v>221373.626373626</v>
      </c>
      <c r="T14" s="14" t="n">
        <f aca="false">U14/V14</f>
        <v>0.0668311406535864</v>
      </c>
      <c r="U14" s="2" t="n">
        <f aca="false">R14+O14</f>
        <v>42662</v>
      </c>
      <c r="V14" s="2" t="n">
        <f aca="false">S14+P14</f>
        <v>638355.107855107</v>
      </c>
      <c r="W14" s="3" t="n">
        <v>0.086</v>
      </c>
      <c r="X14" s="2" t="n">
        <v>40410</v>
      </c>
      <c r="Y14" s="2" t="n">
        <f aca="false">X14/W14</f>
        <v>469883.720930233</v>
      </c>
      <c r="Z14" s="2" t="n">
        <f aca="false">X14+R14+O14</f>
        <v>83072</v>
      </c>
      <c r="AA14" s="2" t="n">
        <f aca="false">Y14+S14+P14</f>
        <v>1108238.82878534</v>
      </c>
      <c r="AB14" s="14" t="n">
        <f aca="false">Z14/AA14</f>
        <v>0.0749585719632736</v>
      </c>
      <c r="AC14" s="14" t="n">
        <f aca="false">AD14/AE14</f>
        <v>0.0924133833840706</v>
      </c>
      <c r="AD14" s="2" t="n">
        <f aca="false">F14-Z14</f>
        <v>73568</v>
      </c>
      <c r="AE14" s="2" t="n">
        <f aca="false">G14-AA14</f>
        <v>796075.17121466</v>
      </c>
      <c r="AF14" s="13" t="n">
        <v>0.82</v>
      </c>
      <c r="AG14" s="13" t="n">
        <v>0.18</v>
      </c>
    </row>
    <row r="15" customFormat="false" ht="13.8" hidden="false" customHeight="false" outlineLevel="0" collapsed="false">
      <c r="A15" s="1" t="n">
        <v>17</v>
      </c>
      <c r="B15" s="1" t="s">
        <v>59</v>
      </c>
      <c r="C15" s="1" t="s">
        <v>60</v>
      </c>
      <c r="D15" s="1" t="n">
        <v>2021</v>
      </c>
      <c r="E15" s="3" t="n">
        <v>0.095</v>
      </c>
      <c r="F15" s="2" t="n">
        <v>1201290</v>
      </c>
      <c r="G15" s="12" t="n">
        <v>12686469</v>
      </c>
      <c r="H15" s="13" t="n">
        <v>1.65</v>
      </c>
      <c r="I15" s="13" t="n">
        <v>1.85</v>
      </c>
      <c r="J15" s="3" t="n">
        <v>0.460529930324901</v>
      </c>
      <c r="K15" s="3"/>
      <c r="L15" s="3"/>
      <c r="M15" s="3" t="n">
        <v>0.539470069675099</v>
      </c>
      <c r="N15" s="3" t="n">
        <v>0.076</v>
      </c>
      <c r="O15" s="2" t="n">
        <v>222201</v>
      </c>
      <c r="P15" s="2" t="n">
        <f aca="false">O15/N15</f>
        <v>2923697.36842105</v>
      </c>
      <c r="Q15" s="3" t="n">
        <v>0.087</v>
      </c>
      <c r="R15" s="2" t="n">
        <v>131646</v>
      </c>
      <c r="S15" s="2" t="n">
        <f aca="false">R15/Q15</f>
        <v>1513172.4137931</v>
      </c>
      <c r="T15" s="14" t="n">
        <f aca="false">U15/V15</f>
        <v>0.0797514953939933</v>
      </c>
      <c r="U15" s="2" t="n">
        <f aca="false">R15+O15</f>
        <v>353847</v>
      </c>
      <c r="V15" s="2" t="n">
        <f aca="false">S15+P15</f>
        <v>4436869.78221415</v>
      </c>
      <c r="W15" s="3" t="n">
        <v>0.113</v>
      </c>
      <c r="X15" s="2" t="n">
        <v>315330</v>
      </c>
      <c r="Y15" s="2" t="n">
        <f aca="false">X15/W15</f>
        <v>2790530.97345133</v>
      </c>
      <c r="Z15" s="2" t="n">
        <f aca="false">X15+R15+O15</f>
        <v>669177</v>
      </c>
      <c r="AA15" s="2" t="n">
        <f aca="false">Y15+S15+P15</f>
        <v>7227400.75566548</v>
      </c>
      <c r="AB15" s="14" t="n">
        <f aca="false">Z15/AA15</f>
        <v>0.0925888881248821</v>
      </c>
      <c r="AC15" s="14" t="n">
        <f aca="false">AD15/AE15</f>
        <v>0.0974732273318313</v>
      </c>
      <c r="AD15" s="2" t="n">
        <f aca="false">F15-Z15</f>
        <v>532113</v>
      </c>
      <c r="AE15" s="2" t="n">
        <f aca="false">G15-AA15</f>
        <v>5459068.24433452</v>
      </c>
      <c r="AF15" s="13" t="n">
        <v>0.73</v>
      </c>
      <c r="AG15" s="13" t="n">
        <v>0.27</v>
      </c>
    </row>
    <row r="16" customFormat="false" ht="13.8" hidden="false" customHeight="false" outlineLevel="0" collapsed="false">
      <c r="A16" s="1" t="n">
        <v>18</v>
      </c>
      <c r="B16" s="1" t="s">
        <v>61</v>
      </c>
      <c r="C16" s="1" t="s">
        <v>62</v>
      </c>
      <c r="D16" s="1" t="n">
        <v>2021</v>
      </c>
      <c r="E16" s="3" t="n">
        <v>0.107</v>
      </c>
      <c r="F16" s="2" t="n">
        <v>730480</v>
      </c>
      <c r="G16" s="12" t="n">
        <v>6813532</v>
      </c>
      <c r="H16" s="13" t="n">
        <v>1.3</v>
      </c>
      <c r="I16" s="13" t="n">
        <v>1.85</v>
      </c>
      <c r="J16" s="3" t="n">
        <v>0.389552075347717</v>
      </c>
      <c r="K16" s="3"/>
      <c r="L16" s="3"/>
      <c r="M16" s="3" t="n">
        <v>0.610447924652283</v>
      </c>
      <c r="N16" s="3" t="n">
        <v>0.064</v>
      </c>
      <c r="O16" s="2" t="n">
        <v>93236</v>
      </c>
      <c r="P16" s="2" t="n">
        <f aca="false">O16/N16</f>
        <v>1456812.5</v>
      </c>
      <c r="Q16" s="3" t="n">
        <v>0.101</v>
      </c>
      <c r="R16" s="2" t="n">
        <v>87469</v>
      </c>
      <c r="S16" s="2" t="n">
        <f aca="false">R16/Q16</f>
        <v>866029.702970297</v>
      </c>
      <c r="T16" s="14" t="n">
        <f aca="false">U16/V16</f>
        <v>0.077794780794376</v>
      </c>
      <c r="U16" s="2" t="n">
        <f aca="false">R16+O16</f>
        <v>180705</v>
      </c>
      <c r="V16" s="2" t="n">
        <f aca="false">S16+P16</f>
        <v>2322842.2029703</v>
      </c>
      <c r="W16" s="3" t="n">
        <v>0.129</v>
      </c>
      <c r="X16" s="2" t="n">
        <v>204290</v>
      </c>
      <c r="Y16" s="2" t="n">
        <f aca="false">X16/W16</f>
        <v>1583643.41085271</v>
      </c>
      <c r="Z16" s="2" t="n">
        <f aca="false">X16+R16+O16</f>
        <v>384995</v>
      </c>
      <c r="AA16" s="2" t="n">
        <f aca="false">Y16+S16+P16</f>
        <v>3906485.61382301</v>
      </c>
      <c r="AB16" s="14" t="n">
        <f aca="false">Z16/AA16</f>
        <v>0.0985527755785671</v>
      </c>
      <c r="AC16" s="14" t="n">
        <f aca="false">AD16/AE16</f>
        <v>0.118843992872897</v>
      </c>
      <c r="AD16" s="2" t="n">
        <f aca="false">F16-Z16</f>
        <v>345485</v>
      </c>
      <c r="AE16" s="2" t="n">
        <f aca="false">G16-AA16</f>
        <v>2907046.38617699</v>
      </c>
      <c r="AF16" s="13" t="n">
        <v>0.77</v>
      </c>
      <c r="AG16" s="13" t="n">
        <v>0.23</v>
      </c>
    </row>
    <row r="17" customFormat="false" ht="13.8" hidden="false" customHeight="false" outlineLevel="0" collapsed="false">
      <c r="A17" s="1" t="n">
        <v>19</v>
      </c>
      <c r="B17" s="1" t="s">
        <v>63</v>
      </c>
      <c r="C17" s="1" t="s">
        <v>64</v>
      </c>
      <c r="D17" s="1" t="n">
        <v>2021</v>
      </c>
      <c r="E17" s="3" t="n">
        <v>0.075</v>
      </c>
      <c r="F17" s="2" t="n">
        <v>238290</v>
      </c>
      <c r="G17" s="12" t="n">
        <v>3197689</v>
      </c>
      <c r="H17" s="13" t="n">
        <v>1.6</v>
      </c>
      <c r="I17" s="13" t="n">
        <v>1.85</v>
      </c>
      <c r="J17" s="3" t="n">
        <v>0.46120273616182</v>
      </c>
      <c r="K17" s="3"/>
      <c r="L17" s="3"/>
      <c r="M17" s="3" t="n">
        <v>0.53879726383818</v>
      </c>
      <c r="N17" s="3" t="n">
        <v>0.043</v>
      </c>
      <c r="O17" s="2" t="n">
        <v>30449</v>
      </c>
      <c r="P17" s="2" t="n">
        <f aca="false">O17/N17</f>
        <v>708116.279069767</v>
      </c>
      <c r="Q17" s="3" t="n">
        <v>0.07</v>
      </c>
      <c r="R17" s="2" t="n">
        <v>28565</v>
      </c>
      <c r="S17" s="2" t="n">
        <f aca="false">R17/Q17</f>
        <v>408071.428571429</v>
      </c>
      <c r="T17" s="14" t="n">
        <f aca="false">U17/V17</f>
        <v>0.0528710355758282</v>
      </c>
      <c r="U17" s="2" t="n">
        <f aca="false">R17+O17</f>
        <v>59014</v>
      </c>
      <c r="V17" s="2" t="n">
        <f aca="false">S17+P17</f>
        <v>1116187.7076412</v>
      </c>
      <c r="W17" s="3" t="n">
        <v>0.094</v>
      </c>
      <c r="X17" s="2" t="n">
        <v>68990</v>
      </c>
      <c r="Y17" s="2" t="n">
        <f aca="false">X17/W17</f>
        <v>733936.170212766</v>
      </c>
      <c r="Z17" s="2" t="n">
        <f aca="false">X17+R17+O17</f>
        <v>128004</v>
      </c>
      <c r="AA17" s="2" t="n">
        <f aca="false">Y17+S17+P17</f>
        <v>1850123.87785396</v>
      </c>
      <c r="AB17" s="14" t="n">
        <f aca="false">Z17/AA17</f>
        <v>0.0691867185393431</v>
      </c>
      <c r="AC17" s="14" t="n">
        <f aca="false">AD17/AE17</f>
        <v>0.0818409427400184</v>
      </c>
      <c r="AD17" s="2" t="n">
        <f aca="false">F17-Z17</f>
        <v>110286</v>
      </c>
      <c r="AE17" s="2" t="n">
        <f aca="false">G17-AA17</f>
        <v>1347565.12214604</v>
      </c>
      <c r="AF17" s="13" t="n">
        <v>0.72</v>
      </c>
      <c r="AG17" s="13" t="n">
        <v>0.28</v>
      </c>
    </row>
    <row r="18" customFormat="false" ht="13.8" hidden="false" customHeight="false" outlineLevel="0" collapsed="false">
      <c r="A18" s="1" t="n">
        <v>20</v>
      </c>
      <c r="B18" s="1" t="s">
        <v>65</v>
      </c>
      <c r="C18" s="1" t="s">
        <v>66</v>
      </c>
      <c r="D18" s="1" t="n">
        <v>2021</v>
      </c>
      <c r="E18" s="3" t="n">
        <v>0.099</v>
      </c>
      <c r="F18" s="2" t="n">
        <v>291430</v>
      </c>
      <c r="G18" s="12" t="n">
        <v>2937922</v>
      </c>
      <c r="H18" s="13" t="n">
        <v>1.3</v>
      </c>
      <c r="I18" s="13" t="n">
        <v>1.85</v>
      </c>
      <c r="J18" s="3" t="n">
        <v>0.341419895000515</v>
      </c>
      <c r="K18" s="3"/>
      <c r="L18" s="3"/>
      <c r="M18" s="3" t="n">
        <v>0.658580104999485</v>
      </c>
      <c r="N18" s="3" t="n">
        <v>0.046</v>
      </c>
      <c r="O18" s="2" t="n">
        <v>31203</v>
      </c>
      <c r="P18" s="2" t="n">
        <f aca="false">O18/N18</f>
        <v>678326.086956522</v>
      </c>
      <c r="Q18" s="3" t="n">
        <v>0.079</v>
      </c>
      <c r="R18" s="2" t="n">
        <v>25197</v>
      </c>
      <c r="S18" s="2" t="n">
        <f aca="false">R18/Q18</f>
        <v>318949.367088608</v>
      </c>
      <c r="T18" s="14" t="n">
        <f aca="false">U18/V18</f>
        <v>0.0565540842013421</v>
      </c>
      <c r="U18" s="2" t="n">
        <f aca="false">R18+O18</f>
        <v>56400</v>
      </c>
      <c r="V18" s="2" t="n">
        <f aca="false">S18+P18</f>
        <v>997275.45404513</v>
      </c>
      <c r="W18" s="3" t="n">
        <v>0.134</v>
      </c>
      <c r="X18" s="2" t="n">
        <v>93960</v>
      </c>
      <c r="Y18" s="2" t="n">
        <f aca="false">X18/W18</f>
        <v>701194.029850746</v>
      </c>
      <c r="Z18" s="2" t="n">
        <f aca="false">X18+R18+O18</f>
        <v>150360</v>
      </c>
      <c r="AA18" s="2" t="n">
        <f aca="false">Y18+S18+P18</f>
        <v>1698469.48389588</v>
      </c>
      <c r="AB18" s="14" t="n">
        <f aca="false">Z18/AA18</f>
        <v>0.0885267597832319</v>
      </c>
      <c r="AC18" s="14" t="n">
        <f aca="false">AD18/AE18</f>
        <v>0.11381638115788</v>
      </c>
      <c r="AD18" s="2" t="n">
        <f aca="false">F18-Z18</f>
        <v>141070</v>
      </c>
      <c r="AE18" s="2" t="n">
        <f aca="false">G18-AA18</f>
        <v>1239452.51610412</v>
      </c>
      <c r="AF18" s="13" t="n">
        <v>0.65</v>
      </c>
      <c r="AG18" s="13" t="n">
        <v>0.35</v>
      </c>
    </row>
    <row r="19" customFormat="false" ht="13.8" hidden="false" customHeight="false" outlineLevel="0" collapsed="false">
      <c r="A19" s="1" t="n">
        <v>21</v>
      </c>
      <c r="B19" s="1" t="s">
        <v>67</v>
      </c>
      <c r="C19" s="1" t="s">
        <v>68</v>
      </c>
      <c r="D19" s="1" t="n">
        <v>2021</v>
      </c>
      <c r="E19" s="3" t="n">
        <v>0.129</v>
      </c>
      <c r="F19" s="2" t="n">
        <v>579770</v>
      </c>
      <c r="G19" s="12" t="n">
        <v>4506589</v>
      </c>
      <c r="H19" s="13" t="n">
        <v>2</v>
      </c>
      <c r="I19" s="13" t="n">
        <v>2</v>
      </c>
      <c r="J19" s="3" t="n">
        <v>0.644548700346689</v>
      </c>
      <c r="K19" s="3"/>
      <c r="L19" s="3"/>
      <c r="M19" s="3" t="n">
        <v>0.355451299653311</v>
      </c>
      <c r="N19" s="3" t="n">
        <v>0.069</v>
      </c>
      <c r="O19" s="2" t="n">
        <v>76479</v>
      </c>
      <c r="P19" s="2" t="n">
        <f aca="false">O19/N19</f>
        <v>1108391.30434783</v>
      </c>
      <c r="Q19" s="3" t="n">
        <v>0.146</v>
      </c>
      <c r="R19" s="2" t="n">
        <v>77726</v>
      </c>
      <c r="S19" s="2" t="n">
        <f aca="false">R19/Q19</f>
        <v>532369.863013699</v>
      </c>
      <c r="T19" s="14" t="n">
        <f aca="false">U19/V19</f>
        <v>0.093983818649227</v>
      </c>
      <c r="U19" s="2" t="n">
        <f aca="false">R19+O19</f>
        <v>154205</v>
      </c>
      <c r="V19" s="2" t="n">
        <f aca="false">S19+P19</f>
        <v>1640761.16736153</v>
      </c>
      <c r="W19" s="3" t="n">
        <v>0.152</v>
      </c>
      <c r="X19" s="2" t="n">
        <v>154290</v>
      </c>
      <c r="Y19" s="2" t="n">
        <f aca="false">X19/W19</f>
        <v>1015065.78947368</v>
      </c>
      <c r="Z19" s="2" t="n">
        <f aca="false">X19+R19+O19</f>
        <v>308495</v>
      </c>
      <c r="AA19" s="2" t="n">
        <f aca="false">Y19+S19+P19</f>
        <v>2655826.95683521</v>
      </c>
      <c r="AB19" s="14" t="n">
        <f aca="false">Z19/AA19</f>
        <v>0.116157793792264</v>
      </c>
      <c r="AC19" s="14" t="n">
        <f aca="false">AD19/AE19</f>
        <v>0.146574758760517</v>
      </c>
      <c r="AD19" s="2" t="n">
        <f aca="false">F19-Z19</f>
        <v>271275</v>
      </c>
      <c r="AE19" s="2" t="n">
        <f aca="false">G19-AA19</f>
        <v>1850762.04316479</v>
      </c>
      <c r="AF19" s="13" t="n">
        <v>0.73</v>
      </c>
      <c r="AG19" s="13" t="n">
        <v>0.27</v>
      </c>
    </row>
    <row r="20" customFormat="false" ht="13.8" hidden="false" customHeight="false" outlineLevel="0" collapsed="false">
      <c r="A20" s="1" t="n">
        <v>22</v>
      </c>
      <c r="B20" s="1" t="s">
        <v>69</v>
      </c>
      <c r="C20" s="1" t="s">
        <v>70</v>
      </c>
      <c r="D20" s="1" t="n">
        <v>2021</v>
      </c>
      <c r="E20" s="3" t="n">
        <v>0.148</v>
      </c>
      <c r="F20" s="2" t="n">
        <v>683110</v>
      </c>
      <c r="G20" s="12" t="n">
        <v>4627098</v>
      </c>
      <c r="H20" s="13" t="n">
        <v>1.3</v>
      </c>
      <c r="I20" s="13" t="n">
        <v>1.85</v>
      </c>
      <c r="J20" s="3" t="n">
        <v>0.465283775673025</v>
      </c>
      <c r="K20" s="3"/>
      <c r="L20" s="3"/>
      <c r="M20" s="3" t="n">
        <v>0.534716224326975</v>
      </c>
      <c r="N20" s="3" t="n">
        <v>0.134</v>
      </c>
      <c r="O20" s="2" t="n">
        <v>147812</v>
      </c>
      <c r="P20" s="2" t="n">
        <f aca="false">O20/N20</f>
        <v>1103074.62686567</v>
      </c>
      <c r="Q20" s="3" t="n">
        <v>0.084</v>
      </c>
      <c r="R20" s="2" t="n">
        <v>43569</v>
      </c>
      <c r="S20" s="2" t="n">
        <f aca="false">R20/Q20</f>
        <v>518678.571428571</v>
      </c>
      <c r="T20" s="14" t="n">
        <f aca="false">U20/V20</f>
        <v>0.118008708230879</v>
      </c>
      <c r="U20" s="2" t="n">
        <f aca="false">R20+O20</f>
        <v>191381</v>
      </c>
      <c r="V20" s="2" t="n">
        <f aca="false">S20+P20</f>
        <v>1621753.19829424</v>
      </c>
      <c r="W20" s="3" t="n">
        <v>0.216</v>
      </c>
      <c r="X20" s="2" t="n">
        <v>234120</v>
      </c>
      <c r="Y20" s="2" t="n">
        <f aca="false">X20/W20</f>
        <v>1083888.88888889</v>
      </c>
      <c r="Z20" s="2" t="n">
        <f aca="false">X20+R20+O20</f>
        <v>425501</v>
      </c>
      <c r="AA20" s="2" t="n">
        <f aca="false">Y20+S20+P20</f>
        <v>2705642.08718313</v>
      </c>
      <c r="AB20" s="14" t="n">
        <f aca="false">Z20/AA20</f>
        <v>0.157264333673562</v>
      </c>
      <c r="AC20" s="14" t="n">
        <f aca="false">AD20/AE20</f>
        <v>0.13406969073901</v>
      </c>
      <c r="AD20" s="2" t="n">
        <f aca="false">F20-Z20</f>
        <v>257609</v>
      </c>
      <c r="AE20" s="2" t="n">
        <f aca="false">G20-AA20</f>
        <v>1921455.91281687</v>
      </c>
      <c r="AF20" s="13" t="n">
        <v>0.73</v>
      </c>
      <c r="AG20" s="13" t="n">
        <v>0.27</v>
      </c>
    </row>
    <row r="21" customFormat="false" ht="13.8" hidden="false" customHeight="false" outlineLevel="0" collapsed="false">
      <c r="A21" s="1" t="n">
        <v>23</v>
      </c>
      <c r="B21" s="1" t="s">
        <v>71</v>
      </c>
      <c r="C21" s="1" t="s">
        <v>72</v>
      </c>
      <c r="D21" s="1" t="n">
        <v>2021</v>
      </c>
      <c r="E21" s="3" t="n">
        <v>0.105</v>
      </c>
      <c r="F21" s="2" t="n">
        <v>144290</v>
      </c>
      <c r="G21" s="12" t="n">
        <v>1377238</v>
      </c>
      <c r="H21" s="13" t="n">
        <v>1.85</v>
      </c>
      <c r="I21" s="13" t="n">
        <v>1.85</v>
      </c>
      <c r="J21" s="3" t="n">
        <v>0.44271952318248</v>
      </c>
      <c r="K21" s="3"/>
      <c r="L21" s="3"/>
      <c r="M21" s="3" t="n">
        <v>0.55728047681752</v>
      </c>
      <c r="N21" s="3" t="n">
        <v>0.043</v>
      </c>
      <c r="O21" s="2" t="n">
        <v>19080</v>
      </c>
      <c r="P21" s="2" t="n">
        <f aca="false">O21/N21</f>
        <v>443720.930232558</v>
      </c>
      <c r="Q21" s="3" t="n">
        <v>0.053</v>
      </c>
      <c r="R21" s="2" t="n">
        <v>8215</v>
      </c>
      <c r="S21" s="2" t="n">
        <f aca="false">R21/Q21</f>
        <v>155000</v>
      </c>
      <c r="T21" s="14" t="n">
        <f aca="false">U21/V21</f>
        <v>0.0455888522043115</v>
      </c>
      <c r="U21" s="2" t="n">
        <f aca="false">R21+O21</f>
        <v>27295</v>
      </c>
      <c r="V21" s="2" t="n">
        <f aca="false">S21+P21</f>
        <v>598720.930232558</v>
      </c>
      <c r="W21" s="3" t="n">
        <v>0.146</v>
      </c>
      <c r="X21" s="2" t="n">
        <v>36490</v>
      </c>
      <c r="Y21" s="2" t="n">
        <f aca="false">X21/W21</f>
        <v>249931.506849315</v>
      </c>
      <c r="Z21" s="2" t="n">
        <f aca="false">X21+R21+O21</f>
        <v>63785</v>
      </c>
      <c r="AA21" s="2" t="n">
        <f aca="false">Y21+S21+P21</f>
        <v>848652.437081873</v>
      </c>
      <c r="AB21" s="14" t="n">
        <f aca="false">Z21/AA21</f>
        <v>0.0751603332682663</v>
      </c>
      <c r="AC21" s="14" t="n">
        <f aca="false">AD21/AE21</f>
        <v>0.152302684083087</v>
      </c>
      <c r="AD21" s="2" t="n">
        <f aca="false">F21-Z21</f>
        <v>80505</v>
      </c>
      <c r="AE21" s="2" t="n">
        <f aca="false">G21-AA21</f>
        <v>528585.562918127</v>
      </c>
      <c r="AF21" s="13" t="n">
        <v>0.58</v>
      </c>
      <c r="AG21" s="13" t="n">
        <v>0.42</v>
      </c>
    </row>
    <row r="22" customFormat="false" ht="13.8" hidden="false" customHeight="false" outlineLevel="0" collapsed="false">
      <c r="A22" s="1" t="n">
        <v>24</v>
      </c>
      <c r="B22" s="1" t="s">
        <v>73</v>
      </c>
      <c r="C22" s="1" t="s">
        <v>74</v>
      </c>
      <c r="D22" s="1" t="n">
        <v>2021</v>
      </c>
      <c r="E22" s="3" t="n">
        <v>0.097</v>
      </c>
      <c r="F22" s="2" t="n">
        <v>600970</v>
      </c>
      <c r="G22" s="12" t="n">
        <v>6174610</v>
      </c>
      <c r="H22" s="13" t="n">
        <v>2</v>
      </c>
      <c r="I22" s="13" t="n">
        <v>2</v>
      </c>
      <c r="J22" s="3" t="n">
        <v>0.523353911176931</v>
      </c>
      <c r="K22" s="3"/>
      <c r="L22" s="3"/>
      <c r="M22" s="3" t="n">
        <v>0.476646088823069</v>
      </c>
      <c r="N22" s="3" t="n">
        <v>0.072</v>
      </c>
      <c r="O22" s="2" t="n">
        <v>100554</v>
      </c>
      <c r="P22" s="2" t="n">
        <f aca="false">O22/N22</f>
        <v>1396583.33333333</v>
      </c>
      <c r="Q22" s="3" t="n">
        <v>0.098</v>
      </c>
      <c r="R22" s="2" t="n">
        <v>77094</v>
      </c>
      <c r="S22" s="2" t="n">
        <f aca="false">R22/Q22</f>
        <v>786673.469387755</v>
      </c>
      <c r="T22" s="14" t="n">
        <f aca="false">U22/V22</f>
        <v>0.081368348321915</v>
      </c>
      <c r="U22" s="2" t="n">
        <f aca="false">R22+O22</f>
        <v>177648</v>
      </c>
      <c r="V22" s="2" t="n">
        <f aca="false">S22+P22</f>
        <v>2183256.80272109</v>
      </c>
      <c r="W22" s="3" t="n">
        <v>0.121</v>
      </c>
      <c r="X22" s="2" t="n">
        <v>164160</v>
      </c>
      <c r="Y22" s="2" t="n">
        <f aca="false">X22/W22</f>
        <v>1356694.21487603</v>
      </c>
      <c r="Z22" s="2" t="n">
        <f aca="false">X22+R22+O22</f>
        <v>341808</v>
      </c>
      <c r="AA22" s="2" t="n">
        <f aca="false">Y22+S22+P22</f>
        <v>3539951.01759712</v>
      </c>
      <c r="AB22" s="14" t="n">
        <f aca="false">Z22/AA22</f>
        <v>0.096557268250569</v>
      </c>
      <c r="AC22" s="14" t="n">
        <f aca="false">AD22/AE22</f>
        <v>0.0983664306200407</v>
      </c>
      <c r="AD22" s="2" t="n">
        <f aca="false">F22-Z22</f>
        <v>259162</v>
      </c>
      <c r="AE22" s="2" t="n">
        <f aca="false">G22-AA22</f>
        <v>2634658.98240288</v>
      </c>
      <c r="AF22" s="13" t="n">
        <v>0.66</v>
      </c>
      <c r="AG22" s="13" t="n">
        <v>0.34</v>
      </c>
    </row>
    <row r="23" customFormat="false" ht="13.8" hidden="false" customHeight="false" outlineLevel="0" collapsed="false">
      <c r="A23" s="1" t="n">
        <v>25</v>
      </c>
      <c r="B23" s="1" t="s">
        <v>75</v>
      </c>
      <c r="C23" s="1" t="s">
        <v>76</v>
      </c>
      <c r="D23" s="1" t="n">
        <v>2021</v>
      </c>
      <c r="E23" s="3" t="n">
        <v>0.081</v>
      </c>
      <c r="F23" s="2" t="n">
        <v>564030</v>
      </c>
      <c r="G23" s="12" t="n">
        <v>6989690</v>
      </c>
      <c r="H23" s="13" t="n">
        <v>2</v>
      </c>
      <c r="I23" s="13" t="n">
        <v>2</v>
      </c>
      <c r="J23" s="3" t="n">
        <v>0.579419534421928</v>
      </c>
      <c r="K23" s="3"/>
      <c r="L23" s="3"/>
      <c r="M23" s="3" t="n">
        <v>0.420580465578072</v>
      </c>
      <c r="N23" s="3" t="n">
        <v>0.064</v>
      </c>
      <c r="O23" s="2" t="n">
        <v>110664</v>
      </c>
      <c r="P23" s="2" t="n">
        <f aca="false">O23/N23</f>
        <v>1729125</v>
      </c>
      <c r="Q23" s="3" t="n">
        <v>0.09</v>
      </c>
      <c r="R23" s="2" t="n">
        <v>80204</v>
      </c>
      <c r="S23" s="2" t="n">
        <f aca="false">R23/Q23</f>
        <v>891155.555555556</v>
      </c>
      <c r="T23" s="14" t="n">
        <f aca="false">U23/V23</f>
        <v>0.0728425815301795</v>
      </c>
      <c r="U23" s="2" t="n">
        <f aca="false">R23+O23</f>
        <v>190868</v>
      </c>
      <c r="V23" s="2" t="n">
        <f aca="false">S23+P23</f>
        <v>2620280.55555556</v>
      </c>
      <c r="W23" s="3" t="n">
        <v>0.084</v>
      </c>
      <c r="X23" s="2" t="n">
        <v>113960</v>
      </c>
      <c r="Y23" s="2" t="n">
        <f aca="false">X23/W23</f>
        <v>1356666.66666667</v>
      </c>
      <c r="Z23" s="2" t="n">
        <f aca="false">X23+R23+O23</f>
        <v>304828</v>
      </c>
      <c r="AA23" s="2" t="n">
        <f aca="false">Y23+S23+P23</f>
        <v>3976947.22222222</v>
      </c>
      <c r="AB23" s="14" t="n">
        <f aca="false">Z23/AA23</f>
        <v>0.076648741601773</v>
      </c>
      <c r="AC23" s="14" t="n">
        <f aca="false">AD23/AE23</f>
        <v>0.0860352240861363</v>
      </c>
      <c r="AD23" s="2" t="n">
        <f aca="false">F23-Z23</f>
        <v>259202</v>
      </c>
      <c r="AE23" s="2" t="n">
        <f aca="false">G23-AA23</f>
        <v>3012742.77777778</v>
      </c>
      <c r="AF23" s="13" t="n">
        <v>0.78</v>
      </c>
      <c r="AG23" s="13" t="n">
        <v>0.22</v>
      </c>
    </row>
    <row r="24" customFormat="false" ht="13.8" hidden="false" customHeight="false" outlineLevel="0" collapsed="false">
      <c r="A24" s="1" t="n">
        <v>26</v>
      </c>
      <c r="B24" s="1" t="s">
        <v>77</v>
      </c>
      <c r="C24" s="1" t="s">
        <v>78</v>
      </c>
      <c r="D24" s="1" t="n">
        <v>2021</v>
      </c>
      <c r="E24" s="3" t="n">
        <v>0.117</v>
      </c>
      <c r="F24" s="2" t="n">
        <v>1177820</v>
      </c>
      <c r="G24" s="12" t="n">
        <v>10037504</v>
      </c>
      <c r="H24" s="13" t="n">
        <v>2</v>
      </c>
      <c r="I24" s="13" t="n">
        <v>2</v>
      </c>
      <c r="J24" s="3" t="n">
        <v>0.582389499244367</v>
      </c>
      <c r="K24" s="3"/>
      <c r="L24" s="3"/>
      <c r="M24" s="3" t="n">
        <v>0.417610500755633</v>
      </c>
      <c r="N24" s="3" t="n">
        <v>0.06</v>
      </c>
      <c r="O24" s="2" t="n">
        <v>152554</v>
      </c>
      <c r="P24" s="2" t="n">
        <f aca="false">O24/N24</f>
        <v>2542566.66666667</v>
      </c>
      <c r="Q24" s="3" t="n">
        <v>0.087</v>
      </c>
      <c r="R24" s="2" t="n">
        <v>108312</v>
      </c>
      <c r="S24" s="2" t="n">
        <f aca="false">R24/Q24</f>
        <v>1244965.51724138</v>
      </c>
      <c r="T24" s="14" t="n">
        <f aca="false">U24/V24</f>
        <v>0.0688749262932555</v>
      </c>
      <c r="U24" s="2" t="n">
        <f aca="false">R24+O24</f>
        <v>260866</v>
      </c>
      <c r="V24" s="2" t="n">
        <f aca="false">S24+P24</f>
        <v>3787532.18390805</v>
      </c>
      <c r="W24" s="3" t="n">
        <v>0.131</v>
      </c>
      <c r="X24" s="2" t="n">
        <v>282320</v>
      </c>
      <c r="Y24" s="2" t="n">
        <f aca="false">X24/W24</f>
        <v>2155114.50381679</v>
      </c>
      <c r="Z24" s="2" t="n">
        <f aca="false">X24+R24+O24</f>
        <v>543186</v>
      </c>
      <c r="AA24" s="2" t="n">
        <f aca="false">Y24+S24+P24</f>
        <v>5942646.68772484</v>
      </c>
      <c r="AB24" s="14" t="n">
        <f aca="false">Z24/AA24</f>
        <v>0.0914047273114869</v>
      </c>
      <c r="AC24" s="14" t="n">
        <f aca="false">AD24/AE24</f>
        <v>0.154983178070102</v>
      </c>
      <c r="AD24" s="2" t="n">
        <f aca="false">F24-Z24</f>
        <v>634634</v>
      </c>
      <c r="AE24" s="2" t="n">
        <f aca="false">G24-AA24</f>
        <v>4094857.31227516</v>
      </c>
      <c r="AF24" s="13" t="n">
        <v>0.78</v>
      </c>
      <c r="AG24" s="13" t="n">
        <v>0.22</v>
      </c>
    </row>
    <row r="25" customFormat="false" ht="13.8" hidden="false" customHeight="false" outlineLevel="0" collapsed="false">
      <c r="A25" s="1" t="n">
        <v>27</v>
      </c>
      <c r="B25" s="1" t="s">
        <v>79</v>
      </c>
      <c r="C25" s="1" t="s">
        <v>80</v>
      </c>
      <c r="D25" s="1" t="n">
        <v>2021</v>
      </c>
      <c r="E25" s="3" t="n">
        <v>0.068</v>
      </c>
      <c r="F25" s="2" t="n">
        <v>390000</v>
      </c>
      <c r="G25" s="12" t="n">
        <v>5711471</v>
      </c>
      <c r="H25" s="13" t="n">
        <v>2</v>
      </c>
      <c r="I25" s="13" t="n">
        <v>2</v>
      </c>
      <c r="J25" s="3" t="n">
        <v>0.594615384615385</v>
      </c>
      <c r="K25" s="3"/>
      <c r="L25" s="3"/>
      <c r="M25" s="3" t="n">
        <v>0.405384615384615</v>
      </c>
      <c r="N25" s="3" t="n">
        <v>0.038</v>
      </c>
      <c r="O25" s="2" t="n">
        <v>47362</v>
      </c>
      <c r="P25" s="2" t="n">
        <f aca="false">O25/N25</f>
        <v>1246368.42105263</v>
      </c>
      <c r="Q25" s="3" t="n">
        <v>0.053</v>
      </c>
      <c r="R25" s="2" t="n">
        <v>41669</v>
      </c>
      <c r="S25" s="2" t="n">
        <f aca="false">R25/Q25</f>
        <v>786207.547169811</v>
      </c>
      <c r="T25" s="14" t="n">
        <f aca="false">U25/V25</f>
        <v>0.0438020528589939</v>
      </c>
      <c r="U25" s="2" t="n">
        <f aca="false">R25+O25</f>
        <v>89031</v>
      </c>
      <c r="V25" s="2" t="n">
        <f aca="false">S25+P25</f>
        <v>2032575.96822244</v>
      </c>
      <c r="W25" s="3" t="n">
        <v>0.092</v>
      </c>
      <c r="X25" s="2" t="n">
        <v>120650</v>
      </c>
      <c r="Y25" s="2" t="n">
        <f aca="false">X25/W25</f>
        <v>1311413.04347826</v>
      </c>
      <c r="Z25" s="2" t="n">
        <f aca="false">X25+R25+O25</f>
        <v>209681</v>
      </c>
      <c r="AA25" s="2" t="n">
        <f aca="false">Y25+S25+P25</f>
        <v>3343989.0117007</v>
      </c>
      <c r="AB25" s="14" t="n">
        <f aca="false">Z25/AA25</f>
        <v>0.062703854368636</v>
      </c>
      <c r="AC25" s="14" t="n">
        <f aca="false">AD25/AE25</f>
        <v>0.0761648877969009</v>
      </c>
      <c r="AD25" s="2" t="n">
        <f aca="false">F25-Z25</f>
        <v>180319</v>
      </c>
      <c r="AE25" s="2" t="n">
        <f aca="false">G25-AA25</f>
        <v>2367481.9882993</v>
      </c>
      <c r="AF25" s="13" t="n">
        <v>0.86</v>
      </c>
      <c r="AG25" s="13" t="n">
        <v>0.14</v>
      </c>
    </row>
    <row r="26" customFormat="false" ht="13.8" hidden="false" customHeight="false" outlineLevel="0" collapsed="false">
      <c r="A26" s="1" t="n">
        <v>28</v>
      </c>
      <c r="B26" s="1" t="s">
        <v>81</v>
      </c>
      <c r="C26" s="1" t="s">
        <v>82</v>
      </c>
      <c r="D26" s="1" t="n">
        <v>2021</v>
      </c>
      <c r="E26" s="3" t="n">
        <v>0.163</v>
      </c>
      <c r="F26" s="2" t="n">
        <v>480600</v>
      </c>
      <c r="G26" s="12" t="n">
        <v>2949586</v>
      </c>
      <c r="H26" s="13" t="n">
        <v>1.3</v>
      </c>
      <c r="I26" s="13" t="n">
        <v>1.85</v>
      </c>
      <c r="J26" s="3" t="n">
        <v>0.416292134831461</v>
      </c>
      <c r="K26" s="3"/>
      <c r="L26" s="3"/>
      <c r="M26" s="3" t="n">
        <v>0.583707865168539</v>
      </c>
      <c r="N26" s="3" t="n">
        <v>0.126</v>
      </c>
      <c r="O26" s="2" t="n">
        <v>83993</v>
      </c>
      <c r="P26" s="2" t="n">
        <f aca="false">O26/N26</f>
        <v>666611.111111111</v>
      </c>
      <c r="Q26" s="3" t="n">
        <v>0.132</v>
      </c>
      <c r="R26" s="2" t="n">
        <v>51561</v>
      </c>
      <c r="S26" s="2" t="n">
        <f aca="false">R26/Q26</f>
        <v>390613.636363636</v>
      </c>
      <c r="T26" s="14" t="n">
        <f aca="false">U26/V26</f>
        <v>0.128216824590778</v>
      </c>
      <c r="U26" s="2" t="n">
        <f aca="false">R26+O26</f>
        <v>135554</v>
      </c>
      <c r="V26" s="2" t="n">
        <f aca="false">S26+P26</f>
        <v>1057224.74747475</v>
      </c>
      <c r="W26" s="3" t="n">
        <v>0.188</v>
      </c>
      <c r="X26" s="2" t="n">
        <v>130240</v>
      </c>
      <c r="Y26" s="2" t="n">
        <f aca="false">X26/W26</f>
        <v>692765.957446809</v>
      </c>
      <c r="Z26" s="2" t="n">
        <f aca="false">X26+R26+O26</f>
        <v>265794</v>
      </c>
      <c r="AA26" s="2" t="n">
        <f aca="false">Y26+S26+P26</f>
        <v>1749990.70492156</v>
      </c>
      <c r="AB26" s="14" t="n">
        <f aca="false">Z26/AA26</f>
        <v>0.151883092437291</v>
      </c>
      <c r="AC26" s="14" t="n">
        <f aca="false">AD26/AE26</f>
        <v>0.17906539053736</v>
      </c>
      <c r="AD26" s="2" t="n">
        <f aca="false">F26-Z26</f>
        <v>214806</v>
      </c>
      <c r="AE26" s="2" t="n">
        <f aca="false">G26-AA26</f>
        <v>1199595.29507844</v>
      </c>
      <c r="AF26" s="13" t="n">
        <v>0.73</v>
      </c>
      <c r="AG26" s="13" t="n">
        <v>0.27</v>
      </c>
    </row>
    <row r="27" customFormat="false" ht="13.8" hidden="false" customHeight="false" outlineLevel="0" collapsed="false">
      <c r="A27" s="1" t="n">
        <v>29</v>
      </c>
      <c r="B27" s="1" t="s">
        <v>83</v>
      </c>
      <c r="C27" s="1" t="s">
        <v>84</v>
      </c>
      <c r="D27" s="1" t="n">
        <v>2021</v>
      </c>
      <c r="E27" s="3" t="n">
        <v>0.116</v>
      </c>
      <c r="F27" s="2" t="n">
        <v>715170</v>
      </c>
      <c r="G27" s="12" t="n">
        <v>6169823</v>
      </c>
      <c r="H27" s="13" t="n">
        <v>1.3</v>
      </c>
      <c r="I27" s="13" t="n">
        <v>1.85</v>
      </c>
      <c r="J27" s="3" t="n">
        <v>0.361438539088608</v>
      </c>
      <c r="K27" s="3"/>
      <c r="L27" s="3"/>
      <c r="M27" s="3" t="n">
        <v>0.638561460911392</v>
      </c>
      <c r="N27" s="3" t="n">
        <v>0.079</v>
      </c>
      <c r="O27" s="2" t="n">
        <v>110253</v>
      </c>
      <c r="P27" s="2" t="n">
        <f aca="false">O27/N27</f>
        <v>1395607.59493671</v>
      </c>
      <c r="Q27" s="3" t="n">
        <v>0.126</v>
      </c>
      <c r="R27" s="2" t="n">
        <v>110406</v>
      </c>
      <c r="S27" s="2" t="n">
        <f aca="false">R27/Q27</f>
        <v>876238.095238095</v>
      </c>
      <c r="T27" s="14" t="n">
        <f aca="false">U27/V27</f>
        <v>0.0971276354526619</v>
      </c>
      <c r="U27" s="2" t="n">
        <f aca="false">R27+O27</f>
        <v>220659</v>
      </c>
      <c r="V27" s="2" t="n">
        <f aca="false">S27+P27</f>
        <v>2271845.69017481</v>
      </c>
      <c r="W27" s="3" t="n">
        <v>0.128</v>
      </c>
      <c r="X27" s="2" t="n">
        <v>177320</v>
      </c>
      <c r="Y27" s="2" t="n">
        <f aca="false">X27/W27</f>
        <v>1385312.5</v>
      </c>
      <c r="Z27" s="2" t="n">
        <f aca="false">X27+R27+O27</f>
        <v>397979</v>
      </c>
      <c r="AA27" s="2" t="n">
        <f aca="false">Y27+S27+P27</f>
        <v>3657158.1901748</v>
      </c>
      <c r="AB27" s="14" t="n">
        <f aca="false">Z27/AA27</f>
        <v>0.10882192656287</v>
      </c>
      <c r="AC27" s="14" t="n">
        <f aca="false">AD27/AE27</f>
        <v>0.126236893500358</v>
      </c>
      <c r="AD27" s="2" t="n">
        <f aca="false">F27-Z27</f>
        <v>317191</v>
      </c>
      <c r="AE27" s="2" t="n">
        <f aca="false">G27-AA27</f>
        <v>2512664.8098252</v>
      </c>
      <c r="AF27" s="13" t="n">
        <v>0.72</v>
      </c>
      <c r="AG27" s="13" t="n">
        <v>0.28</v>
      </c>
    </row>
    <row r="28" customFormat="false" ht="13.8" hidden="false" customHeight="false" outlineLevel="0" collapsed="false">
      <c r="A28" s="1" t="n">
        <v>30</v>
      </c>
      <c r="B28" s="1" t="s">
        <v>85</v>
      </c>
      <c r="C28" s="1" t="s">
        <v>86</v>
      </c>
      <c r="D28" s="1" t="n">
        <v>2021</v>
      </c>
      <c r="E28" s="3" t="n">
        <v>0.085</v>
      </c>
      <c r="F28" s="2" t="n">
        <v>93720</v>
      </c>
      <c r="G28" s="12" t="n">
        <v>1106227</v>
      </c>
      <c r="H28" s="13" t="n">
        <v>2</v>
      </c>
      <c r="I28" s="13" t="n">
        <v>2</v>
      </c>
      <c r="J28" s="3" t="n">
        <v>0.564020486555698</v>
      </c>
      <c r="K28" s="3"/>
      <c r="L28" s="3"/>
      <c r="M28" s="3" t="n">
        <v>0.435979513444302</v>
      </c>
      <c r="N28" s="3" t="n">
        <v>0.043</v>
      </c>
      <c r="O28" s="2" t="n">
        <v>12825</v>
      </c>
      <c r="P28" s="2" t="n">
        <f aca="false">O28/N28</f>
        <v>298255.813953488</v>
      </c>
      <c r="Q28" s="3" t="n">
        <v>0.087</v>
      </c>
      <c r="R28" s="2" t="n">
        <v>9971</v>
      </c>
      <c r="S28" s="2" t="n">
        <f aca="false">R28/Q28</f>
        <v>114609.195402299</v>
      </c>
      <c r="T28" s="14" t="n">
        <f aca="false">U28/V28</f>
        <v>0.0552141728735252</v>
      </c>
      <c r="U28" s="2" t="n">
        <f aca="false">R28+O28</f>
        <v>22796</v>
      </c>
      <c r="V28" s="2" t="n">
        <f aca="false">S28+P28</f>
        <v>412865.009355787</v>
      </c>
      <c r="W28" s="3" t="n">
        <v>0.121</v>
      </c>
      <c r="X28" s="2" t="n">
        <v>28410</v>
      </c>
      <c r="Y28" s="2" t="n">
        <f aca="false">X28/W28</f>
        <v>234793.388429752</v>
      </c>
      <c r="Z28" s="2" t="n">
        <f aca="false">X28+R28+O28</f>
        <v>51206</v>
      </c>
      <c r="AA28" s="2" t="n">
        <f aca="false">Y28+S28+P28</f>
        <v>647658.397785539</v>
      </c>
      <c r="AB28" s="14" t="n">
        <f aca="false">Z28/AA28</f>
        <v>0.0790632842484287</v>
      </c>
      <c r="AC28" s="14" t="n">
        <f aca="false">AD28/AE28</f>
        <v>0.0927102287306563</v>
      </c>
      <c r="AD28" s="2" t="n">
        <f aca="false">F28-Z28</f>
        <v>42514</v>
      </c>
      <c r="AE28" s="2" t="n">
        <f aca="false">G28-AA28</f>
        <v>458568.602214461</v>
      </c>
      <c r="AF28" s="13" t="n">
        <v>0.66</v>
      </c>
      <c r="AG28" s="13" t="n">
        <v>0.34</v>
      </c>
    </row>
    <row r="29" customFormat="false" ht="13.8" hidden="false" customHeight="false" outlineLevel="0" collapsed="false">
      <c r="A29" s="1" t="n">
        <v>31</v>
      </c>
      <c r="B29" s="1" t="s">
        <v>87</v>
      </c>
      <c r="C29" s="1" t="s">
        <v>88</v>
      </c>
      <c r="D29" s="1" t="n">
        <v>2021</v>
      </c>
      <c r="E29" s="3" t="n">
        <v>0.1</v>
      </c>
      <c r="F29" s="2" t="n">
        <v>195670</v>
      </c>
      <c r="G29" s="12" t="n">
        <v>1963554</v>
      </c>
      <c r="H29" s="13" t="n">
        <v>1.65</v>
      </c>
      <c r="I29" s="13" t="n">
        <v>1.85</v>
      </c>
      <c r="J29" s="3" t="n">
        <v>0.439413297899525</v>
      </c>
      <c r="K29" s="3"/>
      <c r="L29" s="3"/>
      <c r="M29" s="3" t="n">
        <v>0.560586702100475</v>
      </c>
      <c r="N29" s="3" t="n">
        <v>0.047</v>
      </c>
      <c r="O29" s="2" t="n">
        <v>20236</v>
      </c>
      <c r="P29" s="2" t="n">
        <f aca="false">O29/N29</f>
        <v>430553.191489362</v>
      </c>
      <c r="Q29" s="3" t="n">
        <v>0.131</v>
      </c>
      <c r="R29" s="2" t="n">
        <v>31341</v>
      </c>
      <c r="S29" s="2" t="n">
        <f aca="false">R29/Q29</f>
        <v>239244.27480916</v>
      </c>
      <c r="T29" s="14" t="n">
        <f aca="false">U29/V29</f>
        <v>0.0770038744473433</v>
      </c>
      <c r="U29" s="2" t="n">
        <f aca="false">R29+O29</f>
        <v>51577</v>
      </c>
      <c r="V29" s="2" t="n">
        <f aca="false">S29+P29</f>
        <v>669797.466298522</v>
      </c>
      <c r="W29" s="3" t="n">
        <v>0.12</v>
      </c>
      <c r="X29" s="2" t="n">
        <v>58070</v>
      </c>
      <c r="Y29" s="2" t="n">
        <f aca="false">X29/W29</f>
        <v>483916.666666667</v>
      </c>
      <c r="Z29" s="2" t="n">
        <f aca="false">X29+R29+O29</f>
        <v>109647</v>
      </c>
      <c r="AA29" s="2" t="n">
        <f aca="false">Y29+S29+P29</f>
        <v>1153714.13296519</v>
      </c>
      <c r="AB29" s="14" t="n">
        <f aca="false">Z29/AA29</f>
        <v>0.095038274098449</v>
      </c>
      <c r="AC29" s="14" t="n">
        <f aca="false">AD29/AE29</f>
        <v>0.106222234174478</v>
      </c>
      <c r="AD29" s="2" t="n">
        <f aca="false">F29-Z29</f>
        <v>86023</v>
      </c>
      <c r="AE29" s="2" t="n">
        <f aca="false">G29-AA29</f>
        <v>809839.86703481</v>
      </c>
      <c r="AF29" s="13" t="n">
        <v>0.68</v>
      </c>
      <c r="AG29" s="13" t="n">
        <v>0.32</v>
      </c>
    </row>
    <row r="30" customFormat="false" ht="13.8" hidden="false" customHeight="false" outlineLevel="0" collapsed="false">
      <c r="A30" s="1" t="n">
        <v>32</v>
      </c>
      <c r="B30" s="1" t="s">
        <v>89</v>
      </c>
      <c r="C30" s="1" t="s">
        <v>90</v>
      </c>
      <c r="D30" s="1" t="n">
        <v>2021</v>
      </c>
      <c r="E30" s="3" t="n">
        <v>0.13</v>
      </c>
      <c r="F30" s="2" t="n">
        <v>409540</v>
      </c>
      <c r="G30" s="12" t="n">
        <v>3146402</v>
      </c>
      <c r="H30" s="13" t="n">
        <v>2</v>
      </c>
      <c r="I30" s="13" t="n">
        <v>2</v>
      </c>
      <c r="J30" s="3" t="n">
        <v>0.567636860868291</v>
      </c>
      <c r="K30" s="3"/>
      <c r="L30" s="3"/>
      <c r="M30" s="3" t="n">
        <v>0.432363139131709</v>
      </c>
      <c r="N30" s="3" t="n">
        <v>0.046</v>
      </c>
      <c r="O30" s="2" t="n">
        <v>35255</v>
      </c>
      <c r="P30" s="2" t="n">
        <f aca="false">O30/N30</f>
        <v>766413.043478261</v>
      </c>
      <c r="Q30" s="3" t="n">
        <v>0.113</v>
      </c>
      <c r="R30" s="2" t="n">
        <v>43662</v>
      </c>
      <c r="S30" s="2" t="n">
        <f aca="false">R30/Q30</f>
        <v>386389.380530973</v>
      </c>
      <c r="T30" s="14" t="n">
        <f aca="false">U30/V30</f>
        <v>0.0684566568879527</v>
      </c>
      <c r="U30" s="2" t="n">
        <f aca="false">R30+O30</f>
        <v>78917</v>
      </c>
      <c r="V30" s="2" t="n">
        <f aca="false">S30+P30</f>
        <v>1152802.42400923</v>
      </c>
      <c r="W30" s="3" t="n">
        <v>0.185</v>
      </c>
      <c r="X30" s="2" t="n">
        <v>129350</v>
      </c>
      <c r="Y30" s="2" t="n">
        <f aca="false">X30/W30</f>
        <v>699189.189189189</v>
      </c>
      <c r="Z30" s="2" t="n">
        <f aca="false">X30+R30+O30</f>
        <v>208267</v>
      </c>
      <c r="AA30" s="2" t="n">
        <f aca="false">Y30+S30+P30</f>
        <v>1851991.61319842</v>
      </c>
      <c r="AB30" s="14" t="n">
        <f aca="false">Z30/AA30</f>
        <v>0.112455692842107</v>
      </c>
      <c r="AC30" s="14" t="n">
        <f aca="false">AD30/AE30</f>
        <v>0.15549396238803</v>
      </c>
      <c r="AD30" s="2" t="n">
        <f aca="false">F30-Z30</f>
        <v>201273</v>
      </c>
      <c r="AE30" s="2" t="n">
        <f aca="false">G30-AA30</f>
        <v>1294410.38680158</v>
      </c>
      <c r="AF30" s="13" t="n">
        <v>0.65</v>
      </c>
      <c r="AG30" s="13" t="n">
        <v>0.35</v>
      </c>
    </row>
    <row r="31" customFormat="false" ht="13.8" hidden="false" customHeight="false" outlineLevel="0" collapsed="false">
      <c r="A31" s="1" t="n">
        <v>33</v>
      </c>
      <c r="B31" s="1" t="s">
        <v>91</v>
      </c>
      <c r="C31" s="1" t="s">
        <v>92</v>
      </c>
      <c r="D31" s="1" t="n">
        <v>2021</v>
      </c>
      <c r="E31" s="3" t="n">
        <v>0.068</v>
      </c>
      <c r="F31" s="2" t="n">
        <v>93940</v>
      </c>
      <c r="G31" s="12" t="n">
        <v>1387505</v>
      </c>
      <c r="H31" s="13" t="n">
        <v>1.85</v>
      </c>
      <c r="I31" s="13" t="n">
        <v>1.85</v>
      </c>
      <c r="J31" s="3" t="n">
        <v>0.377581434958484</v>
      </c>
      <c r="K31" s="3"/>
      <c r="L31" s="3"/>
      <c r="M31" s="3" t="n">
        <v>0.622418565041516</v>
      </c>
      <c r="N31" s="3" t="n">
        <v>0.029</v>
      </c>
      <c r="O31" s="2" t="n">
        <v>11279</v>
      </c>
      <c r="P31" s="2" t="n">
        <f aca="false">O31/N31</f>
        <v>388931.034482759</v>
      </c>
      <c r="Q31" s="3" t="n">
        <v>0.04</v>
      </c>
      <c r="R31" s="2" t="n">
        <v>7809</v>
      </c>
      <c r="S31" s="2" t="n">
        <f aca="false">R31/Q31</f>
        <v>195225</v>
      </c>
      <c r="T31" s="14" t="n">
        <f aca="false">U31/V31</f>
        <v>0.0326762010032156</v>
      </c>
      <c r="U31" s="2" t="n">
        <f aca="false">R31+O31</f>
        <v>19088</v>
      </c>
      <c r="V31" s="2" t="n">
        <f aca="false">S31+P31</f>
        <v>584156.034482759</v>
      </c>
      <c r="W31" s="3" t="n">
        <v>0.085</v>
      </c>
      <c r="X31" s="2" t="n">
        <v>21670</v>
      </c>
      <c r="Y31" s="2" t="n">
        <f aca="false">X31/W31</f>
        <v>254941.176470588</v>
      </c>
      <c r="Z31" s="2" t="n">
        <f aca="false">X31+R31+O31</f>
        <v>40758</v>
      </c>
      <c r="AA31" s="2" t="n">
        <f aca="false">Y31+S31+P31</f>
        <v>839097.210953347</v>
      </c>
      <c r="AB31" s="14" t="n">
        <f aca="false">Z31/AA31</f>
        <v>0.0485736330283978</v>
      </c>
      <c r="AC31" s="14" t="n">
        <f aca="false">AD31/AE31</f>
        <v>0.0969752820113133</v>
      </c>
      <c r="AD31" s="2" t="n">
        <f aca="false">F31-Z31</f>
        <v>53182</v>
      </c>
      <c r="AE31" s="2" t="n">
        <f aca="false">G31-AA31</f>
        <v>548407.789046653</v>
      </c>
      <c r="AF31" s="13" t="n">
        <v>0.63</v>
      </c>
      <c r="AG31" s="13" t="n">
        <v>0.37</v>
      </c>
    </row>
    <row r="32" customFormat="false" ht="13.8" hidden="false" customHeight="false" outlineLevel="0" collapsed="false">
      <c r="A32" s="1" t="n">
        <v>34</v>
      </c>
      <c r="B32" s="1" t="s">
        <v>93</v>
      </c>
      <c r="C32" s="1" t="s">
        <v>94</v>
      </c>
      <c r="D32" s="1" t="n">
        <v>2021</v>
      </c>
      <c r="E32" s="3" t="n">
        <v>0.088</v>
      </c>
      <c r="F32" s="2" t="n">
        <v>812440</v>
      </c>
      <c r="G32" s="12" t="n">
        <v>9267961</v>
      </c>
      <c r="H32" s="13" t="n">
        <v>1.85</v>
      </c>
      <c r="I32" s="13" t="n">
        <v>1.85</v>
      </c>
      <c r="J32" s="3" t="n">
        <v>0.491827088769632</v>
      </c>
      <c r="K32" s="3"/>
      <c r="L32" s="3"/>
      <c r="M32" s="3" t="n">
        <v>0.508172911230368</v>
      </c>
      <c r="N32" s="3" t="n">
        <v>0.064</v>
      </c>
      <c r="O32" s="2" t="n">
        <v>134666</v>
      </c>
      <c r="P32" s="2" t="n">
        <f aca="false">O32/N32</f>
        <v>2104156.25</v>
      </c>
      <c r="Q32" s="3" t="n">
        <v>0.105</v>
      </c>
      <c r="R32" s="2" t="n">
        <v>129873</v>
      </c>
      <c r="S32" s="2" t="n">
        <f aca="false">R32/Q32</f>
        <v>1236885.71428571</v>
      </c>
      <c r="T32" s="14" t="n">
        <f aca="false">U32/V32</f>
        <v>0.0791785924354759</v>
      </c>
      <c r="U32" s="2" t="n">
        <f aca="false">R32+O32</f>
        <v>264539</v>
      </c>
      <c r="V32" s="2" t="n">
        <f aca="false">S32+P32</f>
        <v>3341041.96428571</v>
      </c>
      <c r="W32" s="3" t="n">
        <v>0.098</v>
      </c>
      <c r="X32" s="2" t="n">
        <v>197280</v>
      </c>
      <c r="Y32" s="2" t="n">
        <f aca="false">X32/W32</f>
        <v>2013061.2244898</v>
      </c>
      <c r="Z32" s="2" t="n">
        <f aca="false">X32+R32+O32</f>
        <v>461819</v>
      </c>
      <c r="AA32" s="2" t="n">
        <f aca="false">Y32+S32+P32</f>
        <v>5354103.18877551</v>
      </c>
      <c r="AB32" s="14" t="n">
        <f aca="false">Z32/AA32</f>
        <v>0.0862551549189732</v>
      </c>
      <c r="AC32" s="14" t="n">
        <f aca="false">AD32/AE32</f>
        <v>0.0895845012546086</v>
      </c>
      <c r="AD32" s="2" t="n">
        <f aca="false">F32-Z32</f>
        <v>350621</v>
      </c>
      <c r="AE32" s="2" t="n">
        <f aca="false">G32-AA32</f>
        <v>3913857.81122449</v>
      </c>
      <c r="AF32" s="13" t="n">
        <v>0.8</v>
      </c>
      <c r="AG32" s="13" t="n">
        <v>0.19</v>
      </c>
    </row>
    <row r="33" customFormat="false" ht="13.8" hidden="false" customHeight="false" outlineLevel="0" collapsed="false">
      <c r="A33" s="1" t="n">
        <v>35</v>
      </c>
      <c r="B33" s="1" t="s">
        <v>95</v>
      </c>
      <c r="C33" s="1" t="s">
        <v>96</v>
      </c>
      <c r="D33" s="1" t="n">
        <v>2021</v>
      </c>
      <c r="E33" s="3" t="n">
        <v>0.135</v>
      </c>
      <c r="F33" s="2" t="n">
        <v>285220</v>
      </c>
      <c r="G33" s="12" t="n">
        <v>2116677</v>
      </c>
      <c r="H33" s="13" t="n">
        <v>1.65</v>
      </c>
      <c r="I33" s="13" t="n">
        <v>1.85</v>
      </c>
      <c r="J33" s="3" t="n">
        <v>0.566755486992497</v>
      </c>
      <c r="K33" s="3"/>
      <c r="L33" s="3"/>
      <c r="M33" s="3" t="n">
        <v>0.433244513007503</v>
      </c>
      <c r="N33" s="3" t="n">
        <v>0.059</v>
      </c>
      <c r="O33" s="2" t="n">
        <v>29383</v>
      </c>
      <c r="P33" s="2" t="n">
        <f aca="false">O33/N33</f>
        <v>498016.949152542</v>
      </c>
      <c r="Q33" s="3" t="n">
        <v>0.13</v>
      </c>
      <c r="R33" s="2" t="n">
        <v>32486</v>
      </c>
      <c r="S33" s="2" t="n">
        <f aca="false">R33/Q33</f>
        <v>249892.307692308</v>
      </c>
      <c r="T33" s="14" t="n">
        <f aca="false">U33/V33</f>
        <v>0.0827226022860076</v>
      </c>
      <c r="U33" s="2" t="n">
        <f aca="false">R33+O33</f>
        <v>61869</v>
      </c>
      <c r="V33" s="2" t="n">
        <f aca="false">S33+P33</f>
        <v>747909.25684485</v>
      </c>
      <c r="W33" s="3" t="n">
        <v>0.192</v>
      </c>
      <c r="X33" s="2" t="n">
        <v>90490</v>
      </c>
      <c r="Y33" s="2" t="n">
        <f aca="false">X33/W33</f>
        <v>471302.083333333</v>
      </c>
      <c r="Z33" s="2" t="n">
        <f aca="false">X33+R33+O33</f>
        <v>152359</v>
      </c>
      <c r="AA33" s="2" t="n">
        <f aca="false">Y33+S33+P33</f>
        <v>1219211.34017818</v>
      </c>
      <c r="AB33" s="14" t="n">
        <f aca="false">Z33/AA33</f>
        <v>0.124965209048772</v>
      </c>
      <c r="AC33" s="14" t="n">
        <f aca="false">AD33/AE33</f>
        <v>0.148040204709758</v>
      </c>
      <c r="AD33" s="2" t="n">
        <f aca="false">F33-Z33</f>
        <v>132861</v>
      </c>
      <c r="AE33" s="2" t="n">
        <f aca="false">G33-AA33</f>
        <v>897465.65982182</v>
      </c>
      <c r="AF33" s="13" t="n">
        <v>0.66</v>
      </c>
      <c r="AG33" s="13" t="n">
        <v>0.34</v>
      </c>
    </row>
    <row r="34" customFormat="false" ht="13.8" hidden="false" customHeight="false" outlineLevel="0" collapsed="false">
      <c r="A34" s="1" t="n">
        <v>36</v>
      </c>
      <c r="B34" s="1" t="s">
        <v>97</v>
      </c>
      <c r="C34" s="1" t="s">
        <v>98</v>
      </c>
      <c r="D34" s="1" t="n">
        <v>2021</v>
      </c>
      <c r="E34" s="3" t="n">
        <v>0.114</v>
      </c>
      <c r="F34" s="2" t="n">
        <v>2265160</v>
      </c>
      <c r="G34" s="12" t="n">
        <v>19857492</v>
      </c>
      <c r="H34" s="13" t="n">
        <v>2</v>
      </c>
      <c r="I34" s="13" t="n">
        <v>2</v>
      </c>
      <c r="J34" s="3" t="n">
        <v>0.605030108248424</v>
      </c>
      <c r="K34" s="3"/>
      <c r="L34" s="3"/>
      <c r="M34" s="3" t="n">
        <v>0.394969891751576</v>
      </c>
      <c r="N34" s="3" t="n">
        <v>0.066</v>
      </c>
      <c r="O34" s="2" t="n">
        <v>311500</v>
      </c>
      <c r="P34" s="2" t="n">
        <f aca="false">O34/N34</f>
        <v>4719696.96969697</v>
      </c>
      <c r="Q34" s="3" t="n">
        <v>0.108</v>
      </c>
      <c r="R34" s="2" t="n">
        <v>256455</v>
      </c>
      <c r="S34" s="2" t="n">
        <f aca="false">R34/Q34</f>
        <v>2374583.33333333</v>
      </c>
      <c r="T34" s="14" t="n">
        <f aca="false">U34/V34</f>
        <v>0.0800581561116777</v>
      </c>
      <c r="U34" s="2" t="n">
        <f aca="false">R34+O34</f>
        <v>567955</v>
      </c>
      <c r="V34" s="2" t="n">
        <f aca="false">S34+P34</f>
        <v>7094280.3030303</v>
      </c>
      <c r="W34" s="3" t="n">
        <v>0.154</v>
      </c>
      <c r="X34" s="2" t="n">
        <v>633790</v>
      </c>
      <c r="Y34" s="2" t="n">
        <f aca="false">X34/W34</f>
        <v>4115519.48051948</v>
      </c>
      <c r="Z34" s="2" t="n">
        <f aca="false">X34+R34+O34</f>
        <v>1201745</v>
      </c>
      <c r="AA34" s="2" t="n">
        <f aca="false">Y34+S34+P34</f>
        <v>11209799.7835498</v>
      </c>
      <c r="AB34" s="14" t="n">
        <f aca="false">Z34/AA34</f>
        <v>0.107204858534899</v>
      </c>
      <c r="AC34" s="14" t="n">
        <f aca="false">AD34/AE34</f>
        <v>0.122970958422538</v>
      </c>
      <c r="AD34" s="2" t="n">
        <f aca="false">F34-Z34</f>
        <v>1063415</v>
      </c>
      <c r="AE34" s="2" t="n">
        <f aca="false">G34-AA34</f>
        <v>8647692.2164502</v>
      </c>
      <c r="AF34" s="13" t="n">
        <v>0.77</v>
      </c>
      <c r="AG34" s="13" t="n">
        <v>0.23</v>
      </c>
    </row>
    <row r="35" customFormat="false" ht="13.8" hidden="false" customHeight="false" outlineLevel="0" collapsed="false">
      <c r="A35" s="1" t="n">
        <v>37</v>
      </c>
      <c r="B35" s="1" t="s">
        <v>99</v>
      </c>
      <c r="C35" s="1" t="s">
        <v>100</v>
      </c>
      <c r="D35" s="1" t="n">
        <v>2021</v>
      </c>
      <c r="E35" s="3" t="n">
        <v>0.118</v>
      </c>
      <c r="F35" s="2" t="n">
        <v>1248880</v>
      </c>
      <c r="G35" s="12" t="n">
        <v>10565885</v>
      </c>
      <c r="H35" s="13" t="n">
        <v>2</v>
      </c>
      <c r="I35" s="13" t="n">
        <v>2</v>
      </c>
      <c r="J35" s="3" t="n">
        <v>0.587013964512203</v>
      </c>
      <c r="K35" s="3"/>
      <c r="L35" s="3"/>
      <c r="M35" s="3" t="n">
        <v>0.412986035487797</v>
      </c>
      <c r="N35" s="3" t="n">
        <v>0.072</v>
      </c>
      <c r="O35" s="2" t="n">
        <v>193675</v>
      </c>
      <c r="P35" s="2" t="n">
        <f aca="false">O35/N35</f>
        <v>2689930.55555556</v>
      </c>
      <c r="Q35" s="3" t="n">
        <v>0.106</v>
      </c>
      <c r="R35" s="2" t="n">
        <v>141474</v>
      </c>
      <c r="S35" s="2" t="n">
        <f aca="false">R35/Q35</f>
        <v>1334660.37735849</v>
      </c>
      <c r="T35" s="14" t="n">
        <f aca="false">U35/V35</f>
        <v>0.0832752956975261</v>
      </c>
      <c r="U35" s="2" t="n">
        <f aca="false">R35+O35</f>
        <v>335149</v>
      </c>
      <c r="V35" s="2" t="n">
        <f aca="false">S35+P35</f>
        <v>4024590.93291405</v>
      </c>
      <c r="W35" s="3" t="n">
        <v>0.154</v>
      </c>
      <c r="X35" s="2" t="n">
        <v>353450</v>
      </c>
      <c r="Y35" s="2" t="n">
        <f aca="false">X35/W35</f>
        <v>2295129.87012987</v>
      </c>
      <c r="Z35" s="2" t="n">
        <f aca="false">X35+R35+O35</f>
        <v>688599</v>
      </c>
      <c r="AA35" s="2" t="n">
        <f aca="false">Y35+S35+P35</f>
        <v>6319720.80304392</v>
      </c>
      <c r="AB35" s="14" t="n">
        <f aca="false">Z35/AA35</f>
        <v>0.1089603514871</v>
      </c>
      <c r="AC35" s="14" t="n">
        <f aca="false">AD35/AE35</f>
        <v>0.131949913854402</v>
      </c>
      <c r="AD35" s="2" t="n">
        <f aca="false">F35-Z35</f>
        <v>560281</v>
      </c>
      <c r="AE35" s="2" t="n">
        <f aca="false">G35-AA35</f>
        <v>4246164.19695608</v>
      </c>
      <c r="AF35" s="13" t="n">
        <v>0.75</v>
      </c>
      <c r="AG35" s="13" t="n">
        <v>0.25</v>
      </c>
    </row>
    <row r="36" customFormat="false" ht="13.8" hidden="false" customHeight="false" outlineLevel="0" collapsed="false">
      <c r="A36" s="1" t="n">
        <v>38</v>
      </c>
      <c r="B36" s="1" t="s">
        <v>101</v>
      </c>
      <c r="C36" s="1" t="s">
        <v>102</v>
      </c>
      <c r="D36" s="1" t="n">
        <v>2021</v>
      </c>
      <c r="E36" s="3" t="n">
        <v>0.055</v>
      </c>
      <c r="F36" s="2" t="n">
        <v>42290</v>
      </c>
      <c r="G36" s="12" t="n">
        <v>777934</v>
      </c>
      <c r="H36" s="13" t="n">
        <v>2</v>
      </c>
      <c r="I36" s="13" t="n">
        <v>2</v>
      </c>
      <c r="J36" s="3" t="n">
        <v>0.615039016315914</v>
      </c>
      <c r="K36" s="3"/>
      <c r="L36" s="3"/>
      <c r="M36" s="3" t="n">
        <v>0.384960983684086</v>
      </c>
      <c r="N36" s="3" t="n">
        <v>0.028</v>
      </c>
      <c r="O36" s="2" t="n">
        <v>4876</v>
      </c>
      <c r="P36" s="2" t="n">
        <f aca="false">O36/N36</f>
        <v>174142.857142857</v>
      </c>
      <c r="Q36" s="3" t="n">
        <v>0.062</v>
      </c>
      <c r="R36" s="2" t="n">
        <v>4906</v>
      </c>
      <c r="S36" s="2" t="n">
        <f aca="false">R36/Q36</f>
        <v>79129.0322580645</v>
      </c>
      <c r="T36" s="14" t="n">
        <f aca="false">U36/V36</f>
        <v>0.0386225254730713</v>
      </c>
      <c r="U36" s="2" t="n">
        <f aca="false">R36+O36</f>
        <v>9782</v>
      </c>
      <c r="V36" s="2" t="n">
        <f aca="false">S36+P36</f>
        <v>253271.889400922</v>
      </c>
      <c r="W36" s="3" t="n">
        <v>0.075</v>
      </c>
      <c r="X36" s="2" t="n">
        <v>13690</v>
      </c>
      <c r="Y36" s="2" t="n">
        <f aca="false">X36/W36</f>
        <v>182533.333333333</v>
      </c>
      <c r="Z36" s="2" t="n">
        <f aca="false">X36+R36+O36</f>
        <v>23472</v>
      </c>
      <c r="AA36" s="2" t="n">
        <f aca="false">Y36+S36+P36</f>
        <v>435805.222734255</v>
      </c>
      <c r="AB36" s="14" t="n">
        <f aca="false">Z36/AA36</f>
        <v>0.0538589231508883</v>
      </c>
      <c r="AC36" s="14" t="n">
        <f aca="false">AD36/AE36</f>
        <v>0.055002681009155</v>
      </c>
      <c r="AD36" s="2" t="n">
        <f aca="false">F36-Z36</f>
        <v>18818</v>
      </c>
      <c r="AE36" s="2" t="n">
        <f aca="false">G36-AA36</f>
        <v>342128.777265745</v>
      </c>
      <c r="AF36" s="13" t="n">
        <v>0.78</v>
      </c>
      <c r="AG36" s="13" t="n">
        <v>0.22</v>
      </c>
    </row>
    <row r="37" customFormat="false" ht="13.8" hidden="false" customHeight="false" outlineLevel="0" collapsed="false">
      <c r="A37" s="1" t="n">
        <v>39</v>
      </c>
      <c r="B37" s="1" t="s">
        <v>103</v>
      </c>
      <c r="C37" s="1" t="s">
        <v>104</v>
      </c>
      <c r="D37" s="1" t="n">
        <v>2021</v>
      </c>
      <c r="E37" s="3" t="n">
        <v>0.118</v>
      </c>
      <c r="F37" s="2" t="n">
        <v>1391290</v>
      </c>
      <c r="G37" s="12" t="n">
        <v>11764342</v>
      </c>
      <c r="H37" s="13" t="n">
        <v>1.3</v>
      </c>
      <c r="I37" s="13" t="n">
        <v>1.85</v>
      </c>
      <c r="J37" s="3" t="n">
        <v>0.394439692659331</v>
      </c>
      <c r="K37" s="3"/>
      <c r="L37" s="3"/>
      <c r="M37" s="3" t="n">
        <v>0.60556030734067</v>
      </c>
      <c r="N37" s="3" t="n">
        <v>0.049</v>
      </c>
      <c r="O37" s="2" t="n">
        <v>148693</v>
      </c>
      <c r="P37" s="2" t="n">
        <f aca="false">O37/N37</f>
        <v>3034551.02040816</v>
      </c>
      <c r="Q37" s="3" t="n">
        <v>0.116</v>
      </c>
      <c r="R37" s="2" t="n">
        <v>166353</v>
      </c>
      <c r="S37" s="2" t="n">
        <f aca="false">R37/Q37</f>
        <v>1434077.5862069</v>
      </c>
      <c r="T37" s="14" t="n">
        <f aca="false">U37/V37</f>
        <v>0.0705017193717166</v>
      </c>
      <c r="U37" s="2" t="n">
        <f aca="false">R37+O37</f>
        <v>315046</v>
      </c>
      <c r="V37" s="2" t="n">
        <f aca="false">S37+P37</f>
        <v>4468628.60661506</v>
      </c>
      <c r="W37" s="3" t="n">
        <v>0.148</v>
      </c>
      <c r="X37" s="2" t="n">
        <v>386430</v>
      </c>
      <c r="Y37" s="2" t="n">
        <f aca="false">X37/W37</f>
        <v>2611013.51351351</v>
      </c>
      <c r="Z37" s="2" t="n">
        <f aca="false">X37+R37+O37</f>
        <v>701476</v>
      </c>
      <c r="AA37" s="2" t="n">
        <f aca="false">Y37+S37+P37</f>
        <v>7079642.12012857</v>
      </c>
      <c r="AB37" s="14" t="n">
        <f aca="false">Z37/AA37</f>
        <v>0.0990835395486432</v>
      </c>
      <c r="AC37" s="14" t="n">
        <f aca="false">AD37/AE37</f>
        <v>0.147248280079562</v>
      </c>
      <c r="AD37" s="2" t="n">
        <f aca="false">F37-Z37</f>
        <v>689814</v>
      </c>
      <c r="AE37" s="2" t="n">
        <f aca="false">G37-AA37</f>
        <v>4684699.87987143</v>
      </c>
      <c r="AF37" s="13" t="n">
        <v>0.75</v>
      </c>
      <c r="AG37" s="13" t="n">
        <v>0.25</v>
      </c>
    </row>
    <row r="38" customFormat="false" ht="13.8" hidden="false" customHeight="false" outlineLevel="0" collapsed="false">
      <c r="A38" s="1" t="n">
        <v>40</v>
      </c>
      <c r="B38" s="1" t="s">
        <v>105</v>
      </c>
      <c r="C38" s="1" t="s">
        <v>106</v>
      </c>
      <c r="D38" s="1" t="n">
        <v>2021</v>
      </c>
      <c r="E38" s="3" t="n">
        <v>0.141</v>
      </c>
      <c r="F38" s="2" t="n">
        <v>561640</v>
      </c>
      <c r="G38" s="12" t="n">
        <v>3991225</v>
      </c>
      <c r="H38" s="13" t="n">
        <v>1.3</v>
      </c>
      <c r="I38" s="13" t="n">
        <v>1.85</v>
      </c>
      <c r="J38" s="3" t="n">
        <v>0.378124777437504</v>
      </c>
      <c r="K38" s="3"/>
      <c r="L38" s="3"/>
      <c r="M38" s="3" t="n">
        <v>0.621875222562496</v>
      </c>
      <c r="N38" s="3" t="n">
        <v>0.094</v>
      </c>
      <c r="O38" s="2" t="n">
        <v>81019</v>
      </c>
      <c r="P38" s="2" t="n">
        <f aca="false">O38/N38</f>
        <v>861904.255319149</v>
      </c>
      <c r="Q38" s="3" t="n">
        <v>0.147</v>
      </c>
      <c r="R38" s="2" t="n">
        <v>68004</v>
      </c>
      <c r="S38" s="2" t="n">
        <f aca="false">R38/Q38</f>
        <v>462612.244897959</v>
      </c>
      <c r="T38" s="14" t="n">
        <f aca="false">U38/V38</f>
        <v>0.112511244650839</v>
      </c>
      <c r="U38" s="2" t="n">
        <f aca="false">R38+O38</f>
        <v>149023</v>
      </c>
      <c r="V38" s="2" t="n">
        <f aca="false">S38+P38</f>
        <v>1324516.50021711</v>
      </c>
      <c r="W38" s="3" t="n">
        <v>0.191</v>
      </c>
      <c r="X38" s="2" t="n">
        <v>182930</v>
      </c>
      <c r="Y38" s="2" t="n">
        <f aca="false">X38/W38</f>
        <v>957748.691099476</v>
      </c>
      <c r="Z38" s="2" t="n">
        <f aca="false">X38+R38+O38</f>
        <v>331953</v>
      </c>
      <c r="AA38" s="2" t="n">
        <f aca="false">Y38+S38+P38</f>
        <v>2282265.19131658</v>
      </c>
      <c r="AB38" s="14" t="n">
        <f aca="false">Z38/AA38</f>
        <v>0.145448916831836</v>
      </c>
      <c r="AC38" s="14" t="n">
        <f aca="false">AD38/AE38</f>
        <v>0.134401639425886</v>
      </c>
      <c r="AD38" s="2" t="n">
        <f aca="false">F38-Z38</f>
        <v>229687</v>
      </c>
      <c r="AE38" s="2" t="n">
        <f aca="false">G38-AA38</f>
        <v>1708959.80868342</v>
      </c>
      <c r="AF38" s="13" t="n">
        <v>0.65</v>
      </c>
      <c r="AG38" s="13" t="n">
        <v>0.35</v>
      </c>
    </row>
    <row r="39" customFormat="false" ht="13.8" hidden="false" customHeight="false" outlineLevel="0" collapsed="false">
      <c r="A39" s="1" t="n">
        <v>41</v>
      </c>
      <c r="B39" s="1" t="s">
        <v>107</v>
      </c>
      <c r="C39" s="1" t="s">
        <v>108</v>
      </c>
      <c r="D39" s="1" t="n">
        <v>2021</v>
      </c>
      <c r="E39" s="3" t="n">
        <v>0.105</v>
      </c>
      <c r="F39" s="2" t="n">
        <v>447260</v>
      </c>
      <c r="G39" s="12" t="n">
        <v>4256301</v>
      </c>
      <c r="H39" s="13" t="n">
        <v>2</v>
      </c>
      <c r="I39" s="13" t="n">
        <v>2</v>
      </c>
      <c r="J39" s="3" t="n">
        <v>0.584447524929571</v>
      </c>
      <c r="K39" s="3"/>
      <c r="L39" s="3"/>
      <c r="M39" s="3" t="n">
        <v>0.415552475070429</v>
      </c>
      <c r="N39" s="3" t="n">
        <v>0.069</v>
      </c>
      <c r="O39" s="2" t="n">
        <v>71836</v>
      </c>
      <c r="P39" s="2" t="n">
        <f aca="false">O39/N39</f>
        <v>1041101.44927536</v>
      </c>
      <c r="Q39" s="3" t="n">
        <v>0.063</v>
      </c>
      <c r="R39" s="2" t="n">
        <v>30905</v>
      </c>
      <c r="S39" s="2" t="n">
        <f aca="false">R39/Q39</f>
        <v>490555.555555556</v>
      </c>
      <c r="T39" s="14" t="n">
        <f aca="false">U39/V39</f>
        <v>0.0670783339063184</v>
      </c>
      <c r="U39" s="2" t="n">
        <f aca="false">R39+O39</f>
        <v>102741</v>
      </c>
      <c r="V39" s="2" t="n">
        <f aca="false">S39+P39</f>
        <v>1531657.00483092</v>
      </c>
      <c r="W39" s="3" t="n">
        <v>0.124</v>
      </c>
      <c r="X39" s="2" t="n">
        <v>106470</v>
      </c>
      <c r="Y39" s="2" t="n">
        <f aca="false">X39/W39</f>
        <v>858629.032258065</v>
      </c>
      <c r="Z39" s="2" t="n">
        <f aca="false">X39+R39+O39</f>
        <v>209211</v>
      </c>
      <c r="AA39" s="2" t="n">
        <f aca="false">Y39+S39+P39</f>
        <v>2390286.03708898</v>
      </c>
      <c r="AB39" s="14" t="n">
        <f aca="false">Z39/AA39</f>
        <v>0.0875255081416065</v>
      </c>
      <c r="AC39" s="14" t="n">
        <f aca="false">AD39/AE39</f>
        <v>0.12757078840817</v>
      </c>
      <c r="AD39" s="2" t="n">
        <f aca="false">F39-Z39</f>
        <v>238049</v>
      </c>
      <c r="AE39" s="2" t="n">
        <f aca="false">G39-AA39</f>
        <v>1866014.96291102</v>
      </c>
      <c r="AF39" s="13" t="n">
        <v>0.74</v>
      </c>
      <c r="AG39" s="13" t="n">
        <v>0.26</v>
      </c>
    </row>
    <row r="40" customFormat="false" ht="13.8" hidden="false" customHeight="false" outlineLevel="0" collapsed="false">
      <c r="A40" s="1" t="n">
        <v>42</v>
      </c>
      <c r="B40" s="1" t="s">
        <v>109</v>
      </c>
      <c r="C40" s="1" t="s">
        <v>110</v>
      </c>
      <c r="D40" s="1" t="n">
        <v>2021</v>
      </c>
      <c r="E40" s="3" t="n">
        <v>0.094</v>
      </c>
      <c r="F40" s="2" t="n">
        <v>1219130</v>
      </c>
      <c r="G40" s="12" t="n">
        <v>13012059</v>
      </c>
      <c r="H40" s="13" t="n">
        <v>2</v>
      </c>
      <c r="I40" s="13" t="n">
        <v>2</v>
      </c>
      <c r="J40" s="3" t="n">
        <v>0.542157112038913</v>
      </c>
      <c r="K40" s="3"/>
      <c r="L40" s="3"/>
      <c r="M40" s="3" t="n">
        <v>0.457842887961087</v>
      </c>
      <c r="N40" s="3" t="n">
        <v>0.047</v>
      </c>
      <c r="O40" s="2" t="n">
        <v>158297</v>
      </c>
      <c r="P40" s="2" t="n">
        <f aca="false">O40/N40</f>
        <v>3368021.27659575</v>
      </c>
      <c r="Q40" s="3" t="n">
        <v>0.064</v>
      </c>
      <c r="R40" s="2" t="n">
        <v>101570</v>
      </c>
      <c r="S40" s="2" t="n">
        <f aca="false">R40/Q40</f>
        <v>1587031.25</v>
      </c>
      <c r="T40" s="14" t="n">
        <f aca="false">U40/V40</f>
        <v>0.0524448527246058</v>
      </c>
      <c r="U40" s="2" t="n">
        <f aca="false">R40+O40</f>
        <v>259867</v>
      </c>
      <c r="V40" s="2" t="n">
        <f aca="false">S40+P40</f>
        <v>4955052.52659575</v>
      </c>
      <c r="W40" s="3" t="n">
        <v>0.122</v>
      </c>
      <c r="X40" s="2" t="n">
        <v>325170</v>
      </c>
      <c r="Y40" s="2" t="n">
        <f aca="false">X40/W40</f>
        <v>2665327.86885246</v>
      </c>
      <c r="Z40" s="2" t="n">
        <f aca="false">X40+R40+O40</f>
        <v>585037</v>
      </c>
      <c r="AA40" s="2" t="n">
        <f aca="false">Y40+S40+P40</f>
        <v>7620380.3954482</v>
      </c>
      <c r="AB40" s="14" t="n">
        <f aca="false">Z40/AA40</f>
        <v>0.0767726766434722</v>
      </c>
      <c r="AC40" s="14" t="n">
        <f aca="false">AD40/AE40</f>
        <v>0.117605860161005</v>
      </c>
      <c r="AD40" s="2" t="n">
        <f aca="false">F40-Z40</f>
        <v>634093</v>
      </c>
      <c r="AE40" s="2" t="n">
        <f aca="false">G40-AA40</f>
        <v>5391678.6045518</v>
      </c>
      <c r="AF40" s="13" t="n">
        <v>0.77</v>
      </c>
      <c r="AG40" s="13" t="n">
        <v>0.23</v>
      </c>
    </row>
    <row r="41" customFormat="false" ht="13.8" hidden="false" customHeight="false" outlineLevel="0" collapsed="false">
      <c r="A41" s="1" t="n">
        <v>44</v>
      </c>
      <c r="B41" s="1" t="s">
        <v>111</v>
      </c>
      <c r="C41" s="1" t="s">
        <v>112</v>
      </c>
      <c r="D41" s="1" t="n">
        <v>2021</v>
      </c>
      <c r="E41" s="3" t="n">
        <v>0.093</v>
      </c>
      <c r="F41" s="2" t="n">
        <v>102130</v>
      </c>
      <c r="G41" s="12" t="n">
        <v>1096985</v>
      </c>
      <c r="H41" s="13" t="n">
        <v>1.85</v>
      </c>
      <c r="I41" s="13" t="n">
        <v>1.85</v>
      </c>
      <c r="J41" s="3" t="n">
        <v>0.484284735141486</v>
      </c>
      <c r="K41" s="3"/>
      <c r="L41" s="3"/>
      <c r="M41" s="3" t="n">
        <v>0.515715264858514</v>
      </c>
      <c r="N41" s="3" t="n">
        <v>0.052</v>
      </c>
      <c r="O41" s="2" t="n">
        <v>13713</v>
      </c>
      <c r="P41" s="2" t="n">
        <f aca="false">O41/N41</f>
        <v>263711.538461539</v>
      </c>
      <c r="Q41" s="3" t="n">
        <v>0.086</v>
      </c>
      <c r="R41" s="2" t="n">
        <v>12267</v>
      </c>
      <c r="S41" s="2" t="n">
        <f aca="false">R41/Q41</f>
        <v>142639.534883721</v>
      </c>
      <c r="T41" s="14" t="n">
        <f aca="false">U41/V41</f>
        <v>0.0639348624973998</v>
      </c>
      <c r="U41" s="2" t="n">
        <f aca="false">R41+O41</f>
        <v>25980</v>
      </c>
      <c r="V41" s="2" t="n">
        <f aca="false">S41+P41</f>
        <v>406351.07334526</v>
      </c>
      <c r="W41" s="3" t="n">
        <v>0.129</v>
      </c>
      <c r="X41" s="2" t="n">
        <v>26860</v>
      </c>
      <c r="Y41" s="2" t="n">
        <f aca="false">X41/W41</f>
        <v>208217.054263566</v>
      </c>
      <c r="Z41" s="2" t="n">
        <f aca="false">X41+R41+O41</f>
        <v>52840</v>
      </c>
      <c r="AA41" s="2" t="n">
        <f aca="false">Y41+S41+P41</f>
        <v>614568.127608825</v>
      </c>
      <c r="AB41" s="14" t="n">
        <f aca="false">Z41/AA41</f>
        <v>0.0859790764053954</v>
      </c>
      <c r="AC41" s="14" t="n">
        <f aca="false">AD41/AE41</f>
        <v>0.102173043317673</v>
      </c>
      <c r="AD41" s="2" t="n">
        <f aca="false">F41-Z41</f>
        <v>49290</v>
      </c>
      <c r="AE41" s="2" t="n">
        <f aca="false">G41-AA41</f>
        <v>482416.872391175</v>
      </c>
      <c r="AF41" s="13" t="n">
        <v>0.76</v>
      </c>
      <c r="AG41" s="13" t="n">
        <v>0.24</v>
      </c>
    </row>
    <row r="42" customFormat="false" ht="13.8" hidden="false" customHeight="false" outlineLevel="0" collapsed="false">
      <c r="A42" s="1" t="n">
        <v>45</v>
      </c>
      <c r="B42" s="1" t="s">
        <v>113</v>
      </c>
      <c r="C42" s="1" t="s">
        <v>114</v>
      </c>
      <c r="D42" s="1" t="n">
        <v>2021</v>
      </c>
      <c r="E42" s="3" t="n">
        <v>0.099</v>
      </c>
      <c r="F42" s="2" t="n">
        <v>515350</v>
      </c>
      <c r="G42" s="12" t="n">
        <v>5193266</v>
      </c>
      <c r="H42" s="13" t="n">
        <v>1.3</v>
      </c>
      <c r="I42" s="13" t="n">
        <v>1.85</v>
      </c>
      <c r="J42" s="3" t="n">
        <v>0.433414184534782</v>
      </c>
      <c r="K42" s="3"/>
      <c r="L42" s="3"/>
      <c r="M42" s="3" t="n">
        <v>0.566585815465218</v>
      </c>
      <c r="N42" s="3" t="n">
        <v>0.104</v>
      </c>
      <c r="O42" s="2" t="n">
        <v>142043</v>
      </c>
      <c r="P42" s="2" t="n">
        <f aca="false">O42/N42</f>
        <v>1365798.07692308</v>
      </c>
      <c r="Q42" s="3" t="n">
        <v>0.12</v>
      </c>
      <c r="R42" s="2" t="n">
        <v>79323</v>
      </c>
      <c r="S42" s="2" t="n">
        <f aca="false">R42/Q42</f>
        <v>661025</v>
      </c>
      <c r="T42" s="14" t="n">
        <f aca="false">U42/V42</f>
        <v>0.109218215699446</v>
      </c>
      <c r="U42" s="2" t="n">
        <f aca="false">R42+O42</f>
        <v>221366</v>
      </c>
      <c r="V42" s="2" t="n">
        <f aca="false">S42+P42</f>
        <v>2026823.07692308</v>
      </c>
      <c r="W42" s="3" t="n">
        <v>0.126</v>
      </c>
      <c r="X42" s="2" t="n">
        <v>141110</v>
      </c>
      <c r="Y42" s="2" t="n">
        <f aca="false">X42/W42</f>
        <v>1119920.63492064</v>
      </c>
      <c r="Z42" s="2" t="n">
        <f aca="false">X42+R42+O42</f>
        <v>362476</v>
      </c>
      <c r="AA42" s="2" t="n">
        <f aca="false">Y42+S42+P42</f>
        <v>3146743.71184371</v>
      </c>
      <c r="AB42" s="14" t="n">
        <f aca="false">Z42/AA42</f>
        <v>0.115190823655486</v>
      </c>
      <c r="AC42" s="14" t="n">
        <f aca="false">AD42/AE42</f>
        <v>0.0746994063464239</v>
      </c>
      <c r="AD42" s="2" t="n">
        <f aca="false">F42-Z42</f>
        <v>152874</v>
      </c>
      <c r="AE42" s="2" t="n">
        <f aca="false">G42-AA42</f>
        <v>2046522.28815629</v>
      </c>
      <c r="AF42" s="13" t="n">
        <v>0.68</v>
      </c>
      <c r="AG42" s="13" t="n">
        <v>0.32</v>
      </c>
    </row>
    <row r="43" customFormat="false" ht="13.8" hidden="false" customHeight="false" outlineLevel="0" collapsed="false">
      <c r="A43" s="1" t="n">
        <v>46</v>
      </c>
      <c r="B43" s="1" t="s">
        <v>115</v>
      </c>
      <c r="C43" s="1" t="s">
        <v>116</v>
      </c>
      <c r="D43" s="1" t="n">
        <v>2021</v>
      </c>
      <c r="E43" s="3" t="n">
        <v>0.081</v>
      </c>
      <c r="F43" s="2" t="n">
        <v>72900</v>
      </c>
      <c r="G43" s="12" t="n">
        <v>896164</v>
      </c>
      <c r="H43" s="13" t="n">
        <v>1.3</v>
      </c>
      <c r="I43" s="13" t="n">
        <v>1.85</v>
      </c>
      <c r="J43" s="3" t="n">
        <v>0.386968449931413</v>
      </c>
      <c r="K43" s="3"/>
      <c r="L43" s="3"/>
      <c r="M43" s="3" t="n">
        <v>0.613031550068587</v>
      </c>
      <c r="N43" s="3" t="n">
        <v>0.034</v>
      </c>
      <c r="O43" s="2" t="n">
        <v>6703</v>
      </c>
      <c r="P43" s="2" t="n">
        <f aca="false">O43/N43</f>
        <v>197147.058823529</v>
      </c>
      <c r="Q43" s="3" t="n">
        <v>0.106</v>
      </c>
      <c r="R43" s="2" t="n">
        <v>11995</v>
      </c>
      <c r="S43" s="2" t="n">
        <f aca="false">R43/Q43</f>
        <v>113160.377358491</v>
      </c>
      <c r="T43" s="14" t="n">
        <f aca="false">U43/V43</f>
        <v>0.0602563710043743</v>
      </c>
      <c r="U43" s="2" t="n">
        <f aca="false">R43+O43</f>
        <v>18698</v>
      </c>
      <c r="V43" s="2" t="n">
        <f aca="false">S43+P43</f>
        <v>310307.43618202</v>
      </c>
      <c r="W43" s="3" t="n">
        <v>0.112</v>
      </c>
      <c r="X43" s="2" t="n">
        <v>24750</v>
      </c>
      <c r="Y43" s="2" t="n">
        <f aca="false">X43/W43</f>
        <v>220982.142857143</v>
      </c>
      <c r="Z43" s="2" t="n">
        <f aca="false">X43+R43+O43</f>
        <v>43448</v>
      </c>
      <c r="AA43" s="2" t="n">
        <f aca="false">Y43+S43+P43</f>
        <v>531289.579039163</v>
      </c>
      <c r="AB43" s="14" t="n">
        <f aca="false">Z43/AA43</f>
        <v>0.081778377958355</v>
      </c>
      <c r="AC43" s="14" t="n">
        <f aca="false">AD43/AE43</f>
        <v>0.0807181822240183</v>
      </c>
      <c r="AD43" s="2" t="n">
        <f aca="false">F43-Z43</f>
        <v>29452</v>
      </c>
      <c r="AE43" s="2" t="n">
        <f aca="false">G43-AA43</f>
        <v>364874.420960837</v>
      </c>
      <c r="AF43" s="13" t="n">
        <v>0.67</v>
      </c>
      <c r="AG43" s="13" t="n">
        <v>0.33</v>
      </c>
    </row>
    <row r="44" customFormat="false" ht="13.8" hidden="false" customHeight="false" outlineLevel="0" collapsed="false">
      <c r="A44" s="1" t="n">
        <v>47</v>
      </c>
      <c r="B44" s="1" t="s">
        <v>117</v>
      </c>
      <c r="C44" s="1" t="s">
        <v>118</v>
      </c>
      <c r="D44" s="1" t="n">
        <v>2021</v>
      </c>
      <c r="E44" s="3" t="n">
        <v>0.115</v>
      </c>
      <c r="F44" s="2" t="n">
        <v>800970</v>
      </c>
      <c r="G44" s="12" t="n">
        <v>6968351</v>
      </c>
      <c r="H44" s="13" t="n">
        <v>1.3</v>
      </c>
      <c r="I44" s="13" t="n">
        <v>1.85</v>
      </c>
      <c r="J44" s="3" t="n">
        <v>0.390676304980212</v>
      </c>
      <c r="K44" s="3"/>
      <c r="L44" s="3"/>
      <c r="M44" s="3" t="n">
        <v>0.609323695019788</v>
      </c>
      <c r="N44" s="3" t="n">
        <v>0.069</v>
      </c>
      <c r="O44" s="2" t="n">
        <v>109485</v>
      </c>
      <c r="P44" s="2" t="n">
        <f aca="false">O44/N44</f>
        <v>1586739.13043478</v>
      </c>
      <c r="Q44" s="3" t="n">
        <v>0.111</v>
      </c>
      <c r="R44" s="2" t="n">
        <v>100995</v>
      </c>
      <c r="S44" s="2" t="n">
        <f aca="false">R44/Q44</f>
        <v>909864.864864865</v>
      </c>
      <c r="T44" s="14" t="n">
        <f aca="false">U44/V44</f>
        <v>0.0843065221381806</v>
      </c>
      <c r="U44" s="2" t="n">
        <f aca="false">R44+O44</f>
        <v>210480</v>
      </c>
      <c r="V44" s="2" t="n">
        <f aca="false">S44+P44</f>
        <v>2496603.99529965</v>
      </c>
      <c r="W44" s="3" t="n">
        <v>0.128</v>
      </c>
      <c r="X44" s="2" t="n">
        <v>197490</v>
      </c>
      <c r="Y44" s="2" t="n">
        <f aca="false">X44/W44</f>
        <v>1542890.625</v>
      </c>
      <c r="Z44" s="2" t="n">
        <f aca="false">X44+R44+O44</f>
        <v>407970</v>
      </c>
      <c r="AA44" s="2" t="n">
        <f aca="false">Y44+S44+P44</f>
        <v>4039494.62029965</v>
      </c>
      <c r="AB44" s="14" t="n">
        <f aca="false">Z44/AA44</f>
        <v>0.100995307172791</v>
      </c>
      <c r="AC44" s="14" t="n">
        <f aca="false">AD44/AE44</f>
        <v>0.134182065984474</v>
      </c>
      <c r="AD44" s="2" t="n">
        <f aca="false">F44-Z44</f>
        <v>393000</v>
      </c>
      <c r="AE44" s="2" t="n">
        <f aca="false">G44-AA44</f>
        <v>2928856.37970035</v>
      </c>
      <c r="AF44" s="13" t="n">
        <v>0.78</v>
      </c>
      <c r="AG44" s="13" t="n">
        <v>0.22</v>
      </c>
    </row>
    <row r="45" customFormat="false" ht="13.8" hidden="false" customHeight="false" outlineLevel="0" collapsed="false">
      <c r="A45" s="1" t="n">
        <v>48</v>
      </c>
      <c r="B45" s="1" t="s">
        <v>119</v>
      </c>
      <c r="C45" s="1" t="s">
        <v>120</v>
      </c>
      <c r="D45" s="1" t="n">
        <v>2021</v>
      </c>
      <c r="E45" s="3" t="n">
        <v>0.137</v>
      </c>
      <c r="F45" s="2" t="n">
        <v>4057910</v>
      </c>
      <c r="G45" s="12" t="n">
        <v>29558864</v>
      </c>
      <c r="H45" s="13" t="n">
        <v>1.65</v>
      </c>
      <c r="I45" s="13" t="n">
        <v>1.85</v>
      </c>
      <c r="J45" s="3" t="n">
        <v>0.476161373712083</v>
      </c>
      <c r="K45" s="3"/>
      <c r="L45" s="3"/>
      <c r="M45" s="3" t="n">
        <v>0.523838626287917</v>
      </c>
      <c r="N45" s="3" t="n">
        <v>0.085</v>
      </c>
      <c r="O45" s="2" t="n">
        <v>454896</v>
      </c>
      <c r="P45" s="2" t="n">
        <f aca="false">O45/N45</f>
        <v>5351717.64705882</v>
      </c>
      <c r="Q45" s="3" t="n">
        <v>0.14</v>
      </c>
      <c r="R45" s="2" t="n">
        <v>491124</v>
      </c>
      <c r="S45" s="2" t="n">
        <f aca="false">R45/Q45</f>
        <v>3508028.57142857</v>
      </c>
      <c r="T45" s="14" t="n">
        <f aca="false">U45/V45</f>
        <v>0.106777324843229</v>
      </c>
      <c r="U45" s="2" t="n">
        <f aca="false">R45+O45</f>
        <v>946020</v>
      </c>
      <c r="V45" s="2" t="n">
        <f aca="false">S45+P45</f>
        <v>8859746.21848739</v>
      </c>
      <c r="W45" s="3" t="n">
        <v>0.181</v>
      </c>
      <c r="X45" s="2" t="n">
        <v>1348600</v>
      </c>
      <c r="Y45" s="2" t="n">
        <f aca="false">X45/W45</f>
        <v>7450828.72928177</v>
      </c>
      <c r="Z45" s="2" t="n">
        <f aca="false">X45+R45+O45</f>
        <v>2294620</v>
      </c>
      <c r="AA45" s="2" t="n">
        <f aca="false">Y45+S45+P45</f>
        <v>16310574.9477692</v>
      </c>
      <c r="AB45" s="14" t="n">
        <f aca="false">Z45/AA45</f>
        <v>0.140682962271287</v>
      </c>
      <c r="AC45" s="14" t="n">
        <f aca="false">AD45/AE45</f>
        <v>0.133095676962384</v>
      </c>
      <c r="AD45" s="2" t="n">
        <f aca="false">F45-Z45</f>
        <v>1763290</v>
      </c>
      <c r="AE45" s="2" t="n">
        <f aca="false">G45-AA45</f>
        <v>13248289.0522308</v>
      </c>
      <c r="AF45" s="13" t="n">
        <v>0.65</v>
      </c>
      <c r="AG45" s="13" t="n">
        <v>0.35</v>
      </c>
    </row>
    <row r="46" customFormat="false" ht="13.8" hidden="false" customHeight="false" outlineLevel="0" collapsed="false">
      <c r="A46" s="1" t="n">
        <v>49</v>
      </c>
      <c r="B46" s="1" t="s">
        <v>121</v>
      </c>
      <c r="C46" s="1" t="s">
        <v>122</v>
      </c>
      <c r="D46" s="1" t="n">
        <v>2021</v>
      </c>
      <c r="E46" s="3" t="n">
        <v>0.095</v>
      </c>
      <c r="F46" s="2" t="n">
        <v>316980</v>
      </c>
      <c r="G46" s="12" t="n">
        <v>3339113</v>
      </c>
      <c r="H46" s="13" t="n">
        <v>1.3</v>
      </c>
      <c r="I46" s="13" t="n">
        <v>1.85</v>
      </c>
      <c r="J46" s="3" t="n">
        <v>0.276925989021389</v>
      </c>
      <c r="K46" s="3"/>
      <c r="L46" s="3"/>
      <c r="M46" s="3" t="n">
        <v>0.723074010978611</v>
      </c>
      <c r="N46" s="3" t="n">
        <v>0.054</v>
      </c>
      <c r="O46" s="2" t="n">
        <v>27304</v>
      </c>
      <c r="P46" s="2" t="n">
        <f aca="false">O46/N46</f>
        <v>505629.62962963</v>
      </c>
      <c r="Q46" s="3" t="n">
        <v>0.074</v>
      </c>
      <c r="R46" s="2" t="n">
        <v>23598</v>
      </c>
      <c r="S46" s="2" t="n">
        <f aca="false">R46/Q46</f>
        <v>318891.891891892</v>
      </c>
      <c r="T46" s="14" t="n">
        <f aca="false">U46/V46</f>
        <v>0.0617351987441984</v>
      </c>
      <c r="U46" s="2" t="n">
        <f aca="false">R46+O46</f>
        <v>50902</v>
      </c>
      <c r="V46" s="2" t="n">
        <f aca="false">S46+P46</f>
        <v>824521.521521522</v>
      </c>
      <c r="W46" s="3" t="n">
        <v>0.098</v>
      </c>
      <c r="X46" s="2" t="n">
        <v>93050</v>
      </c>
      <c r="Y46" s="2" t="n">
        <f aca="false">X46/W46</f>
        <v>949489.795918367</v>
      </c>
      <c r="Z46" s="2" t="n">
        <f aca="false">X46+R46+O46</f>
        <v>143952</v>
      </c>
      <c r="AA46" s="2" t="n">
        <f aca="false">Y46+S46+P46</f>
        <v>1774011.31743989</v>
      </c>
      <c r="AB46" s="14" t="n">
        <f aca="false">Z46/AA46</f>
        <v>0.0811449163738933</v>
      </c>
      <c r="AC46" s="14" t="n">
        <f aca="false">AD46/AE46</f>
        <v>0.110553839362673</v>
      </c>
      <c r="AD46" s="2" t="n">
        <f aca="false">F46-Z46</f>
        <v>173028</v>
      </c>
      <c r="AE46" s="2" t="n">
        <f aca="false">G46-AA46</f>
        <v>1565101.68256011</v>
      </c>
      <c r="AF46" s="13" t="n">
        <v>0.55</v>
      </c>
      <c r="AG46" s="13" t="n">
        <v>0.45</v>
      </c>
    </row>
    <row r="47" customFormat="false" ht="13.8" hidden="false" customHeight="false" outlineLevel="0" collapsed="false">
      <c r="A47" s="1" t="n">
        <v>50</v>
      </c>
      <c r="B47" s="1" t="s">
        <v>123</v>
      </c>
      <c r="C47" s="1" t="s">
        <v>124</v>
      </c>
      <c r="D47" s="1" t="n">
        <v>2021</v>
      </c>
      <c r="E47" s="3" t="n">
        <v>0.089</v>
      </c>
      <c r="F47" s="2" t="n">
        <v>57150</v>
      </c>
      <c r="G47" s="12" t="n">
        <v>646972</v>
      </c>
      <c r="H47" s="13" t="n">
        <v>1.85</v>
      </c>
      <c r="I47" s="13" t="n">
        <v>1.85</v>
      </c>
      <c r="J47" s="3" t="n">
        <v>0.451093613298338</v>
      </c>
      <c r="K47" s="3"/>
      <c r="L47" s="3"/>
      <c r="M47" s="3" t="n">
        <v>0.548906386701662</v>
      </c>
      <c r="N47" s="3" t="n">
        <v>0.043</v>
      </c>
      <c r="O47" s="2" t="n">
        <v>8025</v>
      </c>
      <c r="P47" s="2" t="n">
        <f aca="false">O47/N47</f>
        <v>186627.906976744</v>
      </c>
      <c r="Q47" s="3" t="n">
        <v>0.127</v>
      </c>
      <c r="R47" s="2" t="n">
        <v>9877</v>
      </c>
      <c r="S47" s="2" t="n">
        <f aca="false">R47/Q47</f>
        <v>77771.6535433071</v>
      </c>
      <c r="T47" s="14" t="n">
        <f aca="false">U47/V47</f>
        <v>0.0677081306972989</v>
      </c>
      <c r="U47" s="2" t="n">
        <f aca="false">R47+O47</f>
        <v>17902</v>
      </c>
      <c r="V47" s="2" t="n">
        <f aca="false">S47+P47</f>
        <v>264399.560520051</v>
      </c>
      <c r="W47" s="3" t="n">
        <v>0.103</v>
      </c>
      <c r="X47" s="2" t="n">
        <v>12040</v>
      </c>
      <c r="Y47" s="2" t="n">
        <f aca="false">X47/W47</f>
        <v>116893.203883495</v>
      </c>
      <c r="Z47" s="2" t="n">
        <f aca="false">X47+R47+O47</f>
        <v>29942</v>
      </c>
      <c r="AA47" s="2" t="n">
        <f aca="false">Y47+S47+P47</f>
        <v>381292.764403546</v>
      </c>
      <c r="AB47" s="14" t="n">
        <f aca="false">Z47/AA47</f>
        <v>0.0785275850876375</v>
      </c>
      <c r="AC47" s="14" t="n">
        <f aca="false">AD47/AE47</f>
        <v>0.10240920762557</v>
      </c>
      <c r="AD47" s="2" t="n">
        <f aca="false">F47-Z47</f>
        <v>27208</v>
      </c>
      <c r="AE47" s="2" t="n">
        <f aca="false">G47-AA47</f>
        <v>265679.235596454</v>
      </c>
      <c r="AF47" s="13" t="n">
        <v>0.56</v>
      </c>
      <c r="AG47" s="13" t="n">
        <v>0.44</v>
      </c>
    </row>
    <row r="48" customFormat="false" ht="13.8" hidden="false" customHeight="false" outlineLevel="0" collapsed="false">
      <c r="A48" s="1" t="n">
        <v>51</v>
      </c>
      <c r="B48" s="1" t="s">
        <v>125</v>
      </c>
      <c r="C48" s="1" t="s">
        <v>126</v>
      </c>
      <c r="D48" s="1" t="n">
        <v>2021</v>
      </c>
      <c r="E48" s="3" t="n">
        <v>0.081</v>
      </c>
      <c r="F48" s="2" t="n">
        <v>704270</v>
      </c>
      <c r="G48" s="12" t="n">
        <v>8657365</v>
      </c>
      <c r="H48" s="13" t="n">
        <v>2</v>
      </c>
      <c r="I48" s="13" t="n">
        <v>2</v>
      </c>
      <c r="J48" s="3" t="n">
        <v>0.565081573828219</v>
      </c>
      <c r="K48" s="3"/>
      <c r="L48" s="3"/>
      <c r="M48" s="3" t="n">
        <v>0.434918426171781</v>
      </c>
      <c r="N48" s="3" t="n">
        <v>0.052</v>
      </c>
      <c r="O48" s="2" t="n">
        <v>105295</v>
      </c>
      <c r="P48" s="2" t="n">
        <f aca="false">O48/N48</f>
        <v>2024903.84615385</v>
      </c>
      <c r="Q48" s="3" t="n">
        <v>0.071</v>
      </c>
      <c r="R48" s="2" t="n">
        <v>73127</v>
      </c>
      <c r="S48" s="2" t="n">
        <f aca="false">R48/Q48</f>
        <v>1029957.74647887</v>
      </c>
      <c r="T48" s="14" t="n">
        <f aca="false">U48/V48</f>
        <v>0.0584059194139246</v>
      </c>
      <c r="U48" s="2" t="n">
        <f aca="false">R48+O48</f>
        <v>178422</v>
      </c>
      <c r="V48" s="2" t="n">
        <f aca="false">S48+P48</f>
        <v>3054861.59263272</v>
      </c>
      <c r="W48" s="3" t="n">
        <v>0.088</v>
      </c>
      <c r="X48" s="2" t="n">
        <v>164680</v>
      </c>
      <c r="Y48" s="2" t="n">
        <f aca="false">X48/W48</f>
        <v>1871363.63636364</v>
      </c>
      <c r="Z48" s="2" t="n">
        <f aca="false">X48+R48+O48</f>
        <v>343102</v>
      </c>
      <c r="AA48" s="2" t="n">
        <f aca="false">Y48+S48+P48</f>
        <v>4926225.22899636</v>
      </c>
      <c r="AB48" s="14" t="n">
        <f aca="false">Z48/AA48</f>
        <v>0.0696480538446477</v>
      </c>
      <c r="AC48" s="14" t="n">
        <f aca="false">AD48/AE48</f>
        <v>0.0967983035121864</v>
      </c>
      <c r="AD48" s="2" t="n">
        <f aca="false">F48-Z48</f>
        <v>361168</v>
      </c>
      <c r="AE48" s="2" t="n">
        <f aca="false">G48-AA48</f>
        <v>3731139.77100364</v>
      </c>
      <c r="AF48" s="13" t="n">
        <v>0.72</v>
      </c>
      <c r="AG48" s="13" t="n">
        <v>0.28</v>
      </c>
    </row>
    <row r="49" customFormat="false" ht="13.8" hidden="false" customHeight="false" outlineLevel="0" collapsed="false">
      <c r="A49" s="1" t="n">
        <v>53</v>
      </c>
      <c r="B49" s="1" t="s">
        <v>127</v>
      </c>
      <c r="C49" s="1" t="s">
        <v>128</v>
      </c>
      <c r="D49" s="1" t="n">
        <v>2021</v>
      </c>
      <c r="E49" s="3" t="n">
        <v>0.089</v>
      </c>
      <c r="F49" s="2" t="n">
        <v>688170</v>
      </c>
      <c r="G49" s="12" t="n">
        <v>7740745</v>
      </c>
      <c r="H49" s="13" t="n">
        <v>2</v>
      </c>
      <c r="I49" s="13" t="n">
        <v>2</v>
      </c>
      <c r="J49" s="3" t="n">
        <v>0.535434558321345</v>
      </c>
      <c r="K49" s="3"/>
      <c r="L49" s="3"/>
      <c r="M49" s="3" t="n">
        <v>0.464565441678655</v>
      </c>
      <c r="N49" s="3" t="n">
        <v>0.037</v>
      </c>
      <c r="O49" s="2" t="n">
        <v>65137</v>
      </c>
      <c r="P49" s="2" t="n">
        <f aca="false">O49/N49</f>
        <v>1760459.45945946</v>
      </c>
      <c r="Q49" s="3" t="n">
        <v>0.069</v>
      </c>
      <c r="R49" s="2" t="n">
        <v>59549</v>
      </c>
      <c r="S49" s="2" t="n">
        <f aca="false">R49/Q49</f>
        <v>863028.985507246</v>
      </c>
      <c r="T49" s="14" t="n">
        <f aca="false">U49/V49</f>
        <v>0.0475267959495748</v>
      </c>
      <c r="U49" s="2" t="n">
        <f aca="false">R49+O49</f>
        <v>124686</v>
      </c>
      <c r="V49" s="2" t="n">
        <f aca="false">S49+P49</f>
        <v>2623488.44496671</v>
      </c>
      <c r="W49" s="3" t="n">
        <v>0.118</v>
      </c>
      <c r="X49" s="2" t="n">
        <v>197550</v>
      </c>
      <c r="Y49" s="2" t="n">
        <f aca="false">X49/W49</f>
        <v>1674152.54237288</v>
      </c>
      <c r="Z49" s="2" t="n">
        <f aca="false">X49+R49+O49</f>
        <v>322236</v>
      </c>
      <c r="AA49" s="2" t="n">
        <f aca="false">Y49+S49+P49</f>
        <v>4297640.98733959</v>
      </c>
      <c r="AB49" s="14" t="n">
        <f aca="false">Z49/AA49</f>
        <v>0.0749797391055406</v>
      </c>
      <c r="AC49" s="14" t="n">
        <f aca="false">AD49/AE49</f>
        <v>0.106280262999447</v>
      </c>
      <c r="AD49" s="2" t="n">
        <f aca="false">F49-Z49</f>
        <v>365934</v>
      </c>
      <c r="AE49" s="2" t="n">
        <f aca="false">G49-AA49</f>
        <v>3443104.01266041</v>
      </c>
      <c r="AF49" s="13" t="n">
        <v>0.62</v>
      </c>
      <c r="AG49" s="13" t="n">
        <v>0.38</v>
      </c>
    </row>
    <row r="50" customFormat="false" ht="13.8" hidden="false" customHeight="false" outlineLevel="0" collapsed="false">
      <c r="A50" s="1" t="n">
        <v>54</v>
      </c>
      <c r="B50" s="1" t="s">
        <v>129</v>
      </c>
      <c r="C50" s="1" t="s">
        <v>130</v>
      </c>
      <c r="D50" s="1" t="n">
        <v>2021</v>
      </c>
      <c r="E50" s="3" t="n">
        <v>0.117</v>
      </c>
      <c r="F50" s="2" t="n">
        <v>208720</v>
      </c>
      <c r="G50" s="12" t="n">
        <v>1785526</v>
      </c>
      <c r="H50" s="13" t="n">
        <v>2</v>
      </c>
      <c r="I50" s="13" t="n">
        <v>2</v>
      </c>
      <c r="J50" s="3" t="n">
        <v>0.615944806439249</v>
      </c>
      <c r="K50" s="3"/>
      <c r="L50" s="3"/>
      <c r="M50" s="3" t="n">
        <v>0.384055193560751</v>
      </c>
      <c r="N50" s="3" t="n">
        <v>0.102</v>
      </c>
      <c r="O50" s="2" t="n">
        <v>53687</v>
      </c>
      <c r="P50" s="2" t="n">
        <f aca="false">O50/N50</f>
        <v>526343.137254902</v>
      </c>
      <c r="Q50" s="3" t="n">
        <v>0.141</v>
      </c>
      <c r="R50" s="2" t="n">
        <v>28594</v>
      </c>
      <c r="S50" s="2" t="n">
        <f aca="false">R50/Q50</f>
        <v>202794.326241135</v>
      </c>
      <c r="T50" s="14" t="n">
        <f aca="false">U50/V50</f>
        <v>0.11284703381648</v>
      </c>
      <c r="U50" s="2" t="n">
        <f aca="false">R50+O50</f>
        <v>82281</v>
      </c>
      <c r="V50" s="2" t="n">
        <f aca="false">S50+P50</f>
        <v>729137.463496037</v>
      </c>
      <c r="W50" s="3" t="n">
        <v>0.14</v>
      </c>
      <c r="X50" s="2" t="n">
        <v>50680</v>
      </c>
      <c r="Y50" s="2" t="n">
        <f aca="false">X50/W50</f>
        <v>362000</v>
      </c>
      <c r="Z50" s="2" t="n">
        <f aca="false">X50+R50+O50</f>
        <v>132961</v>
      </c>
      <c r="AA50" s="2" t="n">
        <f aca="false">Y50+S50+P50</f>
        <v>1091137.46349604</v>
      </c>
      <c r="AB50" s="14" t="n">
        <f aca="false">Z50/AA50</f>
        <v>0.121855407268291</v>
      </c>
      <c r="AC50" s="14" t="n">
        <f aca="false">AD50/AE50</f>
        <v>0.109101743501447</v>
      </c>
      <c r="AD50" s="2" t="n">
        <f aca="false">F50-Z50</f>
        <v>75759</v>
      </c>
      <c r="AE50" s="2" t="n">
        <f aca="false">G50-AA50</f>
        <v>694388.53650396</v>
      </c>
      <c r="AF50" s="13" t="n">
        <v>0.78</v>
      </c>
      <c r="AG50" s="13" t="n">
        <v>0.22</v>
      </c>
    </row>
    <row r="51" customFormat="false" ht="13.8" hidden="false" customHeight="false" outlineLevel="0" collapsed="false">
      <c r="A51" s="1" t="n">
        <v>55</v>
      </c>
      <c r="B51" s="1" t="s">
        <v>131</v>
      </c>
      <c r="C51" s="1" t="s">
        <v>132</v>
      </c>
      <c r="D51" s="1" t="n">
        <v>2021</v>
      </c>
      <c r="E51" s="3" t="n">
        <v>0.072</v>
      </c>
      <c r="F51" s="2" t="n">
        <v>427380</v>
      </c>
      <c r="G51" s="12" t="n">
        <v>5880101</v>
      </c>
      <c r="H51" s="13" t="n">
        <v>2</v>
      </c>
      <c r="I51" s="13" t="n">
        <v>2</v>
      </c>
      <c r="J51" s="3" t="n">
        <v>0.57054611820862</v>
      </c>
      <c r="K51" s="3"/>
      <c r="L51" s="3"/>
      <c r="M51" s="3" t="n">
        <v>0.42945388179138</v>
      </c>
      <c r="N51" s="3" t="n">
        <v>0.06</v>
      </c>
      <c r="O51" s="2" t="n">
        <v>83458</v>
      </c>
      <c r="P51" s="2" t="n">
        <f aca="false">O51/N51</f>
        <v>1390966.66666667</v>
      </c>
      <c r="Q51" s="3" t="n">
        <v>0.066</v>
      </c>
      <c r="R51" s="2" t="n">
        <v>54374</v>
      </c>
      <c r="S51" s="2" t="n">
        <f aca="false">R51/Q51</f>
        <v>823848.484848485</v>
      </c>
      <c r="T51" s="14" t="n">
        <f aca="false">U51/V51</f>
        <v>0.0622318300042822</v>
      </c>
      <c r="U51" s="2" t="n">
        <f aca="false">R51+O51</f>
        <v>137832</v>
      </c>
      <c r="V51" s="2" t="n">
        <f aca="false">S51+P51</f>
        <v>2214815.15151516</v>
      </c>
      <c r="W51" s="3" t="n">
        <v>0.111</v>
      </c>
      <c r="X51" s="2" t="n">
        <v>142050</v>
      </c>
      <c r="Y51" s="2" t="n">
        <f aca="false">X51/W51</f>
        <v>1279729.72972973</v>
      </c>
      <c r="Z51" s="2" t="n">
        <f aca="false">X51+R51+O51</f>
        <v>279882</v>
      </c>
      <c r="AA51" s="2" t="n">
        <f aca="false">Y51+S51+P51</f>
        <v>3494544.88124488</v>
      </c>
      <c r="AB51" s="14" t="n">
        <f aca="false">Z51/AA51</f>
        <v>0.0800911161571049</v>
      </c>
      <c r="AC51" s="14" t="n">
        <f aca="false">AD51/AE51</f>
        <v>0.0618296081321996</v>
      </c>
      <c r="AD51" s="2" t="n">
        <f aca="false">F51-Z51</f>
        <v>147498</v>
      </c>
      <c r="AE51" s="2" t="n">
        <f aca="false">G51-AA51</f>
        <v>2385556.11875512</v>
      </c>
      <c r="AF51" s="13" t="n">
        <v>0.78</v>
      </c>
      <c r="AG51" s="13" t="n">
        <v>0.22</v>
      </c>
    </row>
    <row r="52" customFormat="false" ht="13.8" hidden="false" customHeight="false" outlineLevel="0" collapsed="false">
      <c r="A52" s="1" t="n">
        <v>56</v>
      </c>
      <c r="B52" s="1" t="s">
        <v>133</v>
      </c>
      <c r="C52" s="1" t="s">
        <v>134</v>
      </c>
      <c r="D52" s="1" t="n">
        <v>2021</v>
      </c>
      <c r="E52" s="3" t="n">
        <v>0.106</v>
      </c>
      <c r="F52" s="2" t="n">
        <v>61200</v>
      </c>
      <c r="G52" s="12" t="n">
        <v>579483</v>
      </c>
      <c r="H52" s="13" t="n">
        <v>1.3</v>
      </c>
      <c r="I52" s="13" t="n">
        <v>1.85</v>
      </c>
      <c r="J52" s="3" t="n">
        <v>0.354084967320261</v>
      </c>
      <c r="K52" s="3"/>
      <c r="L52" s="3"/>
      <c r="M52" s="3" t="n">
        <v>0.645915032679739</v>
      </c>
      <c r="N52" s="3" t="n">
        <v>0.073</v>
      </c>
      <c r="O52" s="2" t="n">
        <v>10890</v>
      </c>
      <c r="P52" s="2" t="n">
        <f aca="false">O52/N52</f>
        <v>149178.082191781</v>
      </c>
      <c r="Q52" s="3" t="n">
        <v>0.076</v>
      </c>
      <c r="R52" s="2" t="n">
        <v>4923</v>
      </c>
      <c r="S52" s="2" t="n">
        <f aca="false">R52/Q52</f>
        <v>64776.3157894737</v>
      </c>
      <c r="T52" s="14" t="n">
        <f aca="false">U52/V52</f>
        <v>0.0739082727403688</v>
      </c>
      <c r="U52" s="2" t="n">
        <f aca="false">R52+O52</f>
        <v>15813</v>
      </c>
      <c r="V52" s="2" t="n">
        <f aca="false">S52+P52</f>
        <v>213954.397981255</v>
      </c>
      <c r="W52" s="3" t="n">
        <v>0.122</v>
      </c>
      <c r="X52" s="2" t="n">
        <v>16100</v>
      </c>
      <c r="Y52" s="2" t="n">
        <f aca="false">X52/W52</f>
        <v>131967.213114754</v>
      </c>
      <c r="Z52" s="2" t="n">
        <f aca="false">X52+R52+O52</f>
        <v>31913</v>
      </c>
      <c r="AA52" s="2" t="n">
        <f aca="false">Y52+S52+P52</f>
        <v>345921.611096009</v>
      </c>
      <c r="AB52" s="14" t="n">
        <f aca="false">Z52/AA52</f>
        <v>0.0922550051119608</v>
      </c>
      <c r="AC52" s="14" t="n">
        <f aca="false">AD52/AE52</f>
        <v>0.125393157394003</v>
      </c>
      <c r="AD52" s="2" t="n">
        <f aca="false">F52-Z52</f>
        <v>29287</v>
      </c>
      <c r="AE52" s="2" t="n">
        <f aca="false">G52-AA52</f>
        <v>233561.388903991</v>
      </c>
      <c r="AF52" s="13" t="n">
        <v>0.65</v>
      </c>
      <c r="AG52" s="13" t="n">
        <v>0.35</v>
      </c>
    </row>
    <row r="53" customFormat="false" ht="13.8" hidden="false" customHeight="false" outlineLevel="0" collapsed="false">
      <c r="A53" s="1" t="n">
        <v>1</v>
      </c>
      <c r="B53" s="1" t="s">
        <v>33</v>
      </c>
      <c r="C53" s="1" t="s">
        <v>34</v>
      </c>
      <c r="D53" s="1" t="n">
        <v>2020</v>
      </c>
      <c r="E53" s="3" t="n">
        <v>0.145</v>
      </c>
      <c r="F53" s="2" t="n">
        <v>711370</v>
      </c>
      <c r="G53" s="12" t="n">
        <v>5031362</v>
      </c>
      <c r="H53" s="13" t="n">
        <v>1.3</v>
      </c>
      <c r="I53" s="13" t="n">
        <v>1.85</v>
      </c>
      <c r="J53" s="3" t="n">
        <v>0.525296259330587</v>
      </c>
      <c r="K53" s="3" t="n">
        <v>0.164105880202989</v>
      </c>
      <c r="L53" s="3" t="n">
        <v>0.310724376906533</v>
      </c>
      <c r="M53" s="3" t="n">
        <v>0.474703740669413</v>
      </c>
      <c r="N53" s="3" t="n">
        <v>0.09</v>
      </c>
      <c r="O53" s="2" t="n">
        <v>104269</v>
      </c>
      <c r="P53" s="2" t="n">
        <f aca="false">O53/N53</f>
        <v>1158544.44444444</v>
      </c>
      <c r="Q53" s="3" t="n">
        <v>0.142</v>
      </c>
      <c r="R53" s="2" t="n">
        <v>97677</v>
      </c>
      <c r="S53" s="2" t="n">
        <f aca="false">R53/Q53</f>
        <v>687866.197183099</v>
      </c>
      <c r="T53" s="14" t="n">
        <f aca="false">U53/V53</f>
        <v>0.109372203261346</v>
      </c>
      <c r="U53" s="2" t="n">
        <f aca="false">R53+O53</f>
        <v>201946</v>
      </c>
      <c r="V53" s="2" t="n">
        <f aca="false">S53+P53</f>
        <v>1846410.64162754</v>
      </c>
      <c r="W53" s="3" t="n">
        <v>0.198</v>
      </c>
      <c r="X53" s="2" t="n">
        <v>216040</v>
      </c>
      <c r="Y53" s="2" t="n">
        <f aca="false">X53/W53</f>
        <v>1091111.11111111</v>
      </c>
      <c r="Z53" s="2" t="n">
        <f aca="false">X53+R53+O53</f>
        <v>417986</v>
      </c>
      <c r="AA53" s="2" t="n">
        <f aca="false">Y53+S53+P53</f>
        <v>2937521.75273865</v>
      </c>
      <c r="AB53" s="14" t="n">
        <f aca="false">Z53/AA53</f>
        <v>0.142292052683631</v>
      </c>
      <c r="AC53" s="14" t="n">
        <f aca="false">AD53/AE53</f>
        <v>0.140117661977189</v>
      </c>
      <c r="AD53" s="2" t="n">
        <f aca="false">F53-Z53</f>
        <v>293384</v>
      </c>
      <c r="AE53" s="2" t="n">
        <f aca="false">G53-AA53</f>
        <v>2093840.24726135</v>
      </c>
      <c r="AF53" s="13" t="n">
        <v>0.82</v>
      </c>
      <c r="AG53" s="13" t="n">
        <v>0.18</v>
      </c>
    </row>
    <row r="54" customFormat="false" ht="13.8" hidden="false" customHeight="false" outlineLevel="0" collapsed="false">
      <c r="A54" s="1" t="n">
        <v>2</v>
      </c>
      <c r="B54" s="1" t="s">
        <v>35</v>
      </c>
      <c r="C54" s="1" t="s">
        <v>36</v>
      </c>
      <c r="D54" s="1" t="n">
        <v>2020</v>
      </c>
      <c r="E54" s="3" t="n">
        <v>0.108</v>
      </c>
      <c r="F54" s="2" t="n">
        <v>79670</v>
      </c>
      <c r="G54" s="12" t="n">
        <v>732923</v>
      </c>
      <c r="H54" s="13" t="n">
        <v>1.3</v>
      </c>
      <c r="I54" s="13" t="n">
        <v>1.85</v>
      </c>
      <c r="J54" s="3" t="n">
        <v>0.502949667377934</v>
      </c>
      <c r="K54" s="3" t="n">
        <v>0.168068281661855</v>
      </c>
      <c r="L54" s="3" t="n">
        <v>0.327977908874106</v>
      </c>
      <c r="M54" s="3" t="n">
        <v>0.497050332622066</v>
      </c>
      <c r="N54" s="3" t="n">
        <v>0.059</v>
      </c>
      <c r="O54" s="2" t="n">
        <v>7863</v>
      </c>
      <c r="P54" s="2" t="n">
        <f aca="false">O54/N54</f>
        <v>133271.186440678</v>
      </c>
      <c r="Q54" s="3" t="n">
        <v>0.117</v>
      </c>
      <c r="R54" s="2" t="n">
        <v>10052</v>
      </c>
      <c r="S54" s="2" t="n">
        <f aca="false">R54/Q54</f>
        <v>85914.5299145299</v>
      </c>
      <c r="T54" s="14" t="n">
        <f aca="false">U54/V54</f>
        <v>0.0817343406217553</v>
      </c>
      <c r="U54" s="2" t="n">
        <f aca="false">R54+O54</f>
        <v>17915</v>
      </c>
      <c r="V54" s="2" t="n">
        <f aca="false">S54+P54</f>
        <v>219185.716355208</v>
      </c>
      <c r="W54" s="3" t="n">
        <v>0.147</v>
      </c>
      <c r="X54" s="2" t="n">
        <v>26910</v>
      </c>
      <c r="Y54" s="2" t="n">
        <f aca="false">X54/W54</f>
        <v>183061.224489796</v>
      </c>
      <c r="Z54" s="2" t="n">
        <f aca="false">X54+R54+O54</f>
        <v>44825</v>
      </c>
      <c r="AA54" s="2" t="n">
        <f aca="false">Y54+S54+P54</f>
        <v>402246.940845004</v>
      </c>
      <c r="AB54" s="14" t="n">
        <f aca="false">Z54/AA54</f>
        <v>0.111436521818751</v>
      </c>
      <c r="AC54" s="14" t="n">
        <f aca="false">AD54/AE54</f>
        <v>0.105375031047129</v>
      </c>
      <c r="AD54" s="2" t="n">
        <f aca="false">F54-Z54</f>
        <v>34845</v>
      </c>
      <c r="AE54" s="2" t="n">
        <f aca="false">G54-AA54</f>
        <v>330676.059154996</v>
      </c>
      <c r="AF54" s="13" t="n">
        <v>0.77</v>
      </c>
      <c r="AG54" s="13" t="n">
        <v>0.23</v>
      </c>
    </row>
    <row r="55" customFormat="false" ht="13.8" hidden="false" customHeight="false" outlineLevel="0" collapsed="false">
      <c r="A55" s="1" t="n">
        <v>4</v>
      </c>
      <c r="B55" s="1" t="s">
        <v>37</v>
      </c>
      <c r="C55" s="1" t="s">
        <v>38</v>
      </c>
      <c r="D55" s="1" t="n">
        <v>2020</v>
      </c>
      <c r="E55" s="3" t="n">
        <v>0.111</v>
      </c>
      <c r="F55" s="2" t="n">
        <v>798790</v>
      </c>
      <c r="G55" s="12" t="n">
        <v>7179943</v>
      </c>
      <c r="H55" s="13" t="n">
        <v>1.85</v>
      </c>
      <c r="I55" s="13" t="n">
        <v>1.85</v>
      </c>
      <c r="J55" s="3" t="n">
        <v>0.671803602949461</v>
      </c>
      <c r="K55" s="3"/>
      <c r="L55" s="3" t="n">
        <v>0.328208915985428</v>
      </c>
      <c r="M55" s="3" t="n">
        <v>0.328196397050539</v>
      </c>
      <c r="N55" s="3" t="n">
        <v>0.069</v>
      </c>
      <c r="O55" s="2" t="n">
        <v>118018</v>
      </c>
      <c r="P55" s="2" t="n">
        <f aca="false">O55/N55</f>
        <v>1710405.79710145</v>
      </c>
      <c r="Q55" s="3" t="n">
        <v>0.1</v>
      </c>
      <c r="R55" s="2" t="n">
        <v>85230</v>
      </c>
      <c r="S55" s="2" t="n">
        <f aca="false">R55/Q55</f>
        <v>852300</v>
      </c>
      <c r="T55" s="14" t="n">
        <f aca="false">U55/V55</f>
        <v>0.0793099232186089</v>
      </c>
      <c r="U55" s="2" t="n">
        <f aca="false">R55+O55</f>
        <v>203248</v>
      </c>
      <c r="V55" s="2" t="n">
        <f aca="false">S55+P55</f>
        <v>2562705.79710145</v>
      </c>
      <c r="W55" s="3" t="n">
        <v>0.164</v>
      </c>
      <c r="X55" s="2" t="n">
        <v>269610</v>
      </c>
      <c r="Y55" s="2" t="n">
        <f aca="false">X55/W55</f>
        <v>1643963.41463415</v>
      </c>
      <c r="Z55" s="2" t="n">
        <f aca="false">X55+R55+O55</f>
        <v>472858</v>
      </c>
      <c r="AA55" s="2" t="n">
        <f aca="false">Y55+S55+P55</f>
        <v>4206669.2117356</v>
      </c>
      <c r="AB55" s="14" t="n">
        <f aca="false">Z55/AA55</f>
        <v>0.112406746572999</v>
      </c>
      <c r="AC55" s="14" t="n">
        <f aca="false">AD55/AE55</f>
        <v>0.109620580952371</v>
      </c>
      <c r="AD55" s="2" t="n">
        <f aca="false">F55-Z55</f>
        <v>325932</v>
      </c>
      <c r="AE55" s="2" t="n">
        <f aca="false">G55-AA55</f>
        <v>2973273.7882644</v>
      </c>
      <c r="AF55" s="13" t="n">
        <v>0.76</v>
      </c>
      <c r="AG55" s="13" t="n">
        <v>0.24</v>
      </c>
    </row>
    <row r="56" customFormat="false" ht="13.8" hidden="false" customHeight="false" outlineLevel="0" collapsed="false">
      <c r="A56" s="1" t="n">
        <v>5</v>
      </c>
      <c r="B56" s="1" t="s">
        <v>39</v>
      </c>
      <c r="C56" s="1" t="s">
        <v>40</v>
      </c>
      <c r="D56" s="1" t="n">
        <v>2020</v>
      </c>
      <c r="E56" s="3" t="n">
        <v>0.147</v>
      </c>
      <c r="F56" s="2" t="n">
        <v>444130</v>
      </c>
      <c r="G56" s="12" t="n">
        <v>3014195</v>
      </c>
      <c r="H56" s="13" t="n">
        <v>1.3</v>
      </c>
      <c r="I56" s="13" t="n">
        <v>1.85</v>
      </c>
      <c r="J56" s="3" t="n">
        <v>0.528899196181298</v>
      </c>
      <c r="K56" s="3" t="n">
        <v>0.174611037308896</v>
      </c>
      <c r="L56" s="3" t="n">
        <v>0.29624209127958</v>
      </c>
      <c r="M56" s="3" t="n">
        <v>0.471100803818702</v>
      </c>
      <c r="N56" s="3" t="n">
        <v>0.063</v>
      </c>
      <c r="O56" s="2" t="n">
        <v>45417</v>
      </c>
      <c r="P56" s="2" t="n">
        <f aca="false">O56/N56</f>
        <v>720904.761904762</v>
      </c>
      <c r="Q56" s="3" t="n">
        <v>0.169</v>
      </c>
      <c r="R56" s="2" t="n">
        <v>61190</v>
      </c>
      <c r="S56" s="2" t="n">
        <f aca="false">R56/Q56</f>
        <v>362071.00591716</v>
      </c>
      <c r="T56" s="14" t="n">
        <f aca="false">U56/V56</f>
        <v>0.0984389523455432</v>
      </c>
      <c r="U56" s="2" t="n">
        <f aca="false">R56+O56</f>
        <v>106607</v>
      </c>
      <c r="V56" s="2" t="n">
        <f aca="false">S56+P56</f>
        <v>1082975.76782192</v>
      </c>
      <c r="W56" s="3" t="n">
        <v>0.197</v>
      </c>
      <c r="X56" s="2" t="n">
        <v>138410</v>
      </c>
      <c r="Y56" s="2" t="n">
        <f aca="false">X56/W56</f>
        <v>702588.83248731</v>
      </c>
      <c r="Z56" s="2" t="n">
        <f aca="false">X56+R56+O56</f>
        <v>245017</v>
      </c>
      <c r="AA56" s="2" t="n">
        <f aca="false">Y56+S56+P56</f>
        <v>1785564.60030923</v>
      </c>
      <c r="AB56" s="14" t="n">
        <f aca="false">Z56/AA56</f>
        <v>0.137221022391218</v>
      </c>
      <c r="AC56" s="14" t="n">
        <f aca="false">AD56/AE56</f>
        <v>0.162060942045805</v>
      </c>
      <c r="AD56" s="2" t="n">
        <f aca="false">F56-Z56</f>
        <v>199113</v>
      </c>
      <c r="AE56" s="2" t="n">
        <f aca="false">G56-AA56</f>
        <v>1228630.39969077</v>
      </c>
      <c r="AF56" s="13" t="n">
        <v>0.77</v>
      </c>
      <c r="AG56" s="13" t="n">
        <v>0.23</v>
      </c>
    </row>
    <row r="57" customFormat="false" ht="13.8" hidden="false" customHeight="false" outlineLevel="0" collapsed="false">
      <c r="A57" s="1" t="n">
        <v>6</v>
      </c>
      <c r="B57" s="1" t="s">
        <v>41</v>
      </c>
      <c r="C57" s="1" t="s">
        <v>42</v>
      </c>
      <c r="D57" s="1" t="n">
        <v>2020</v>
      </c>
      <c r="E57" s="3" t="n">
        <v>0.091</v>
      </c>
      <c r="F57" s="2" t="n">
        <v>3571920</v>
      </c>
      <c r="G57" s="12" t="n">
        <v>39501653</v>
      </c>
      <c r="H57" s="13" t="n">
        <v>2</v>
      </c>
      <c r="I57" s="13" t="n">
        <v>2</v>
      </c>
      <c r="J57" s="3" t="n">
        <v>0.768707025913234</v>
      </c>
      <c r="K57" s="3"/>
      <c r="L57" s="3" t="n">
        <v>0.231306972160631</v>
      </c>
      <c r="M57" s="3" t="n">
        <v>0.231292974086766</v>
      </c>
      <c r="N57" s="3" t="n">
        <v>0.065</v>
      </c>
      <c r="O57" s="2" t="n">
        <v>541877</v>
      </c>
      <c r="P57" s="2" t="n">
        <f aca="false">O57/N57</f>
        <v>8336569.23076923</v>
      </c>
      <c r="Q57" s="3" t="n">
        <v>0.1</v>
      </c>
      <c r="R57" s="2" t="n">
        <v>475378</v>
      </c>
      <c r="S57" s="2" t="n">
        <f aca="false">R57/Q57</f>
        <v>4753780</v>
      </c>
      <c r="T57" s="14" t="n">
        <f aca="false">U57/V57</f>
        <v>0.0777103026104847</v>
      </c>
      <c r="U57" s="2" t="n">
        <f aca="false">R57+O57</f>
        <v>1017255</v>
      </c>
      <c r="V57" s="2" t="n">
        <f aca="false">S57+P57</f>
        <v>13090349.2307692</v>
      </c>
      <c r="W57" s="3" t="n">
        <v>0.13</v>
      </c>
      <c r="X57" s="2" t="n">
        <v>1165400</v>
      </c>
      <c r="Y57" s="2" t="n">
        <f aca="false">X57/W57</f>
        <v>8964615.38461538</v>
      </c>
      <c r="Z57" s="2" t="n">
        <f aca="false">X57+R57+O57</f>
        <v>2182655</v>
      </c>
      <c r="AA57" s="2" t="n">
        <f aca="false">Y57+S57+P57</f>
        <v>22054964.6153846</v>
      </c>
      <c r="AB57" s="14" t="n">
        <f aca="false">Z57/AA57</f>
        <v>0.0989643392344176</v>
      </c>
      <c r="AC57" s="14" t="n">
        <f aca="false">AD57/AE57</f>
        <v>0.0796291519269103</v>
      </c>
      <c r="AD57" s="2" t="n">
        <f aca="false">F57-Z57</f>
        <v>1389265</v>
      </c>
      <c r="AE57" s="2" t="n">
        <f aca="false">G57-AA57</f>
        <v>17446688.3846154</v>
      </c>
      <c r="AF57" s="13" t="n">
        <v>0.79</v>
      </c>
      <c r="AG57" s="13" t="n">
        <v>0.21</v>
      </c>
    </row>
    <row r="58" customFormat="false" ht="13.8" hidden="false" customHeight="false" outlineLevel="0" collapsed="false">
      <c r="A58" s="1" t="n">
        <v>8</v>
      </c>
      <c r="B58" s="1" t="s">
        <v>43</v>
      </c>
      <c r="C58" s="1" t="s">
        <v>44</v>
      </c>
      <c r="D58" s="1" t="n">
        <v>2020</v>
      </c>
      <c r="E58" s="3" t="n">
        <v>0.083</v>
      </c>
      <c r="F58" s="2" t="n">
        <v>474420</v>
      </c>
      <c r="G58" s="12" t="n">
        <v>5784865</v>
      </c>
      <c r="H58" s="13" t="n">
        <v>2</v>
      </c>
      <c r="I58" s="13" t="n">
        <v>2</v>
      </c>
      <c r="J58" s="3" t="n">
        <v>0.715821424054635</v>
      </c>
      <c r="K58" s="3"/>
      <c r="L58" s="3" t="n">
        <v>0.284178575945365</v>
      </c>
      <c r="M58" s="3" t="n">
        <v>0.284178575945365</v>
      </c>
      <c r="N58" s="3" t="n">
        <v>0.075</v>
      </c>
      <c r="O58" s="2" t="n">
        <v>90387</v>
      </c>
      <c r="P58" s="2" t="n">
        <f aca="false">O58/N58</f>
        <v>1205160</v>
      </c>
      <c r="Q58" s="3" t="n">
        <v>0.044</v>
      </c>
      <c r="R58" s="2" t="n">
        <v>32365</v>
      </c>
      <c r="S58" s="2" t="n">
        <f aca="false">R58/Q58</f>
        <v>735568.181818182</v>
      </c>
      <c r="T58" s="14" t="n">
        <f aca="false">U58/V58</f>
        <v>0.0632504856424557</v>
      </c>
      <c r="U58" s="2" t="n">
        <f aca="false">R58+O58</f>
        <v>122752</v>
      </c>
      <c r="V58" s="2" t="n">
        <f aca="false">S58+P58</f>
        <v>1940728.18181818</v>
      </c>
      <c r="W58" s="3" t="n">
        <v>0.112</v>
      </c>
      <c r="X58" s="2" t="n">
        <v>141570</v>
      </c>
      <c r="Y58" s="2" t="n">
        <f aca="false">X58/W58</f>
        <v>1264017.85714286</v>
      </c>
      <c r="Z58" s="2" t="n">
        <f aca="false">X58+R58+O58</f>
        <v>264322</v>
      </c>
      <c r="AA58" s="2" t="n">
        <f aca="false">Y58+S58+P58</f>
        <v>3204746.03896104</v>
      </c>
      <c r="AB58" s="14" t="n">
        <f aca="false">Z58/AA58</f>
        <v>0.0824782983695306</v>
      </c>
      <c r="AC58" s="14" t="n">
        <f aca="false">AD58/AE58</f>
        <v>0.0814295787026029</v>
      </c>
      <c r="AD58" s="2" t="n">
        <f aca="false">F58-Z58</f>
        <v>210098</v>
      </c>
      <c r="AE58" s="2" t="n">
        <f aca="false">G58-AA58</f>
        <v>2580118.96103896</v>
      </c>
      <c r="AF58" s="13" t="n">
        <v>0.82</v>
      </c>
      <c r="AG58" s="13" t="n">
        <v>0.18</v>
      </c>
    </row>
    <row r="59" customFormat="false" ht="13.8" hidden="false" customHeight="false" outlineLevel="0" collapsed="false">
      <c r="A59" s="1" t="n">
        <v>9</v>
      </c>
      <c r="B59" s="1" t="s">
        <v>45</v>
      </c>
      <c r="C59" s="1" t="s">
        <v>46</v>
      </c>
      <c r="D59" s="1" t="n">
        <v>2020</v>
      </c>
      <c r="E59" s="3" t="n">
        <v>0.102</v>
      </c>
      <c r="F59" s="2" t="n">
        <v>364040</v>
      </c>
      <c r="G59" s="12" t="n">
        <v>3597362</v>
      </c>
      <c r="H59" s="13" t="n">
        <v>1.85</v>
      </c>
      <c r="I59" s="13" t="n">
        <v>1.85</v>
      </c>
      <c r="J59" s="3" t="n">
        <v>0.599906603669926</v>
      </c>
      <c r="K59" s="3"/>
      <c r="L59" s="3" t="n">
        <v>0.400093396330074</v>
      </c>
      <c r="M59" s="3" t="n">
        <v>0.400093396330074</v>
      </c>
      <c r="N59" s="3" t="n">
        <v>0.066</v>
      </c>
      <c r="O59" s="2" t="n">
        <v>59899</v>
      </c>
      <c r="P59" s="2" t="n">
        <f aca="false">O59/N59</f>
        <v>907560.606060606</v>
      </c>
      <c r="Q59" s="3" t="n">
        <v>0.097</v>
      </c>
      <c r="R59" s="2" t="n">
        <v>51168</v>
      </c>
      <c r="S59" s="2" t="n">
        <f aca="false">R59/Q59</f>
        <v>527505.154639175</v>
      </c>
      <c r="T59" s="14" t="n">
        <f aca="false">U59/V59</f>
        <v>0.077395059544756</v>
      </c>
      <c r="U59" s="2" t="n">
        <f aca="false">R59+O59</f>
        <v>111067</v>
      </c>
      <c r="V59" s="2" t="n">
        <f aca="false">S59+P59</f>
        <v>1435065.76069978</v>
      </c>
      <c r="W59" s="3" t="n">
        <v>0.126</v>
      </c>
      <c r="X59" s="2" t="n">
        <v>92430</v>
      </c>
      <c r="Y59" s="2" t="n">
        <f aca="false">X59/W59</f>
        <v>733571.428571429</v>
      </c>
      <c r="Z59" s="2" t="n">
        <f aca="false">X59+R59+O59</f>
        <v>203497</v>
      </c>
      <c r="AA59" s="2" t="n">
        <f aca="false">Y59+S59+P59</f>
        <v>2168637.18927121</v>
      </c>
      <c r="AB59" s="14" t="n">
        <f aca="false">Z59/AA59</f>
        <v>0.0938363507767692</v>
      </c>
      <c r="AC59" s="14" t="n">
        <f aca="false">AD59/AE59</f>
        <v>0.112368035323827</v>
      </c>
      <c r="AD59" s="2" t="n">
        <f aca="false">F59-Z59</f>
        <v>160543</v>
      </c>
      <c r="AE59" s="2" t="n">
        <f aca="false">G59-AA59</f>
        <v>1428724.81072879</v>
      </c>
      <c r="AF59" s="13" t="n">
        <v>0.75</v>
      </c>
      <c r="AG59" s="13" t="n">
        <v>0.25</v>
      </c>
    </row>
    <row r="60" customFormat="false" ht="13.8" hidden="false" customHeight="false" outlineLevel="0" collapsed="false">
      <c r="A60" s="1" t="n">
        <v>10</v>
      </c>
      <c r="B60" s="1" t="s">
        <v>47</v>
      </c>
      <c r="C60" s="1" t="s">
        <v>48</v>
      </c>
      <c r="D60" s="1" t="n">
        <v>2020</v>
      </c>
      <c r="E60" s="3" t="n">
        <v>0.097</v>
      </c>
      <c r="F60" s="2" t="n">
        <v>93900</v>
      </c>
      <c r="G60" s="12" t="n">
        <v>992114</v>
      </c>
      <c r="H60" s="13" t="n">
        <v>2</v>
      </c>
      <c r="I60" s="13" t="n">
        <v>2</v>
      </c>
      <c r="J60" s="3" t="n">
        <v>0.630990415335463</v>
      </c>
      <c r="K60" s="3"/>
      <c r="L60" s="3" t="n">
        <v>0.369009584664537</v>
      </c>
      <c r="M60" s="3" t="n">
        <v>0.369009584664537</v>
      </c>
      <c r="N60" s="3" t="n">
        <v>0.054</v>
      </c>
      <c r="O60" s="2" t="n">
        <v>13976</v>
      </c>
      <c r="P60" s="2" t="n">
        <f aca="false">O60/N60</f>
        <v>258814.814814815</v>
      </c>
      <c r="Q60" s="3" t="n">
        <v>0.117</v>
      </c>
      <c r="R60" s="2" t="n">
        <v>15391</v>
      </c>
      <c r="S60" s="2" t="n">
        <f aca="false">R60/Q60</f>
        <v>131547.008547009</v>
      </c>
      <c r="T60" s="14" t="n">
        <f aca="false">U60/V60</f>
        <v>0.0752302050110569</v>
      </c>
      <c r="U60" s="2" t="n">
        <f aca="false">R60+O60</f>
        <v>29367</v>
      </c>
      <c r="V60" s="2" t="n">
        <f aca="false">S60+P60</f>
        <v>390361.823361824</v>
      </c>
      <c r="W60" s="3" t="n">
        <v>0.151</v>
      </c>
      <c r="X60" s="2" t="n">
        <v>30920</v>
      </c>
      <c r="Y60" s="2" t="n">
        <f aca="false">X60/W60</f>
        <v>204768.21192053</v>
      </c>
      <c r="Z60" s="2" t="n">
        <f aca="false">X60+R60+O60</f>
        <v>60287</v>
      </c>
      <c r="AA60" s="2" t="n">
        <f aca="false">Y60+S60+P60</f>
        <v>595130.035282353</v>
      </c>
      <c r="AB60" s="14" t="n">
        <f aca="false">Z60/AA60</f>
        <v>0.101300550175387</v>
      </c>
      <c r="AC60" s="14" t="n">
        <f aca="false">AD60/AE60</f>
        <v>0.084670926252417</v>
      </c>
      <c r="AD60" s="2" t="n">
        <f aca="false">F60-Z60</f>
        <v>33613</v>
      </c>
      <c r="AE60" s="2" t="n">
        <f aca="false">G60-AA60</f>
        <v>396983.964717647</v>
      </c>
      <c r="AF60" s="13" t="n">
        <v>0.75</v>
      </c>
      <c r="AG60" s="13" t="n">
        <v>0.25</v>
      </c>
    </row>
    <row r="61" customFormat="false" ht="13.8" hidden="false" customHeight="false" outlineLevel="0" collapsed="false">
      <c r="A61" s="1" t="n">
        <v>11</v>
      </c>
      <c r="B61" s="1" t="s">
        <v>49</v>
      </c>
      <c r="C61" s="1" t="s">
        <v>50</v>
      </c>
      <c r="D61" s="1" t="n">
        <v>2020</v>
      </c>
      <c r="E61" s="3" t="n">
        <v>0.094</v>
      </c>
      <c r="F61" s="2" t="n">
        <v>65750</v>
      </c>
      <c r="G61" s="12" t="n">
        <v>670868</v>
      </c>
      <c r="H61" s="13" t="n">
        <v>2</v>
      </c>
      <c r="I61" s="13" t="n">
        <v>2</v>
      </c>
      <c r="J61" s="3" t="n">
        <v>0.770950570342205</v>
      </c>
      <c r="K61" s="3"/>
      <c r="L61" s="3" t="n">
        <v>0.229049429657795</v>
      </c>
      <c r="M61" s="3" t="n">
        <v>0.229049429657795</v>
      </c>
      <c r="N61" s="3" t="n">
        <v>0.131</v>
      </c>
      <c r="O61" s="2" t="n">
        <v>15518</v>
      </c>
      <c r="P61" s="2" t="n">
        <f aca="false">O61/N61</f>
        <v>118458.015267176</v>
      </c>
      <c r="Q61" s="3" t="n">
        <v>0.091</v>
      </c>
      <c r="R61" s="2" t="n">
        <v>6161</v>
      </c>
      <c r="S61" s="2" t="n">
        <f aca="false">R61/Q61</f>
        <v>67703.2967032967</v>
      </c>
      <c r="T61" s="14" t="n">
        <f aca="false">U61/V61</f>
        <v>0.116452767605326</v>
      </c>
      <c r="U61" s="2" t="n">
        <f aca="false">R61+O61</f>
        <v>21679</v>
      </c>
      <c r="V61" s="2" t="n">
        <f aca="false">S61+P61</f>
        <v>186161.311970473</v>
      </c>
      <c r="W61" s="3" t="n">
        <v>0.154</v>
      </c>
      <c r="X61" s="2" t="n">
        <v>19430</v>
      </c>
      <c r="Y61" s="2" t="n">
        <f aca="false">X61/W61</f>
        <v>126168.831168831</v>
      </c>
      <c r="Z61" s="2" t="n">
        <f aca="false">X61+R61+O61</f>
        <v>41109</v>
      </c>
      <c r="AA61" s="2" t="n">
        <f aca="false">Y61+S61+P61</f>
        <v>312330.143139303</v>
      </c>
      <c r="AB61" s="14" t="n">
        <f aca="false">Z61/AA61</f>
        <v>0.13162034117746</v>
      </c>
      <c r="AC61" s="14" t="n">
        <f aca="false">AD61/AE61</f>
        <v>0.0687263549120108</v>
      </c>
      <c r="AD61" s="2" t="n">
        <f aca="false">F61-Z61</f>
        <v>24641</v>
      </c>
      <c r="AE61" s="2" t="n">
        <f aca="false">G61-AA61</f>
        <v>358537.856860697</v>
      </c>
      <c r="AF61" s="13" t="n">
        <v>0.81</v>
      </c>
      <c r="AG61" s="13" t="n">
        <v>0.19</v>
      </c>
    </row>
    <row r="62" customFormat="false" ht="13.8" hidden="false" customHeight="false" outlineLevel="0" collapsed="false">
      <c r="A62" s="1" t="n">
        <v>12</v>
      </c>
      <c r="B62" s="1" t="s">
        <v>51</v>
      </c>
      <c r="C62" s="1" t="s">
        <v>52</v>
      </c>
      <c r="D62" s="1" t="n">
        <v>2020</v>
      </c>
      <c r="E62" s="3" t="n">
        <v>0.106</v>
      </c>
      <c r="F62" s="2" t="n">
        <v>2252050</v>
      </c>
      <c r="G62" s="12" t="n">
        <v>21589602</v>
      </c>
      <c r="H62" s="13" t="n">
        <v>2</v>
      </c>
      <c r="I62" s="13" t="n">
        <v>2</v>
      </c>
      <c r="J62" s="3" t="n">
        <v>0.73152461091006</v>
      </c>
      <c r="K62" s="3"/>
      <c r="L62" s="3" t="n">
        <v>0.268484269887436</v>
      </c>
      <c r="M62" s="3" t="n">
        <v>0.26847538908994</v>
      </c>
      <c r="N62" s="3" t="n">
        <v>0.078</v>
      </c>
      <c r="O62" s="2" t="n">
        <v>461273</v>
      </c>
      <c r="P62" s="2" t="n">
        <f aca="false">O62/N62</f>
        <v>5913756.41025641</v>
      </c>
      <c r="Q62" s="3" t="n">
        <v>0.08</v>
      </c>
      <c r="R62" s="2" t="n">
        <v>234865</v>
      </c>
      <c r="S62" s="2" t="n">
        <f aca="false">R62/Q62</f>
        <v>2935812.5</v>
      </c>
      <c r="T62" s="14" t="n">
        <f aca="false">U62/V62</f>
        <v>0.0786634927711784</v>
      </c>
      <c r="U62" s="2" t="n">
        <f aca="false">R62+O62</f>
        <v>696138</v>
      </c>
      <c r="V62" s="2" t="n">
        <f aca="false">S62+P62</f>
        <v>8849568.91025641</v>
      </c>
      <c r="W62" s="3" t="n">
        <v>0.157</v>
      </c>
      <c r="X62" s="2" t="n">
        <v>660500</v>
      </c>
      <c r="Y62" s="2" t="n">
        <f aca="false">X62/W62</f>
        <v>4207006.36942675</v>
      </c>
      <c r="Z62" s="2" t="n">
        <f aca="false">X62+R62+O62</f>
        <v>1356638</v>
      </c>
      <c r="AA62" s="2" t="n">
        <f aca="false">Y62+S62+P62</f>
        <v>13056575.2796832</v>
      </c>
      <c r="AB62" s="14" t="n">
        <f aca="false">Z62/AA62</f>
        <v>0.103904582246082</v>
      </c>
      <c r="AC62" s="14" t="n">
        <f aca="false">AD62/AE62</f>
        <v>0.104934864186943</v>
      </c>
      <c r="AD62" s="2" t="n">
        <f aca="false">F62-Z62</f>
        <v>895412</v>
      </c>
      <c r="AE62" s="2" t="n">
        <f aca="false">G62-AA62</f>
        <v>8533026.7203168</v>
      </c>
      <c r="AF62" s="13" t="n">
        <v>0.75</v>
      </c>
      <c r="AG62" s="13" t="n">
        <v>0.25</v>
      </c>
    </row>
    <row r="63" customFormat="false" ht="13.8" hidden="false" customHeight="false" outlineLevel="0" collapsed="false">
      <c r="A63" s="1" t="n">
        <v>13</v>
      </c>
      <c r="B63" s="15" t="s">
        <v>53</v>
      </c>
      <c r="C63" s="1" t="s">
        <v>54</v>
      </c>
      <c r="D63" s="1" t="n">
        <v>2020</v>
      </c>
      <c r="E63" s="3" t="n">
        <v>0.109</v>
      </c>
      <c r="F63" s="2" t="n">
        <v>1141880</v>
      </c>
      <c r="G63" s="12" t="n">
        <v>10729828</v>
      </c>
      <c r="H63" s="13" t="n">
        <v>1.3</v>
      </c>
      <c r="I63" s="13" t="n">
        <v>1.85</v>
      </c>
      <c r="J63" s="3" t="n">
        <v>0.494526570217536</v>
      </c>
      <c r="K63" s="3" t="n">
        <v>0.160656110974884</v>
      </c>
      <c r="L63" s="3" t="n">
        <v>0.344896136196448</v>
      </c>
      <c r="M63" s="3" t="n">
        <v>0.505473429782464</v>
      </c>
      <c r="N63" s="3" t="n">
        <v>0.09</v>
      </c>
      <c r="O63" s="2" t="n">
        <v>196729</v>
      </c>
      <c r="P63" s="2" t="n">
        <f aca="false">O63/N63</f>
        <v>2185877.77777778</v>
      </c>
      <c r="Q63" s="3" t="n">
        <v>0.109</v>
      </c>
      <c r="R63" s="2" t="n">
        <v>143818</v>
      </c>
      <c r="S63" s="2" t="n">
        <f aca="false">R63/Q63</f>
        <v>1319431.19266055</v>
      </c>
      <c r="T63" s="14" t="n">
        <f aca="false">U63/V63</f>
        <v>0.0971517783088363</v>
      </c>
      <c r="U63" s="2" t="n">
        <f aca="false">R63+O63</f>
        <v>340547</v>
      </c>
      <c r="V63" s="2" t="n">
        <f aca="false">S63+P63</f>
        <v>3505308.97043833</v>
      </c>
      <c r="W63" s="3" t="n">
        <v>0.144</v>
      </c>
      <c r="X63" s="2" t="n">
        <v>360210</v>
      </c>
      <c r="Y63" s="2" t="n">
        <f aca="false">X63/W63</f>
        <v>2501458.33333333</v>
      </c>
      <c r="Z63" s="2" t="n">
        <f aca="false">X63+R63+O63</f>
        <v>700757</v>
      </c>
      <c r="AA63" s="2" t="n">
        <f aca="false">Y63+S63+P63</f>
        <v>6006767.30377166</v>
      </c>
      <c r="AB63" s="14" t="n">
        <f aca="false">Z63/AA63</f>
        <v>0.11666125297712</v>
      </c>
      <c r="AC63" s="14" t="n">
        <f aca="false">AD63/AE63</f>
        <v>0.0933976987321515</v>
      </c>
      <c r="AD63" s="2" t="n">
        <f aca="false">F63-Z63</f>
        <v>441123</v>
      </c>
      <c r="AE63" s="2" t="n">
        <f aca="false">G63-AA63</f>
        <v>4723060.69622834</v>
      </c>
      <c r="AF63" s="13" t="n">
        <v>0.79</v>
      </c>
      <c r="AG63" s="13" t="n">
        <v>0.21</v>
      </c>
    </row>
    <row r="64" customFormat="false" ht="13.8" hidden="false" customHeight="false" outlineLevel="0" collapsed="false">
      <c r="A64" s="1" t="n">
        <v>15</v>
      </c>
      <c r="B64" s="1" t="s">
        <v>55</v>
      </c>
      <c r="C64" s="1" t="s">
        <v>56</v>
      </c>
      <c r="D64" s="1" t="n">
        <v>2020</v>
      </c>
      <c r="E64" s="3" t="n">
        <v>0.096</v>
      </c>
      <c r="F64" s="2" t="n">
        <v>136190</v>
      </c>
      <c r="G64" s="12" t="n">
        <v>1451043</v>
      </c>
      <c r="H64" s="13" t="n">
        <v>2</v>
      </c>
      <c r="I64" s="13" t="n">
        <v>2</v>
      </c>
      <c r="J64" s="3" t="n">
        <v>0.555400543358543</v>
      </c>
      <c r="K64" s="3"/>
      <c r="L64" s="3" t="n">
        <v>0.444599456641457</v>
      </c>
      <c r="M64" s="3" t="n">
        <v>0.444599456641457</v>
      </c>
      <c r="N64" s="3" t="n">
        <v>0.036</v>
      </c>
      <c r="O64" s="2" t="n">
        <v>12650</v>
      </c>
      <c r="P64" s="2" t="n">
        <f aca="false">O64/N64</f>
        <v>351388.888888889</v>
      </c>
      <c r="Q64" s="3" t="n">
        <v>0.063</v>
      </c>
      <c r="R64" s="2" t="n">
        <v>10848</v>
      </c>
      <c r="S64" s="2" t="n">
        <f aca="false">R64/Q64</f>
        <v>172190.476190476</v>
      </c>
      <c r="T64" s="14" t="n">
        <f aca="false">U64/V64</f>
        <v>0.0448795379788089</v>
      </c>
      <c r="U64" s="2" t="n">
        <f aca="false">R64+O64</f>
        <v>23498</v>
      </c>
      <c r="V64" s="2" t="n">
        <f aca="false">S64+P64</f>
        <v>523579.365079365</v>
      </c>
      <c r="W64" s="3" t="n">
        <v>0.166</v>
      </c>
      <c r="X64" s="2" t="n">
        <v>50180</v>
      </c>
      <c r="Y64" s="2" t="n">
        <f aca="false">X64/W64</f>
        <v>302289.156626506</v>
      </c>
      <c r="Z64" s="2" t="n">
        <f aca="false">X64+R64+O64</f>
        <v>73678</v>
      </c>
      <c r="AA64" s="2" t="n">
        <f aca="false">Y64+S64+P64</f>
        <v>825868.521705871</v>
      </c>
      <c r="AB64" s="14" t="n">
        <f aca="false">Z64/AA64</f>
        <v>0.0892127476269643</v>
      </c>
      <c r="AC64" s="14" t="n">
        <f aca="false">AD64/AE64</f>
        <v>0.0999912859056119</v>
      </c>
      <c r="AD64" s="2" t="n">
        <f aca="false">F64-Z64</f>
        <v>62512</v>
      </c>
      <c r="AE64" s="2" t="n">
        <f aca="false">G64-AA64</f>
        <v>625174.478294129</v>
      </c>
      <c r="AF64" s="13" t="n">
        <v>0.55</v>
      </c>
      <c r="AG64" s="13" t="n">
        <v>0.44</v>
      </c>
    </row>
    <row r="65" customFormat="false" ht="13.8" hidden="false" customHeight="false" outlineLevel="0" collapsed="false">
      <c r="A65" s="1" t="n">
        <v>16</v>
      </c>
      <c r="B65" s="1" t="s">
        <v>57</v>
      </c>
      <c r="C65" s="1" t="s">
        <v>58</v>
      </c>
      <c r="D65" s="1" t="n">
        <v>2020</v>
      </c>
      <c r="E65" s="3" t="n">
        <v>0.087</v>
      </c>
      <c r="F65" s="2" t="n">
        <v>152890</v>
      </c>
      <c r="G65" s="12" t="n">
        <v>1849202</v>
      </c>
      <c r="H65" s="13" t="n">
        <v>1.3</v>
      </c>
      <c r="I65" s="13" t="n">
        <v>1.85</v>
      </c>
      <c r="J65" s="3" t="n">
        <v>0.517038393616325</v>
      </c>
      <c r="K65" s="3" t="n">
        <v>0.217476617175747</v>
      </c>
      <c r="L65" s="3" t="n">
        <v>0.265484989207927</v>
      </c>
      <c r="M65" s="3" t="n">
        <v>0.482961606383675</v>
      </c>
      <c r="N65" s="3" t="n">
        <v>0.046</v>
      </c>
      <c r="O65" s="2" t="n">
        <v>18403</v>
      </c>
      <c r="P65" s="2" t="n">
        <f aca="false">O65/N65</f>
        <v>400065.217391304</v>
      </c>
      <c r="Q65" s="3" t="n">
        <v>0.093</v>
      </c>
      <c r="R65" s="2" t="n">
        <v>18791</v>
      </c>
      <c r="S65" s="2" t="n">
        <f aca="false">R65/Q65</f>
        <v>202053.76344086</v>
      </c>
      <c r="T65" s="14" t="n">
        <f aca="false">U65/V65</f>
        <v>0.0617718444095479</v>
      </c>
      <c r="U65" s="2" t="n">
        <f aca="false">R65+O65</f>
        <v>37194</v>
      </c>
      <c r="V65" s="2" t="n">
        <f aca="false">S65+P65</f>
        <v>602118.980832164</v>
      </c>
      <c r="W65" s="3" t="n">
        <v>0.105</v>
      </c>
      <c r="X65" s="2" t="n">
        <v>46800</v>
      </c>
      <c r="Y65" s="2" t="n">
        <f aca="false">X65/W65</f>
        <v>445714.285714286</v>
      </c>
      <c r="Z65" s="2" t="n">
        <f aca="false">X65+R65+O65</f>
        <v>83994</v>
      </c>
      <c r="AA65" s="2" t="n">
        <f aca="false">Y65+S65+P65</f>
        <v>1047833.26654645</v>
      </c>
      <c r="AB65" s="14" t="n">
        <f aca="false">Z65/AA65</f>
        <v>0.0801596997171463</v>
      </c>
      <c r="AC65" s="14" t="n">
        <f aca="false">AD65/AE65</f>
        <v>0.0859729075067457</v>
      </c>
      <c r="AD65" s="2" t="n">
        <f aca="false">F65-Z65</f>
        <v>68896</v>
      </c>
      <c r="AE65" s="2" t="n">
        <f aca="false">G65-AA65</f>
        <v>801368.73345355</v>
      </c>
      <c r="AF65" s="13" t="n">
        <v>0.85</v>
      </c>
      <c r="AG65" s="13" t="n">
        <v>0.15</v>
      </c>
    </row>
    <row r="66" customFormat="false" ht="13.8" hidden="false" customHeight="false" outlineLevel="0" collapsed="false">
      <c r="A66" s="1" t="n">
        <v>17</v>
      </c>
      <c r="B66" s="1" t="s">
        <v>59</v>
      </c>
      <c r="C66" s="1" t="s">
        <v>60</v>
      </c>
      <c r="D66" s="1" t="n">
        <v>2020</v>
      </c>
      <c r="E66" s="3" t="n">
        <v>0.083</v>
      </c>
      <c r="F66" s="2" t="n">
        <v>1052040</v>
      </c>
      <c r="G66" s="12" t="n">
        <v>12786580</v>
      </c>
      <c r="H66" s="13" t="n">
        <v>1.65</v>
      </c>
      <c r="I66" s="13" t="n">
        <v>1.85</v>
      </c>
      <c r="J66" s="3" t="n">
        <v>0.645108551005665</v>
      </c>
      <c r="K66" s="3" t="n">
        <v>0.121012509030075</v>
      </c>
      <c r="L66" s="3" t="n">
        <v>0.233993004068286</v>
      </c>
      <c r="M66" s="3" t="n">
        <v>0.354891448994335</v>
      </c>
      <c r="N66" s="3" t="n">
        <v>0.071</v>
      </c>
      <c r="O66" s="2" t="n">
        <v>208914</v>
      </c>
      <c r="P66" s="2" t="n">
        <f aca="false">O66/N66</f>
        <v>2942450.70422535</v>
      </c>
      <c r="Q66" s="3" t="n">
        <v>0.103</v>
      </c>
      <c r="R66" s="2" t="n">
        <v>157902</v>
      </c>
      <c r="S66" s="2" t="n">
        <f aca="false">R66/Q66</f>
        <v>1533029.12621359</v>
      </c>
      <c r="T66" s="14" t="n">
        <f aca="false">U66/V66</f>
        <v>0.0819612675953059</v>
      </c>
      <c r="U66" s="2" t="n">
        <f aca="false">R66+O66</f>
        <v>366816</v>
      </c>
      <c r="V66" s="2" t="n">
        <f aca="false">S66+P66</f>
        <v>4475479.83043894</v>
      </c>
      <c r="W66" s="3" t="n">
        <v>0.113</v>
      </c>
      <c r="X66" s="2" t="n">
        <v>323740</v>
      </c>
      <c r="Y66" s="2" t="n">
        <f aca="false">X66/W66</f>
        <v>2864955.75221239</v>
      </c>
      <c r="Z66" s="2" t="n">
        <f aca="false">X66+R66+O66</f>
        <v>690556</v>
      </c>
      <c r="AA66" s="2" t="n">
        <f aca="false">Y66+S66+P66</f>
        <v>7340435.58265133</v>
      </c>
      <c r="AB66" s="14" t="n">
        <f aca="false">Z66/AA66</f>
        <v>0.0940756161163087</v>
      </c>
      <c r="AC66" s="14" t="n">
        <f aca="false">AD66/AE66</f>
        <v>0.0663742957033042</v>
      </c>
      <c r="AD66" s="2" t="n">
        <f aca="false">F66-Z66</f>
        <v>361484</v>
      </c>
      <c r="AE66" s="2" t="n">
        <f aca="false">G66-AA66</f>
        <v>5446144.41734867</v>
      </c>
      <c r="AF66" s="13" t="n">
        <v>0.79</v>
      </c>
      <c r="AG66" s="13" t="n">
        <v>0.21</v>
      </c>
    </row>
    <row r="67" customFormat="false" ht="13.8" hidden="false" customHeight="false" outlineLevel="0" collapsed="false">
      <c r="A67" s="1" t="n">
        <v>18</v>
      </c>
      <c r="B67" s="1" t="s">
        <v>61</v>
      </c>
      <c r="C67" s="1" t="s">
        <v>62</v>
      </c>
      <c r="D67" s="1" t="n">
        <v>2020</v>
      </c>
      <c r="E67" s="3" t="n">
        <v>0.108</v>
      </c>
      <c r="F67" s="2" t="n">
        <v>726020</v>
      </c>
      <c r="G67" s="12" t="n">
        <v>6788799</v>
      </c>
      <c r="H67" s="13" t="n">
        <v>1.3</v>
      </c>
      <c r="I67" s="13" t="n">
        <v>1.85</v>
      </c>
      <c r="J67" s="3" t="n">
        <v>0.537271700504118</v>
      </c>
      <c r="K67" s="3" t="n">
        <v>0.177570865816369</v>
      </c>
      <c r="L67" s="3" t="n">
        <v>0.285446681909589</v>
      </c>
      <c r="M67" s="3" t="n">
        <v>0.462728299495882</v>
      </c>
      <c r="N67" s="3" t="n">
        <v>0.066</v>
      </c>
      <c r="O67" s="2" t="n">
        <v>94495</v>
      </c>
      <c r="P67" s="2" t="n">
        <f aca="false">O67/N67</f>
        <v>1431742.42424242</v>
      </c>
      <c r="Q67" s="3" t="n">
        <v>0.104</v>
      </c>
      <c r="R67" s="2" t="n">
        <v>91586</v>
      </c>
      <c r="S67" s="2" t="n">
        <f aca="false">R67/Q67</f>
        <v>880634.615384615</v>
      </c>
      <c r="T67" s="14" t="n">
        <f aca="false">U67/V67</f>
        <v>0.0804717383070076</v>
      </c>
      <c r="U67" s="2" t="n">
        <f aca="false">R67+O67</f>
        <v>186081</v>
      </c>
      <c r="V67" s="2" t="n">
        <f aca="false">S67+P67</f>
        <v>2312377.03962704</v>
      </c>
      <c r="W67" s="3" t="n">
        <v>0.144</v>
      </c>
      <c r="X67" s="2" t="n">
        <v>225750</v>
      </c>
      <c r="Y67" s="2" t="n">
        <f aca="false">X67/W67</f>
        <v>1567708.33333333</v>
      </c>
      <c r="Z67" s="2" t="n">
        <f aca="false">X67+R67+O67</f>
        <v>411831</v>
      </c>
      <c r="AA67" s="2" t="n">
        <f aca="false">Y67+S67+P67</f>
        <v>3880085.37296037</v>
      </c>
      <c r="AB67" s="14" t="n">
        <f aca="false">Z67/AA67</f>
        <v>0.106139674881892</v>
      </c>
      <c r="AC67" s="14" t="n">
        <f aca="false">AD67/AE67</f>
        <v>0.10801647748313</v>
      </c>
      <c r="AD67" s="2" t="n">
        <f aca="false">F67-Z67</f>
        <v>314189</v>
      </c>
      <c r="AE67" s="2" t="n">
        <f aca="false">G67-AA67</f>
        <v>2908713.62703963</v>
      </c>
      <c r="AF67" s="13" t="n">
        <v>0.83</v>
      </c>
      <c r="AG67" s="13" t="n">
        <v>0.17</v>
      </c>
    </row>
    <row r="68" customFormat="false" ht="13.8" hidden="false" customHeight="false" outlineLevel="0" collapsed="false">
      <c r="A68" s="1" t="n">
        <v>19</v>
      </c>
      <c r="B68" s="1" t="s">
        <v>63</v>
      </c>
      <c r="C68" s="1" t="s">
        <v>64</v>
      </c>
      <c r="D68" s="1" t="n">
        <v>2020</v>
      </c>
      <c r="E68" s="3" t="n">
        <v>0.073</v>
      </c>
      <c r="F68" s="2" t="n">
        <v>229500</v>
      </c>
      <c r="G68" s="12" t="n">
        <v>3190571</v>
      </c>
      <c r="H68" s="13" t="n">
        <v>1.6</v>
      </c>
      <c r="I68" s="13" t="n">
        <v>1.85</v>
      </c>
      <c r="J68" s="3" t="n">
        <v>0.61516339869281</v>
      </c>
      <c r="K68" s="3" t="n">
        <v>0.0539869281045752</v>
      </c>
      <c r="L68" s="3" t="n">
        <v>0.331111111111111</v>
      </c>
      <c r="M68" s="3" t="n">
        <v>0.38483660130719</v>
      </c>
      <c r="N68" s="3" t="n">
        <v>0.062</v>
      </c>
      <c r="O68" s="2" t="n">
        <v>48113</v>
      </c>
      <c r="P68" s="2" t="n">
        <f aca="false">O68/N68</f>
        <v>776016.129032258</v>
      </c>
      <c r="Q68" s="3" t="n">
        <v>0.082</v>
      </c>
      <c r="R68" s="2" t="n">
        <v>28417</v>
      </c>
      <c r="S68" s="2" t="n">
        <f aca="false">R68/Q68</f>
        <v>346548.780487805</v>
      </c>
      <c r="T68" s="14" t="n">
        <f aca="false">U68/V68</f>
        <v>0.068174231486284</v>
      </c>
      <c r="U68" s="2" t="n">
        <f aca="false">R68+O68</f>
        <v>76530</v>
      </c>
      <c r="V68" s="2" t="n">
        <f aca="false">S68+P68</f>
        <v>1122564.90952006</v>
      </c>
      <c r="W68" s="3" t="n">
        <v>0.11</v>
      </c>
      <c r="X68" s="2" t="n">
        <v>80160</v>
      </c>
      <c r="Y68" s="2" t="n">
        <f aca="false">X68/W68</f>
        <v>728727.272727273</v>
      </c>
      <c r="Z68" s="2" t="n">
        <f aca="false">X68+R68+O68</f>
        <v>156690</v>
      </c>
      <c r="AA68" s="2" t="n">
        <f aca="false">Y68+S68+P68</f>
        <v>1851292.18224734</v>
      </c>
      <c r="AB68" s="14" t="n">
        <f aca="false">Z68/AA68</f>
        <v>0.0846381794848772</v>
      </c>
      <c r="AC68" s="14" t="n">
        <f aca="false">AD68/AE68</f>
        <v>0.0543650799481596</v>
      </c>
      <c r="AD68" s="2" t="n">
        <f aca="false">F68-Z68</f>
        <v>72810</v>
      </c>
      <c r="AE68" s="2" t="n">
        <f aca="false">G68-AA68</f>
        <v>1339278.81775266</v>
      </c>
      <c r="AF68" s="13" t="n">
        <v>0.75</v>
      </c>
      <c r="AG68" s="13" t="n">
        <v>0.25</v>
      </c>
    </row>
    <row r="69" customFormat="false" ht="13.8" hidden="false" customHeight="false" outlineLevel="0" collapsed="false">
      <c r="A69" s="1" t="n">
        <v>20</v>
      </c>
      <c r="B69" s="1" t="s">
        <v>65</v>
      </c>
      <c r="C69" s="1" t="s">
        <v>66</v>
      </c>
      <c r="D69" s="1" t="n">
        <v>2020</v>
      </c>
      <c r="E69" s="3" t="n">
        <v>0.097</v>
      </c>
      <c r="F69" s="2" t="n">
        <v>281520</v>
      </c>
      <c r="G69" s="12" t="n">
        <v>2937919</v>
      </c>
      <c r="H69" s="13" t="n">
        <v>1.3</v>
      </c>
      <c r="I69" s="13" t="n">
        <v>1.85</v>
      </c>
      <c r="J69" s="3" t="n">
        <v>0.456415174765558</v>
      </c>
      <c r="K69" s="3" t="n">
        <v>0.185315430520034</v>
      </c>
      <c r="L69" s="3" t="n">
        <v>0.358304916169366</v>
      </c>
      <c r="M69" s="3" t="n">
        <v>0.543584825234442</v>
      </c>
      <c r="N69" s="3" t="n">
        <v>0.065</v>
      </c>
      <c r="O69" s="2" t="n">
        <v>42373</v>
      </c>
      <c r="P69" s="2" t="n">
        <f aca="false">O69/N69</f>
        <v>651892.307692308</v>
      </c>
      <c r="Q69" s="3" t="n">
        <v>0.111</v>
      </c>
      <c r="R69" s="2" t="n">
        <v>36002</v>
      </c>
      <c r="S69" s="2" t="n">
        <f aca="false">R69/Q69</f>
        <v>324342.342342342</v>
      </c>
      <c r="T69" s="14" t="n">
        <f aca="false">U69/V69</f>
        <v>0.0802829524614991</v>
      </c>
      <c r="U69" s="2" t="n">
        <f aca="false">R69+O69</f>
        <v>78375</v>
      </c>
      <c r="V69" s="2" t="n">
        <f aca="false">S69+P69</f>
        <v>976234.65003465</v>
      </c>
      <c r="W69" s="3" t="n">
        <v>0.146</v>
      </c>
      <c r="X69" s="2" t="n">
        <v>102760</v>
      </c>
      <c r="Y69" s="2" t="n">
        <f aca="false">X69/W69</f>
        <v>703835.616438356</v>
      </c>
      <c r="Z69" s="2" t="n">
        <f aca="false">X69+R69+O69</f>
        <v>181135</v>
      </c>
      <c r="AA69" s="2" t="n">
        <f aca="false">Y69+S69+P69</f>
        <v>1680070.26647301</v>
      </c>
      <c r="AB69" s="14" t="n">
        <f aca="false">Z69/AA69</f>
        <v>0.10781394303243</v>
      </c>
      <c r="AC69" s="14" t="n">
        <f aca="false">AD69/AE69</f>
        <v>0.0798068935670205</v>
      </c>
      <c r="AD69" s="2" t="n">
        <f aca="false">F69-Z69</f>
        <v>100385</v>
      </c>
      <c r="AE69" s="2" t="n">
        <f aca="false">G69-AA69</f>
        <v>1257848.73352699</v>
      </c>
      <c r="AF69" s="13" t="n">
        <v>0.71</v>
      </c>
      <c r="AG69" s="13" t="n">
        <v>0.29</v>
      </c>
    </row>
    <row r="70" customFormat="false" ht="13.8" hidden="false" customHeight="false" outlineLevel="0" collapsed="false">
      <c r="A70" s="1" t="n">
        <v>21</v>
      </c>
      <c r="B70" s="1" t="s">
        <v>67</v>
      </c>
      <c r="C70" s="1" t="s">
        <v>68</v>
      </c>
      <c r="D70" s="1" t="n">
        <v>2020</v>
      </c>
      <c r="E70" s="3" t="n">
        <v>0.129</v>
      </c>
      <c r="F70" s="2" t="n">
        <v>575300</v>
      </c>
      <c r="G70" s="12" t="n">
        <v>4507445</v>
      </c>
      <c r="H70" s="13" t="n">
        <v>2</v>
      </c>
      <c r="I70" s="13" t="n">
        <v>2</v>
      </c>
      <c r="J70" s="3" t="n">
        <v>0.746706066400139</v>
      </c>
      <c r="K70" s="3"/>
      <c r="L70" s="3" t="n">
        <v>0.253346080305927</v>
      </c>
      <c r="M70" s="3" t="n">
        <v>0.253293933599861</v>
      </c>
      <c r="N70" s="3" t="n">
        <v>0.108</v>
      </c>
      <c r="O70" s="2" t="n">
        <v>109403</v>
      </c>
      <c r="P70" s="2" t="n">
        <f aca="false">O70/N70</f>
        <v>1012990.74074074</v>
      </c>
      <c r="Q70" s="3" t="n">
        <v>0.155</v>
      </c>
      <c r="R70" s="2" t="n">
        <v>92741</v>
      </c>
      <c r="S70" s="2" t="n">
        <f aca="false">R70/Q70</f>
        <v>598329.032258065</v>
      </c>
      <c r="T70" s="14" t="n">
        <f aca="false">U70/V70</f>
        <v>0.125452441773114</v>
      </c>
      <c r="U70" s="2" t="n">
        <f aca="false">R70+O70</f>
        <v>202144</v>
      </c>
      <c r="V70" s="2" t="n">
        <f aca="false">S70+P70</f>
        <v>1611319.77299881</v>
      </c>
      <c r="W70" s="3" t="n">
        <v>0.161</v>
      </c>
      <c r="X70" s="2" t="n">
        <v>162100</v>
      </c>
      <c r="Y70" s="2" t="n">
        <f aca="false">X70/W70</f>
        <v>1006832.29813665</v>
      </c>
      <c r="Z70" s="2" t="n">
        <f aca="false">X70+R70+O70</f>
        <v>364244</v>
      </c>
      <c r="AA70" s="2" t="n">
        <f aca="false">Y70+S70+P70</f>
        <v>2618152.07113545</v>
      </c>
      <c r="AB70" s="14" t="n">
        <f aca="false">Z70/AA70</f>
        <v>0.139122552893588</v>
      </c>
      <c r="AC70" s="14" t="n">
        <f aca="false">AD70/AE70</f>
        <v>0.111711633900437</v>
      </c>
      <c r="AD70" s="2" t="n">
        <f aca="false">F70-Z70</f>
        <v>211056</v>
      </c>
      <c r="AE70" s="2" t="n">
        <f aca="false">G70-AA70</f>
        <v>1889292.92886455</v>
      </c>
      <c r="AF70" s="13" t="n">
        <v>0.79</v>
      </c>
      <c r="AG70" s="13" t="n">
        <v>0.21</v>
      </c>
    </row>
    <row r="71" customFormat="false" ht="13.8" hidden="false" customHeight="false" outlineLevel="0" collapsed="false">
      <c r="A71" s="1" t="n">
        <v>22</v>
      </c>
      <c r="B71" s="1" t="s">
        <v>69</v>
      </c>
      <c r="C71" s="1" t="s">
        <v>70</v>
      </c>
      <c r="D71" s="1" t="n">
        <v>2020</v>
      </c>
      <c r="E71" s="3" t="n">
        <v>0.137</v>
      </c>
      <c r="F71" s="2" t="n">
        <v>640540</v>
      </c>
      <c r="G71" s="12" t="n">
        <v>4651664</v>
      </c>
      <c r="H71" s="13" t="n">
        <v>1.3</v>
      </c>
      <c r="I71" s="13" t="n">
        <v>1.85</v>
      </c>
      <c r="J71" s="3" t="n">
        <v>0.583289099822025</v>
      </c>
      <c r="K71" s="3" t="n">
        <v>0.0918756049583164</v>
      </c>
      <c r="L71" s="3" t="n">
        <v>0.324554282324289</v>
      </c>
      <c r="M71" s="3" t="n">
        <v>0.416710900177975</v>
      </c>
      <c r="N71" s="3" t="n">
        <v>0.12</v>
      </c>
      <c r="O71" s="2" t="n">
        <v>127073</v>
      </c>
      <c r="P71" s="2" t="n">
        <f aca="false">O71/N71</f>
        <v>1058941.66666667</v>
      </c>
      <c r="Q71" s="3" t="n">
        <v>0.111</v>
      </c>
      <c r="R71" s="2" t="n">
        <v>60219</v>
      </c>
      <c r="S71" s="2" t="n">
        <f aca="false">R71/Q71</f>
        <v>542513.513513514</v>
      </c>
      <c r="T71" s="14" t="n">
        <f aca="false">U71/V71</f>
        <v>0.11695113439199</v>
      </c>
      <c r="U71" s="2" t="n">
        <f aca="false">R71+O71</f>
        <v>187292</v>
      </c>
      <c r="V71" s="2" t="n">
        <f aca="false">S71+P71</f>
        <v>1601455.18018018</v>
      </c>
      <c r="W71" s="3" t="n">
        <v>0.215</v>
      </c>
      <c r="X71" s="2" t="n">
        <v>236010</v>
      </c>
      <c r="Y71" s="2" t="n">
        <f aca="false">X71/W71</f>
        <v>1097720.93023256</v>
      </c>
      <c r="Z71" s="2" t="n">
        <f aca="false">X71+R71+O71</f>
        <v>423302</v>
      </c>
      <c r="AA71" s="2" t="n">
        <f aca="false">Y71+S71+P71</f>
        <v>2699176.11041274</v>
      </c>
      <c r="AB71" s="14" t="n">
        <f aca="false">Z71/AA71</f>
        <v>0.156826373191067</v>
      </c>
      <c r="AC71" s="14" t="n">
        <f aca="false">AD71/AE71</f>
        <v>0.111262149772372</v>
      </c>
      <c r="AD71" s="2" t="n">
        <f aca="false">F71-Z71</f>
        <v>217238</v>
      </c>
      <c r="AE71" s="2" t="n">
        <f aca="false">G71-AA71</f>
        <v>1952487.88958726</v>
      </c>
      <c r="AF71" s="13" t="n">
        <v>0.77</v>
      </c>
      <c r="AG71" s="13" t="n">
        <v>0.23</v>
      </c>
    </row>
    <row r="72" customFormat="false" ht="13.8" hidden="false" customHeight="false" outlineLevel="0" collapsed="false">
      <c r="A72" s="1" t="n">
        <v>23</v>
      </c>
      <c r="B72" s="1" t="s">
        <v>71</v>
      </c>
      <c r="C72" s="1" t="s">
        <v>72</v>
      </c>
      <c r="D72" s="1" t="n">
        <v>2020</v>
      </c>
      <c r="E72" s="3" t="n">
        <v>0.104</v>
      </c>
      <c r="F72" s="2" t="n">
        <v>139410</v>
      </c>
      <c r="G72" s="12" t="n">
        <v>1363557</v>
      </c>
      <c r="H72" s="13" t="n">
        <v>1.85</v>
      </c>
      <c r="I72" s="13" t="n">
        <v>1.85</v>
      </c>
      <c r="J72" s="3" t="n">
        <v>0.636611433900007</v>
      </c>
      <c r="K72" s="3"/>
      <c r="L72" s="3" t="n">
        <v>0.363388566099993</v>
      </c>
      <c r="M72" s="3" t="n">
        <v>0.363388566099993</v>
      </c>
      <c r="N72" s="3" t="n">
        <v>0.052</v>
      </c>
      <c r="O72" s="2" t="n">
        <v>21203</v>
      </c>
      <c r="P72" s="2" t="n">
        <f aca="false">O72/N72</f>
        <v>407750</v>
      </c>
      <c r="Q72" s="3" t="n">
        <v>0.042</v>
      </c>
      <c r="R72" s="2" t="n">
        <v>7460</v>
      </c>
      <c r="S72" s="2" t="n">
        <f aca="false">R72/Q72</f>
        <v>177619.047619048</v>
      </c>
      <c r="T72" s="14" t="n">
        <f aca="false">U72/V72</f>
        <v>0.0489656911594232</v>
      </c>
      <c r="U72" s="2" t="n">
        <f aca="false">R72+O72</f>
        <v>28663</v>
      </c>
      <c r="V72" s="2" t="n">
        <f aca="false">S72+P72</f>
        <v>585369.047619048</v>
      </c>
      <c r="W72" s="3" t="n">
        <v>0.159</v>
      </c>
      <c r="X72" s="2" t="n">
        <v>39990</v>
      </c>
      <c r="Y72" s="2" t="n">
        <f aca="false">X72/W72</f>
        <v>251509.433962264</v>
      </c>
      <c r="Z72" s="2" t="n">
        <f aca="false">X72+R72+O72</f>
        <v>68653</v>
      </c>
      <c r="AA72" s="2" t="n">
        <f aca="false">Y72+S72+P72</f>
        <v>836878.481581312</v>
      </c>
      <c r="AB72" s="14" t="n">
        <f aca="false">Z72/AA72</f>
        <v>0.0820346101745593</v>
      </c>
      <c r="AC72" s="14" t="n">
        <f aca="false">AD72/AE72</f>
        <v>0.134345710951801</v>
      </c>
      <c r="AD72" s="2" t="n">
        <f aca="false">F72-Z72</f>
        <v>70757</v>
      </c>
      <c r="AE72" s="2" t="n">
        <f aca="false">G72-AA72</f>
        <v>526678.518418688</v>
      </c>
      <c r="AF72" s="13" t="n">
        <v>0.68</v>
      </c>
      <c r="AG72" s="13" t="n">
        <v>0.32</v>
      </c>
    </row>
    <row r="73" customFormat="false" ht="13.8" hidden="false" customHeight="false" outlineLevel="0" collapsed="false">
      <c r="A73" s="1" t="n">
        <v>24</v>
      </c>
      <c r="B73" s="1" t="s">
        <v>73</v>
      </c>
      <c r="C73" s="1" t="s">
        <v>74</v>
      </c>
      <c r="D73" s="1" t="n">
        <v>2020</v>
      </c>
      <c r="E73" s="3" t="n">
        <v>0.09</v>
      </c>
      <c r="F73" s="2" t="n">
        <v>543650</v>
      </c>
      <c r="G73" s="12" t="n">
        <v>6173205</v>
      </c>
      <c r="H73" s="13" t="n">
        <v>2</v>
      </c>
      <c r="I73" s="13" t="n">
        <v>2</v>
      </c>
      <c r="J73" s="3" t="n">
        <v>0.640835096109629</v>
      </c>
      <c r="K73" s="3"/>
      <c r="L73" s="3" t="n">
        <v>0.359164903890371</v>
      </c>
      <c r="M73" s="3" t="n">
        <v>0.359164903890371</v>
      </c>
      <c r="N73" s="3" t="n">
        <v>0.057</v>
      </c>
      <c r="O73" s="2" t="n">
        <v>77438</v>
      </c>
      <c r="P73" s="2" t="n">
        <f aca="false">O73/N73</f>
        <v>1358561.40350877</v>
      </c>
      <c r="Q73" s="3" t="n">
        <v>0.065</v>
      </c>
      <c r="R73" s="2" t="n">
        <v>50574</v>
      </c>
      <c r="S73" s="2" t="n">
        <f aca="false">R73/Q73</f>
        <v>778061.538461538</v>
      </c>
      <c r="T73" s="14" t="n">
        <f aca="false">U73/V73</f>
        <v>0.0599132385436021</v>
      </c>
      <c r="U73" s="2" t="n">
        <f aca="false">R73+O73</f>
        <v>128012</v>
      </c>
      <c r="V73" s="2" t="n">
        <f aca="false">S73+P73</f>
        <v>2136622.94197031</v>
      </c>
      <c r="W73" s="3" t="n">
        <v>0.125</v>
      </c>
      <c r="X73" s="2" t="n">
        <v>167020</v>
      </c>
      <c r="Y73" s="2" t="n">
        <f aca="false">X73/W73</f>
        <v>1336160</v>
      </c>
      <c r="Z73" s="2" t="n">
        <f aca="false">X73+R73+O73</f>
        <v>295032</v>
      </c>
      <c r="AA73" s="2" t="n">
        <f aca="false">Y73+S73+P73</f>
        <v>3472782.94197031</v>
      </c>
      <c r="AB73" s="14" t="n">
        <f aca="false">Z73/AA73</f>
        <v>0.0849554967672731</v>
      </c>
      <c r="AC73" s="14" t="n">
        <f aca="false">AD73/AE73</f>
        <v>0.0920663491326238</v>
      </c>
      <c r="AD73" s="2" t="n">
        <f aca="false">F73-Z73</f>
        <v>248618</v>
      </c>
      <c r="AE73" s="2" t="n">
        <f aca="false">G73-AA73</f>
        <v>2700422.05802969</v>
      </c>
      <c r="AF73" s="13" t="n">
        <v>0.68</v>
      </c>
      <c r="AG73" s="13" t="n">
        <v>0.32</v>
      </c>
    </row>
    <row r="74" customFormat="false" ht="13.8" hidden="false" customHeight="false" outlineLevel="0" collapsed="false">
      <c r="A74" s="1" t="n">
        <v>25</v>
      </c>
      <c r="B74" s="1" t="s">
        <v>75</v>
      </c>
      <c r="C74" s="1" t="s">
        <v>76</v>
      </c>
      <c r="D74" s="1" t="n">
        <v>2020</v>
      </c>
      <c r="E74" s="3" t="n">
        <v>0.072</v>
      </c>
      <c r="F74" s="2" t="n">
        <v>497250</v>
      </c>
      <c r="G74" s="12" t="n">
        <v>6995729</v>
      </c>
      <c r="H74" s="13" t="n">
        <v>2</v>
      </c>
      <c r="I74" s="13" t="n">
        <v>2</v>
      </c>
      <c r="J74" s="3" t="n">
        <v>0.72824534942182</v>
      </c>
      <c r="K74" s="3"/>
      <c r="L74" s="3" t="n">
        <v>0.271835093011564</v>
      </c>
      <c r="M74" s="3" t="n">
        <v>0.27175465057818</v>
      </c>
      <c r="N74" s="3" t="n">
        <v>0.053</v>
      </c>
      <c r="O74" s="2" t="n">
        <v>86887</v>
      </c>
      <c r="P74" s="2" t="n">
        <f aca="false">O74/N74</f>
        <v>1639377.35849057</v>
      </c>
      <c r="Q74" s="3" t="n">
        <v>0.076</v>
      </c>
      <c r="R74" s="2" t="n">
        <v>71699</v>
      </c>
      <c r="S74" s="2" t="n">
        <f aca="false">R74/Q74</f>
        <v>943407.894736842</v>
      </c>
      <c r="T74" s="14" t="n">
        <f aca="false">U74/V74</f>
        <v>0.0614011559040123</v>
      </c>
      <c r="U74" s="2" t="n">
        <f aca="false">R74+O74</f>
        <v>158586</v>
      </c>
      <c r="V74" s="2" t="n">
        <f aca="false">S74+P74</f>
        <v>2582785.25322741</v>
      </c>
      <c r="W74" s="3" t="n">
        <v>0.088</v>
      </c>
      <c r="X74" s="2" t="n">
        <v>119330</v>
      </c>
      <c r="Y74" s="2" t="n">
        <f aca="false">X74/W74</f>
        <v>1356022.72727273</v>
      </c>
      <c r="Z74" s="2" t="n">
        <f aca="false">X74+R74+O74</f>
        <v>277916</v>
      </c>
      <c r="AA74" s="2" t="n">
        <f aca="false">Y74+S74+P74</f>
        <v>3938807.98050014</v>
      </c>
      <c r="AB74" s="14" t="n">
        <f aca="false">Z74/AA74</f>
        <v>0.0705584027898489</v>
      </c>
      <c r="AC74" s="14" t="n">
        <f aca="false">AD74/AE74</f>
        <v>0.0717499727997176</v>
      </c>
      <c r="AD74" s="2" t="n">
        <f aca="false">F74-Z74</f>
        <v>219334</v>
      </c>
      <c r="AE74" s="2" t="n">
        <f aca="false">G74-AA74</f>
        <v>3056921.01949986</v>
      </c>
      <c r="AF74" s="13" t="n">
        <v>0.84</v>
      </c>
      <c r="AG74" s="13" t="n">
        <v>0.16</v>
      </c>
    </row>
    <row r="75" customFormat="false" ht="13.8" hidden="false" customHeight="false" outlineLevel="0" collapsed="false">
      <c r="A75" s="1" t="n">
        <v>26</v>
      </c>
      <c r="B75" s="1" t="s">
        <v>77</v>
      </c>
      <c r="C75" s="1" t="s">
        <v>78</v>
      </c>
      <c r="D75" s="1" t="n">
        <v>2020</v>
      </c>
      <c r="E75" s="3" t="n">
        <v>0.115</v>
      </c>
      <c r="F75" s="2" t="n">
        <v>1150150</v>
      </c>
      <c r="G75" s="12" t="n">
        <v>10069577</v>
      </c>
      <c r="H75" s="13" t="n">
        <v>2</v>
      </c>
      <c r="I75" s="13" t="n">
        <v>2</v>
      </c>
      <c r="J75" s="3" t="n">
        <v>0.731861061600661</v>
      </c>
      <c r="K75" s="3"/>
      <c r="L75" s="3" t="n">
        <v>0.268156327435552</v>
      </c>
      <c r="M75" s="3" t="n">
        <v>0.268138938399339</v>
      </c>
      <c r="N75" s="3" t="n">
        <v>0.053</v>
      </c>
      <c r="O75" s="2" t="n">
        <v>131881</v>
      </c>
      <c r="P75" s="2" t="n">
        <f aca="false">O75/N75</f>
        <v>2488320.75471698</v>
      </c>
      <c r="Q75" s="3" t="n">
        <v>0.105</v>
      </c>
      <c r="R75" s="2" t="n">
        <v>139127</v>
      </c>
      <c r="S75" s="2" t="n">
        <f aca="false">R75/Q75</f>
        <v>1325019.04761905</v>
      </c>
      <c r="T75" s="14" t="n">
        <f aca="false">U75/V75</f>
        <v>0.0710684109068859</v>
      </c>
      <c r="U75" s="2" t="n">
        <f aca="false">R75+O75</f>
        <v>271008</v>
      </c>
      <c r="V75" s="2" t="n">
        <f aca="false">S75+P75</f>
        <v>3813339.80233603</v>
      </c>
      <c r="W75" s="3" t="n">
        <v>0.137</v>
      </c>
      <c r="X75" s="2" t="n">
        <v>297150</v>
      </c>
      <c r="Y75" s="2" t="n">
        <f aca="false">X75/W75</f>
        <v>2168978.10218978</v>
      </c>
      <c r="Z75" s="2" t="n">
        <f aca="false">X75+R75+O75</f>
        <v>568158</v>
      </c>
      <c r="AA75" s="2" t="n">
        <f aca="false">Y75+S75+P75</f>
        <v>5982317.90452581</v>
      </c>
      <c r="AB75" s="14" t="n">
        <f aca="false">Z75/AA75</f>
        <v>0.0949728866080773</v>
      </c>
      <c r="AC75" s="14" t="n">
        <f aca="false">AD75/AE75</f>
        <v>0.142391756041216</v>
      </c>
      <c r="AD75" s="2" t="n">
        <f aca="false">F75-Z75</f>
        <v>581992</v>
      </c>
      <c r="AE75" s="2" t="n">
        <f aca="false">G75-AA75</f>
        <v>4087259.09547419</v>
      </c>
      <c r="AF75" s="13" t="n">
        <v>0.83</v>
      </c>
      <c r="AG75" s="13" t="n">
        <v>0.17</v>
      </c>
    </row>
    <row r="76" customFormat="false" ht="13.8" hidden="false" customHeight="false" outlineLevel="0" collapsed="false">
      <c r="A76" s="1" t="n">
        <v>27</v>
      </c>
      <c r="B76" s="1" t="s">
        <v>79</v>
      </c>
      <c r="C76" s="1" t="s">
        <v>80</v>
      </c>
      <c r="D76" s="1" t="n">
        <v>2020</v>
      </c>
      <c r="E76" s="3" t="n">
        <v>0.06</v>
      </c>
      <c r="F76" s="2" t="n">
        <v>338000</v>
      </c>
      <c r="G76" s="12" t="n">
        <v>5709852</v>
      </c>
      <c r="H76" s="13" t="n">
        <v>1.65</v>
      </c>
      <c r="I76" s="13" t="n">
        <v>1.85</v>
      </c>
      <c r="J76" s="3" t="n">
        <v>0.687692307692308</v>
      </c>
      <c r="K76" s="3" t="n">
        <v>0.0855029585798817</v>
      </c>
      <c r="L76" s="3" t="n">
        <v>0.226745562130178</v>
      </c>
      <c r="M76" s="3" t="n">
        <v>0.312307692307692</v>
      </c>
      <c r="N76" s="3" t="n">
        <v>0.038</v>
      </c>
      <c r="O76" s="2" t="n">
        <v>45519</v>
      </c>
      <c r="P76" s="2" t="n">
        <f aca="false">O76/N76</f>
        <v>1197868.42105263</v>
      </c>
      <c r="Q76" s="3" t="n">
        <v>0.058</v>
      </c>
      <c r="R76" s="2" t="n">
        <v>47228</v>
      </c>
      <c r="S76" s="2" t="n">
        <f aca="false">R76/Q76</f>
        <v>814275.862068965</v>
      </c>
      <c r="T76" s="14" t="n">
        <f aca="false">U76/V76</f>
        <v>0.0460936130564724</v>
      </c>
      <c r="U76" s="2" t="n">
        <f aca="false">R76+O76</f>
        <v>92747</v>
      </c>
      <c r="V76" s="2" t="n">
        <f aca="false">S76+P76</f>
        <v>2012144.2831216</v>
      </c>
      <c r="W76" s="3" t="n">
        <v>0.093</v>
      </c>
      <c r="X76" s="2" t="n">
        <v>121140</v>
      </c>
      <c r="Y76" s="2" t="n">
        <f aca="false">X76/W76</f>
        <v>1302580.64516129</v>
      </c>
      <c r="Z76" s="2" t="n">
        <f aca="false">X76+R76+O76</f>
        <v>213887</v>
      </c>
      <c r="AA76" s="2" t="n">
        <f aca="false">Y76+S76+P76</f>
        <v>3314724.92828289</v>
      </c>
      <c r="AB76" s="14" t="n">
        <f aca="false">Z76/AA76</f>
        <v>0.0645263195672767</v>
      </c>
      <c r="AC76" s="14" t="n">
        <f aca="false">AD76/AE76</f>
        <v>0.051818962536723</v>
      </c>
      <c r="AD76" s="2" t="n">
        <f aca="false">F76-Z76</f>
        <v>124113</v>
      </c>
      <c r="AE76" s="2" t="n">
        <f aca="false">G76-AA76</f>
        <v>2395127.07171711</v>
      </c>
      <c r="AF76" s="13" t="n">
        <v>0.91</v>
      </c>
      <c r="AG76" s="13" t="n">
        <v>0.09</v>
      </c>
    </row>
    <row r="77" customFormat="false" ht="13.8" hidden="false" customHeight="false" outlineLevel="0" collapsed="false">
      <c r="A77" s="1" t="n">
        <v>28</v>
      </c>
      <c r="B77" s="1" t="s">
        <v>81</v>
      </c>
      <c r="C77" s="1" t="s">
        <v>82</v>
      </c>
      <c r="D77" s="1" t="n">
        <v>2020</v>
      </c>
      <c r="E77" s="3" t="n">
        <v>0.162</v>
      </c>
      <c r="F77" s="2" t="n">
        <v>483700</v>
      </c>
      <c r="G77" s="12" t="n">
        <v>2958141</v>
      </c>
      <c r="H77" s="13" t="n">
        <v>1.3</v>
      </c>
      <c r="I77" s="13" t="n">
        <v>1.85</v>
      </c>
      <c r="J77" s="3" t="n">
        <v>0.54616497829233</v>
      </c>
      <c r="K77" s="3" t="n">
        <v>0.131899937978086</v>
      </c>
      <c r="L77" s="3" t="n">
        <v>0.321418234442836</v>
      </c>
      <c r="M77" s="3" t="n">
        <v>0.45383502170767</v>
      </c>
      <c r="N77" s="3" t="n">
        <v>0.122</v>
      </c>
      <c r="O77" s="2" t="n">
        <v>81318</v>
      </c>
      <c r="P77" s="2" t="n">
        <f aca="false">O77/N77</f>
        <v>666540.983606557</v>
      </c>
      <c r="Q77" s="3" t="n">
        <v>0.118</v>
      </c>
      <c r="R77" s="2" t="n">
        <v>43617</v>
      </c>
      <c r="S77" s="2" t="n">
        <f aca="false">R77/Q77</f>
        <v>369635.593220339</v>
      </c>
      <c r="T77" s="14" t="n">
        <f aca="false">U77/V77</f>
        <v>0.120573078753228</v>
      </c>
      <c r="U77" s="2" t="n">
        <f aca="false">R77+O77</f>
        <v>124935</v>
      </c>
      <c r="V77" s="2" t="n">
        <f aca="false">S77+P77</f>
        <v>1036176.5768269</v>
      </c>
      <c r="W77" s="3" t="n">
        <v>0.204</v>
      </c>
      <c r="X77" s="2" t="n">
        <v>144320</v>
      </c>
      <c r="Y77" s="2" t="n">
        <f aca="false">X77/W77</f>
        <v>707450.980392157</v>
      </c>
      <c r="Z77" s="2" t="n">
        <f aca="false">X77+R77+O77</f>
        <v>269255</v>
      </c>
      <c r="AA77" s="2" t="n">
        <f aca="false">Y77+S77+P77</f>
        <v>1743627.55721905</v>
      </c>
      <c r="AB77" s="14" t="n">
        <f aca="false">Z77/AA77</f>
        <v>0.154422312772712</v>
      </c>
      <c r="AC77" s="14" t="n">
        <f aca="false">AD77/AE77</f>
        <v>0.176568650824458</v>
      </c>
      <c r="AD77" s="2" t="n">
        <f aca="false">F77-Z77</f>
        <v>214445</v>
      </c>
      <c r="AE77" s="2" t="n">
        <f aca="false">G77-AA77</f>
        <v>1214513.44278095</v>
      </c>
      <c r="AF77" s="13" t="n">
        <v>0.8</v>
      </c>
      <c r="AG77" s="13" t="n">
        <v>0.2</v>
      </c>
    </row>
    <row r="78" customFormat="false" ht="13.8" hidden="false" customHeight="false" outlineLevel="0" collapsed="false">
      <c r="A78" s="1" t="n">
        <v>29</v>
      </c>
      <c r="B78" s="1" t="s">
        <v>83</v>
      </c>
      <c r="C78" s="1" t="s">
        <v>84</v>
      </c>
      <c r="D78" s="1" t="n">
        <v>2020</v>
      </c>
      <c r="E78" s="3" t="n">
        <v>0.114</v>
      </c>
      <c r="F78" s="2" t="n">
        <v>695830</v>
      </c>
      <c r="G78" s="12" t="n">
        <v>6153998</v>
      </c>
      <c r="H78" s="13" t="n">
        <v>1.3</v>
      </c>
      <c r="I78" s="13" t="n">
        <v>1.85</v>
      </c>
      <c r="J78" s="3" t="n">
        <v>0.494186798499634</v>
      </c>
      <c r="K78" s="3" t="n">
        <v>0.140407858241237</v>
      </c>
      <c r="L78" s="3" t="n">
        <v>0.365434085911789</v>
      </c>
      <c r="M78" s="3" t="n">
        <v>0.505813201500367</v>
      </c>
      <c r="N78" s="3" t="n">
        <v>0.073</v>
      </c>
      <c r="O78" s="2" t="n">
        <v>95785</v>
      </c>
      <c r="P78" s="2" t="n">
        <f aca="false">O78/N78</f>
        <v>1312123.28767123</v>
      </c>
      <c r="Q78" s="3" t="n">
        <v>0.134</v>
      </c>
      <c r="R78" s="2" t="n">
        <v>118175</v>
      </c>
      <c r="S78" s="2" t="n">
        <f aca="false">R78/Q78</f>
        <v>881902.985074627</v>
      </c>
      <c r="T78" s="14" t="n">
        <f aca="false">U78/V78</f>
        <v>0.0975193427069702</v>
      </c>
      <c r="U78" s="2" t="n">
        <f aca="false">R78+O78</f>
        <v>213960</v>
      </c>
      <c r="V78" s="2" t="n">
        <f aca="false">S78+P78</f>
        <v>2194026.27274586</v>
      </c>
      <c r="W78" s="3" t="n">
        <v>0.141</v>
      </c>
      <c r="X78" s="2" t="n">
        <v>194070</v>
      </c>
      <c r="Y78" s="2" t="n">
        <f aca="false">X78/W78</f>
        <v>1376382.9787234</v>
      </c>
      <c r="Z78" s="2" t="n">
        <f aca="false">X78+R78+O78</f>
        <v>408030</v>
      </c>
      <c r="AA78" s="2" t="n">
        <f aca="false">Y78+S78+P78</f>
        <v>3570409.25146926</v>
      </c>
      <c r="AB78" s="14" t="n">
        <f aca="false">Z78/AA78</f>
        <v>0.114281016898018</v>
      </c>
      <c r="AC78" s="14" t="n">
        <f aca="false">AD78/AE78</f>
        <v>0.111395437901512</v>
      </c>
      <c r="AD78" s="2" t="n">
        <f aca="false">F78-Z78</f>
        <v>287800</v>
      </c>
      <c r="AE78" s="2" t="n">
        <f aca="false">G78-AA78</f>
        <v>2583588.74853074</v>
      </c>
      <c r="AF78" s="13" t="n">
        <v>0.77</v>
      </c>
      <c r="AG78" s="13" t="n">
        <v>0.23</v>
      </c>
    </row>
    <row r="79" customFormat="false" ht="13.8" hidden="false" customHeight="false" outlineLevel="0" collapsed="false">
      <c r="A79" s="1" t="n">
        <v>30</v>
      </c>
      <c r="B79" s="1" t="s">
        <v>85</v>
      </c>
      <c r="C79" s="1" t="s">
        <v>86</v>
      </c>
      <c r="D79" s="1" t="n">
        <v>2020</v>
      </c>
      <c r="E79" s="3" t="n">
        <v>0.085</v>
      </c>
      <c r="F79" s="2" t="n">
        <v>90220</v>
      </c>
      <c r="G79" s="12" t="n">
        <v>1087075</v>
      </c>
      <c r="H79" s="13" t="n">
        <v>2</v>
      </c>
      <c r="I79" s="13" t="n">
        <v>2</v>
      </c>
      <c r="J79" s="3" t="n">
        <v>0.726003103524717</v>
      </c>
      <c r="K79" s="3"/>
      <c r="L79" s="3" t="n">
        <v>0.273996896475283</v>
      </c>
      <c r="M79" s="3" t="n">
        <v>0.273996896475283</v>
      </c>
      <c r="N79" s="3" t="n">
        <v>0.036</v>
      </c>
      <c r="O79" s="2" t="n">
        <v>10195</v>
      </c>
      <c r="P79" s="2" t="n">
        <f aca="false">O79/N79</f>
        <v>283194.444444444</v>
      </c>
      <c r="Q79" s="3" t="n">
        <v>0.085</v>
      </c>
      <c r="R79" s="2" t="n">
        <v>10547</v>
      </c>
      <c r="S79" s="2" t="n">
        <f aca="false">R79/Q79</f>
        <v>124082.352941176</v>
      </c>
      <c r="T79" s="14" t="n">
        <f aca="false">U79/V79</f>
        <v>0.050928508898976</v>
      </c>
      <c r="U79" s="2" t="n">
        <f aca="false">R79+O79</f>
        <v>20742</v>
      </c>
      <c r="V79" s="2" t="n">
        <f aca="false">S79+P79</f>
        <v>407276.79738562</v>
      </c>
      <c r="W79" s="3" t="n">
        <v>0.136</v>
      </c>
      <c r="X79" s="2" t="n">
        <v>31010</v>
      </c>
      <c r="Y79" s="2" t="n">
        <f aca="false">X79/W79</f>
        <v>228014.705882353</v>
      </c>
      <c r="Z79" s="2" t="n">
        <f aca="false">X79+R79+O79</f>
        <v>51752</v>
      </c>
      <c r="AA79" s="2" t="n">
        <f aca="false">Y79+S79+P79</f>
        <v>635291.503267974</v>
      </c>
      <c r="AB79" s="14" t="n">
        <f aca="false">Z79/AA79</f>
        <v>0.0814618167152951</v>
      </c>
      <c r="AC79" s="14" t="n">
        <f aca="false">AD79/AE79</f>
        <v>0.0851469792018923</v>
      </c>
      <c r="AD79" s="2" t="n">
        <f aca="false">F79-Z79</f>
        <v>38468</v>
      </c>
      <c r="AE79" s="2" t="n">
        <f aca="false">G79-AA79</f>
        <v>451783.496732026</v>
      </c>
      <c r="AF79" s="13" t="n">
        <v>0.75</v>
      </c>
      <c r="AG79" s="13" t="n">
        <v>0.25</v>
      </c>
    </row>
    <row r="80" customFormat="false" ht="13.8" hidden="false" customHeight="false" outlineLevel="0" collapsed="false">
      <c r="A80" s="1" t="n">
        <v>31</v>
      </c>
      <c r="B80" s="1" t="s">
        <v>87</v>
      </c>
      <c r="C80" s="1" t="s">
        <v>88</v>
      </c>
      <c r="D80" s="1" t="n">
        <v>2020</v>
      </c>
      <c r="E80" s="3" t="n">
        <v>0.098</v>
      </c>
      <c r="F80" s="2" t="n">
        <v>188080</v>
      </c>
      <c r="G80" s="12" t="n">
        <v>1962642</v>
      </c>
      <c r="H80" s="13" t="n">
        <v>1.65</v>
      </c>
      <c r="I80" s="13" t="n">
        <v>1.85</v>
      </c>
      <c r="J80" s="3" t="n">
        <v>0.601818375159507</v>
      </c>
      <c r="K80" s="3" t="n">
        <v>0.043757975329647</v>
      </c>
      <c r="L80" s="3" t="n">
        <v>0.354370480646533</v>
      </c>
      <c r="M80" s="3" t="n">
        <v>0.398181624840493</v>
      </c>
      <c r="N80" s="3" t="n">
        <v>0.047</v>
      </c>
      <c r="O80" s="2" t="n">
        <v>19928</v>
      </c>
      <c r="P80" s="2" t="n">
        <f aca="false">O80/N80</f>
        <v>424000</v>
      </c>
      <c r="Q80" s="3" t="n">
        <v>0.14</v>
      </c>
      <c r="R80" s="2" t="n">
        <v>32113</v>
      </c>
      <c r="S80" s="2" t="n">
        <f aca="false">R80/Q80</f>
        <v>229378.571428571</v>
      </c>
      <c r="T80" s="14" t="n">
        <f aca="false">U80/V80</f>
        <v>0.0796490767767538</v>
      </c>
      <c r="U80" s="2" t="n">
        <f aca="false">R80+O80</f>
        <v>52041</v>
      </c>
      <c r="V80" s="2" t="n">
        <f aca="false">S80+P80</f>
        <v>653378.571428571</v>
      </c>
      <c r="W80" s="3" t="n">
        <v>0.135</v>
      </c>
      <c r="X80" s="2" t="n">
        <v>64190</v>
      </c>
      <c r="Y80" s="2" t="n">
        <f aca="false">X80/W80</f>
        <v>475481.481481481</v>
      </c>
      <c r="Z80" s="2" t="n">
        <f aca="false">X80+R80+O80</f>
        <v>116231</v>
      </c>
      <c r="AA80" s="2" t="n">
        <f aca="false">Y80+S80+P80</f>
        <v>1128860.05291005</v>
      </c>
      <c r="AB80" s="14" t="n">
        <f aca="false">Z80/AA80</f>
        <v>0.102963161554324</v>
      </c>
      <c r="AC80" s="14" t="n">
        <f aca="false">AD80/AE80</f>
        <v>0.0861724102455876</v>
      </c>
      <c r="AD80" s="2" t="n">
        <f aca="false">F80-Z80</f>
        <v>71849</v>
      </c>
      <c r="AE80" s="2" t="n">
        <f aca="false">G80-AA80</f>
        <v>833781.94708995</v>
      </c>
      <c r="AF80" s="13" t="n">
        <v>0.72</v>
      </c>
      <c r="AG80" s="13" t="n">
        <v>0.28</v>
      </c>
    </row>
    <row r="81" customFormat="false" ht="13.8" hidden="false" customHeight="false" outlineLevel="0" collapsed="false">
      <c r="A81" s="1" t="n">
        <v>32</v>
      </c>
      <c r="B81" s="1" t="s">
        <v>89</v>
      </c>
      <c r="C81" s="1" t="s">
        <v>90</v>
      </c>
      <c r="D81" s="1" t="n">
        <v>2020</v>
      </c>
      <c r="E81" s="3" t="n">
        <v>0.11</v>
      </c>
      <c r="F81" s="2" t="n">
        <v>332040</v>
      </c>
      <c r="G81" s="12" t="n">
        <v>3115648</v>
      </c>
      <c r="H81" s="13" t="n">
        <v>2</v>
      </c>
      <c r="I81" s="13" t="n">
        <v>2</v>
      </c>
      <c r="J81" s="3" t="n">
        <v>0.711841946753403</v>
      </c>
      <c r="K81" s="3"/>
      <c r="L81" s="3" t="n">
        <v>0.288158053246597</v>
      </c>
      <c r="M81" s="3" t="n">
        <v>0.288158053246597</v>
      </c>
      <c r="N81" s="3" t="n">
        <v>0.062</v>
      </c>
      <c r="O81" s="2" t="n">
        <v>45111</v>
      </c>
      <c r="P81" s="2" t="n">
        <f aca="false">O81/N81</f>
        <v>727596.774193548</v>
      </c>
      <c r="Q81" s="3" t="n">
        <v>0.108</v>
      </c>
      <c r="R81" s="2" t="n">
        <v>40603</v>
      </c>
      <c r="S81" s="2" t="n">
        <f aca="false">R81/Q81</f>
        <v>375953.703703704</v>
      </c>
      <c r="T81" s="14" t="n">
        <f aca="false">U81/V81</f>
        <v>0.0776711185548331</v>
      </c>
      <c r="U81" s="2" t="n">
        <f aca="false">R81+O81</f>
        <v>85714</v>
      </c>
      <c r="V81" s="2" t="n">
        <f aca="false">S81+P81</f>
        <v>1103550.47789725</v>
      </c>
      <c r="W81" s="3" t="n">
        <v>0.169</v>
      </c>
      <c r="X81" s="2" t="n">
        <v>116360</v>
      </c>
      <c r="Y81" s="2" t="n">
        <f aca="false">X81/W81</f>
        <v>688520.710059172</v>
      </c>
      <c r="Z81" s="2" t="n">
        <f aca="false">X81+R81+O81</f>
        <v>202074</v>
      </c>
      <c r="AA81" s="2" t="n">
        <f aca="false">Y81+S81+P81</f>
        <v>1792071.18795642</v>
      </c>
      <c r="AB81" s="14" t="n">
        <f aca="false">Z81/AA81</f>
        <v>0.112760029488803</v>
      </c>
      <c r="AC81" s="14" t="n">
        <f aca="false">AD81/AE81</f>
        <v>0.0981930166934057</v>
      </c>
      <c r="AD81" s="2" t="n">
        <f aca="false">F81-Z81</f>
        <v>129966</v>
      </c>
      <c r="AE81" s="2" t="n">
        <f aca="false">G81-AA81</f>
        <v>1323576.81204358</v>
      </c>
      <c r="AF81" s="13" t="n">
        <v>0.69</v>
      </c>
      <c r="AG81" s="13" t="n">
        <v>0.31</v>
      </c>
    </row>
    <row r="82" customFormat="false" ht="13.8" hidden="false" customHeight="false" outlineLevel="0" collapsed="false">
      <c r="A82" s="1" t="n">
        <v>33</v>
      </c>
      <c r="B82" s="1" t="s">
        <v>91</v>
      </c>
      <c r="C82" s="1" t="s">
        <v>92</v>
      </c>
      <c r="D82" s="1" t="n">
        <v>2020</v>
      </c>
      <c r="E82" s="3" t="n">
        <v>0.07</v>
      </c>
      <c r="F82" s="2" t="n">
        <v>94450</v>
      </c>
      <c r="G82" s="12" t="n">
        <v>1378587</v>
      </c>
      <c r="H82" s="13" t="n">
        <v>1.85</v>
      </c>
      <c r="I82" s="13" t="n">
        <v>1.85</v>
      </c>
      <c r="J82" s="3" t="n">
        <v>0.532662784542086</v>
      </c>
      <c r="K82" s="3"/>
      <c r="L82" s="3" t="n">
        <v>0.467337215457914</v>
      </c>
      <c r="M82" s="3" t="n">
        <v>0.467337215457914</v>
      </c>
      <c r="N82" s="3" t="n">
        <v>0.03</v>
      </c>
      <c r="O82" s="2" t="n">
        <v>9785</v>
      </c>
      <c r="P82" s="2" t="n">
        <f aca="false">O82/N82</f>
        <v>326166.666666667</v>
      </c>
      <c r="Q82" s="3" t="n">
        <v>0.042</v>
      </c>
      <c r="R82" s="2" t="n">
        <v>9566</v>
      </c>
      <c r="S82" s="2" t="n">
        <f aca="false">R82/Q82</f>
        <v>227761.904761905</v>
      </c>
      <c r="T82" s="14" t="n">
        <f aca="false">U82/V82</f>
        <v>0.034934107027724</v>
      </c>
      <c r="U82" s="2" t="n">
        <f aca="false">R82+O82</f>
        <v>19351</v>
      </c>
      <c r="V82" s="2" t="n">
        <f aca="false">S82+P82</f>
        <v>553928.571428572</v>
      </c>
      <c r="W82" s="3" t="n">
        <v>0.095</v>
      </c>
      <c r="X82" s="2" t="n">
        <v>24360</v>
      </c>
      <c r="Y82" s="2" t="n">
        <f aca="false">X82/W82</f>
        <v>256421.052631579</v>
      </c>
      <c r="Z82" s="2" t="n">
        <f aca="false">X82+R82+O82</f>
        <v>43711</v>
      </c>
      <c r="AA82" s="2" t="n">
        <f aca="false">Y82+S82+P82</f>
        <v>810349.62406015</v>
      </c>
      <c r="AB82" s="14" t="n">
        <f aca="false">Z82/AA82</f>
        <v>0.0539409147634225</v>
      </c>
      <c r="AC82" s="14" t="n">
        <f aca="false">AD82/AE82</f>
        <v>0.0892919088894478</v>
      </c>
      <c r="AD82" s="2" t="n">
        <f aca="false">F82-Z82</f>
        <v>50739</v>
      </c>
      <c r="AE82" s="2" t="n">
        <f aca="false">G82-AA82</f>
        <v>568237.37593985</v>
      </c>
      <c r="AF82" s="13" t="n">
        <v>0.65</v>
      </c>
      <c r="AG82" s="13" t="n">
        <v>0.35</v>
      </c>
    </row>
    <row r="83" customFormat="false" ht="13.8" hidden="false" customHeight="false" outlineLevel="0" collapsed="false">
      <c r="A83" s="1" t="n">
        <v>34</v>
      </c>
      <c r="B83" s="1" t="s">
        <v>93</v>
      </c>
      <c r="C83" s="1" t="s">
        <v>94</v>
      </c>
      <c r="D83" s="1" t="n">
        <v>2020</v>
      </c>
      <c r="E83" s="3" t="n">
        <v>0.074</v>
      </c>
      <c r="F83" s="2" t="n">
        <v>657320</v>
      </c>
      <c r="G83" s="12" t="n">
        <v>9271689</v>
      </c>
      <c r="H83" s="13" t="n">
        <v>1.85</v>
      </c>
      <c r="I83" s="13" t="n">
        <v>1.85</v>
      </c>
      <c r="J83" s="3" t="n">
        <v>0.697194669263068</v>
      </c>
      <c r="K83" s="3"/>
      <c r="L83" s="3" t="n">
        <v>0.302805330736932</v>
      </c>
      <c r="M83" s="3" t="n">
        <v>0.302805330736932</v>
      </c>
      <c r="N83" s="3" t="n">
        <v>0.061</v>
      </c>
      <c r="O83" s="2" t="n">
        <v>125178</v>
      </c>
      <c r="P83" s="2" t="n">
        <f aca="false">O83/N83</f>
        <v>2052098.36065574</v>
      </c>
      <c r="Q83" s="3" t="n">
        <v>0.097</v>
      </c>
      <c r="R83" s="2" t="n">
        <v>123063</v>
      </c>
      <c r="S83" s="2" t="n">
        <f aca="false">R83/Q83</f>
        <v>1268690.72164948</v>
      </c>
      <c r="T83" s="14" t="n">
        <f aca="false">U83/V83</f>
        <v>0.0747536184465159</v>
      </c>
      <c r="U83" s="2" t="n">
        <f aca="false">R83+O83</f>
        <v>248241</v>
      </c>
      <c r="V83" s="2" t="n">
        <f aca="false">S83+P83</f>
        <v>3320789.08230522</v>
      </c>
      <c r="W83" s="3" t="n">
        <v>0.09</v>
      </c>
      <c r="X83" s="2" t="n">
        <v>175830</v>
      </c>
      <c r="Y83" s="2" t="n">
        <f aca="false">X83/W83</f>
        <v>1953666.66666667</v>
      </c>
      <c r="Z83" s="2" t="n">
        <f aca="false">X83+R83+O83</f>
        <v>424071</v>
      </c>
      <c r="AA83" s="2" t="n">
        <f aca="false">Y83+S83+P83</f>
        <v>5274455.74897189</v>
      </c>
      <c r="AB83" s="14" t="n">
        <f aca="false">Z83/AA83</f>
        <v>0.0804009020423882</v>
      </c>
      <c r="AC83" s="14" t="n">
        <f aca="false">AD83/AE83</f>
        <v>0.0583526117571465</v>
      </c>
      <c r="AD83" s="2" t="n">
        <f aca="false">F83-Z83</f>
        <v>233249</v>
      </c>
      <c r="AE83" s="2" t="n">
        <f aca="false">G83-AA83</f>
        <v>3997233.25102811</v>
      </c>
      <c r="AF83" s="13" t="n">
        <v>0.88</v>
      </c>
      <c r="AG83" s="13" t="n">
        <v>0.12</v>
      </c>
    </row>
    <row r="84" customFormat="false" ht="13.8" hidden="false" customHeight="false" outlineLevel="0" collapsed="false">
      <c r="A84" s="1" t="n">
        <v>35</v>
      </c>
      <c r="B84" s="1" t="s">
        <v>95</v>
      </c>
      <c r="C84" s="1" t="s">
        <v>96</v>
      </c>
      <c r="D84" s="1" t="n">
        <v>2020</v>
      </c>
      <c r="E84" s="3" t="n">
        <v>0.129</v>
      </c>
      <c r="F84" s="2" t="n">
        <v>271210</v>
      </c>
      <c r="G84" s="12" t="n">
        <v>2118390</v>
      </c>
      <c r="H84" s="13" t="n">
        <v>1.65</v>
      </c>
      <c r="I84" s="13" t="n">
        <v>1.85</v>
      </c>
      <c r="J84" s="3" t="n">
        <v>0.736329781350245</v>
      </c>
      <c r="K84" s="3" t="n">
        <v>0.042586925260868</v>
      </c>
      <c r="L84" s="3" t="n">
        <v>0.221415139559751</v>
      </c>
      <c r="M84" s="3" t="n">
        <v>0.263670218649755</v>
      </c>
      <c r="N84" s="3" t="n">
        <v>0.084</v>
      </c>
      <c r="O84" s="2" t="n">
        <v>43841</v>
      </c>
      <c r="P84" s="2" t="n">
        <f aca="false">O84/N84</f>
        <v>521916.666666667</v>
      </c>
      <c r="Q84" s="3" t="n">
        <v>0.123</v>
      </c>
      <c r="R84" s="2" t="n">
        <v>32164</v>
      </c>
      <c r="S84" s="2" t="n">
        <f aca="false">R84/Q84</f>
        <v>261495.93495935</v>
      </c>
      <c r="T84" s="14" t="n">
        <f aca="false">U84/V84</f>
        <v>0.0970178419931558</v>
      </c>
      <c r="U84" s="2" t="n">
        <f aca="false">R84+O84</f>
        <v>76005</v>
      </c>
      <c r="V84" s="2" t="n">
        <f aca="false">S84+P84</f>
        <v>783412.601626017</v>
      </c>
      <c r="W84" s="3" t="n">
        <v>0.205</v>
      </c>
      <c r="X84" s="2" t="n">
        <v>99100</v>
      </c>
      <c r="Y84" s="2" t="n">
        <f aca="false">X84/W84</f>
        <v>483414.634146342</v>
      </c>
      <c r="Z84" s="2" t="n">
        <f aca="false">X84+R84+O84</f>
        <v>175105</v>
      </c>
      <c r="AA84" s="2" t="n">
        <f aca="false">Y84+S84+P84</f>
        <v>1266827.23577236</v>
      </c>
      <c r="AB84" s="14" t="n">
        <f aca="false">Z84/AA84</f>
        <v>0.138223267589635</v>
      </c>
      <c r="AC84" s="14" t="n">
        <f aca="false">AD84/AE84</f>
        <v>0.112857212688446</v>
      </c>
      <c r="AD84" s="2" t="n">
        <f aca="false">F84-Z84</f>
        <v>96105</v>
      </c>
      <c r="AE84" s="2" t="n">
        <f aca="false">G84-AA84</f>
        <v>851562.76422764</v>
      </c>
      <c r="AF84" s="13" t="n">
        <v>0.76</v>
      </c>
      <c r="AG84" s="13" t="n">
        <v>0.24</v>
      </c>
    </row>
    <row r="85" customFormat="false" ht="13.8" hidden="false" customHeight="false" outlineLevel="0" collapsed="false">
      <c r="A85" s="1" t="n">
        <v>36</v>
      </c>
      <c r="B85" s="1" t="s">
        <v>97</v>
      </c>
      <c r="C85" s="1" t="s">
        <v>98</v>
      </c>
      <c r="D85" s="1" t="n">
        <v>2020</v>
      </c>
      <c r="E85" s="3" t="n">
        <v>0.096</v>
      </c>
      <c r="F85" s="2" t="n">
        <v>1882580</v>
      </c>
      <c r="G85" s="12" t="n">
        <v>20108296</v>
      </c>
      <c r="H85" s="13" t="n">
        <v>2</v>
      </c>
      <c r="I85" s="13" t="n">
        <v>2</v>
      </c>
      <c r="J85" s="3" t="n">
        <v>0.774362842482126</v>
      </c>
      <c r="K85" s="3"/>
      <c r="L85" s="3" t="n">
        <v>0.225653093095645</v>
      </c>
      <c r="M85" s="3" t="n">
        <v>0.225637157517874</v>
      </c>
      <c r="N85" s="3" t="n">
        <v>0.076</v>
      </c>
      <c r="O85" s="2" t="n">
        <v>368284</v>
      </c>
      <c r="P85" s="2" t="n">
        <f aca="false">O85/N85</f>
        <v>4845842.10526316</v>
      </c>
      <c r="Q85" s="3" t="n">
        <v>0.105</v>
      </c>
      <c r="R85" s="2" t="n">
        <v>251599</v>
      </c>
      <c r="S85" s="2" t="n">
        <f aca="false">R85/Q85</f>
        <v>2396180.95238095</v>
      </c>
      <c r="T85" s="14" t="n">
        <f aca="false">U85/V85</f>
        <v>0.0855952811895152</v>
      </c>
      <c r="U85" s="2" t="n">
        <f aca="false">R85+O85</f>
        <v>619883</v>
      </c>
      <c r="V85" s="2" t="n">
        <f aca="false">S85+P85</f>
        <v>7242023.05764411</v>
      </c>
      <c r="W85" s="3" t="n">
        <v>0.146</v>
      </c>
      <c r="X85" s="2" t="n">
        <v>596060</v>
      </c>
      <c r="Y85" s="2" t="n">
        <f aca="false">X85/W85</f>
        <v>4082602.73972603</v>
      </c>
      <c r="Z85" s="2" t="n">
        <f aca="false">X85+R85+O85</f>
        <v>1215943</v>
      </c>
      <c r="AA85" s="2" t="n">
        <f aca="false">Y85+S85+P85</f>
        <v>11324625.7973701</v>
      </c>
      <c r="AB85" s="14" t="n">
        <f aca="false">Z85/AA85</f>
        <v>0.107371583110708</v>
      </c>
      <c r="AC85" s="14" t="n">
        <f aca="false">AD85/AE85</f>
        <v>0.0758950398434135</v>
      </c>
      <c r="AD85" s="2" t="n">
        <f aca="false">F85-Z85</f>
        <v>666637</v>
      </c>
      <c r="AE85" s="2" t="n">
        <f aca="false">G85-AA85</f>
        <v>8783670.2026299</v>
      </c>
      <c r="AF85" s="13" t="n">
        <v>0.85</v>
      </c>
      <c r="AG85" s="13" t="n">
        <v>0.15</v>
      </c>
    </row>
    <row r="86" customFormat="false" ht="13.8" hidden="false" customHeight="false" outlineLevel="0" collapsed="false">
      <c r="A86" s="1" t="n">
        <v>37</v>
      </c>
      <c r="B86" s="1" t="s">
        <v>99</v>
      </c>
      <c r="C86" s="1" t="s">
        <v>100</v>
      </c>
      <c r="D86" s="1" t="n">
        <v>2020</v>
      </c>
      <c r="E86" s="3" t="n">
        <v>0.12</v>
      </c>
      <c r="F86" s="2" t="n">
        <v>1245870</v>
      </c>
      <c r="G86" s="12" t="n">
        <v>10449445</v>
      </c>
      <c r="H86" s="13" t="n">
        <v>2</v>
      </c>
      <c r="I86" s="13" t="n">
        <v>2</v>
      </c>
      <c r="J86" s="3" t="n">
        <v>0.727820719657749</v>
      </c>
      <c r="K86" s="3"/>
      <c r="L86" s="3" t="n">
        <v>0.272179280342251</v>
      </c>
      <c r="M86" s="3" t="n">
        <v>0.272179280342251</v>
      </c>
      <c r="N86" s="3" t="n">
        <v>0.077</v>
      </c>
      <c r="O86" s="2" t="n">
        <v>192990</v>
      </c>
      <c r="P86" s="2" t="n">
        <f aca="false">O86/N86</f>
        <v>2506363.63636364</v>
      </c>
      <c r="Q86" s="3" t="n">
        <v>0.111</v>
      </c>
      <c r="R86" s="2" t="n">
        <v>139586</v>
      </c>
      <c r="S86" s="2" t="n">
        <f aca="false">R86/Q86</f>
        <v>1257531.53153153</v>
      </c>
      <c r="T86" s="14" t="n">
        <f aca="false">U86/V86</f>
        <v>0.0883595278733498</v>
      </c>
      <c r="U86" s="2" t="n">
        <f aca="false">R86+O86</f>
        <v>332576</v>
      </c>
      <c r="V86" s="2" t="n">
        <f aca="false">S86+P86</f>
        <v>3763895.16789517</v>
      </c>
      <c r="W86" s="3" t="n">
        <v>0.171</v>
      </c>
      <c r="X86" s="2" t="n">
        <v>394300</v>
      </c>
      <c r="Y86" s="2" t="n">
        <f aca="false">X86/W86</f>
        <v>2305847.95321637</v>
      </c>
      <c r="Z86" s="2" t="n">
        <f aca="false">X86+R86+O86</f>
        <v>726876</v>
      </c>
      <c r="AA86" s="2" t="n">
        <f aca="false">Y86+S86+P86</f>
        <v>6069743.12111154</v>
      </c>
      <c r="AB86" s="14" t="n">
        <f aca="false">Z86/AA86</f>
        <v>0.11975399707968</v>
      </c>
      <c r="AC86" s="14" t="n">
        <f aca="false">AD86/AE86</f>
        <v>0.118499846416879</v>
      </c>
      <c r="AD86" s="2" t="n">
        <f aca="false">F86-Z86</f>
        <v>518994</v>
      </c>
      <c r="AE86" s="2" t="n">
        <f aca="false">G86-AA86</f>
        <v>4379701.87888846</v>
      </c>
      <c r="AF86" s="13" t="n">
        <v>0.81</v>
      </c>
      <c r="AG86" s="13" t="n">
        <v>0.19</v>
      </c>
    </row>
    <row r="87" customFormat="false" ht="13.8" hidden="false" customHeight="false" outlineLevel="0" collapsed="false">
      <c r="A87" s="1" t="n">
        <v>38</v>
      </c>
      <c r="B87" s="1" t="s">
        <v>101</v>
      </c>
      <c r="C87" s="1" t="s">
        <v>102</v>
      </c>
      <c r="D87" s="1" t="n">
        <v>2020</v>
      </c>
      <c r="E87" s="3" t="n">
        <v>0.048</v>
      </c>
      <c r="F87" s="2" t="n">
        <v>36130</v>
      </c>
      <c r="G87" s="12" t="n">
        <v>779518</v>
      </c>
      <c r="H87" s="13" t="n">
        <v>2</v>
      </c>
      <c r="I87" s="13" t="n">
        <v>2</v>
      </c>
      <c r="J87" s="3" t="n">
        <v>0.763908109604207</v>
      </c>
      <c r="K87" s="3"/>
      <c r="L87" s="3" t="n">
        <v>0.236091890395793</v>
      </c>
      <c r="M87" s="3" t="n">
        <v>0.236091890395793</v>
      </c>
      <c r="N87" s="3" t="n">
        <v>0.029</v>
      </c>
      <c r="O87" s="2" t="n">
        <v>5058</v>
      </c>
      <c r="P87" s="2" t="n">
        <f aca="false">O87/N87</f>
        <v>174413.793103448</v>
      </c>
      <c r="Q87" s="3" t="n">
        <v>0.074</v>
      </c>
      <c r="R87" s="2" t="n">
        <v>5923</v>
      </c>
      <c r="S87" s="2" t="n">
        <f aca="false">R87/Q87</f>
        <v>80040.5405405406</v>
      </c>
      <c r="T87" s="14" t="n">
        <f aca="false">U87/V87</f>
        <v>0.0431550912996581</v>
      </c>
      <c r="U87" s="2" t="n">
        <f aca="false">R87+O87</f>
        <v>10981</v>
      </c>
      <c r="V87" s="2" t="n">
        <f aca="false">S87+P87</f>
        <v>254454.333643989</v>
      </c>
      <c r="W87" s="3" t="n">
        <v>0.081</v>
      </c>
      <c r="X87" s="2" t="n">
        <v>14490</v>
      </c>
      <c r="Y87" s="2" t="n">
        <f aca="false">X87/W87</f>
        <v>178888.888888889</v>
      </c>
      <c r="Z87" s="2" t="n">
        <f aca="false">X87+R87+O87</f>
        <v>25471</v>
      </c>
      <c r="AA87" s="2" t="n">
        <f aca="false">Y87+S87+P87</f>
        <v>433343.222532878</v>
      </c>
      <c r="AB87" s="14" t="n">
        <f aca="false">Z87/AA87</f>
        <v>0.0587778893855148</v>
      </c>
      <c r="AC87" s="14" t="n">
        <f aca="false">AD87/AE87</f>
        <v>0.0307908048009429</v>
      </c>
      <c r="AD87" s="2" t="n">
        <f aca="false">F87-Z87</f>
        <v>10659</v>
      </c>
      <c r="AE87" s="2" t="n">
        <f aca="false">G87-AA87</f>
        <v>346174.777467122</v>
      </c>
      <c r="AF87" s="13" t="n">
        <v>0.78</v>
      </c>
      <c r="AG87" s="13" t="n">
        <v>0.22</v>
      </c>
    </row>
    <row r="88" customFormat="false" ht="13.8" hidden="false" customHeight="false" outlineLevel="0" collapsed="false">
      <c r="A88" s="1" t="n">
        <v>39</v>
      </c>
      <c r="B88" s="1" t="s">
        <v>103</v>
      </c>
      <c r="C88" s="1" t="s">
        <v>104</v>
      </c>
      <c r="D88" s="1" t="n">
        <v>2020</v>
      </c>
      <c r="E88" s="3" t="n">
        <v>0.116</v>
      </c>
      <c r="F88" s="2" t="n">
        <v>1351090</v>
      </c>
      <c r="G88" s="12" t="n">
        <v>11797517</v>
      </c>
      <c r="H88" s="13" t="n">
        <v>1.3</v>
      </c>
      <c r="I88" s="13" t="n">
        <v>1.85</v>
      </c>
      <c r="J88" s="3" t="n">
        <v>0.531370967145046</v>
      </c>
      <c r="K88" s="3" t="n">
        <v>0.148213664522719</v>
      </c>
      <c r="L88" s="3" t="n">
        <v>0.320696622726835</v>
      </c>
      <c r="M88" s="3" t="n">
        <v>0.468629032854954</v>
      </c>
      <c r="N88" s="3" t="n">
        <v>0.056</v>
      </c>
      <c r="O88" s="2" t="n">
        <v>165699</v>
      </c>
      <c r="P88" s="2" t="n">
        <f aca="false">O88/N88</f>
        <v>2958910.71428571</v>
      </c>
      <c r="Q88" s="3" t="n">
        <v>0.102</v>
      </c>
      <c r="R88" s="2" t="n">
        <v>156579</v>
      </c>
      <c r="S88" s="2" t="n">
        <f aca="false">R88/Q88</f>
        <v>1535088.23529412</v>
      </c>
      <c r="T88" s="14" t="n">
        <f aca="false">U88/V88</f>
        <v>0.0717129673628721</v>
      </c>
      <c r="U88" s="2" t="n">
        <f aca="false">R88+O88</f>
        <v>322278</v>
      </c>
      <c r="V88" s="2" t="n">
        <f aca="false">S88+P88</f>
        <v>4493998.94957983</v>
      </c>
      <c r="W88" s="3" t="n">
        <v>0.159</v>
      </c>
      <c r="X88" s="2" t="n">
        <v>412670</v>
      </c>
      <c r="Y88" s="2" t="n">
        <f aca="false">X88/W88</f>
        <v>2595408.80503145</v>
      </c>
      <c r="Z88" s="2" t="n">
        <f aca="false">X88+R88+O88</f>
        <v>734948</v>
      </c>
      <c r="AA88" s="2" t="n">
        <f aca="false">Y88+S88+P88</f>
        <v>7089407.75461128</v>
      </c>
      <c r="AB88" s="14" t="n">
        <f aca="false">Z88/AA88</f>
        <v>0.103668462224077</v>
      </c>
      <c r="AC88" s="14" t="n">
        <f aca="false">AD88/AE88</f>
        <v>0.130868246229305</v>
      </c>
      <c r="AD88" s="2" t="n">
        <f aca="false">F88-Z88</f>
        <v>616142</v>
      </c>
      <c r="AE88" s="2" t="n">
        <f aca="false">G88-AA88</f>
        <v>4708109.24538872</v>
      </c>
      <c r="AF88" s="13" t="n">
        <v>0.81</v>
      </c>
      <c r="AG88" s="13" t="n">
        <v>0.19</v>
      </c>
    </row>
    <row r="89" customFormat="false" ht="13.8" hidden="false" customHeight="false" outlineLevel="0" collapsed="false">
      <c r="A89" s="1" t="n">
        <v>40</v>
      </c>
      <c r="B89" s="1" t="s">
        <v>105</v>
      </c>
      <c r="C89" s="1" t="s">
        <v>106</v>
      </c>
      <c r="D89" s="1" t="n">
        <v>2020</v>
      </c>
      <c r="E89" s="3" t="n">
        <v>0.13</v>
      </c>
      <c r="F89" s="2" t="n">
        <v>514990</v>
      </c>
      <c r="G89" s="12" t="n">
        <v>3964912</v>
      </c>
      <c r="H89" s="13" t="n">
        <v>1.3</v>
      </c>
      <c r="I89" s="13" t="n">
        <v>1.85</v>
      </c>
      <c r="J89" s="3" t="n">
        <v>0.492436746344589</v>
      </c>
      <c r="K89" s="3" t="n">
        <v>0.15846909648731</v>
      </c>
      <c r="L89" s="3" t="n">
        <v>0.349113575020874</v>
      </c>
      <c r="M89" s="3" t="n">
        <v>0.507563253655411</v>
      </c>
      <c r="N89" s="3" t="n">
        <v>0.081</v>
      </c>
      <c r="O89" s="2" t="n">
        <v>69828</v>
      </c>
      <c r="P89" s="2" t="n">
        <f aca="false">O89/N89</f>
        <v>862074.074074074</v>
      </c>
      <c r="Q89" s="3" t="n">
        <v>0.146</v>
      </c>
      <c r="R89" s="2" t="n">
        <v>68790</v>
      </c>
      <c r="S89" s="2" t="n">
        <f aca="false">R89/Q89</f>
        <v>471164.383561644</v>
      </c>
      <c r="T89" s="14" t="n">
        <f aca="false">U89/V89</f>
        <v>0.103970898233626</v>
      </c>
      <c r="U89" s="2" t="n">
        <f aca="false">R89+O89</f>
        <v>138618</v>
      </c>
      <c r="V89" s="2" t="n">
        <f aca="false">S89+P89</f>
        <v>1333238.45763572</v>
      </c>
      <c r="W89" s="3" t="n">
        <v>0.192</v>
      </c>
      <c r="X89" s="2" t="n">
        <v>183720</v>
      </c>
      <c r="Y89" s="2" t="n">
        <f aca="false">X89/W89</f>
        <v>956875</v>
      </c>
      <c r="Z89" s="2" t="n">
        <f aca="false">X89+R89+O89</f>
        <v>322338</v>
      </c>
      <c r="AA89" s="2" t="n">
        <f aca="false">Y89+S89+P89</f>
        <v>2290113.45763572</v>
      </c>
      <c r="AB89" s="14" t="n">
        <f aca="false">Z89/AA89</f>
        <v>0.140751978433757</v>
      </c>
      <c r="AC89" s="14" t="n">
        <f aca="false">AD89/AE89</f>
        <v>0.115029954425466</v>
      </c>
      <c r="AD89" s="2" t="n">
        <f aca="false">F89-Z89</f>
        <v>192652</v>
      </c>
      <c r="AE89" s="2" t="n">
        <f aca="false">G89-AA89</f>
        <v>1674798.54236428</v>
      </c>
      <c r="AF89" s="13" t="n">
        <v>0.73</v>
      </c>
      <c r="AG89" s="13" t="n">
        <v>0.27</v>
      </c>
    </row>
    <row r="90" customFormat="false" ht="13.8" hidden="false" customHeight="false" outlineLevel="0" collapsed="false">
      <c r="A90" s="1" t="n">
        <v>41</v>
      </c>
      <c r="B90" s="1" t="s">
        <v>107</v>
      </c>
      <c r="C90" s="1" t="s">
        <v>108</v>
      </c>
      <c r="D90" s="1" t="n">
        <v>2020</v>
      </c>
      <c r="E90" s="3" t="n">
        <v>0.098</v>
      </c>
      <c r="F90" s="2" t="n">
        <v>407840</v>
      </c>
      <c r="G90" s="12" t="n">
        <v>4244795</v>
      </c>
      <c r="H90" s="13" t="n">
        <v>2</v>
      </c>
      <c r="I90" s="13" t="n">
        <v>2</v>
      </c>
      <c r="J90" s="3" t="n">
        <v>0.748602393095332</v>
      </c>
      <c r="K90" s="3"/>
      <c r="L90" s="3" t="n">
        <v>0.251422126324049</v>
      </c>
      <c r="M90" s="3" t="n">
        <v>0.251397606904669</v>
      </c>
      <c r="N90" s="3" t="n">
        <v>0.045</v>
      </c>
      <c r="O90" s="2" t="n">
        <v>46137</v>
      </c>
      <c r="P90" s="2" t="n">
        <f aca="false">O90/N90</f>
        <v>1025266.66666667</v>
      </c>
      <c r="Q90" s="3" t="n">
        <v>0.074</v>
      </c>
      <c r="R90" s="2" t="n">
        <v>39482</v>
      </c>
      <c r="S90" s="2" t="n">
        <f aca="false">R90/Q90</f>
        <v>533540.540540541</v>
      </c>
      <c r="T90" s="14" t="n">
        <f aca="false">U90/V90</f>
        <v>0.0549259713479236</v>
      </c>
      <c r="U90" s="2" t="n">
        <f aca="false">R90+O90</f>
        <v>85619</v>
      </c>
      <c r="V90" s="2" t="n">
        <f aca="false">S90+P90</f>
        <v>1558807.20720721</v>
      </c>
      <c r="W90" s="3" t="n">
        <v>0.132</v>
      </c>
      <c r="X90" s="2" t="n">
        <v>114460</v>
      </c>
      <c r="Y90" s="2" t="n">
        <f aca="false">X90/W90</f>
        <v>867121.212121212</v>
      </c>
      <c r="Z90" s="2" t="n">
        <f aca="false">X90+R90+O90</f>
        <v>200079</v>
      </c>
      <c r="AA90" s="2" t="n">
        <f aca="false">Y90+S90+P90</f>
        <v>2425928.41932842</v>
      </c>
      <c r="AB90" s="14" t="n">
        <f aca="false">Z90/AA90</f>
        <v>0.0824752282078417</v>
      </c>
      <c r="AC90" s="14" t="n">
        <f aca="false">AD90/AE90</f>
        <v>0.114225530452755</v>
      </c>
      <c r="AD90" s="2" t="n">
        <f aca="false">F90-Z90</f>
        <v>207761</v>
      </c>
      <c r="AE90" s="2" t="n">
        <f aca="false">G90-AA90</f>
        <v>1818866.58067158</v>
      </c>
      <c r="AF90" s="13" t="n">
        <v>0.8</v>
      </c>
      <c r="AG90" s="13" t="n">
        <v>0.2</v>
      </c>
    </row>
    <row r="91" customFormat="false" ht="13.8" hidden="false" customHeight="false" outlineLevel="0" collapsed="false">
      <c r="A91" s="1" t="n">
        <v>42</v>
      </c>
      <c r="B91" s="1" t="s">
        <v>109</v>
      </c>
      <c r="C91" s="1" t="s">
        <v>110</v>
      </c>
      <c r="D91" s="1" t="n">
        <v>2020</v>
      </c>
      <c r="E91" s="3" t="n">
        <v>0.089</v>
      </c>
      <c r="F91" s="2" t="n">
        <v>1136400</v>
      </c>
      <c r="G91" s="12" t="n">
        <v>12994440</v>
      </c>
      <c r="H91" s="13" t="n">
        <v>1.6</v>
      </c>
      <c r="I91" s="13" t="n">
        <v>1.85</v>
      </c>
      <c r="J91" s="3" t="n">
        <v>0.608412530799015</v>
      </c>
      <c r="K91" s="3" t="n">
        <v>0.077428722280887</v>
      </c>
      <c r="L91" s="3" t="n">
        <v>0.31414994720169</v>
      </c>
      <c r="M91" s="3" t="n">
        <v>0.391587469200986</v>
      </c>
      <c r="N91" s="3" t="n">
        <v>0.05</v>
      </c>
      <c r="O91" s="2" t="n">
        <v>162142</v>
      </c>
      <c r="P91" s="2" t="n">
        <f aca="false">O91/N91</f>
        <v>3242840</v>
      </c>
      <c r="Q91" s="3" t="n">
        <v>0.072</v>
      </c>
      <c r="R91" s="2" t="n">
        <v>110994</v>
      </c>
      <c r="S91" s="2" t="n">
        <f aca="false">R91/Q91</f>
        <v>1541583.33333333</v>
      </c>
      <c r="T91" s="14" t="n">
        <f aca="false">U91/V91</f>
        <v>0.0570885937490203</v>
      </c>
      <c r="U91" s="2" t="n">
        <f aca="false">R91+O91</f>
        <v>273136</v>
      </c>
      <c r="V91" s="2" t="n">
        <f aca="false">S91+P91</f>
        <v>4784423.33333333</v>
      </c>
      <c r="W91" s="3" t="n">
        <v>0.131</v>
      </c>
      <c r="X91" s="2" t="n">
        <v>347720</v>
      </c>
      <c r="Y91" s="2" t="n">
        <f aca="false">X91/W91</f>
        <v>2654351.14503817</v>
      </c>
      <c r="Z91" s="2" t="n">
        <f aca="false">X91+R91+O91</f>
        <v>620856</v>
      </c>
      <c r="AA91" s="2" t="n">
        <f aca="false">Y91+S91+P91</f>
        <v>7438774.4783715</v>
      </c>
      <c r="AB91" s="14" t="n">
        <f aca="false">Z91/AA91</f>
        <v>0.0834621350338232</v>
      </c>
      <c r="AC91" s="14" t="n">
        <f aca="false">AD91/AE91</f>
        <v>0.0927960832042462</v>
      </c>
      <c r="AD91" s="2" t="n">
        <f aca="false">F91-Z91</f>
        <v>515544</v>
      </c>
      <c r="AE91" s="2" t="n">
        <f aca="false">G91-AA91</f>
        <v>5555665.5216285</v>
      </c>
      <c r="AF91" s="13" t="n">
        <v>0.82</v>
      </c>
      <c r="AG91" s="13" t="n">
        <v>0.18</v>
      </c>
    </row>
    <row r="92" customFormat="false" ht="13.8" hidden="false" customHeight="false" outlineLevel="0" collapsed="false">
      <c r="A92" s="1" t="n">
        <v>44</v>
      </c>
      <c r="B92" s="1" t="s">
        <v>111</v>
      </c>
      <c r="C92" s="1" t="s">
        <v>112</v>
      </c>
      <c r="D92" s="1" t="n">
        <v>2020</v>
      </c>
      <c r="E92" s="3" t="n">
        <v>0.084</v>
      </c>
      <c r="F92" s="2" t="n">
        <v>88550</v>
      </c>
      <c r="G92" s="12" t="n">
        <v>1096345</v>
      </c>
      <c r="H92" s="13" t="n">
        <v>1.85</v>
      </c>
      <c r="I92" s="13" t="n">
        <v>1.85</v>
      </c>
      <c r="J92" s="3" t="n">
        <v>0.651948051948052</v>
      </c>
      <c r="K92" s="3"/>
      <c r="L92" s="3" t="n">
        <v>0.348051948051948</v>
      </c>
      <c r="M92" s="3" t="n">
        <v>0.348051948051948</v>
      </c>
      <c r="N92" s="3" t="n">
        <v>0.06</v>
      </c>
      <c r="O92" s="2" t="n">
        <v>15581</v>
      </c>
      <c r="P92" s="2" t="n">
        <f aca="false">O92/N92</f>
        <v>259683.333333333</v>
      </c>
      <c r="Q92" s="3" t="n">
        <v>0.117</v>
      </c>
      <c r="R92" s="2" t="n">
        <v>15648</v>
      </c>
      <c r="S92" s="2" t="n">
        <f aca="false">R92/Q92</f>
        <v>133743.58974359</v>
      </c>
      <c r="T92" s="14" t="n">
        <f aca="false">U92/V92</f>
        <v>0.0793768757759725</v>
      </c>
      <c r="U92" s="2" t="n">
        <f aca="false">R92+O92</f>
        <v>31229</v>
      </c>
      <c r="V92" s="2" t="n">
        <f aca="false">S92+P92</f>
        <v>393426.923076923</v>
      </c>
      <c r="W92" s="3" t="n">
        <v>0.13</v>
      </c>
      <c r="X92" s="2" t="n">
        <v>26750</v>
      </c>
      <c r="Y92" s="2" t="n">
        <f aca="false">X92/W92</f>
        <v>205769.230769231</v>
      </c>
      <c r="Z92" s="2" t="n">
        <f aca="false">X92+R92+O92</f>
        <v>57979</v>
      </c>
      <c r="AA92" s="2" t="n">
        <f aca="false">Y92+S92+P92</f>
        <v>599196.153846154</v>
      </c>
      <c r="AB92" s="14" t="n">
        <f aca="false">Z92/AA92</f>
        <v>0.0967613020007574</v>
      </c>
      <c r="AC92" s="14" t="n">
        <f aca="false">AD92/AE92</f>
        <v>0.0614926500111792</v>
      </c>
      <c r="AD92" s="2" t="n">
        <f aca="false">F92-Z92</f>
        <v>30571</v>
      </c>
      <c r="AE92" s="2" t="n">
        <f aca="false">G92-AA92</f>
        <v>497148.846153846</v>
      </c>
      <c r="AF92" s="13" t="n">
        <v>0.81</v>
      </c>
      <c r="AG92" s="13" t="n">
        <v>0.19</v>
      </c>
    </row>
    <row r="93" customFormat="false" ht="13.8" hidden="false" customHeight="false" outlineLevel="0" collapsed="false">
      <c r="A93" s="1" t="n">
        <v>45</v>
      </c>
      <c r="B93" s="1" t="s">
        <v>113</v>
      </c>
      <c r="C93" s="1" t="s">
        <v>114</v>
      </c>
      <c r="D93" s="1" t="n">
        <v>2020</v>
      </c>
      <c r="E93" s="3" t="n">
        <v>0.096</v>
      </c>
      <c r="F93" s="2" t="n">
        <v>489510</v>
      </c>
      <c r="G93" s="12" t="n">
        <v>5131848</v>
      </c>
      <c r="H93" s="13" t="n">
        <v>1.3</v>
      </c>
      <c r="I93" s="13" t="n">
        <v>1.85</v>
      </c>
      <c r="J93" s="3" t="n">
        <v>0.577679720536863</v>
      </c>
      <c r="K93" s="3" t="n">
        <v>0.137014565585994</v>
      </c>
      <c r="L93" s="3" t="n">
        <v>0.285326142469</v>
      </c>
      <c r="M93" s="3" t="n">
        <v>0.422320279463137</v>
      </c>
      <c r="N93" s="3" t="n">
        <v>0.093</v>
      </c>
      <c r="O93" s="2" t="n">
        <v>122908</v>
      </c>
      <c r="P93" s="2" t="n">
        <f aca="false">O93/N93</f>
        <v>1321591.39784946</v>
      </c>
      <c r="Q93" s="3" t="n">
        <v>0.108</v>
      </c>
      <c r="R93" s="2" t="n">
        <v>70182</v>
      </c>
      <c r="S93" s="2" t="n">
        <f aca="false">R93/Q93</f>
        <v>649833.333333333</v>
      </c>
      <c r="T93" s="14" t="n">
        <f aca="false">U93/V93</f>
        <v>0.0979443936894067</v>
      </c>
      <c r="U93" s="2" t="n">
        <f aca="false">R93+O93</f>
        <v>193090</v>
      </c>
      <c r="V93" s="2" t="n">
        <f aca="false">S93+P93</f>
        <v>1971424.73118279</v>
      </c>
      <c r="W93" s="3" t="n">
        <v>0.138</v>
      </c>
      <c r="X93" s="2" t="n">
        <v>153330</v>
      </c>
      <c r="Y93" s="2" t="n">
        <f aca="false">X93/W93</f>
        <v>1111086.95652174</v>
      </c>
      <c r="Z93" s="2" t="n">
        <f aca="false">X93+R93+O93</f>
        <v>346420</v>
      </c>
      <c r="AA93" s="2" t="n">
        <f aca="false">Y93+S93+P93</f>
        <v>3082511.68770453</v>
      </c>
      <c r="AB93" s="14" t="n">
        <f aca="false">Z93/AA93</f>
        <v>0.11238238005124</v>
      </c>
      <c r="AC93" s="14" t="n">
        <f aca="false">AD93/AE93</f>
        <v>0.0698226050753594</v>
      </c>
      <c r="AD93" s="2" t="n">
        <f aca="false">F93-Z93</f>
        <v>143090</v>
      </c>
      <c r="AE93" s="2" t="n">
        <f aca="false">G93-AA93</f>
        <v>2049336.31229547</v>
      </c>
      <c r="AF93" s="13" t="n">
        <v>0.74</v>
      </c>
      <c r="AG93" s="13" t="n">
        <v>0.26</v>
      </c>
    </row>
    <row r="94" customFormat="false" ht="13.8" hidden="false" customHeight="false" outlineLevel="0" collapsed="false">
      <c r="A94" s="1" t="n">
        <v>46</v>
      </c>
      <c r="B94" s="1" t="s">
        <v>115</v>
      </c>
      <c r="C94" s="1" t="s">
        <v>116</v>
      </c>
      <c r="D94" s="1" t="n">
        <v>2020</v>
      </c>
      <c r="E94" s="3" t="n">
        <v>0.085</v>
      </c>
      <c r="F94" s="2" t="n">
        <v>74850</v>
      </c>
      <c r="G94" s="12" t="n">
        <v>887799</v>
      </c>
      <c r="H94" s="13" t="n">
        <v>1.3</v>
      </c>
      <c r="I94" s="13" t="n">
        <v>1.85</v>
      </c>
      <c r="J94" s="3" t="n">
        <v>0.509953239812959</v>
      </c>
      <c r="K94" s="3" t="n">
        <v>0.169004676018704</v>
      </c>
      <c r="L94" s="3" t="n">
        <v>0.321042084168337</v>
      </c>
      <c r="M94" s="3" t="n">
        <v>0.490046760187041</v>
      </c>
      <c r="N94" s="3" t="n">
        <v>0.05</v>
      </c>
      <c r="O94" s="2" t="n">
        <v>10466</v>
      </c>
      <c r="P94" s="2" t="n">
        <f aca="false">O94/N94</f>
        <v>209320</v>
      </c>
      <c r="Q94" s="3" t="n">
        <v>0.094</v>
      </c>
      <c r="R94" s="2" t="n">
        <v>9715</v>
      </c>
      <c r="S94" s="2" t="n">
        <f aca="false">R94/Q94</f>
        <v>103351.063829787</v>
      </c>
      <c r="T94" s="14" t="n">
        <f aca="false">U94/V94</f>
        <v>0.0645438684117767</v>
      </c>
      <c r="U94" s="2" t="n">
        <f aca="false">R94+O94</f>
        <v>20181</v>
      </c>
      <c r="V94" s="2" t="n">
        <f aca="false">S94+P94</f>
        <v>312671.063829787</v>
      </c>
      <c r="W94" s="3" t="n">
        <v>0.135</v>
      </c>
      <c r="X94" s="2" t="n">
        <v>29070</v>
      </c>
      <c r="Y94" s="2" t="n">
        <f aca="false">X94/W94</f>
        <v>215333.333333333</v>
      </c>
      <c r="Z94" s="2" t="n">
        <f aca="false">X94+R94+O94</f>
        <v>49251</v>
      </c>
      <c r="AA94" s="2" t="n">
        <f aca="false">Y94+S94+P94</f>
        <v>528004.397163121</v>
      </c>
      <c r="AB94" s="14" t="n">
        <f aca="false">Z94/AA94</f>
        <v>0.0932776322784761</v>
      </c>
      <c r="AC94" s="14" t="n">
        <f aca="false">AD94/AE94</f>
        <v>0.0711489271883433</v>
      </c>
      <c r="AD94" s="2" t="n">
        <f aca="false">F94-Z94</f>
        <v>25599</v>
      </c>
      <c r="AE94" s="2" t="n">
        <f aca="false">G94-AA94</f>
        <v>359794.602836879</v>
      </c>
      <c r="AF94" s="13" t="n">
        <v>0.76</v>
      </c>
      <c r="AG94" s="13" t="n">
        <v>0.24</v>
      </c>
    </row>
    <row r="95" customFormat="false" ht="13.8" hidden="false" customHeight="false" outlineLevel="0" collapsed="false">
      <c r="A95" s="1" t="n">
        <v>47</v>
      </c>
      <c r="B95" s="1" t="s">
        <v>117</v>
      </c>
      <c r="C95" s="1" t="s">
        <v>118</v>
      </c>
      <c r="D95" s="1" t="n">
        <v>2020</v>
      </c>
      <c r="E95" s="3" t="n">
        <v>0.119</v>
      </c>
      <c r="F95" s="2" t="n">
        <v>809170</v>
      </c>
      <c r="G95" s="12" t="n">
        <v>6925619</v>
      </c>
      <c r="H95" s="13" t="n">
        <v>1.3</v>
      </c>
      <c r="I95" s="13" t="n">
        <v>1.85</v>
      </c>
      <c r="J95" s="3" t="n">
        <v>0.556730971242137</v>
      </c>
      <c r="K95" s="3" t="n">
        <v>0.18633908820149</v>
      </c>
      <c r="L95" s="3" t="n">
        <v>0.256929940556373</v>
      </c>
      <c r="M95" s="3" t="n">
        <v>0.443269028757863</v>
      </c>
      <c r="N95" s="3" t="n">
        <v>0.068</v>
      </c>
      <c r="O95" s="2" t="n">
        <v>108158</v>
      </c>
      <c r="P95" s="2" t="n">
        <f aca="false">O95/N95</f>
        <v>1590558.82352941</v>
      </c>
      <c r="Q95" s="3" t="n">
        <v>0.125</v>
      </c>
      <c r="R95" s="2" t="n">
        <v>113821</v>
      </c>
      <c r="S95" s="2" t="n">
        <f aca="false">R95/Q95</f>
        <v>910568</v>
      </c>
      <c r="T95" s="14" t="n">
        <f aca="false">U95/V95</f>
        <v>0.0887515970448708</v>
      </c>
      <c r="U95" s="2" t="n">
        <f aca="false">R95+O95</f>
        <v>221979</v>
      </c>
      <c r="V95" s="2" t="n">
        <f aca="false">S95+P95</f>
        <v>2501126.82352941</v>
      </c>
      <c r="W95" s="3" t="n">
        <v>0.155</v>
      </c>
      <c r="X95" s="2" t="n">
        <v>233620</v>
      </c>
      <c r="Y95" s="2" t="n">
        <f aca="false">X95/W95</f>
        <v>1507225.80645161</v>
      </c>
      <c r="Z95" s="2" t="n">
        <f aca="false">X95+R95+O95</f>
        <v>455599</v>
      </c>
      <c r="AA95" s="2" t="n">
        <f aca="false">Y95+S95+P95</f>
        <v>4008352.62998102</v>
      </c>
      <c r="AB95" s="14" t="n">
        <f aca="false">Z95/AA95</f>
        <v>0.113662404997077</v>
      </c>
      <c r="AC95" s="14" t="n">
        <f aca="false">AD95/AE95</f>
        <v>0.121199422731391</v>
      </c>
      <c r="AD95" s="2" t="n">
        <f aca="false">F95-Z95</f>
        <v>353571</v>
      </c>
      <c r="AE95" s="2" t="n">
        <f aca="false">G95-AA95</f>
        <v>2917266.37001898</v>
      </c>
      <c r="AF95" s="13" t="n">
        <v>0.82</v>
      </c>
      <c r="AG95" s="13" t="n">
        <v>0.18</v>
      </c>
    </row>
    <row r="96" customFormat="false" ht="13.8" hidden="false" customHeight="false" outlineLevel="0" collapsed="false">
      <c r="A96" s="1" t="n">
        <v>48</v>
      </c>
      <c r="B96" s="1" t="s">
        <v>119</v>
      </c>
      <c r="C96" s="1" t="s">
        <v>120</v>
      </c>
      <c r="D96" s="1" t="n">
        <v>2020</v>
      </c>
      <c r="E96" s="3" t="n">
        <v>0.13</v>
      </c>
      <c r="F96" s="2" t="n">
        <v>3720710</v>
      </c>
      <c r="G96" s="12" t="n">
        <v>29232474</v>
      </c>
      <c r="H96" s="13" t="n">
        <v>1.65</v>
      </c>
      <c r="I96" s="13" t="n">
        <v>1.85</v>
      </c>
      <c r="J96" s="3" t="n">
        <v>0.644643092313026</v>
      </c>
      <c r="K96" s="3" t="n">
        <v>0.0608566644538274</v>
      </c>
      <c r="L96" s="3" t="n">
        <v>0.2945943113008</v>
      </c>
      <c r="M96" s="3" t="n">
        <v>0.355356907686974</v>
      </c>
      <c r="N96" s="3" t="n">
        <v>0.09</v>
      </c>
      <c r="O96" s="2" t="n">
        <v>474937</v>
      </c>
      <c r="P96" s="2" t="n">
        <f aca="false">O96/N96</f>
        <v>5277077.77777778</v>
      </c>
      <c r="Q96" s="3" t="n">
        <v>0.118</v>
      </c>
      <c r="R96" s="2" t="n">
        <v>406060</v>
      </c>
      <c r="S96" s="2" t="n">
        <f aca="false">R96/Q96</f>
        <v>3441186.44067797</v>
      </c>
      <c r="T96" s="14" t="n">
        <f aca="false">U96/V96</f>
        <v>0.101051881191558</v>
      </c>
      <c r="U96" s="2" t="n">
        <f aca="false">R96+O96</f>
        <v>880997</v>
      </c>
      <c r="V96" s="2" t="n">
        <f aca="false">S96+P96</f>
        <v>8718264.21845575</v>
      </c>
      <c r="W96" s="3" t="n">
        <v>0.189</v>
      </c>
      <c r="X96" s="2" t="n">
        <v>1395890</v>
      </c>
      <c r="Y96" s="2" t="n">
        <f aca="false">X96/W96</f>
        <v>7385661.37566138</v>
      </c>
      <c r="Z96" s="2" t="n">
        <f aca="false">X96+R96+O96</f>
        <v>2276887</v>
      </c>
      <c r="AA96" s="2" t="n">
        <f aca="false">Y96+S96+P96</f>
        <v>16103925.5941171</v>
      </c>
      <c r="AB96" s="14" t="n">
        <f aca="false">Z96/AA96</f>
        <v>0.141387078988477</v>
      </c>
      <c r="AC96" s="14" t="n">
        <f aca="false">AD96/AE96</f>
        <v>0.10997582941866</v>
      </c>
      <c r="AD96" s="2" t="n">
        <f aca="false">F96-Z96</f>
        <v>1443823</v>
      </c>
      <c r="AE96" s="2" t="n">
        <f aca="false">G96-AA96</f>
        <v>13128548.4058829</v>
      </c>
      <c r="AF96" s="13" t="n">
        <v>0.74</v>
      </c>
      <c r="AG96" s="13" t="n">
        <v>0.26</v>
      </c>
    </row>
    <row r="97" customFormat="false" ht="13.8" hidden="false" customHeight="false" outlineLevel="0" collapsed="false">
      <c r="A97" s="1" t="n">
        <v>49</v>
      </c>
      <c r="B97" s="1" t="s">
        <v>121</v>
      </c>
      <c r="C97" s="1" t="s">
        <v>122</v>
      </c>
      <c r="D97" s="1" t="n">
        <v>2020</v>
      </c>
      <c r="E97" s="3" t="n">
        <v>0.092</v>
      </c>
      <c r="F97" s="2" t="n">
        <v>288970</v>
      </c>
      <c r="G97" s="12" t="n">
        <v>3283785</v>
      </c>
      <c r="H97" s="13" t="n">
        <v>1.3</v>
      </c>
      <c r="I97" s="13" t="n">
        <v>1.85</v>
      </c>
      <c r="J97" s="3" t="n">
        <v>0.408485309893761</v>
      </c>
      <c r="K97" s="3" t="n">
        <v>0.157248157248157</v>
      </c>
      <c r="L97" s="3" t="n">
        <v>0.434058898847631</v>
      </c>
      <c r="M97" s="3" t="n">
        <v>0.591514690106239</v>
      </c>
      <c r="N97" s="3" t="n">
        <v>0.035</v>
      </c>
      <c r="O97" s="2" t="n">
        <v>17310</v>
      </c>
      <c r="P97" s="2" t="n">
        <f aca="false">O97/N97</f>
        <v>494571.428571429</v>
      </c>
      <c r="Q97" s="3" t="n">
        <v>0.09</v>
      </c>
      <c r="R97" s="2" t="n">
        <v>29398</v>
      </c>
      <c r="S97" s="2" t="n">
        <f aca="false">R97/Q97</f>
        <v>326644.444444444</v>
      </c>
      <c r="T97" s="14" t="n">
        <f aca="false">U97/V97</f>
        <v>0.0568766405214104</v>
      </c>
      <c r="U97" s="2" t="n">
        <f aca="false">R97+O97</f>
        <v>46708</v>
      </c>
      <c r="V97" s="2" t="n">
        <f aca="false">S97+P97</f>
        <v>821215.873015873</v>
      </c>
      <c r="W97" s="3" t="n">
        <v>0.113</v>
      </c>
      <c r="X97" s="2" t="n">
        <v>104840</v>
      </c>
      <c r="Y97" s="2" t="n">
        <f aca="false">X97/W97</f>
        <v>927787.610619469</v>
      </c>
      <c r="Z97" s="2" t="n">
        <f aca="false">X97+R97+O97</f>
        <v>151548</v>
      </c>
      <c r="AA97" s="2" t="n">
        <f aca="false">Y97+S97+P97</f>
        <v>1749003.48363534</v>
      </c>
      <c r="AB97" s="14" t="n">
        <f aca="false">Z97/AA97</f>
        <v>0.0866481979126789</v>
      </c>
      <c r="AC97" s="14" t="n">
        <f aca="false">AD97/AE97</f>
        <v>0.0895384773237971</v>
      </c>
      <c r="AD97" s="2" t="n">
        <f aca="false">F97-Z97</f>
        <v>137422</v>
      </c>
      <c r="AE97" s="2" t="n">
        <f aca="false">G97-AA97</f>
        <v>1534781.51636466</v>
      </c>
      <c r="AF97" s="13" t="n">
        <v>0.65</v>
      </c>
      <c r="AG97" s="13" t="n">
        <v>0.35</v>
      </c>
    </row>
    <row r="98" customFormat="false" ht="13.8" hidden="false" customHeight="false" outlineLevel="0" collapsed="false">
      <c r="A98" s="1" t="n">
        <v>50</v>
      </c>
      <c r="B98" s="1" t="s">
        <v>123</v>
      </c>
      <c r="C98" s="1" t="s">
        <v>124</v>
      </c>
      <c r="D98" s="1" t="n">
        <v>2020</v>
      </c>
      <c r="E98" s="3" t="n">
        <v>0.09</v>
      </c>
      <c r="F98" s="2" t="n">
        <v>56010</v>
      </c>
      <c r="G98" s="12" t="n">
        <v>642893</v>
      </c>
      <c r="H98" s="13" t="n">
        <v>1.85</v>
      </c>
      <c r="I98" s="13" t="n">
        <v>1.85</v>
      </c>
      <c r="J98" s="3" t="n">
        <v>0.627030887341546</v>
      </c>
      <c r="K98" s="3"/>
      <c r="L98" s="3" t="n">
        <v>0.372969112658454</v>
      </c>
      <c r="M98" s="3" t="n">
        <v>0.372969112658454</v>
      </c>
      <c r="N98" s="3" t="n">
        <v>0.046</v>
      </c>
      <c r="O98" s="2" t="n">
        <v>8115</v>
      </c>
      <c r="P98" s="2" t="n">
        <f aca="false">O98/N98</f>
        <v>176413.043478261</v>
      </c>
      <c r="Q98" s="3" t="n">
        <v>0.094</v>
      </c>
      <c r="R98" s="2" t="n">
        <v>7766</v>
      </c>
      <c r="S98" s="2" t="n">
        <f aca="false">R98/Q98</f>
        <v>82617.0212765957</v>
      </c>
      <c r="T98" s="14" t="n">
        <f aca="false">U98/V98</f>
        <v>0.0613094855032739</v>
      </c>
      <c r="U98" s="2" t="n">
        <f aca="false">R98+O98</f>
        <v>15881</v>
      </c>
      <c r="V98" s="2" t="n">
        <f aca="false">S98+P98</f>
        <v>259030.064754857</v>
      </c>
      <c r="W98" s="3" t="n">
        <v>0.118</v>
      </c>
      <c r="X98" s="2" t="n">
        <v>13610</v>
      </c>
      <c r="Y98" s="2" t="n">
        <f aca="false">X98/W98</f>
        <v>115338.983050847</v>
      </c>
      <c r="Z98" s="2" t="n">
        <f aca="false">X98+R98+O98</f>
        <v>29491</v>
      </c>
      <c r="AA98" s="2" t="n">
        <f aca="false">Y98+S98+P98</f>
        <v>374369.047805704</v>
      </c>
      <c r="AB98" s="14" t="n">
        <f aca="false">Z98/AA98</f>
        <v>0.0787752090426709</v>
      </c>
      <c r="AC98" s="14" t="n">
        <f aca="false">AD98/AE98</f>
        <v>0.0987584153417034</v>
      </c>
      <c r="AD98" s="2" t="n">
        <f aca="false">F98-Z98</f>
        <v>26519</v>
      </c>
      <c r="AE98" s="2" t="n">
        <f aca="false">G98-AA98</f>
        <v>268523.952194296</v>
      </c>
      <c r="AF98" s="13" t="n">
        <v>0.67</v>
      </c>
      <c r="AG98" s="13" t="n">
        <v>0.33</v>
      </c>
    </row>
    <row r="99" customFormat="false" ht="13.8" hidden="false" customHeight="false" outlineLevel="0" collapsed="false">
      <c r="A99" s="1" t="n">
        <v>51</v>
      </c>
      <c r="B99" s="1" t="s">
        <v>125</v>
      </c>
      <c r="C99" s="1" t="s">
        <v>126</v>
      </c>
      <c r="D99" s="1" t="n">
        <v>2020</v>
      </c>
      <c r="E99" s="3" t="n">
        <v>0.077</v>
      </c>
      <c r="F99" s="2" t="n">
        <v>658470</v>
      </c>
      <c r="G99" s="12" t="n">
        <v>8636471</v>
      </c>
      <c r="H99" s="13" t="n">
        <v>2</v>
      </c>
      <c r="I99" s="13" t="n">
        <v>2</v>
      </c>
      <c r="J99" s="3" t="n">
        <v>0.706471061703646</v>
      </c>
      <c r="K99" s="3"/>
      <c r="L99" s="3" t="n">
        <v>0.293528938296354</v>
      </c>
      <c r="M99" s="3" t="n">
        <v>0.293528938296354</v>
      </c>
      <c r="N99" s="3" t="n">
        <v>0.058</v>
      </c>
      <c r="O99" s="2" t="n">
        <v>114304</v>
      </c>
      <c r="P99" s="2" t="n">
        <f aca="false">O99/N99</f>
        <v>1970758.62068966</v>
      </c>
      <c r="Q99" s="3" t="n">
        <v>0.078</v>
      </c>
      <c r="R99" s="2" t="n">
        <v>80347</v>
      </c>
      <c r="S99" s="2" t="n">
        <f aca="false">R99/Q99</f>
        <v>1030089.74358974</v>
      </c>
      <c r="T99" s="14" t="n">
        <f aca="false">U99/V99</f>
        <v>0.0648653235255164</v>
      </c>
      <c r="U99" s="2" t="n">
        <f aca="false">R99+O99</f>
        <v>194651</v>
      </c>
      <c r="V99" s="2" t="n">
        <f aca="false">S99+P99</f>
        <v>3000848.3642794</v>
      </c>
      <c r="W99" s="3" t="n">
        <v>0.097</v>
      </c>
      <c r="X99" s="2" t="n">
        <v>182170</v>
      </c>
      <c r="Y99" s="2" t="n">
        <f aca="false">X99/W99</f>
        <v>1878041.2371134</v>
      </c>
      <c r="Z99" s="2" t="n">
        <f aca="false">X99+R99+O99</f>
        <v>376821</v>
      </c>
      <c r="AA99" s="2" t="n">
        <f aca="false">Y99+S99+P99</f>
        <v>4878889.6013928</v>
      </c>
      <c r="AB99" s="14" t="n">
        <f aca="false">Z99/AA99</f>
        <v>0.0772349921368229</v>
      </c>
      <c r="AC99" s="14" t="n">
        <f aca="false">AD99/AE99</f>
        <v>0.0749548632810449</v>
      </c>
      <c r="AD99" s="2" t="n">
        <f aca="false">F99-Z99</f>
        <v>281649</v>
      </c>
      <c r="AE99" s="2" t="n">
        <f aca="false">G99-AA99</f>
        <v>3757581.3986072</v>
      </c>
      <c r="AF99" s="13" t="n">
        <v>0.75</v>
      </c>
      <c r="AG99" s="13" t="n">
        <v>0.25</v>
      </c>
    </row>
    <row r="100" customFormat="false" ht="13.8" hidden="false" customHeight="false" outlineLevel="0" collapsed="false">
      <c r="A100" s="1" t="n">
        <v>53</v>
      </c>
      <c r="B100" s="1" t="s">
        <v>127</v>
      </c>
      <c r="C100" s="1" t="s">
        <v>128</v>
      </c>
      <c r="D100" s="1" t="n">
        <v>2020</v>
      </c>
      <c r="E100" s="3" t="n">
        <v>0.085</v>
      </c>
      <c r="F100" s="2" t="n">
        <v>638210</v>
      </c>
      <c r="G100" s="12" t="n">
        <v>7724031</v>
      </c>
      <c r="H100" s="13" t="n">
        <v>2</v>
      </c>
      <c r="I100" s="13" t="n">
        <v>2</v>
      </c>
      <c r="J100" s="3" t="n">
        <v>0.691010795819558</v>
      </c>
      <c r="K100" s="3"/>
      <c r="L100" s="3" t="n">
        <v>0.309020541827925</v>
      </c>
      <c r="M100" s="3" t="n">
        <v>0.308989204180442</v>
      </c>
      <c r="N100" s="3" t="n">
        <v>0.046</v>
      </c>
      <c r="O100" s="2" t="n">
        <v>76935</v>
      </c>
      <c r="P100" s="2" t="n">
        <f aca="false">O100/N100</f>
        <v>1672500</v>
      </c>
      <c r="Q100" s="3" t="n">
        <v>0.078</v>
      </c>
      <c r="R100" s="2" t="n">
        <v>70957</v>
      </c>
      <c r="S100" s="2" t="n">
        <f aca="false">R100/Q100</f>
        <v>909705.128205128</v>
      </c>
      <c r="T100" s="14" t="n">
        <f aca="false">U100/V100</f>
        <v>0.0572735288860644</v>
      </c>
      <c r="U100" s="2" t="n">
        <f aca="false">R100+O100</f>
        <v>147892</v>
      </c>
      <c r="V100" s="2" t="n">
        <f aca="false">S100+P100</f>
        <v>2582205.12820513</v>
      </c>
      <c r="W100" s="3" t="n">
        <v>0.123</v>
      </c>
      <c r="X100" s="2" t="n">
        <v>203430</v>
      </c>
      <c r="Y100" s="2" t="n">
        <f aca="false">X100/W100</f>
        <v>1653902.43902439</v>
      </c>
      <c r="Z100" s="2" t="n">
        <f aca="false">X100+R100+O100</f>
        <v>351322</v>
      </c>
      <c r="AA100" s="2" t="n">
        <f aca="false">Y100+S100+P100</f>
        <v>4236107.56722952</v>
      </c>
      <c r="AB100" s="14" t="n">
        <f aca="false">Z100/AA100</f>
        <v>0.0829350988907419</v>
      </c>
      <c r="AC100" s="14" t="n">
        <f aca="false">AD100/AE100</f>
        <v>0.0822518055598838</v>
      </c>
      <c r="AD100" s="2" t="n">
        <f aca="false">F100-Z100</f>
        <v>286888</v>
      </c>
      <c r="AE100" s="2" t="n">
        <f aca="false">G100-AA100</f>
        <v>3487923.43277048</v>
      </c>
      <c r="AF100" s="13" t="n">
        <v>0.67</v>
      </c>
      <c r="AG100" s="13" t="n">
        <v>0.33</v>
      </c>
    </row>
    <row r="101" customFormat="false" ht="13.8" hidden="false" customHeight="false" outlineLevel="0" collapsed="false">
      <c r="A101" s="1" t="n">
        <v>54</v>
      </c>
      <c r="B101" s="1" t="s">
        <v>129</v>
      </c>
      <c r="C101" s="1" t="s">
        <v>130</v>
      </c>
      <c r="D101" s="1" t="n">
        <v>2020</v>
      </c>
      <c r="E101" s="3" t="n">
        <v>0.12</v>
      </c>
      <c r="F101" s="2" t="n">
        <v>217690</v>
      </c>
      <c r="G101" s="12" t="n">
        <v>1791420</v>
      </c>
      <c r="H101" s="13" t="n">
        <v>2</v>
      </c>
      <c r="I101" s="13" t="n">
        <v>2</v>
      </c>
      <c r="J101" s="3" t="n">
        <v>0.732509531903165</v>
      </c>
      <c r="K101" s="3"/>
      <c r="L101" s="3" t="n">
        <v>0.267536404979558</v>
      </c>
      <c r="M101" s="3" t="n">
        <v>0.267490468096835</v>
      </c>
      <c r="N101" s="3" t="n">
        <v>0.093</v>
      </c>
      <c r="O101" s="2" t="n">
        <v>47025</v>
      </c>
      <c r="P101" s="2" t="n">
        <f aca="false">O101/N101</f>
        <v>505645.161290323</v>
      </c>
      <c r="Q101" s="3" t="n">
        <v>0.14</v>
      </c>
      <c r="R101" s="2" t="n">
        <v>29405</v>
      </c>
      <c r="S101" s="2" t="n">
        <f aca="false">R101/Q101</f>
        <v>210035.714285714</v>
      </c>
      <c r="T101" s="14" t="n">
        <f aca="false">U101/V101</f>
        <v>0.106793408358835</v>
      </c>
      <c r="U101" s="2" t="n">
        <f aca="false">R101+O101</f>
        <v>76430</v>
      </c>
      <c r="V101" s="2" t="n">
        <f aca="false">S101+P101</f>
        <v>715680.875576037</v>
      </c>
      <c r="W101" s="3" t="n">
        <v>0.173</v>
      </c>
      <c r="X101" s="2" t="n">
        <v>63070</v>
      </c>
      <c r="Y101" s="2" t="n">
        <f aca="false">X101/W101</f>
        <v>364566.473988439</v>
      </c>
      <c r="Z101" s="2" t="n">
        <f aca="false">X101+R101+O101</f>
        <v>139500</v>
      </c>
      <c r="AA101" s="2" t="n">
        <f aca="false">Y101+S101+P101</f>
        <v>1080247.34956448</v>
      </c>
      <c r="AB101" s="14" t="n">
        <f aca="false">Z101/AA101</f>
        <v>0.129137090737822</v>
      </c>
      <c r="AC101" s="14" t="n">
        <f aca="false">AD101/AE101</f>
        <v>0.109945172880477</v>
      </c>
      <c r="AD101" s="2" t="n">
        <f aca="false">F101-Z101</f>
        <v>78190</v>
      </c>
      <c r="AE101" s="2" t="n">
        <f aca="false">G101-AA101</f>
        <v>711172.65043552</v>
      </c>
      <c r="AF101" s="13" t="n">
        <v>0.77</v>
      </c>
      <c r="AG101" s="13" t="n">
        <v>0.23</v>
      </c>
    </row>
    <row r="102" customFormat="false" ht="13.8" hidden="false" customHeight="false" outlineLevel="0" collapsed="false">
      <c r="A102" s="1" t="n">
        <v>55</v>
      </c>
      <c r="B102" s="1" t="s">
        <v>131</v>
      </c>
      <c r="C102" s="1" t="s">
        <v>132</v>
      </c>
      <c r="D102" s="1" t="n">
        <v>2020</v>
      </c>
      <c r="E102" s="3" t="n">
        <v>0.072</v>
      </c>
      <c r="F102" s="2" t="n">
        <v>415400</v>
      </c>
      <c r="G102" s="12" t="n">
        <v>5896271</v>
      </c>
      <c r="H102" s="13" t="n">
        <v>2</v>
      </c>
      <c r="I102" s="13" t="n">
        <v>2</v>
      </c>
      <c r="J102" s="3" t="n">
        <v>0.759051516610496</v>
      </c>
      <c r="K102" s="3"/>
      <c r="L102" s="3" t="n">
        <v>0.240948483389504</v>
      </c>
      <c r="M102" s="3" t="n">
        <v>0.240948483389504</v>
      </c>
      <c r="N102" s="3" t="n">
        <v>0.064</v>
      </c>
      <c r="O102" s="2" t="n">
        <v>91187</v>
      </c>
      <c r="P102" s="2" t="n">
        <f aca="false">O102/N102</f>
        <v>1424796.875</v>
      </c>
      <c r="Q102" s="3" t="n">
        <v>0.092</v>
      </c>
      <c r="R102" s="2" t="n">
        <v>76927</v>
      </c>
      <c r="S102" s="2" t="n">
        <f aca="false">R102/Q102</f>
        <v>836163.043478261</v>
      </c>
      <c r="T102" s="14" t="n">
        <f aca="false">U102/V102</f>
        <v>0.0743551438599359</v>
      </c>
      <c r="U102" s="2" t="n">
        <f aca="false">R102+O102</f>
        <v>168114</v>
      </c>
      <c r="V102" s="2" t="n">
        <f aca="false">S102+P102</f>
        <v>2260959.91847826</v>
      </c>
      <c r="W102" s="3" t="n">
        <v>0.126</v>
      </c>
      <c r="X102" s="2" t="n">
        <v>160890</v>
      </c>
      <c r="Y102" s="2" t="n">
        <f aca="false">X102/W102</f>
        <v>1276904.76190476</v>
      </c>
      <c r="Z102" s="2" t="n">
        <f aca="false">X102+R102+O102</f>
        <v>329004</v>
      </c>
      <c r="AA102" s="2" t="n">
        <f aca="false">Y102+S102+P102</f>
        <v>3537864.68038302</v>
      </c>
      <c r="AB102" s="14" t="n">
        <f aca="false">Z102/AA102</f>
        <v>0.0929950774613518</v>
      </c>
      <c r="AC102" s="14" t="n">
        <f aca="false">AD102/AE102</f>
        <v>0.0366332125560244</v>
      </c>
      <c r="AD102" s="2" t="n">
        <f aca="false">F102-Z102</f>
        <v>86396</v>
      </c>
      <c r="AE102" s="2" t="n">
        <f aca="false">G102-AA102</f>
        <v>2358406.31961698</v>
      </c>
      <c r="AF102" s="13" t="n">
        <v>0.82</v>
      </c>
      <c r="AG102" s="13" t="n">
        <v>0.18</v>
      </c>
    </row>
    <row r="103" customFormat="false" ht="13.8" hidden="false" customHeight="false" outlineLevel="0" collapsed="false">
      <c r="A103" s="1" t="n">
        <v>56</v>
      </c>
      <c r="B103" s="1" t="s">
        <v>133</v>
      </c>
      <c r="C103" s="1" t="s">
        <v>134</v>
      </c>
      <c r="D103" s="1" t="n">
        <v>2020</v>
      </c>
      <c r="E103" s="3" t="n">
        <v>0.102</v>
      </c>
      <c r="F103" s="2" t="n">
        <v>59570</v>
      </c>
      <c r="G103" s="12" t="n">
        <v>577605</v>
      </c>
      <c r="H103" s="13" t="n">
        <v>1.3</v>
      </c>
      <c r="I103" s="13" t="n">
        <v>1.85</v>
      </c>
      <c r="J103" s="3" t="n">
        <v>0.456941413463153</v>
      </c>
      <c r="K103" s="3" t="n">
        <v>0.151082759778412</v>
      </c>
      <c r="L103" s="3" t="n">
        <v>0.391975826758435</v>
      </c>
      <c r="M103" s="3" t="n">
        <v>0.543058586536847</v>
      </c>
      <c r="N103" s="3" t="n">
        <v>0.082</v>
      </c>
      <c r="O103" s="2" t="n">
        <v>11592</v>
      </c>
      <c r="P103" s="2" t="n">
        <f aca="false">O103/N103</f>
        <v>141365.853658537</v>
      </c>
      <c r="Q103" s="3" t="n">
        <v>0.087</v>
      </c>
      <c r="R103" s="2" t="n">
        <v>5868</v>
      </c>
      <c r="S103" s="2" t="n">
        <f aca="false">R103/Q103</f>
        <v>67448.275862069</v>
      </c>
      <c r="T103" s="14" t="n">
        <f aca="false">U103/V103</f>
        <v>0.0836150314161429</v>
      </c>
      <c r="U103" s="2" t="n">
        <f aca="false">R103+O103</f>
        <v>17460</v>
      </c>
      <c r="V103" s="2" t="n">
        <f aca="false">S103+P103</f>
        <v>208814.129520606</v>
      </c>
      <c r="W103" s="3" t="n">
        <v>0.129</v>
      </c>
      <c r="X103" s="2" t="n">
        <v>17390</v>
      </c>
      <c r="Y103" s="2" t="n">
        <f aca="false">X103/W103</f>
        <v>134806.201550388</v>
      </c>
      <c r="Z103" s="2" t="n">
        <f aca="false">X103+R103+O103</f>
        <v>34850</v>
      </c>
      <c r="AA103" s="2" t="n">
        <f aca="false">Y103+S103+P103</f>
        <v>343620.331070993</v>
      </c>
      <c r="AB103" s="14" t="n">
        <f aca="false">Z103/AA103</f>
        <v>0.1014200757312</v>
      </c>
      <c r="AC103" s="14" t="n">
        <f aca="false">AD103/AE103</f>
        <v>0.105647947419582</v>
      </c>
      <c r="AD103" s="2" t="n">
        <f aca="false">F103-Z103</f>
        <v>24720</v>
      </c>
      <c r="AE103" s="2" t="n">
        <f aca="false">G103-AA103</f>
        <v>233984.668929007</v>
      </c>
      <c r="AF103" s="13" t="n">
        <v>0.68</v>
      </c>
      <c r="AG103" s="13" t="n">
        <v>0.32</v>
      </c>
    </row>
    <row r="104" customFormat="false" ht="13.8" hidden="false" customHeight="false" outlineLevel="0" collapsed="false">
      <c r="A104" s="1" t="n">
        <v>1</v>
      </c>
      <c r="B104" s="1" t="s">
        <v>33</v>
      </c>
      <c r="C104" s="1" t="s">
        <v>34</v>
      </c>
      <c r="D104" s="1" t="n">
        <v>2019</v>
      </c>
      <c r="E104" s="3" t="n">
        <v>0.161</v>
      </c>
      <c r="F104" s="2" t="n">
        <v>788250</v>
      </c>
      <c r="G104" s="12" t="n">
        <v>4903185</v>
      </c>
      <c r="H104" s="13" t="n">
        <v>1.3</v>
      </c>
      <c r="I104" s="13" t="n">
        <v>1.85</v>
      </c>
      <c r="J104" s="3" t="n">
        <v>0.502987630827783</v>
      </c>
      <c r="K104" s="3" t="n">
        <v>0.152743418966064</v>
      </c>
      <c r="L104" s="3" t="n">
        <v>0.343977164605138</v>
      </c>
      <c r="M104" s="3" t="n">
        <v>0.497012369172217</v>
      </c>
      <c r="N104" s="3" t="n">
        <v>0.094</v>
      </c>
      <c r="O104" s="2" t="n">
        <v>105776</v>
      </c>
      <c r="P104" s="2" t="n">
        <f aca="false">O104/N104</f>
        <v>1125276.59574468</v>
      </c>
      <c r="Q104" s="3" t="n">
        <v>0.156</v>
      </c>
      <c r="R104" s="2" t="n">
        <v>105533</v>
      </c>
      <c r="S104" s="2" t="n">
        <f aca="false">R104/Q104</f>
        <v>676493.58974359</v>
      </c>
      <c r="T104" s="14" t="n">
        <f aca="false">U104/V104</f>
        <v>0.117278552893102</v>
      </c>
      <c r="U104" s="2" t="n">
        <f aca="false">R104+O104</f>
        <v>211309</v>
      </c>
      <c r="V104" s="2" t="n">
        <f aca="false">S104+P104</f>
        <v>1801770.18548827</v>
      </c>
      <c r="W104" s="3" t="n">
        <v>0.212</v>
      </c>
      <c r="X104" s="2" t="n">
        <v>229880</v>
      </c>
      <c r="Y104" s="2" t="n">
        <f aca="false">X104/W104</f>
        <v>1084339.62264151</v>
      </c>
      <c r="Z104" s="2" t="n">
        <f aca="false">X104+R104+O104</f>
        <v>441189</v>
      </c>
      <c r="AA104" s="2" t="n">
        <f aca="false">Y104+S104+P104</f>
        <v>2886109.80812978</v>
      </c>
      <c r="AB104" s="14" t="n">
        <f aca="false">Z104/AA104</f>
        <v>0.152866325029363</v>
      </c>
      <c r="AC104" s="14" t="n">
        <f aca="false">AD104/AE104</f>
        <v>0.172061508365589</v>
      </c>
      <c r="AD104" s="2" t="n">
        <f aca="false">F104-Z104</f>
        <v>347061</v>
      </c>
      <c r="AE104" s="2" t="n">
        <f aca="false">G104-AA104</f>
        <v>2017075.19187022</v>
      </c>
      <c r="AF104" s="13" t="n">
        <v>0.76</v>
      </c>
      <c r="AG104" s="13" t="n">
        <v>0.24</v>
      </c>
    </row>
    <row r="105" customFormat="false" ht="13.8" hidden="false" customHeight="false" outlineLevel="0" collapsed="false">
      <c r="A105" s="1" t="n">
        <v>2</v>
      </c>
      <c r="B105" s="1" t="s">
        <v>35</v>
      </c>
      <c r="C105" s="1" t="s">
        <v>36</v>
      </c>
      <c r="D105" s="1" t="n">
        <v>2019</v>
      </c>
      <c r="E105" s="3" t="n">
        <v>0.119</v>
      </c>
      <c r="F105" s="2" t="n">
        <v>86970</v>
      </c>
      <c r="G105" s="12" t="n">
        <v>731545</v>
      </c>
      <c r="H105" s="13" t="n">
        <v>1.3</v>
      </c>
      <c r="I105" s="13" t="n">
        <v>1.85</v>
      </c>
      <c r="J105" s="3" t="n">
        <v>0.486949522823962</v>
      </c>
      <c r="K105" s="3" t="n">
        <v>0.152006439001955</v>
      </c>
      <c r="L105" s="3" t="n">
        <v>0.361044038174083</v>
      </c>
      <c r="M105" s="3" t="n">
        <v>0.513050477176038</v>
      </c>
      <c r="N105" s="3" t="n">
        <v>0.067</v>
      </c>
      <c r="O105" s="2" t="n">
        <v>8609</v>
      </c>
      <c r="P105" s="2" t="n">
        <f aca="false">O105/N105</f>
        <v>128492.537313433</v>
      </c>
      <c r="Q105" s="3" t="n">
        <v>0.107</v>
      </c>
      <c r="R105" s="2" t="n">
        <v>9576</v>
      </c>
      <c r="S105" s="2" t="n">
        <f aca="false">R105/Q105</f>
        <v>89495.3271028037</v>
      </c>
      <c r="T105" s="14" t="n">
        <f aca="false">U105/V105</f>
        <v>0.0834220751173407</v>
      </c>
      <c r="U105" s="2" t="n">
        <f aca="false">R105+O105</f>
        <v>18185</v>
      </c>
      <c r="V105" s="2" t="n">
        <f aca="false">S105+P105</f>
        <v>217987.864416237</v>
      </c>
      <c r="W105" s="3" t="n">
        <v>0.161</v>
      </c>
      <c r="X105" s="2" t="n">
        <v>28850</v>
      </c>
      <c r="Y105" s="2" t="n">
        <f aca="false">X105/W105</f>
        <v>179192.546583851</v>
      </c>
      <c r="Z105" s="2" t="n">
        <f aca="false">X105+R105+O105</f>
        <v>47035</v>
      </c>
      <c r="AA105" s="2" t="n">
        <f aca="false">Y105+S105+P105</f>
        <v>397180.411000088</v>
      </c>
      <c r="AB105" s="14" t="n">
        <f aca="false">Z105/AA105</f>
        <v>0.118422255220411</v>
      </c>
      <c r="AC105" s="14" t="n">
        <f aca="false">AD105/AE105</f>
        <v>0.119435494408801</v>
      </c>
      <c r="AD105" s="2" t="n">
        <f aca="false">F105-Z105</f>
        <v>39935</v>
      </c>
      <c r="AE105" s="2" t="n">
        <f aca="false">G105-AA105</f>
        <v>334364.588999912</v>
      </c>
      <c r="AF105" s="13" t="n">
        <v>0.72</v>
      </c>
      <c r="AG105" s="13" t="n">
        <v>0.28</v>
      </c>
    </row>
    <row r="106" customFormat="false" ht="13.8" hidden="false" customHeight="false" outlineLevel="0" collapsed="false">
      <c r="A106" s="1" t="n">
        <v>4</v>
      </c>
      <c r="B106" s="1" t="s">
        <v>37</v>
      </c>
      <c r="C106" s="1" t="s">
        <v>38</v>
      </c>
      <c r="D106" s="1" t="n">
        <v>2019</v>
      </c>
      <c r="E106" s="3" t="n">
        <v>0.126</v>
      </c>
      <c r="F106" s="2" t="n">
        <v>918940</v>
      </c>
      <c r="G106" s="12" t="n">
        <v>7278717</v>
      </c>
      <c r="H106" s="13" t="n">
        <v>1.85</v>
      </c>
      <c r="I106" s="13" t="n">
        <v>1.85</v>
      </c>
      <c r="J106" s="3" t="n">
        <v>0.630672296341437</v>
      </c>
      <c r="K106" s="3"/>
      <c r="L106" s="3" t="n">
        <v>0.369327703658563</v>
      </c>
      <c r="M106" s="3" t="n">
        <v>0.369327703658563</v>
      </c>
      <c r="N106" s="3" t="n">
        <v>0.085</v>
      </c>
      <c r="O106" s="2" t="n">
        <v>135977</v>
      </c>
      <c r="P106" s="2" t="n">
        <f aca="false">O106/N106</f>
        <v>1599729.41176471</v>
      </c>
      <c r="Q106" s="3" t="n">
        <v>0.104</v>
      </c>
      <c r="R106" s="2" t="n">
        <v>91931</v>
      </c>
      <c r="S106" s="2" t="n">
        <f aca="false">R106/Q106</f>
        <v>883951.923076923</v>
      </c>
      <c r="T106" s="14" t="n">
        <f aca="false">U106/V106</f>
        <v>0.091762174479816</v>
      </c>
      <c r="U106" s="2" t="n">
        <f aca="false">R106+O106</f>
        <v>227908</v>
      </c>
      <c r="V106" s="2" t="n">
        <f aca="false">S106+P106</f>
        <v>2483681.33484163</v>
      </c>
      <c r="W106" s="3" t="n">
        <v>0.179</v>
      </c>
      <c r="X106" s="2" t="n">
        <v>293570</v>
      </c>
      <c r="Y106" s="2" t="n">
        <f aca="false">X106/W106</f>
        <v>1640055.86592179</v>
      </c>
      <c r="Z106" s="2" t="n">
        <f aca="false">X106+R106+O106</f>
        <v>521478</v>
      </c>
      <c r="AA106" s="2" t="n">
        <f aca="false">Y106+S106+P106</f>
        <v>4123737.20076342</v>
      </c>
      <c r="AB106" s="14" t="n">
        <f aca="false">Z106/AA106</f>
        <v>0.126457621960842</v>
      </c>
      <c r="AC106" s="14" t="n">
        <f aca="false">AD106/AE106</f>
        <v>0.125979253526813</v>
      </c>
      <c r="AD106" s="2" t="n">
        <f aca="false">F106-Z106</f>
        <v>397462</v>
      </c>
      <c r="AE106" s="2" t="n">
        <f aca="false">G106-AA106</f>
        <v>3154979.79923658</v>
      </c>
      <c r="AF106" s="13" t="n">
        <v>0.68</v>
      </c>
      <c r="AG106" s="13" t="n">
        <v>0.32</v>
      </c>
    </row>
    <row r="107" customFormat="false" ht="13.8" hidden="false" customHeight="false" outlineLevel="0" collapsed="false">
      <c r="A107" s="1" t="n">
        <v>5</v>
      </c>
      <c r="B107" s="1" t="s">
        <v>39</v>
      </c>
      <c r="C107" s="1" t="s">
        <v>40</v>
      </c>
      <c r="D107" s="1" t="n">
        <v>2019</v>
      </c>
      <c r="E107" s="3" t="n">
        <v>0.166</v>
      </c>
      <c r="F107" s="2" t="n">
        <v>499950</v>
      </c>
      <c r="G107" s="12" t="n">
        <v>3017804</v>
      </c>
      <c r="H107" s="13" t="n">
        <v>1.3</v>
      </c>
      <c r="I107" s="13" t="n">
        <v>1.85</v>
      </c>
      <c r="J107" s="3" t="n">
        <v>0.513571357135714</v>
      </c>
      <c r="K107" s="3" t="n">
        <v>0.156255625562556</v>
      </c>
      <c r="L107" s="3" t="n">
        <v>0.33019301930193</v>
      </c>
      <c r="M107" s="3" t="n">
        <v>0.486428642864286</v>
      </c>
      <c r="N107" s="3" t="n">
        <v>0.082</v>
      </c>
      <c r="O107" s="2" t="n">
        <v>57508</v>
      </c>
      <c r="P107" s="2" t="n">
        <f aca="false">O107/N107</f>
        <v>701317.073170732</v>
      </c>
      <c r="Q107" s="3" t="n">
        <v>0.129</v>
      </c>
      <c r="R107" s="2" t="n">
        <v>47370</v>
      </c>
      <c r="S107" s="2" t="n">
        <f aca="false">R107/Q107</f>
        <v>367209.302325581</v>
      </c>
      <c r="T107" s="14" t="n">
        <f aca="false">U107/V107</f>
        <v>0.0981519992440862</v>
      </c>
      <c r="U107" s="2" t="n">
        <f aca="false">R107+O107</f>
        <v>104878</v>
      </c>
      <c r="V107" s="2" t="n">
        <f aca="false">S107+P107</f>
        <v>1068526.37549631</v>
      </c>
      <c r="W107" s="3" t="n">
        <v>0.216</v>
      </c>
      <c r="X107" s="2" t="n">
        <v>150910</v>
      </c>
      <c r="Y107" s="2" t="n">
        <f aca="false">X107/W107</f>
        <v>698657.407407407</v>
      </c>
      <c r="Z107" s="2" t="n">
        <f aca="false">X107+R107+O107</f>
        <v>255788</v>
      </c>
      <c r="AA107" s="2" t="n">
        <f aca="false">Y107+S107+P107</f>
        <v>1767183.78290372</v>
      </c>
      <c r="AB107" s="14" t="n">
        <f aca="false">Z107/AA107</f>
        <v>0.144743292958306</v>
      </c>
      <c r="AC107" s="14" t="n">
        <f aca="false">AD107/AE107</f>
        <v>0.195232730658154</v>
      </c>
      <c r="AD107" s="2" t="n">
        <f aca="false">F107-Z107</f>
        <v>244162</v>
      </c>
      <c r="AE107" s="2" t="n">
        <f aca="false">G107-AA107</f>
        <v>1250620.21709628</v>
      </c>
      <c r="AF107" s="13" t="n">
        <v>0.73</v>
      </c>
      <c r="AG107" s="13" t="n">
        <v>0.27</v>
      </c>
    </row>
    <row r="108" customFormat="false" ht="13.8" hidden="false" customHeight="false" outlineLevel="0" collapsed="false">
      <c r="A108" s="1" t="n">
        <v>6</v>
      </c>
      <c r="B108" s="1" t="s">
        <v>41</v>
      </c>
      <c r="C108" s="1" t="s">
        <v>42</v>
      </c>
      <c r="D108" s="1" t="n">
        <v>2019</v>
      </c>
      <c r="E108" s="3" t="n">
        <v>0.102</v>
      </c>
      <c r="F108" s="2" t="n">
        <v>4011960</v>
      </c>
      <c r="G108" s="12" t="n">
        <v>39512223</v>
      </c>
      <c r="H108" s="13" t="n">
        <v>2</v>
      </c>
      <c r="I108" s="13" t="n">
        <v>2</v>
      </c>
      <c r="J108" s="3" t="n">
        <v>0.71687155405338</v>
      </c>
      <c r="K108" s="3"/>
      <c r="L108" s="3" t="n">
        <v>0.283138416135754</v>
      </c>
      <c r="M108" s="3" t="n">
        <v>0.28312844594662</v>
      </c>
      <c r="N108" s="3" t="n">
        <v>0.063</v>
      </c>
      <c r="O108" s="2" t="n">
        <v>506182</v>
      </c>
      <c r="P108" s="2" t="n">
        <f aca="false">O108/N108</f>
        <v>8034634.92063492</v>
      </c>
      <c r="Q108" s="3" t="n">
        <v>0.099</v>
      </c>
      <c r="R108" s="2" t="n">
        <v>478042</v>
      </c>
      <c r="S108" s="2" t="n">
        <f aca="false">R108/Q108</f>
        <v>4828707.07070707</v>
      </c>
      <c r="T108" s="14" t="n">
        <f aca="false">U108/V108</f>
        <v>0.0765138640224645</v>
      </c>
      <c r="U108" s="2" t="n">
        <f aca="false">R108+O108</f>
        <v>984224</v>
      </c>
      <c r="V108" s="2" t="n">
        <f aca="false">S108+P108</f>
        <v>12863341.991342</v>
      </c>
      <c r="W108" s="3" t="n">
        <v>0.137</v>
      </c>
      <c r="X108" s="2" t="n">
        <v>1221560</v>
      </c>
      <c r="Y108" s="2" t="n">
        <f aca="false">X108/W108</f>
        <v>8916496.35036496</v>
      </c>
      <c r="Z108" s="2" t="n">
        <f aca="false">X108+R108+O108</f>
        <v>2205784</v>
      </c>
      <c r="AA108" s="2" t="n">
        <f aca="false">Y108+S108+P108</f>
        <v>21779838.341707</v>
      </c>
      <c r="AB108" s="14" t="n">
        <f aca="false">Z108/AA108</f>
        <v>0.101276417455132</v>
      </c>
      <c r="AC108" s="14" t="n">
        <f aca="false">AD108/AE108</f>
        <v>0.101857479115495</v>
      </c>
      <c r="AD108" s="2" t="n">
        <f aca="false">F108-Z108</f>
        <v>1806176</v>
      </c>
      <c r="AE108" s="2" t="n">
        <f aca="false">G108-AA108</f>
        <v>17732384.658293</v>
      </c>
      <c r="AF108" s="13" t="n">
        <v>0.7</v>
      </c>
      <c r="AG108" s="13" t="n">
        <v>0.3</v>
      </c>
    </row>
    <row r="109" customFormat="false" ht="13.8" hidden="false" customHeight="false" outlineLevel="0" collapsed="false">
      <c r="A109" s="1" t="n">
        <v>8</v>
      </c>
      <c r="B109" s="1" t="s">
        <v>43</v>
      </c>
      <c r="C109" s="1" t="s">
        <v>44</v>
      </c>
      <c r="D109" s="1" t="n">
        <v>2019</v>
      </c>
      <c r="E109" s="3" t="n">
        <v>0.098</v>
      </c>
      <c r="F109" s="2" t="n">
        <v>566440</v>
      </c>
      <c r="G109" s="12" t="n">
        <v>5758736</v>
      </c>
      <c r="H109" s="13" t="n">
        <v>2</v>
      </c>
      <c r="I109" s="13" t="n">
        <v>2</v>
      </c>
      <c r="J109" s="3" t="n">
        <v>0.605200903890968</v>
      </c>
      <c r="K109" s="3"/>
      <c r="L109" s="3" t="n">
        <v>0.394799096109032</v>
      </c>
      <c r="M109" s="3" t="n">
        <v>0.394799096109032</v>
      </c>
      <c r="N109" s="3" t="n">
        <v>0.093</v>
      </c>
      <c r="O109" s="2" t="n">
        <v>105267</v>
      </c>
      <c r="P109" s="2" t="n">
        <f aca="false">O109/N109</f>
        <v>1131903.22580645</v>
      </c>
      <c r="Q109" s="3" t="n">
        <v>0.035</v>
      </c>
      <c r="R109" s="2" t="n">
        <v>25386</v>
      </c>
      <c r="S109" s="2" t="n">
        <f aca="false">R109/Q109</f>
        <v>725314.285714286</v>
      </c>
      <c r="T109" s="14" t="n">
        <f aca="false">U109/V109</f>
        <v>0.0703487874680967</v>
      </c>
      <c r="U109" s="2" t="n">
        <f aca="false">R109+O109</f>
        <v>130653</v>
      </c>
      <c r="V109" s="2" t="n">
        <f aca="false">S109+P109</f>
        <v>1857217.51152074</v>
      </c>
      <c r="W109" s="3" t="n">
        <v>0.121</v>
      </c>
      <c r="X109" s="2" t="n">
        <v>151810</v>
      </c>
      <c r="Y109" s="2" t="n">
        <f aca="false">X109/W109</f>
        <v>1254628.09917355</v>
      </c>
      <c r="Z109" s="2" t="n">
        <f aca="false">X109+R109+O109</f>
        <v>282463</v>
      </c>
      <c r="AA109" s="2" t="n">
        <f aca="false">Y109+S109+P109</f>
        <v>3111845.61069429</v>
      </c>
      <c r="AB109" s="14" t="n">
        <f aca="false">Z109/AA109</f>
        <v>0.09077024870041</v>
      </c>
      <c r="AC109" s="14" t="n">
        <f aca="false">AD109/AE109</f>
        <v>0.107287026749335</v>
      </c>
      <c r="AD109" s="2" t="n">
        <f aca="false">F109-Z109</f>
        <v>283977</v>
      </c>
      <c r="AE109" s="2" t="n">
        <f aca="false">G109-AA109</f>
        <v>2646890.38930571</v>
      </c>
      <c r="AF109" s="13" t="n">
        <v>0.71</v>
      </c>
      <c r="AG109" s="13" t="n">
        <v>0.29</v>
      </c>
    </row>
    <row r="110" customFormat="false" ht="13.8" hidden="false" customHeight="false" outlineLevel="0" collapsed="false">
      <c r="A110" s="1" t="n">
        <v>9</v>
      </c>
      <c r="B110" s="1" t="s">
        <v>45</v>
      </c>
      <c r="C110" s="1" t="s">
        <v>46</v>
      </c>
      <c r="D110" s="1" t="n">
        <v>2019</v>
      </c>
      <c r="E110" s="3" t="n">
        <v>0.12</v>
      </c>
      <c r="F110" s="2" t="n">
        <v>428800</v>
      </c>
      <c r="G110" s="12" t="n">
        <v>3565287</v>
      </c>
      <c r="H110" s="13" t="n">
        <v>1.85</v>
      </c>
      <c r="I110" s="13" t="n">
        <v>1.85</v>
      </c>
      <c r="J110" s="3" t="n">
        <v>0.553964552238806</v>
      </c>
      <c r="K110" s="3"/>
      <c r="L110" s="3" t="n">
        <v>0.446035447761194</v>
      </c>
      <c r="M110" s="3" t="n">
        <v>0.446035447761194</v>
      </c>
      <c r="N110" s="3" t="n">
        <v>0.083</v>
      </c>
      <c r="O110" s="2" t="n">
        <v>74416</v>
      </c>
      <c r="P110" s="2" t="n">
        <f aca="false">O110/N110</f>
        <v>896578.313253012</v>
      </c>
      <c r="Q110" s="3" t="n">
        <v>0.102</v>
      </c>
      <c r="R110" s="2" t="n">
        <v>51600</v>
      </c>
      <c r="S110" s="2" t="n">
        <f aca="false">R110/Q110</f>
        <v>505882.352941177</v>
      </c>
      <c r="T110" s="14" t="n">
        <f aca="false">U110/V110</f>
        <v>0.089853500377993</v>
      </c>
      <c r="U110" s="2" t="n">
        <f aca="false">R110+O110</f>
        <v>126016</v>
      </c>
      <c r="V110" s="2" t="n">
        <f aca="false">S110+P110</f>
        <v>1402460.66619419</v>
      </c>
      <c r="W110" s="3" t="n">
        <v>0.151</v>
      </c>
      <c r="X110" s="2" t="n">
        <v>110020</v>
      </c>
      <c r="Y110" s="2" t="n">
        <f aca="false">X110/W110</f>
        <v>728609.271523179</v>
      </c>
      <c r="Z110" s="2" t="n">
        <f aca="false">X110+R110+O110</f>
        <v>236036</v>
      </c>
      <c r="AA110" s="2" t="n">
        <f aca="false">Y110+S110+P110</f>
        <v>2131069.93771737</v>
      </c>
      <c r="AB110" s="14" t="n">
        <f aca="false">Z110/AA110</f>
        <v>0.110759387020786</v>
      </c>
      <c r="AC110" s="14" t="n">
        <f aca="false">AD110/AE110</f>
        <v>0.134403644378074</v>
      </c>
      <c r="AD110" s="2" t="n">
        <f aca="false">F110-Z110</f>
        <v>192764</v>
      </c>
      <c r="AE110" s="2" t="n">
        <f aca="false">G110-AA110</f>
        <v>1434217.06228263</v>
      </c>
      <c r="AF110" s="13" t="n">
        <v>0.65</v>
      </c>
      <c r="AG110" s="13" t="n">
        <v>0.35</v>
      </c>
    </row>
    <row r="111" customFormat="false" ht="13.8" hidden="false" customHeight="false" outlineLevel="0" collapsed="false">
      <c r="A111" s="1" t="n">
        <v>10</v>
      </c>
      <c r="B111" s="1" t="s">
        <v>47</v>
      </c>
      <c r="C111" s="1" t="s">
        <v>48</v>
      </c>
      <c r="D111" s="1" t="n">
        <v>2019</v>
      </c>
      <c r="E111" s="3" t="n">
        <v>0.117</v>
      </c>
      <c r="F111" s="2" t="n">
        <v>114190</v>
      </c>
      <c r="G111" s="12" t="n">
        <v>973764</v>
      </c>
      <c r="H111" s="13" t="n">
        <v>2</v>
      </c>
      <c r="I111" s="13" t="n">
        <v>2</v>
      </c>
      <c r="J111" s="3" t="n">
        <v>0.568000700586741</v>
      </c>
      <c r="K111" s="3"/>
      <c r="L111" s="3" t="n">
        <v>0.431999299413259</v>
      </c>
      <c r="M111" s="3" t="n">
        <v>0.431999299413259</v>
      </c>
      <c r="N111" s="3" t="n">
        <v>0.065</v>
      </c>
      <c r="O111" s="2" t="n">
        <v>16194</v>
      </c>
      <c r="P111" s="2" t="n">
        <f aca="false">O111/N111</f>
        <v>249138.461538462</v>
      </c>
      <c r="Q111" s="3" t="n">
        <v>0.097</v>
      </c>
      <c r="R111" s="2" t="n">
        <v>11935</v>
      </c>
      <c r="S111" s="2" t="n">
        <f aca="false">R111/Q111</f>
        <v>123041.237113402</v>
      </c>
      <c r="T111" s="14" t="n">
        <f aca="false">U111/V111</f>
        <v>0.075579082099026</v>
      </c>
      <c r="U111" s="2" t="n">
        <f aca="false">R111+O111</f>
        <v>28129</v>
      </c>
      <c r="V111" s="2" t="n">
        <f aca="false">S111+P111</f>
        <v>372179.698651864</v>
      </c>
      <c r="W111" s="3" t="n">
        <v>0.166</v>
      </c>
      <c r="X111" s="2" t="n">
        <v>33790</v>
      </c>
      <c r="Y111" s="2" t="n">
        <f aca="false">X111/W111</f>
        <v>203554.21686747</v>
      </c>
      <c r="Z111" s="2" t="n">
        <f aca="false">X111+R111+O111</f>
        <v>61919</v>
      </c>
      <c r="AA111" s="2" t="n">
        <f aca="false">Y111+S111+P111</f>
        <v>575733.915519333</v>
      </c>
      <c r="AB111" s="14" t="n">
        <f aca="false">Z111/AA111</f>
        <v>0.107547945901618</v>
      </c>
      <c r="AC111" s="14" t="n">
        <f aca="false">AD111/AE111</f>
        <v>0.131324244166621</v>
      </c>
      <c r="AD111" s="2" t="n">
        <f aca="false">F111-Z111</f>
        <v>52271</v>
      </c>
      <c r="AE111" s="2" t="n">
        <f aca="false">G111-AA111</f>
        <v>398030.084480667</v>
      </c>
      <c r="AF111" s="13" t="n">
        <v>0.65</v>
      </c>
      <c r="AG111" s="13" t="n">
        <v>0.35</v>
      </c>
    </row>
    <row r="112" customFormat="false" ht="13.8" hidden="false" customHeight="false" outlineLevel="0" collapsed="false">
      <c r="A112" s="1" t="n">
        <v>11</v>
      </c>
      <c r="B112" s="1" t="s">
        <v>49</v>
      </c>
      <c r="C112" s="1" t="s">
        <v>50</v>
      </c>
      <c r="D112" s="1" t="n">
        <v>2019</v>
      </c>
      <c r="E112" s="3" t="n">
        <v>0.1</v>
      </c>
      <c r="F112" s="2" t="n">
        <v>70480</v>
      </c>
      <c r="G112" s="12" t="n">
        <v>705749</v>
      </c>
      <c r="H112" s="13" t="n">
        <v>2</v>
      </c>
      <c r="I112" s="13" t="n">
        <v>2</v>
      </c>
      <c r="J112" s="3" t="n">
        <v>0.697077185017026</v>
      </c>
      <c r="K112" s="3"/>
      <c r="L112" s="3" t="n">
        <v>0.303064699205448</v>
      </c>
      <c r="M112" s="3" t="n">
        <v>0.302922814982974</v>
      </c>
      <c r="N112" s="3" t="n">
        <v>0.135</v>
      </c>
      <c r="O112" s="2" t="n">
        <v>16116</v>
      </c>
      <c r="P112" s="2" t="n">
        <f aca="false">O112/N112</f>
        <v>119377.777777778</v>
      </c>
      <c r="Q112" s="3" t="n">
        <v>0.078</v>
      </c>
      <c r="R112" s="2" t="n">
        <v>5102</v>
      </c>
      <c r="S112" s="2" t="n">
        <f aca="false">R112/Q112</f>
        <v>65410.2564102564</v>
      </c>
      <c r="T112" s="14" t="n">
        <f aca="false">U112/V112</f>
        <v>0.114823452141978</v>
      </c>
      <c r="U112" s="2" t="n">
        <f aca="false">R112+O112</f>
        <v>21218</v>
      </c>
      <c r="V112" s="2" t="n">
        <f aca="false">S112+P112</f>
        <v>184788.034188034</v>
      </c>
      <c r="W112" s="3" t="n">
        <v>0.153</v>
      </c>
      <c r="X112" s="2" t="n">
        <v>19630</v>
      </c>
      <c r="Y112" s="2" t="n">
        <f aca="false">X112/W112</f>
        <v>128300.653594771</v>
      </c>
      <c r="Z112" s="2" t="n">
        <f aca="false">X112+R112+O112</f>
        <v>40848</v>
      </c>
      <c r="AA112" s="2" t="n">
        <f aca="false">Y112+S112+P112</f>
        <v>313088.687782805</v>
      </c>
      <c r="AB112" s="14" t="n">
        <f aca="false">Z112/AA112</f>
        <v>0.130467824593959</v>
      </c>
      <c r="AC112" s="14" t="n">
        <f aca="false">AD112/AE112</f>
        <v>0.0754647186844018</v>
      </c>
      <c r="AD112" s="2" t="n">
        <f aca="false">F112-Z112</f>
        <v>29632</v>
      </c>
      <c r="AE112" s="2" t="n">
        <f aca="false">G112-AA112</f>
        <v>392660.312217195</v>
      </c>
      <c r="AF112" s="13" t="n">
        <v>0.62</v>
      </c>
      <c r="AG112" s="13" t="n">
        <v>0.38</v>
      </c>
    </row>
    <row r="113" customFormat="false" ht="13.8" hidden="false" customHeight="false" outlineLevel="0" collapsed="false">
      <c r="A113" s="1" t="n">
        <v>12</v>
      </c>
      <c r="B113" s="1" t="s">
        <v>51</v>
      </c>
      <c r="C113" s="1" t="s">
        <v>52</v>
      </c>
      <c r="D113" s="1" t="n">
        <v>2019</v>
      </c>
      <c r="E113" s="3" t="n">
        <v>0.12</v>
      </c>
      <c r="F113" s="2" t="n">
        <v>2567300</v>
      </c>
      <c r="G113" s="12" t="n">
        <v>21477737</v>
      </c>
      <c r="H113" s="13" t="n">
        <v>2</v>
      </c>
      <c r="I113" s="13" t="n">
        <v>2</v>
      </c>
      <c r="J113" s="3" t="n">
        <v>0.679386904530051</v>
      </c>
      <c r="K113" s="3"/>
      <c r="L113" s="3" t="n">
        <v>0.320632571183734</v>
      </c>
      <c r="M113" s="3" t="n">
        <v>0.320613095469949</v>
      </c>
      <c r="N113" s="3" t="n">
        <v>0.067</v>
      </c>
      <c r="O113" s="2" t="n">
        <v>381128</v>
      </c>
      <c r="P113" s="2" t="n">
        <f aca="false">O113/N113</f>
        <v>5688477.6119403</v>
      </c>
      <c r="Q113" s="3" t="n">
        <v>0.096</v>
      </c>
      <c r="R113" s="2" t="n">
        <v>289241</v>
      </c>
      <c r="S113" s="2" t="n">
        <f aca="false">R113/Q113</f>
        <v>3012927.08333333</v>
      </c>
      <c r="T113" s="14" t="n">
        <f aca="false">U113/V113</f>
        <v>0.0770414689899582</v>
      </c>
      <c r="U113" s="2" t="n">
        <f aca="false">R113+O113</f>
        <v>670369</v>
      </c>
      <c r="V113" s="2" t="n">
        <f aca="false">S113+P113</f>
        <v>8701404.69527363</v>
      </c>
      <c r="W113" s="3" t="n">
        <v>0.168</v>
      </c>
      <c r="X113" s="2" t="n">
        <v>709810</v>
      </c>
      <c r="Y113" s="2" t="n">
        <f aca="false">X113/W113</f>
        <v>4225059.52380952</v>
      </c>
      <c r="Z113" s="2" t="n">
        <f aca="false">X113+R113+O113</f>
        <v>1380179</v>
      </c>
      <c r="AA113" s="2" t="n">
        <f aca="false">Y113+S113+P113</f>
        <v>12926464.2190832</v>
      </c>
      <c r="AB113" s="14" t="n">
        <f aca="false">Z113/AA113</f>
        <v>0.106771579343597</v>
      </c>
      <c r="AC113" s="14" t="n">
        <f aca="false">AD113/AE113</f>
        <v>0.138823895625129</v>
      </c>
      <c r="AD113" s="2" t="n">
        <f aca="false">F113-Z113</f>
        <v>1187121</v>
      </c>
      <c r="AE113" s="2" t="n">
        <f aca="false">G113-AA113</f>
        <v>8551272.7809168</v>
      </c>
      <c r="AF113" s="13" t="n">
        <v>0.67</v>
      </c>
      <c r="AG113" s="13" t="n">
        <v>0.33</v>
      </c>
    </row>
    <row r="114" customFormat="false" ht="13.8" hidden="false" customHeight="false" outlineLevel="0" collapsed="false">
      <c r="A114" s="1" t="n">
        <v>13</v>
      </c>
      <c r="B114" s="15" t="s">
        <v>53</v>
      </c>
      <c r="C114" s="1" t="s">
        <v>54</v>
      </c>
      <c r="D114" s="1" t="n">
        <v>2019</v>
      </c>
      <c r="E114" s="3" t="n">
        <v>0.12</v>
      </c>
      <c r="F114" s="2" t="n">
        <v>1279310</v>
      </c>
      <c r="G114" s="12" t="n">
        <v>10617423</v>
      </c>
      <c r="H114" s="13" t="n">
        <v>1.3</v>
      </c>
      <c r="I114" s="13" t="n">
        <v>1.85</v>
      </c>
      <c r="J114" s="3" t="n">
        <v>0.458872360882038</v>
      </c>
      <c r="K114" s="3" t="n">
        <v>0.150143436696344</v>
      </c>
      <c r="L114" s="3" t="n">
        <v>0.390765334438096</v>
      </c>
      <c r="M114" s="3" t="n">
        <v>0.541127639117962</v>
      </c>
      <c r="N114" s="3" t="n">
        <v>0.083</v>
      </c>
      <c r="O114" s="2" t="n">
        <v>174449</v>
      </c>
      <c r="P114" s="2" t="n">
        <f aca="false">O114/N114</f>
        <v>2101795.18072289</v>
      </c>
      <c r="Q114" s="3" t="n">
        <v>0.097</v>
      </c>
      <c r="R114" s="2" t="n">
        <v>126798</v>
      </c>
      <c r="S114" s="2" t="n">
        <f aca="false">R114/Q114</f>
        <v>1307195.87628866</v>
      </c>
      <c r="T114" s="14" t="n">
        <f aca="false">U114/V114</f>
        <v>0.0883683749713572</v>
      </c>
      <c r="U114" s="2" t="n">
        <f aca="false">R114+O114</f>
        <v>301247</v>
      </c>
      <c r="V114" s="2" t="n">
        <f aca="false">S114+P114</f>
        <v>3408991.05701155</v>
      </c>
      <c r="W114" s="3" t="n">
        <v>0.15</v>
      </c>
      <c r="X114" s="2" t="n">
        <v>376660</v>
      </c>
      <c r="Y114" s="2" t="n">
        <f aca="false">X114/W114</f>
        <v>2511066.66666667</v>
      </c>
      <c r="Z114" s="2" t="n">
        <f aca="false">X114+R114+O114</f>
        <v>677907</v>
      </c>
      <c r="AA114" s="2" t="n">
        <f aca="false">Y114+S114+P114</f>
        <v>5920057.72367822</v>
      </c>
      <c r="AB114" s="14" t="n">
        <f aca="false">Z114/AA114</f>
        <v>0.11451020102196</v>
      </c>
      <c r="AC114" s="14" t="n">
        <f aca="false">AD114/AE114</f>
        <v>0.128029856019824</v>
      </c>
      <c r="AD114" s="2" t="n">
        <f aca="false">F114-Z114</f>
        <v>601403</v>
      </c>
      <c r="AE114" s="2" t="n">
        <f aca="false">G114-AA114</f>
        <v>4697365.27632178</v>
      </c>
      <c r="AF114" s="13" t="n">
        <v>0.7</v>
      </c>
      <c r="AG114" s="13" t="n">
        <v>0.3</v>
      </c>
    </row>
    <row r="115" customFormat="false" ht="13.8" hidden="false" customHeight="false" outlineLevel="0" collapsed="false">
      <c r="A115" s="1" t="n">
        <v>15</v>
      </c>
      <c r="B115" s="1" t="s">
        <v>55</v>
      </c>
      <c r="C115" s="1" t="s">
        <v>56</v>
      </c>
      <c r="D115" s="1" t="n">
        <v>2019</v>
      </c>
      <c r="E115" s="3" t="n">
        <v>0.115</v>
      </c>
      <c r="F115" s="2" t="n">
        <v>162220</v>
      </c>
      <c r="G115" s="12" t="n">
        <v>1415872</v>
      </c>
      <c r="H115" s="13" t="n">
        <v>2</v>
      </c>
      <c r="I115" s="13" t="n">
        <v>2</v>
      </c>
      <c r="J115" s="3" t="n">
        <v>0.478054493897177</v>
      </c>
      <c r="K115" s="3"/>
      <c r="L115" s="3" t="n">
        <v>0.521945506102823</v>
      </c>
      <c r="M115" s="3" t="n">
        <v>0.521945506102823</v>
      </c>
      <c r="N115" s="3" t="n">
        <v>0.042</v>
      </c>
      <c r="O115" s="2" t="n">
        <v>14637</v>
      </c>
      <c r="P115" s="2" t="n">
        <f aca="false">O115/N115</f>
        <v>348500</v>
      </c>
      <c r="Q115" s="3" t="n">
        <v>0.07</v>
      </c>
      <c r="R115" s="2" t="n">
        <v>11972</v>
      </c>
      <c r="S115" s="2" t="n">
        <f aca="false">R115/Q115</f>
        <v>171028.571428571</v>
      </c>
      <c r="T115" s="14" t="n">
        <f aca="false">U115/V115</f>
        <v>0.051217587373168</v>
      </c>
      <c r="U115" s="2" t="n">
        <f aca="false">R115+O115</f>
        <v>26609</v>
      </c>
      <c r="V115" s="2" t="n">
        <f aca="false">S115+P115</f>
        <v>519528.571428571</v>
      </c>
      <c r="W115" s="3" t="n">
        <v>0.185</v>
      </c>
      <c r="X115" s="2" t="n">
        <v>55670</v>
      </c>
      <c r="Y115" s="2" t="n">
        <f aca="false">X115/W115</f>
        <v>300918.918918919</v>
      </c>
      <c r="Z115" s="2" t="n">
        <f aca="false">X115+R115+O115</f>
        <v>82279</v>
      </c>
      <c r="AA115" s="2" t="n">
        <f aca="false">Y115+S115+P115</f>
        <v>820447.49034749</v>
      </c>
      <c r="AB115" s="14" t="n">
        <f aca="false">Z115/AA115</f>
        <v>0.100285516097016</v>
      </c>
      <c r="AC115" s="14" t="n">
        <f aca="false">AD115/AE115</f>
        <v>0.134258833326585</v>
      </c>
      <c r="AD115" s="2" t="n">
        <f aca="false">F115-Z115</f>
        <v>79941</v>
      </c>
      <c r="AE115" s="2" t="n">
        <f aca="false">G115-AA115</f>
        <v>595424.50965251</v>
      </c>
      <c r="AF115" s="13" t="n">
        <v>0.48</v>
      </c>
      <c r="AG115" s="13" t="n">
        <v>0.52</v>
      </c>
    </row>
    <row r="116" customFormat="false" ht="13.8" hidden="false" customHeight="false" outlineLevel="0" collapsed="false">
      <c r="A116" s="1" t="n">
        <v>16</v>
      </c>
      <c r="B116" s="1" t="s">
        <v>57</v>
      </c>
      <c r="C116" s="1" t="s">
        <v>58</v>
      </c>
      <c r="D116" s="1" t="n">
        <v>2019</v>
      </c>
      <c r="E116" s="3" t="n">
        <v>0.1</v>
      </c>
      <c r="F116" s="2" t="n">
        <v>179580</v>
      </c>
      <c r="G116" s="12" t="n">
        <v>1787065</v>
      </c>
      <c r="H116" s="13" t="n">
        <v>1.3</v>
      </c>
      <c r="I116" s="13" t="n">
        <v>1.85</v>
      </c>
      <c r="J116" s="3" t="n">
        <v>0.473549393028177</v>
      </c>
      <c r="K116" s="3" t="n">
        <v>0.193395701080298</v>
      </c>
      <c r="L116" s="3" t="n">
        <v>0.333054905891525</v>
      </c>
      <c r="M116" s="3" t="n">
        <v>0.526450606971823</v>
      </c>
      <c r="N116" s="3" t="n">
        <v>0.043</v>
      </c>
      <c r="O116" s="2" t="n">
        <v>17254</v>
      </c>
      <c r="P116" s="2" t="n">
        <f aca="false">O116/N116</f>
        <v>401255.813953488</v>
      </c>
      <c r="Q116" s="3" t="n">
        <v>0.09</v>
      </c>
      <c r="R116" s="2" t="n">
        <v>17757</v>
      </c>
      <c r="S116" s="2" t="n">
        <f aca="false">R116/Q116</f>
        <v>197300</v>
      </c>
      <c r="T116" s="14" t="n">
        <f aca="false">U116/V116</f>
        <v>0.0584924566495324</v>
      </c>
      <c r="U116" s="2" t="n">
        <f aca="false">R116+O116</f>
        <v>35011</v>
      </c>
      <c r="V116" s="2" t="n">
        <f aca="false">S116+P116</f>
        <v>598555.813953488</v>
      </c>
      <c r="W116" s="3" t="n">
        <v>0.111</v>
      </c>
      <c r="X116" s="2" t="n">
        <v>49830</v>
      </c>
      <c r="Y116" s="2" t="n">
        <f aca="false">X116/W116</f>
        <v>448918.918918919</v>
      </c>
      <c r="Z116" s="2" t="n">
        <f aca="false">X116+R116+O116</f>
        <v>84841</v>
      </c>
      <c r="AA116" s="2" t="n">
        <f aca="false">Y116+S116+P116</f>
        <v>1047474.73287241</v>
      </c>
      <c r="AB116" s="14" t="n">
        <f aca="false">Z116/AA116</f>
        <v>0.0809957484772422</v>
      </c>
      <c r="AC116" s="14" t="n">
        <f aca="false">AD116/AE116</f>
        <v>0.128096601876531</v>
      </c>
      <c r="AD116" s="2" t="n">
        <f aca="false">F116-Z116</f>
        <v>94739</v>
      </c>
      <c r="AE116" s="2" t="n">
        <f aca="false">G116-AA116</f>
        <v>739590.26712759</v>
      </c>
      <c r="AF116" s="13" t="n">
        <v>0.75</v>
      </c>
      <c r="AG116" s="13" t="n">
        <v>0.25</v>
      </c>
    </row>
    <row r="117" customFormat="false" ht="13.8" hidden="false" customHeight="false" outlineLevel="0" collapsed="false">
      <c r="A117" s="1" t="n">
        <v>17</v>
      </c>
      <c r="B117" s="1" t="s">
        <v>59</v>
      </c>
      <c r="C117" s="1" t="s">
        <v>60</v>
      </c>
      <c r="D117" s="1" t="n">
        <v>2019</v>
      </c>
      <c r="E117" s="3" t="n">
        <v>0.096</v>
      </c>
      <c r="F117" s="2" t="n">
        <v>1211410</v>
      </c>
      <c r="G117" s="12" t="n">
        <v>12671821</v>
      </c>
      <c r="H117" s="13" t="n">
        <v>1.65</v>
      </c>
      <c r="I117" s="13" t="n">
        <v>1.85</v>
      </c>
      <c r="J117" s="3" t="n">
        <v>0.581083200567933</v>
      </c>
      <c r="K117" s="3" t="n">
        <v>0.106916733393319</v>
      </c>
      <c r="L117" s="3" t="n">
        <v>0.311876243385807</v>
      </c>
      <c r="M117" s="3" t="n">
        <v>0.418916799432067</v>
      </c>
      <c r="N117" s="3" t="n">
        <v>0.07</v>
      </c>
      <c r="O117" s="2" t="n">
        <v>193601</v>
      </c>
      <c r="P117" s="2" t="n">
        <f aca="false">O117/N117</f>
        <v>2765728.57142857</v>
      </c>
      <c r="Q117" s="3" t="n">
        <v>0.089</v>
      </c>
      <c r="R117" s="2" t="n">
        <v>151165</v>
      </c>
      <c r="S117" s="2" t="n">
        <f aca="false">R117/Q117</f>
        <v>1698483.14606742</v>
      </c>
      <c r="T117" s="14" t="n">
        <f aca="false">U117/V117</f>
        <v>0.0772288640901157</v>
      </c>
      <c r="U117" s="2" t="n">
        <f aca="false">R117+O117</f>
        <v>344766</v>
      </c>
      <c r="V117" s="2" t="n">
        <f aca="false">S117+P117</f>
        <v>4464211.71749599</v>
      </c>
      <c r="W117" s="3" t="n">
        <v>0.12</v>
      </c>
      <c r="X117" s="2" t="n">
        <v>337120</v>
      </c>
      <c r="Y117" s="2" t="n">
        <f aca="false">X117/W117</f>
        <v>2809333.33333333</v>
      </c>
      <c r="Z117" s="2" t="n">
        <f aca="false">X117+R117+O117</f>
        <v>681886</v>
      </c>
      <c r="AA117" s="2" t="n">
        <f aca="false">Y117+S117+P117</f>
        <v>7273545.05082932</v>
      </c>
      <c r="AB117" s="14" t="n">
        <f aca="false">Z117/AA117</f>
        <v>0.0937487834659458</v>
      </c>
      <c r="AC117" s="14" t="n">
        <f aca="false">AD117/AE117</f>
        <v>0.0980913174846775</v>
      </c>
      <c r="AD117" s="2" t="n">
        <f aca="false">F117-Z117</f>
        <v>529524</v>
      </c>
      <c r="AE117" s="2" t="n">
        <f aca="false">G117-AA117</f>
        <v>5398275.94917068</v>
      </c>
      <c r="AF117" s="13" t="n">
        <v>0.7</v>
      </c>
      <c r="AG117" s="13" t="n">
        <v>0.3</v>
      </c>
    </row>
    <row r="118" customFormat="false" ht="13.8" hidden="false" customHeight="false" outlineLevel="0" collapsed="false">
      <c r="A118" s="1" t="n">
        <v>18</v>
      </c>
      <c r="B118" s="1" t="s">
        <v>61</v>
      </c>
      <c r="C118" s="1" t="s">
        <v>62</v>
      </c>
      <c r="D118" s="1" t="n">
        <v>2019</v>
      </c>
      <c r="E118" s="3" t="n">
        <v>0.124</v>
      </c>
      <c r="F118" s="2" t="n">
        <v>834530</v>
      </c>
      <c r="G118" s="12" t="n">
        <v>6732219</v>
      </c>
      <c r="H118" s="13" t="n">
        <v>1.3</v>
      </c>
      <c r="I118" s="13" t="n">
        <v>1.85</v>
      </c>
      <c r="J118" s="3" t="n">
        <v>0.498508142307646</v>
      </c>
      <c r="K118" s="3" t="n">
        <v>0.163876673097432</v>
      </c>
      <c r="L118" s="3" t="n">
        <v>0.337746995314728</v>
      </c>
      <c r="M118" s="3" t="n">
        <v>0.501491857692354</v>
      </c>
      <c r="N118" s="3" t="n">
        <v>0.08</v>
      </c>
      <c r="O118" s="2" t="n">
        <v>119003</v>
      </c>
      <c r="P118" s="2" t="n">
        <f aca="false">O118/N118</f>
        <v>1487537.5</v>
      </c>
      <c r="Q118" s="3" t="n">
        <v>0.12</v>
      </c>
      <c r="R118" s="2" t="n">
        <v>108195</v>
      </c>
      <c r="S118" s="2" t="n">
        <f aca="false">R118/Q118</f>
        <v>901625</v>
      </c>
      <c r="T118" s="14" t="n">
        <f aca="false">U118/V118</f>
        <v>0.0950952478117332</v>
      </c>
      <c r="U118" s="2" t="n">
        <f aca="false">R118+O118</f>
        <v>227198</v>
      </c>
      <c r="V118" s="2" t="n">
        <f aca="false">S118+P118</f>
        <v>2389162.5</v>
      </c>
      <c r="W118" s="3" t="n">
        <v>0.152</v>
      </c>
      <c r="X118" s="2" t="n">
        <v>238560</v>
      </c>
      <c r="Y118" s="2" t="n">
        <f aca="false">X118/W118</f>
        <v>1569473.68421053</v>
      </c>
      <c r="Z118" s="2" t="n">
        <f aca="false">X118+R118+O118</f>
        <v>465758</v>
      </c>
      <c r="AA118" s="2" t="n">
        <f aca="false">Y118+S118+P118</f>
        <v>3958636.18421053</v>
      </c>
      <c r="AB118" s="14" t="n">
        <f aca="false">Z118/AA118</f>
        <v>0.117656177109109</v>
      </c>
      <c r="AC118" s="14" t="n">
        <f aca="false">AD118/AE118</f>
        <v>0.132958712428074</v>
      </c>
      <c r="AD118" s="2" t="n">
        <f aca="false">F118-Z118</f>
        <v>368772</v>
      </c>
      <c r="AE118" s="2" t="n">
        <f aca="false">G118-AA118</f>
        <v>2773582.81578947</v>
      </c>
      <c r="AF118" s="13" t="n">
        <v>0.74</v>
      </c>
      <c r="AG118" s="13" t="n">
        <v>0.26</v>
      </c>
    </row>
    <row r="119" customFormat="false" ht="13.8" hidden="false" customHeight="false" outlineLevel="0" collapsed="false">
      <c r="A119" s="1" t="n">
        <v>19</v>
      </c>
      <c r="B119" s="1" t="s">
        <v>63</v>
      </c>
      <c r="C119" s="1" t="s">
        <v>64</v>
      </c>
      <c r="D119" s="1" t="n">
        <v>2019</v>
      </c>
      <c r="E119" s="3" t="n">
        <v>0.094</v>
      </c>
      <c r="F119" s="2" t="n">
        <v>297800</v>
      </c>
      <c r="G119" s="12" t="n">
        <v>3155070</v>
      </c>
      <c r="H119" s="13" t="n">
        <v>1.6</v>
      </c>
      <c r="I119" s="13" t="n">
        <v>1.85</v>
      </c>
      <c r="J119" s="3" t="n">
        <v>0.529684351914036</v>
      </c>
      <c r="K119" s="3" t="n">
        <v>0.0409670920080591</v>
      </c>
      <c r="L119" s="3" t="n">
        <v>0.429415715245131</v>
      </c>
      <c r="M119" s="3" t="n">
        <v>0.470315648085964</v>
      </c>
      <c r="N119" s="3" t="n">
        <v>0.052</v>
      </c>
      <c r="O119" s="2" t="n">
        <v>40876</v>
      </c>
      <c r="P119" s="2" t="n">
        <f aca="false">O119/N119</f>
        <v>786076.923076923</v>
      </c>
      <c r="Q119" s="3" t="n">
        <v>0.06</v>
      </c>
      <c r="R119" s="2" t="n">
        <v>20965</v>
      </c>
      <c r="S119" s="2" t="n">
        <f aca="false">R119/Q119</f>
        <v>349416.666666667</v>
      </c>
      <c r="T119" s="14" t="n">
        <f aca="false">U119/V119</f>
        <v>0.0544617781716976</v>
      </c>
      <c r="U119" s="2" t="n">
        <f aca="false">R119+O119</f>
        <v>61841</v>
      </c>
      <c r="V119" s="2" t="n">
        <f aca="false">S119+P119</f>
        <v>1135493.58974359</v>
      </c>
      <c r="W119" s="3" t="n">
        <v>0.131</v>
      </c>
      <c r="X119" s="2" t="n">
        <v>94260</v>
      </c>
      <c r="Y119" s="2" t="n">
        <f aca="false">X119/W119</f>
        <v>719541.984732824</v>
      </c>
      <c r="Z119" s="2" t="n">
        <f aca="false">X119+R119+O119</f>
        <v>156101</v>
      </c>
      <c r="AA119" s="2" t="n">
        <f aca="false">Y119+S119+P119</f>
        <v>1855035.57447641</v>
      </c>
      <c r="AB119" s="14" t="n">
        <f aca="false">Z119/AA119</f>
        <v>0.0841498686859737</v>
      </c>
      <c r="AC119" s="14" t="n">
        <f aca="false">AD119/AE119</f>
        <v>0.108996344418288</v>
      </c>
      <c r="AD119" s="2" t="n">
        <f aca="false">F119-Z119</f>
        <v>141699</v>
      </c>
      <c r="AE119" s="2" t="n">
        <f aca="false">G119-AA119</f>
        <v>1300034.42552359</v>
      </c>
      <c r="AF119" s="13" t="n">
        <v>0.68</v>
      </c>
      <c r="AG119" s="13" t="n">
        <v>0.32</v>
      </c>
    </row>
    <row r="120" customFormat="false" ht="13.8" hidden="false" customHeight="false" outlineLevel="0" collapsed="false">
      <c r="A120" s="1" t="n">
        <v>20</v>
      </c>
      <c r="B120" s="1" t="s">
        <v>65</v>
      </c>
      <c r="C120" s="1" t="s">
        <v>66</v>
      </c>
      <c r="D120" s="1" t="n">
        <v>2019</v>
      </c>
      <c r="E120" s="3" t="n">
        <v>0.121</v>
      </c>
      <c r="F120" s="2" t="n">
        <v>351090</v>
      </c>
      <c r="G120" s="12" t="n">
        <v>2913314</v>
      </c>
      <c r="H120" s="13" t="n">
        <v>1.3</v>
      </c>
      <c r="I120" s="13" t="n">
        <v>1.85</v>
      </c>
      <c r="J120" s="3" t="n">
        <v>0.411461448631405</v>
      </c>
      <c r="K120" s="3" t="n">
        <v>0.141416730752798</v>
      </c>
      <c r="L120" s="3" t="n">
        <v>0.446836993363525</v>
      </c>
      <c r="M120" s="3" t="n">
        <v>0.588538551368595</v>
      </c>
      <c r="N120" s="3" t="n">
        <v>0.088</v>
      </c>
      <c r="O120" s="2" t="n">
        <v>56169</v>
      </c>
      <c r="P120" s="2" t="n">
        <f aca="false">O120/N120</f>
        <v>638284.090909091</v>
      </c>
      <c r="Q120" s="3" t="n">
        <v>0.107</v>
      </c>
      <c r="R120" s="2" t="n">
        <v>35375</v>
      </c>
      <c r="S120" s="2" t="n">
        <f aca="false">R120/Q120</f>
        <v>330607.476635514</v>
      </c>
      <c r="T120" s="14" t="n">
        <f aca="false">U120/V120</f>
        <v>0.0944832250238214</v>
      </c>
      <c r="U120" s="2" t="n">
        <f aca="false">R120+O120</f>
        <v>91544</v>
      </c>
      <c r="V120" s="2" t="n">
        <f aca="false">S120+P120</f>
        <v>968891.567544605</v>
      </c>
      <c r="W120" s="3" t="n">
        <v>0.172</v>
      </c>
      <c r="X120" s="2" t="n">
        <v>120290</v>
      </c>
      <c r="Y120" s="2" t="n">
        <f aca="false">X120/W120</f>
        <v>699360.465116279</v>
      </c>
      <c r="Z120" s="2" t="n">
        <f aca="false">X120+R120+O120</f>
        <v>211834</v>
      </c>
      <c r="AA120" s="2" t="n">
        <f aca="false">Y120+S120+P120</f>
        <v>1668252.03266088</v>
      </c>
      <c r="AB120" s="14" t="n">
        <f aca="false">Z120/AA120</f>
        <v>0.126979614502326</v>
      </c>
      <c r="AC120" s="14" t="n">
        <f aca="false">AD120/AE120</f>
        <v>0.111846641896556</v>
      </c>
      <c r="AD120" s="2" t="n">
        <f aca="false">F120-Z120</f>
        <v>139256</v>
      </c>
      <c r="AE120" s="2" t="n">
        <f aca="false">G120-AA120</f>
        <v>1245061.96733912</v>
      </c>
      <c r="AF120" s="13" t="n">
        <v>0.61</v>
      </c>
      <c r="AG120" s="13" t="n">
        <v>0.39</v>
      </c>
    </row>
    <row r="121" customFormat="false" ht="13.8" hidden="false" customHeight="false" outlineLevel="0" collapsed="false">
      <c r="A121" s="1" t="n">
        <v>21</v>
      </c>
      <c r="B121" s="1" t="s">
        <v>67</v>
      </c>
      <c r="C121" s="1" t="s">
        <v>68</v>
      </c>
      <c r="D121" s="1" t="n">
        <v>2019</v>
      </c>
      <c r="E121" s="3" t="n">
        <v>0.144</v>
      </c>
      <c r="F121" s="2" t="n">
        <v>644540</v>
      </c>
      <c r="G121" s="12" t="n">
        <v>4467673</v>
      </c>
      <c r="H121" s="13" t="n">
        <v>2</v>
      </c>
      <c r="I121" s="13" t="n">
        <v>2</v>
      </c>
      <c r="J121" s="3" t="n">
        <v>0.689701182238496</v>
      </c>
      <c r="K121" s="3"/>
      <c r="L121" s="3" t="n">
        <v>0.310298817761504</v>
      </c>
      <c r="M121" s="3" t="n">
        <v>0.310298817761504</v>
      </c>
      <c r="N121" s="3" t="n">
        <v>0.104</v>
      </c>
      <c r="O121" s="2" t="n">
        <v>104645</v>
      </c>
      <c r="P121" s="2" t="n">
        <f aca="false">O121/N121</f>
        <v>1006201.92307692</v>
      </c>
      <c r="Q121" s="3" t="n">
        <v>0.169</v>
      </c>
      <c r="R121" s="2" t="n">
        <v>95170</v>
      </c>
      <c r="S121" s="2" t="n">
        <f aca="false">R121/Q121</f>
        <v>563136.094674556</v>
      </c>
      <c r="T121" s="14" t="n">
        <f aca="false">U121/V121</f>
        <v>0.127324386295243</v>
      </c>
      <c r="U121" s="2" t="n">
        <f aca="false">R121+O121</f>
        <v>199815</v>
      </c>
      <c r="V121" s="2" t="n">
        <f aca="false">S121+P121</f>
        <v>1569338.01775148</v>
      </c>
      <c r="W121" s="3" t="n">
        <v>0.177</v>
      </c>
      <c r="X121" s="2" t="n">
        <v>176990</v>
      </c>
      <c r="Y121" s="2" t="n">
        <f aca="false">X121/W121</f>
        <v>999943.502824859</v>
      </c>
      <c r="Z121" s="2" t="n">
        <f aca="false">X121+R121+O121</f>
        <v>376805</v>
      </c>
      <c r="AA121" s="2" t="n">
        <f aca="false">Y121+S121+P121</f>
        <v>2569281.52057634</v>
      </c>
      <c r="AB121" s="14" t="n">
        <f aca="false">Z121/AA121</f>
        <v>0.14665773173641</v>
      </c>
      <c r="AC121" s="14" t="n">
        <f aca="false">AD121/AE121</f>
        <v>0.1410325546137</v>
      </c>
      <c r="AD121" s="2" t="n">
        <f aca="false">F121-Z121</f>
        <v>267735</v>
      </c>
      <c r="AE121" s="2" t="n">
        <f aca="false">G121-AA121</f>
        <v>1898391.47942366</v>
      </c>
      <c r="AF121" s="13" t="n">
        <v>0.7</v>
      </c>
      <c r="AG121" s="13" t="n">
        <v>0.3</v>
      </c>
    </row>
    <row r="122" customFormat="false" ht="13.8" hidden="false" customHeight="false" outlineLevel="0" collapsed="false">
      <c r="A122" s="1" t="n">
        <v>22</v>
      </c>
      <c r="B122" s="1" t="s">
        <v>69</v>
      </c>
      <c r="C122" s="1" t="s">
        <v>70</v>
      </c>
      <c r="D122" s="1" t="n">
        <v>2019</v>
      </c>
      <c r="E122" s="3" t="n">
        <v>0.155</v>
      </c>
      <c r="F122" s="2" t="n">
        <v>718360</v>
      </c>
      <c r="G122" s="12" t="n">
        <v>4648794</v>
      </c>
      <c r="H122" s="13" t="n">
        <v>1.3</v>
      </c>
      <c r="I122" s="13" t="n">
        <v>1.85</v>
      </c>
      <c r="J122" s="3" t="n">
        <v>0.560749484937914</v>
      </c>
      <c r="K122" s="3" t="n">
        <v>0.0745726376747035</v>
      </c>
      <c r="L122" s="3" t="n">
        <v>0.364719639178128</v>
      </c>
      <c r="M122" s="3" t="n">
        <v>0.439250515062086</v>
      </c>
      <c r="N122" s="3" t="n">
        <v>0.099</v>
      </c>
      <c r="O122" s="2" t="n">
        <v>101842</v>
      </c>
      <c r="P122" s="2" t="n">
        <f aca="false">O122/N122</f>
        <v>1028707.07070707</v>
      </c>
      <c r="Q122" s="3" t="n">
        <v>0.113</v>
      </c>
      <c r="R122" s="2" t="n">
        <v>66657</v>
      </c>
      <c r="S122" s="2" t="n">
        <f aca="false">R122/Q122</f>
        <v>589884.955752212</v>
      </c>
      <c r="T122" s="14" t="n">
        <f aca="false">U122/V122</f>
        <v>0.104102205648817</v>
      </c>
      <c r="U122" s="2" t="n">
        <f aca="false">R122+O122</f>
        <v>168499</v>
      </c>
      <c r="V122" s="2" t="n">
        <f aca="false">S122+P122</f>
        <v>1618592.02645928</v>
      </c>
      <c r="W122" s="3" t="n">
        <v>0.23</v>
      </c>
      <c r="X122" s="2" t="n">
        <v>249520</v>
      </c>
      <c r="Y122" s="2" t="n">
        <f aca="false">X122/W122</f>
        <v>1084869.56521739</v>
      </c>
      <c r="Z122" s="2" t="n">
        <f aca="false">X122+R122+O122</f>
        <v>418019</v>
      </c>
      <c r="AA122" s="2" t="n">
        <f aca="false">Y122+S122+P122</f>
        <v>2703461.59167667</v>
      </c>
      <c r="AB122" s="14" t="n">
        <f aca="false">Z122/AA122</f>
        <v>0.154623613402529</v>
      </c>
      <c r="AC122" s="14" t="n">
        <f aca="false">AD122/AE122</f>
        <v>0.154390580609749</v>
      </c>
      <c r="AD122" s="2" t="n">
        <f aca="false">F122-Z122</f>
        <v>300341</v>
      </c>
      <c r="AE122" s="2" t="n">
        <f aca="false">G122-AA122</f>
        <v>1945332.40832333</v>
      </c>
      <c r="AF122" s="13" t="n">
        <v>0.68</v>
      </c>
      <c r="AG122" s="13" t="n">
        <v>0.32</v>
      </c>
    </row>
    <row r="123" customFormat="false" ht="13.8" hidden="false" customHeight="false" outlineLevel="0" collapsed="false">
      <c r="A123" s="1" t="n">
        <v>23</v>
      </c>
      <c r="B123" s="1" t="s">
        <v>71</v>
      </c>
      <c r="C123" s="1" t="s">
        <v>72</v>
      </c>
      <c r="D123" s="1" t="n">
        <v>2019</v>
      </c>
      <c r="E123" s="3" t="n">
        <v>0.124</v>
      </c>
      <c r="F123" s="2" t="n">
        <v>166910</v>
      </c>
      <c r="G123" s="12" t="n">
        <v>1344212</v>
      </c>
      <c r="H123" s="13" t="n">
        <v>1.85</v>
      </c>
      <c r="I123" s="13" t="n">
        <v>1.85</v>
      </c>
      <c r="J123" s="3" t="n">
        <v>0.568749625546702</v>
      </c>
      <c r="K123" s="3"/>
      <c r="L123" s="3" t="n">
        <v>0.431310286981008</v>
      </c>
      <c r="M123" s="3" t="n">
        <v>0.431250374453298</v>
      </c>
      <c r="N123" s="3" t="n">
        <v>0.06</v>
      </c>
      <c r="O123" s="2" t="n">
        <v>23685</v>
      </c>
      <c r="P123" s="2" t="n">
        <f aca="false">O123/N123</f>
        <v>394750</v>
      </c>
      <c r="Q123" s="3" t="n">
        <v>0.075</v>
      </c>
      <c r="R123" s="2" t="n">
        <v>13566</v>
      </c>
      <c r="S123" s="2" t="n">
        <f aca="false">R123/Q123</f>
        <v>180880</v>
      </c>
      <c r="T123" s="14" t="n">
        <f aca="false">U123/V123</f>
        <v>0.0647134444000486</v>
      </c>
      <c r="U123" s="2" t="n">
        <f aca="false">R123+O123</f>
        <v>37251</v>
      </c>
      <c r="V123" s="2" t="n">
        <f aca="false">S123+P123</f>
        <v>575630</v>
      </c>
      <c r="W123" s="3" t="n">
        <v>0.18</v>
      </c>
      <c r="X123" s="2" t="n">
        <v>44270</v>
      </c>
      <c r="Y123" s="2" t="n">
        <f aca="false">X123/W123</f>
        <v>245944.444444444</v>
      </c>
      <c r="Z123" s="2" t="n">
        <f aca="false">X123+R123+O123</f>
        <v>81521</v>
      </c>
      <c r="AA123" s="2" t="n">
        <f aca="false">Y123+S123+P123</f>
        <v>821574.444444445</v>
      </c>
      <c r="AB123" s="14" t="n">
        <f aca="false">Z123/AA123</f>
        <v>0.0992253356360484</v>
      </c>
      <c r="AC123" s="14" t="n">
        <f aca="false">AD123/AE123</f>
        <v>0.163380911096664</v>
      </c>
      <c r="AD123" s="2" t="n">
        <f aca="false">F123-Z123</f>
        <v>85389</v>
      </c>
      <c r="AE123" s="2" t="n">
        <f aca="false">G123-AA123</f>
        <v>522637.555555555</v>
      </c>
      <c r="AF123" s="13" t="n">
        <v>0.6</v>
      </c>
      <c r="AG123" s="13" t="n">
        <v>0.4</v>
      </c>
    </row>
    <row r="124" customFormat="false" ht="13.8" hidden="false" customHeight="false" outlineLevel="0" collapsed="false">
      <c r="A124" s="1" t="n">
        <v>24</v>
      </c>
      <c r="B124" s="1" t="s">
        <v>73</v>
      </c>
      <c r="C124" s="1" t="s">
        <v>74</v>
      </c>
      <c r="D124" s="1" t="n">
        <v>2019</v>
      </c>
      <c r="E124" s="3" t="n">
        <v>0.106</v>
      </c>
      <c r="F124" s="2" t="n">
        <v>640180</v>
      </c>
      <c r="G124" s="12" t="n">
        <v>6045680</v>
      </c>
      <c r="H124" s="13" t="n">
        <v>2</v>
      </c>
      <c r="I124" s="13" t="n">
        <v>2</v>
      </c>
      <c r="J124" s="3" t="n">
        <v>0.578368583835796</v>
      </c>
      <c r="K124" s="3"/>
      <c r="L124" s="3" t="n">
        <v>0.421631416164204</v>
      </c>
      <c r="M124" s="3" t="n">
        <v>0.421631416164204</v>
      </c>
      <c r="N124" s="3" t="n">
        <v>0.051</v>
      </c>
      <c r="O124" s="2" t="n">
        <v>68162</v>
      </c>
      <c r="P124" s="2" t="n">
        <f aca="false">O124/N124</f>
        <v>1336509.80392157</v>
      </c>
      <c r="Q124" s="3" t="n">
        <v>0.049</v>
      </c>
      <c r="R124" s="2" t="n">
        <v>37251</v>
      </c>
      <c r="S124" s="2" t="n">
        <f aca="false">R124/Q124</f>
        <v>760224.489795918</v>
      </c>
      <c r="T124" s="14" t="n">
        <f aca="false">U124/V124</f>
        <v>0.0502748489953411</v>
      </c>
      <c r="U124" s="2" t="n">
        <f aca="false">R124+O124</f>
        <v>105413</v>
      </c>
      <c r="V124" s="2" t="n">
        <f aca="false">S124+P124</f>
        <v>2096734.29371749</v>
      </c>
      <c r="W124" s="3" t="n">
        <v>0.144</v>
      </c>
      <c r="X124" s="2" t="n">
        <v>192230</v>
      </c>
      <c r="Y124" s="2" t="n">
        <f aca="false">X124/W124</f>
        <v>1334930.55555556</v>
      </c>
      <c r="Z124" s="2" t="n">
        <f aca="false">X124+R124+O124</f>
        <v>297643</v>
      </c>
      <c r="AA124" s="2" t="n">
        <f aca="false">Y124+S124+P124</f>
        <v>3431664.84927304</v>
      </c>
      <c r="AB124" s="14" t="n">
        <f aca="false">Z124/AA124</f>
        <v>0.0867342858563394</v>
      </c>
      <c r="AC124" s="14" t="n">
        <f aca="false">AD124/AE124</f>
        <v>0.131038643714341</v>
      </c>
      <c r="AD124" s="2" t="n">
        <f aca="false">F124-Z124</f>
        <v>342537</v>
      </c>
      <c r="AE124" s="2" t="n">
        <f aca="false">G124-AA124</f>
        <v>2614015.15072696</v>
      </c>
      <c r="AF124" s="13" t="n">
        <v>0.61</v>
      </c>
      <c r="AG124" s="13" t="n">
        <v>0.39</v>
      </c>
    </row>
    <row r="125" customFormat="false" ht="13.8" hidden="false" customHeight="false" outlineLevel="0" collapsed="false">
      <c r="A125" s="1" t="n">
        <v>25</v>
      </c>
      <c r="B125" s="1" t="s">
        <v>75</v>
      </c>
      <c r="C125" s="1" t="s">
        <v>76</v>
      </c>
      <c r="D125" s="1" t="n">
        <v>2019</v>
      </c>
      <c r="E125" s="3" t="n">
        <v>0.082</v>
      </c>
      <c r="F125" s="2" t="n">
        <v>566930</v>
      </c>
      <c r="G125" s="12" t="n">
        <v>6892503</v>
      </c>
      <c r="H125" s="13" t="n">
        <v>2</v>
      </c>
      <c r="I125" s="13" t="n">
        <v>2</v>
      </c>
      <c r="J125" s="3" t="n">
        <v>0.6402554107209</v>
      </c>
      <c r="K125" s="3"/>
      <c r="L125" s="3" t="n">
        <v>0.35976222814104</v>
      </c>
      <c r="M125" s="3" t="n">
        <v>0.3597445892791</v>
      </c>
      <c r="N125" s="3" t="n">
        <v>0.055</v>
      </c>
      <c r="O125" s="2" t="n">
        <v>86935</v>
      </c>
      <c r="P125" s="2" t="n">
        <f aca="false">O125/N125</f>
        <v>1580636.36363636</v>
      </c>
      <c r="Q125" s="3" t="n">
        <v>0.078</v>
      </c>
      <c r="R125" s="2" t="n">
        <v>75228</v>
      </c>
      <c r="S125" s="2" t="n">
        <f aca="false">R125/Q125</f>
        <v>964461.538461539</v>
      </c>
      <c r="T125" s="14" t="n">
        <f aca="false">U125/V125</f>
        <v>0.0637158200736917</v>
      </c>
      <c r="U125" s="2" t="n">
        <f aca="false">R125+O125</f>
        <v>162163</v>
      </c>
      <c r="V125" s="2" t="n">
        <f aca="false">S125+P125</f>
        <v>2545097.9020979</v>
      </c>
      <c r="W125" s="3" t="n">
        <v>0.09</v>
      </c>
      <c r="X125" s="2" t="n">
        <v>121560</v>
      </c>
      <c r="Y125" s="2" t="n">
        <f aca="false">X125/W125</f>
        <v>1350666.66666667</v>
      </c>
      <c r="Z125" s="2" t="n">
        <f aca="false">X125+R125+O125</f>
        <v>283723</v>
      </c>
      <c r="AA125" s="2" t="n">
        <f aca="false">Y125+S125+P125</f>
        <v>3895764.56876457</v>
      </c>
      <c r="AB125" s="14" t="n">
        <f aca="false">Z125/AA125</f>
        <v>0.0728285796002233</v>
      </c>
      <c r="AC125" s="14" t="n">
        <f aca="false">AD125/AE125</f>
        <v>0.0945050782704601</v>
      </c>
      <c r="AD125" s="2" t="n">
        <f aca="false">F125-Z125</f>
        <v>283207</v>
      </c>
      <c r="AE125" s="2" t="n">
        <f aca="false">G125-AA125</f>
        <v>2996738.43123543</v>
      </c>
      <c r="AF125" s="13" t="n">
        <v>0.76</v>
      </c>
      <c r="AG125" s="13" t="n">
        <v>0.24</v>
      </c>
    </row>
    <row r="126" customFormat="false" ht="13.8" hidden="false" customHeight="false" outlineLevel="0" collapsed="false">
      <c r="A126" s="1" t="n">
        <v>26</v>
      </c>
      <c r="B126" s="1" t="s">
        <v>77</v>
      </c>
      <c r="C126" s="1" t="s">
        <v>78</v>
      </c>
      <c r="D126" s="1" t="n">
        <v>2019</v>
      </c>
      <c r="E126" s="3" t="n">
        <v>0.13</v>
      </c>
      <c r="F126" s="2" t="n">
        <v>1299020</v>
      </c>
      <c r="G126" s="12" t="n">
        <v>9986857</v>
      </c>
      <c r="H126" s="13" t="n">
        <v>2</v>
      </c>
      <c r="I126" s="13" t="n">
        <v>2</v>
      </c>
      <c r="J126" s="3" t="n">
        <v>0.65106002986867</v>
      </c>
      <c r="K126" s="3"/>
      <c r="L126" s="3" t="n">
        <v>0.34893997013133</v>
      </c>
      <c r="M126" s="3" t="n">
        <v>0.34893997013133</v>
      </c>
      <c r="N126" s="3" t="n">
        <v>0.058</v>
      </c>
      <c r="O126" s="2" t="n">
        <v>145409</v>
      </c>
      <c r="P126" s="2" t="n">
        <f aca="false">O126/N126</f>
        <v>2507051.72413793</v>
      </c>
      <c r="Q126" s="3" t="n">
        <v>0.096</v>
      </c>
      <c r="R126" s="2" t="n">
        <v>123039</v>
      </c>
      <c r="S126" s="2" t="n">
        <f aca="false">R126/Q126</f>
        <v>1281656.25</v>
      </c>
      <c r="T126" s="14" t="n">
        <f aca="false">U126/V126</f>
        <v>0.0708547615262118</v>
      </c>
      <c r="U126" s="2" t="n">
        <f aca="false">R126+O126</f>
        <v>268448</v>
      </c>
      <c r="V126" s="2" t="n">
        <f aca="false">S126+P126</f>
        <v>3788707.97413793</v>
      </c>
      <c r="W126" s="3" t="n">
        <v>0.141</v>
      </c>
      <c r="X126" s="2" t="n">
        <v>302530</v>
      </c>
      <c r="Y126" s="2" t="n">
        <f aca="false">X126/W126</f>
        <v>2145602.83687943</v>
      </c>
      <c r="Z126" s="2" t="n">
        <f aca="false">X126+R126+O126</f>
        <v>570978</v>
      </c>
      <c r="AA126" s="2" t="n">
        <f aca="false">Y126+S126+P126</f>
        <v>5934310.81101736</v>
      </c>
      <c r="AB126" s="14" t="n">
        <f aca="false">Z126/AA126</f>
        <v>0.096216396171894</v>
      </c>
      <c r="AC126" s="14" t="n">
        <f aca="false">AD126/AE126</f>
        <v>0.179650512554126</v>
      </c>
      <c r="AD126" s="2" t="n">
        <f aca="false">F126-Z126</f>
        <v>728042</v>
      </c>
      <c r="AE126" s="2" t="n">
        <f aca="false">G126-AA126</f>
        <v>4052546.18898264</v>
      </c>
      <c r="AF126" s="13" t="n">
        <v>0.72</v>
      </c>
      <c r="AG126" s="13" t="n">
        <v>0.28</v>
      </c>
    </row>
    <row r="127" customFormat="false" ht="13.8" hidden="false" customHeight="false" outlineLevel="0" collapsed="false">
      <c r="A127" s="1" t="n">
        <v>27</v>
      </c>
      <c r="B127" s="1" t="s">
        <v>79</v>
      </c>
      <c r="C127" s="1" t="s">
        <v>80</v>
      </c>
      <c r="D127" s="1" t="n">
        <v>2019</v>
      </c>
      <c r="E127" s="3" t="n">
        <v>0.077</v>
      </c>
      <c r="F127" s="2" t="n">
        <v>432170</v>
      </c>
      <c r="G127" s="12" t="n">
        <v>5639632</v>
      </c>
      <c r="H127" s="13" t="n">
        <v>1.65</v>
      </c>
      <c r="I127" s="13" t="n">
        <v>1.85</v>
      </c>
      <c r="J127" s="3" t="n">
        <v>0.586227641900178</v>
      </c>
      <c r="K127" s="3" t="n">
        <v>0.089571233542356</v>
      </c>
      <c r="L127" s="3" t="n">
        <v>0.324062290302427</v>
      </c>
      <c r="M127" s="3" t="n">
        <v>0.413772358099822</v>
      </c>
      <c r="N127" s="3" t="n">
        <v>0.029</v>
      </c>
      <c r="O127" s="2" t="n">
        <v>34962</v>
      </c>
      <c r="P127" s="2" t="n">
        <f aca="false">O127/N127</f>
        <v>1205586.20689655</v>
      </c>
      <c r="Q127" s="3" t="n">
        <v>0.077</v>
      </c>
      <c r="R127" s="2" t="n">
        <v>60106</v>
      </c>
      <c r="S127" s="2" t="n">
        <f aca="false">R127/Q127</f>
        <v>780597.402597403</v>
      </c>
      <c r="T127" s="14" t="n">
        <f aca="false">U127/V127</f>
        <v>0.0478646584059879</v>
      </c>
      <c r="U127" s="2" t="n">
        <f aca="false">R127+O127</f>
        <v>95068</v>
      </c>
      <c r="V127" s="2" t="n">
        <f aca="false">S127+P127</f>
        <v>1986183.60949395</v>
      </c>
      <c r="W127" s="3" t="n">
        <v>0.109</v>
      </c>
      <c r="X127" s="2" t="n">
        <v>141910</v>
      </c>
      <c r="Y127" s="2" t="n">
        <f aca="false">X127/W127</f>
        <v>1301926.60550459</v>
      </c>
      <c r="Z127" s="2" t="n">
        <f aca="false">X127+R127+O127</f>
        <v>236978</v>
      </c>
      <c r="AA127" s="2" t="n">
        <f aca="false">Y127+S127+P127</f>
        <v>3288110.21499854</v>
      </c>
      <c r="AB127" s="14" t="n">
        <f aca="false">Z127/AA127</f>
        <v>0.0720711851199626</v>
      </c>
      <c r="AC127" s="14" t="n">
        <f aca="false">AD127/AE127</f>
        <v>0.0830066730595391</v>
      </c>
      <c r="AD127" s="2" t="n">
        <f aca="false">F127-Z127</f>
        <v>195192</v>
      </c>
      <c r="AE127" s="2" t="n">
        <f aca="false">G127-AA127</f>
        <v>2351521.78500146</v>
      </c>
      <c r="AF127" s="13" t="n">
        <v>0.74</v>
      </c>
      <c r="AG127" s="13" t="n">
        <v>0.26</v>
      </c>
    </row>
    <row r="128" customFormat="false" ht="13.8" hidden="false" customHeight="false" outlineLevel="0" collapsed="false">
      <c r="A128" s="1" t="n">
        <v>28</v>
      </c>
      <c r="B128" s="1" t="s">
        <v>81</v>
      </c>
      <c r="C128" s="1" t="s">
        <v>82</v>
      </c>
      <c r="D128" s="1" t="n">
        <v>2019</v>
      </c>
      <c r="E128" s="3" t="n">
        <v>0.185</v>
      </c>
      <c r="F128" s="2" t="n">
        <v>550370</v>
      </c>
      <c r="G128" s="12" t="n">
        <v>2976149</v>
      </c>
      <c r="H128" s="13" t="n">
        <v>1.3</v>
      </c>
      <c r="I128" s="13" t="n">
        <v>1.85</v>
      </c>
      <c r="J128" s="3" t="n">
        <v>0.542217053981867</v>
      </c>
      <c r="K128" s="3" t="n">
        <v>0.105765212493414</v>
      </c>
      <c r="L128" s="3" t="n">
        <v>0.35201773352472</v>
      </c>
      <c r="M128" s="3" t="n">
        <v>0.457782946018133</v>
      </c>
      <c r="N128" s="3" t="n">
        <v>0.117</v>
      </c>
      <c r="O128" s="2" t="n">
        <v>80381</v>
      </c>
      <c r="P128" s="2" t="n">
        <f aca="false">O128/N128</f>
        <v>687017.094017094</v>
      </c>
      <c r="Q128" s="3" t="n">
        <v>0.134</v>
      </c>
      <c r="R128" s="2" t="n">
        <v>47483</v>
      </c>
      <c r="S128" s="2" t="n">
        <f aca="false">R128/Q128</f>
        <v>354350.746268657</v>
      </c>
      <c r="T128" s="14" t="n">
        <f aca="false">U128/V128</f>
        <v>0.122784663644802</v>
      </c>
      <c r="U128" s="2" t="n">
        <f aca="false">R128+O128</f>
        <v>127864</v>
      </c>
      <c r="V128" s="2" t="n">
        <f aca="false">S128+P128</f>
        <v>1041367.84028575</v>
      </c>
      <c r="W128" s="3" t="n">
        <v>0.224</v>
      </c>
      <c r="X128" s="2" t="n">
        <v>156120</v>
      </c>
      <c r="Y128" s="2" t="n">
        <f aca="false">X128/W128</f>
        <v>696964.285714286</v>
      </c>
      <c r="Z128" s="2" t="n">
        <f aca="false">X128+R128+O128</f>
        <v>283984</v>
      </c>
      <c r="AA128" s="2" t="n">
        <f aca="false">Y128+S128+P128</f>
        <v>1738332.12600004</v>
      </c>
      <c r="AB128" s="14" t="n">
        <f aca="false">Z128/AA128</f>
        <v>0.163365789398058</v>
      </c>
      <c r="AC128" s="14" t="n">
        <f aca="false">AD128/AE128</f>
        <v>0.215206308457553</v>
      </c>
      <c r="AD128" s="2" t="n">
        <f aca="false">F128-Z128</f>
        <v>266386</v>
      </c>
      <c r="AE128" s="2" t="n">
        <f aca="false">G128-AA128</f>
        <v>1237816.87399996</v>
      </c>
      <c r="AF128" s="13" t="n">
        <v>0.74</v>
      </c>
      <c r="AG128" s="13" t="n">
        <v>0.26</v>
      </c>
    </row>
    <row r="129" customFormat="false" ht="13.8" hidden="false" customHeight="false" outlineLevel="0" collapsed="false">
      <c r="A129" s="1" t="n">
        <v>29</v>
      </c>
      <c r="B129" s="1" t="s">
        <v>83</v>
      </c>
      <c r="C129" s="1" t="s">
        <v>84</v>
      </c>
      <c r="D129" s="1" t="n">
        <v>2019</v>
      </c>
      <c r="E129" s="3" t="n">
        <v>0.132</v>
      </c>
      <c r="F129" s="2" t="n">
        <v>809680</v>
      </c>
      <c r="G129" s="12" t="n">
        <v>6137428</v>
      </c>
      <c r="H129" s="13" t="n">
        <v>1.3</v>
      </c>
      <c r="I129" s="13" t="n">
        <v>1.85</v>
      </c>
      <c r="J129" s="3" t="n">
        <v>0.457304120146231</v>
      </c>
      <c r="K129" s="3" t="n">
        <v>0.173191878272898</v>
      </c>
      <c r="L129" s="3" t="n">
        <v>0.369232289299476</v>
      </c>
      <c r="M129" s="3" t="n">
        <v>0.542695879853769</v>
      </c>
      <c r="N129" s="3" t="n">
        <v>0.073</v>
      </c>
      <c r="O129" s="2" t="n">
        <v>101919</v>
      </c>
      <c r="P129" s="2" t="n">
        <f aca="false">O129/N129</f>
        <v>1396150.68493151</v>
      </c>
      <c r="Q129" s="3" t="n">
        <v>0.121</v>
      </c>
      <c r="R129" s="2" t="n">
        <v>101043</v>
      </c>
      <c r="S129" s="2" t="n">
        <f aca="false">R129/Q129</f>
        <v>835066.115702479</v>
      </c>
      <c r="T129" s="14" t="n">
        <f aca="false">U129/V129</f>
        <v>0.0909647148328792</v>
      </c>
      <c r="U129" s="2" t="n">
        <f aca="false">R129+O129</f>
        <v>202962</v>
      </c>
      <c r="V129" s="2" t="n">
        <f aca="false">S129+P129</f>
        <v>2231216.80063399</v>
      </c>
      <c r="W129" s="3" t="n">
        <v>0.152</v>
      </c>
      <c r="X129" s="2" t="n">
        <v>208900</v>
      </c>
      <c r="Y129" s="2" t="n">
        <f aca="false">X129/W129</f>
        <v>1374342.10526316</v>
      </c>
      <c r="Z129" s="2" t="n">
        <f aca="false">X129+R129+O129</f>
        <v>411862</v>
      </c>
      <c r="AA129" s="2" t="n">
        <f aca="false">Y129+S129+P129</f>
        <v>3605558.90589714</v>
      </c>
      <c r="AB129" s="14" t="n">
        <f aca="false">Z129/AA129</f>
        <v>0.114229724364334</v>
      </c>
      <c r="AC129" s="14" t="n">
        <f aca="false">AD129/AE129</f>
        <v>0.157124237160043</v>
      </c>
      <c r="AD129" s="2" t="n">
        <f aca="false">F129-Z129</f>
        <v>397818</v>
      </c>
      <c r="AE129" s="2" t="n">
        <f aca="false">G129-AA129</f>
        <v>2531869.09410286</v>
      </c>
      <c r="AF129" s="13" t="n">
        <v>0.66</v>
      </c>
      <c r="AG129" s="13" t="n">
        <v>0.34</v>
      </c>
    </row>
    <row r="130" customFormat="false" ht="13.8" hidden="false" customHeight="false" outlineLevel="0" collapsed="false">
      <c r="A130" s="1" t="n">
        <v>30</v>
      </c>
      <c r="B130" s="1" t="s">
        <v>85</v>
      </c>
      <c r="C130" s="1" t="s">
        <v>86</v>
      </c>
      <c r="D130" s="1" t="n">
        <v>2019</v>
      </c>
      <c r="E130" s="3" t="n">
        <v>0.104</v>
      </c>
      <c r="F130" s="2" t="n">
        <v>111080</v>
      </c>
      <c r="G130" s="12" t="n">
        <v>1068778</v>
      </c>
      <c r="H130" s="13" t="n">
        <v>2</v>
      </c>
      <c r="I130" s="13" t="n">
        <v>2</v>
      </c>
      <c r="J130" s="3" t="n">
        <v>0.607039971191934</v>
      </c>
      <c r="K130" s="3"/>
      <c r="L130" s="3" t="n">
        <v>0.392960028808066</v>
      </c>
      <c r="M130" s="3" t="n">
        <v>0.392960028808066</v>
      </c>
      <c r="N130" s="3" t="n">
        <v>0.044</v>
      </c>
      <c r="O130" s="2" t="n">
        <v>12595</v>
      </c>
      <c r="P130" s="2" t="n">
        <f aca="false">O130/N130</f>
        <v>286250</v>
      </c>
      <c r="Q130" s="3" t="n">
        <v>0.065</v>
      </c>
      <c r="R130" s="2" t="n">
        <v>8169</v>
      </c>
      <c r="S130" s="2" t="n">
        <f aca="false">R130/Q130</f>
        <v>125676.923076923</v>
      </c>
      <c r="T130" s="14" t="n">
        <f aca="false">U130/V130</f>
        <v>0.050406999000943</v>
      </c>
      <c r="U130" s="2" t="n">
        <f aca="false">R130+O130</f>
        <v>20764</v>
      </c>
      <c r="V130" s="2" t="n">
        <f aca="false">S130+P130</f>
        <v>411926.923076923</v>
      </c>
      <c r="W130" s="3" t="n">
        <v>0.157</v>
      </c>
      <c r="X130" s="2" t="n">
        <v>35500</v>
      </c>
      <c r="Y130" s="2" t="n">
        <f aca="false">X130/W130</f>
        <v>226114.649681529</v>
      </c>
      <c r="Z130" s="2" t="n">
        <f aca="false">X130+R130+O130</f>
        <v>56264</v>
      </c>
      <c r="AA130" s="2" t="n">
        <f aca="false">Y130+S130+P130</f>
        <v>638041.572758452</v>
      </c>
      <c r="AB130" s="14" t="n">
        <f aca="false">Z130/AA130</f>
        <v>0.0881823417191348</v>
      </c>
      <c r="AC130" s="14" t="n">
        <f aca="false">AD130/AE130</f>
        <v>0.127261119638856</v>
      </c>
      <c r="AD130" s="2" t="n">
        <f aca="false">F130-Z130</f>
        <v>54816</v>
      </c>
      <c r="AE130" s="2" t="n">
        <f aca="false">G130-AA130</f>
        <v>430736.427241548</v>
      </c>
      <c r="AF130" s="13" t="n">
        <v>0.61</v>
      </c>
      <c r="AG130" s="13" t="n">
        <v>0.39</v>
      </c>
    </row>
    <row r="131" customFormat="false" ht="13.8" hidden="false" customHeight="false" outlineLevel="0" collapsed="false">
      <c r="A131" s="1" t="n">
        <v>31</v>
      </c>
      <c r="B131" s="1" t="s">
        <v>87</v>
      </c>
      <c r="C131" s="1" t="s">
        <v>88</v>
      </c>
      <c r="D131" s="1" t="n">
        <v>2019</v>
      </c>
      <c r="E131" s="3" t="n">
        <v>0.117</v>
      </c>
      <c r="F131" s="2" t="n">
        <v>225580</v>
      </c>
      <c r="G131" s="12" t="n">
        <v>1934408</v>
      </c>
      <c r="H131" s="13" t="n">
        <v>1.3</v>
      </c>
      <c r="I131" s="13" t="n">
        <v>1.85</v>
      </c>
      <c r="J131" s="3" t="n">
        <v>0.430312971008068</v>
      </c>
      <c r="K131" s="3" t="n">
        <v>0.134630729674617</v>
      </c>
      <c r="L131" s="3" t="n">
        <v>0.434790318290629</v>
      </c>
      <c r="M131" s="3" t="n">
        <v>0.569687028991932</v>
      </c>
      <c r="N131" s="3" t="n">
        <v>0.046</v>
      </c>
      <c r="O131" s="2" t="n">
        <v>19345</v>
      </c>
      <c r="P131" s="2" t="n">
        <f aca="false">O131/N131</f>
        <v>420543.47826087</v>
      </c>
      <c r="Q131" s="3" t="n">
        <v>0.146</v>
      </c>
      <c r="R131" s="2" t="n">
        <v>32601</v>
      </c>
      <c r="S131" s="2" t="n">
        <f aca="false">R131/Q131</f>
        <v>223294.520547945</v>
      </c>
      <c r="T131" s="14" t="n">
        <f aca="false">U131/V131</f>
        <v>0.0806817865613818</v>
      </c>
      <c r="U131" s="2" t="n">
        <f aca="false">R131+O131</f>
        <v>51946</v>
      </c>
      <c r="V131" s="2" t="n">
        <f aca="false">S131+P131</f>
        <v>643837.998808815</v>
      </c>
      <c r="W131" s="3" t="n">
        <v>0.154</v>
      </c>
      <c r="X131" s="2" t="n">
        <v>73110</v>
      </c>
      <c r="Y131" s="2" t="n">
        <f aca="false">X131/W131</f>
        <v>474740.25974026</v>
      </c>
      <c r="Z131" s="2" t="n">
        <f aca="false">X131+R131+O131</f>
        <v>125056</v>
      </c>
      <c r="AA131" s="2" t="n">
        <f aca="false">Y131+S131+P131</f>
        <v>1118578.25854907</v>
      </c>
      <c r="AB131" s="14" t="n">
        <f aca="false">Z131/AA131</f>
        <v>0.111799061929035</v>
      </c>
      <c r="AC131" s="14" t="n">
        <f aca="false">AD131/AE131</f>
        <v>0.123216885696299</v>
      </c>
      <c r="AD131" s="2" t="n">
        <f aca="false">F131-Z131</f>
        <v>100524</v>
      </c>
      <c r="AE131" s="2" t="n">
        <f aca="false">G131-AA131</f>
        <v>815829.74145093</v>
      </c>
      <c r="AF131" s="13" t="n">
        <v>0.63</v>
      </c>
      <c r="AG131" s="13" t="n">
        <v>0.37</v>
      </c>
    </row>
    <row r="132" customFormat="false" ht="13.8" hidden="false" customHeight="false" outlineLevel="0" collapsed="false">
      <c r="A132" s="1" t="n">
        <v>32</v>
      </c>
      <c r="B132" s="1" t="s">
        <v>89</v>
      </c>
      <c r="C132" s="1" t="s">
        <v>90</v>
      </c>
      <c r="D132" s="1" t="n">
        <v>2019</v>
      </c>
      <c r="E132" s="3" t="n">
        <v>0.121</v>
      </c>
      <c r="F132" s="2" t="n">
        <v>373370</v>
      </c>
      <c r="G132" s="12" t="n">
        <v>3080156</v>
      </c>
      <c r="H132" s="13" t="n">
        <v>2</v>
      </c>
      <c r="I132" s="13" t="n">
        <v>2</v>
      </c>
      <c r="J132" s="3" t="n">
        <v>0.669255698101079</v>
      </c>
      <c r="K132" s="3"/>
      <c r="L132" s="3" t="n">
        <v>0.330744301898921</v>
      </c>
      <c r="M132" s="3" t="n">
        <v>0.330744301898921</v>
      </c>
      <c r="N132" s="3" t="n">
        <v>0.089</v>
      </c>
      <c r="O132" s="2" t="n">
        <v>64039</v>
      </c>
      <c r="P132" s="2" t="n">
        <f aca="false">O132/N132</f>
        <v>719539.325842697</v>
      </c>
      <c r="Q132" s="3" t="n">
        <v>0.109</v>
      </c>
      <c r="R132" s="2" t="n">
        <v>38806</v>
      </c>
      <c r="S132" s="2" t="n">
        <f aca="false">R132/Q132</f>
        <v>356018.348623853</v>
      </c>
      <c r="T132" s="14" t="n">
        <f aca="false">U132/V132</f>
        <v>0.0956201628620321</v>
      </c>
      <c r="U132" s="2" t="n">
        <f aca="false">R132+O132</f>
        <v>102845</v>
      </c>
      <c r="V132" s="2" t="n">
        <f aca="false">S132+P132</f>
        <v>1075557.67446655</v>
      </c>
      <c r="W132" s="3" t="n">
        <v>0.182</v>
      </c>
      <c r="X132" s="2" t="n">
        <v>125870</v>
      </c>
      <c r="Y132" s="2" t="n">
        <f aca="false">X132/W132</f>
        <v>691593.406593407</v>
      </c>
      <c r="Z132" s="2" t="n">
        <f aca="false">X132+R132+O132</f>
        <v>228715</v>
      </c>
      <c r="AA132" s="2" t="n">
        <f aca="false">Y132+S132+P132</f>
        <v>1767151.08105996</v>
      </c>
      <c r="AB132" s="14" t="n">
        <f aca="false">Z132/AA132</f>
        <v>0.129425832602165</v>
      </c>
      <c r="AC132" s="14" t="n">
        <f aca="false">AD132/AE132</f>
        <v>0.110170950552704</v>
      </c>
      <c r="AD132" s="2" t="n">
        <f aca="false">F132-Z132</f>
        <v>144655</v>
      </c>
      <c r="AE132" s="2" t="n">
        <f aca="false">G132-AA132</f>
        <v>1313004.91894004</v>
      </c>
      <c r="AF132" s="13" t="n">
        <v>0.61</v>
      </c>
      <c r="AG132" s="13" t="n">
        <v>0.39</v>
      </c>
    </row>
    <row r="133" customFormat="false" ht="13.8" hidden="false" customHeight="false" outlineLevel="0" collapsed="false">
      <c r="A133" s="1" t="n">
        <v>33</v>
      </c>
      <c r="B133" s="1" t="s">
        <v>91</v>
      </c>
      <c r="C133" s="1" t="s">
        <v>92</v>
      </c>
      <c r="D133" s="1" t="n">
        <v>2019</v>
      </c>
      <c r="E133" s="3" t="n">
        <v>0.088</v>
      </c>
      <c r="F133" s="2" t="n">
        <v>119990</v>
      </c>
      <c r="G133" s="12" t="n">
        <v>1359711</v>
      </c>
      <c r="H133" s="13" t="n">
        <v>1.85</v>
      </c>
      <c r="I133" s="13" t="n">
        <v>1.85</v>
      </c>
      <c r="J133" s="3" t="n">
        <v>0.460455037919827</v>
      </c>
      <c r="K133" s="3"/>
      <c r="L133" s="3" t="n">
        <v>0.53962830235853</v>
      </c>
      <c r="M133" s="3" t="n">
        <v>0.539544962080173</v>
      </c>
      <c r="N133" s="3" t="n">
        <v>0.032</v>
      </c>
      <c r="O133" s="2" t="n">
        <v>10363</v>
      </c>
      <c r="P133" s="2" t="n">
        <f aca="false">O133/N133</f>
        <v>323843.75</v>
      </c>
      <c r="Q133" s="3" t="n">
        <v>0.048</v>
      </c>
      <c r="R133" s="2" t="n">
        <v>10189</v>
      </c>
      <c r="S133" s="2" t="n">
        <f aca="false">R133/Q133</f>
        <v>212270.833333333</v>
      </c>
      <c r="T133" s="14" t="n">
        <f aca="false">U133/V133</f>
        <v>0.0383350885033128</v>
      </c>
      <c r="U133" s="2" t="n">
        <f aca="false">R133+O133</f>
        <v>20552</v>
      </c>
      <c r="V133" s="2" t="n">
        <f aca="false">S133+P133</f>
        <v>536114.583333333</v>
      </c>
      <c r="W133" s="3" t="n">
        <v>0.108</v>
      </c>
      <c r="X133" s="2" t="n">
        <v>27770</v>
      </c>
      <c r="Y133" s="2" t="n">
        <f aca="false">X133/W133</f>
        <v>257129.62962963</v>
      </c>
      <c r="Z133" s="2" t="n">
        <f aca="false">X133+R133+O133</f>
        <v>48322</v>
      </c>
      <c r="AA133" s="2" t="n">
        <f aca="false">Y133+S133+P133</f>
        <v>793244.212962963</v>
      </c>
      <c r="AB133" s="14" t="n">
        <f aca="false">Z133/AA133</f>
        <v>0.060916927234181</v>
      </c>
      <c r="AC133" s="14" t="n">
        <f aca="false">AD133/AE133</f>
        <v>0.126517567560963</v>
      </c>
      <c r="AD133" s="2" t="n">
        <f aca="false">F133-Z133</f>
        <v>71668</v>
      </c>
      <c r="AE133" s="2" t="n">
        <f aca="false">G133-AA133</f>
        <v>566466.787037037</v>
      </c>
      <c r="AF133" s="13" t="n">
        <v>0.55</v>
      </c>
      <c r="AG133" s="13" t="n">
        <v>0.45</v>
      </c>
    </row>
    <row r="134" customFormat="false" ht="13.8" hidden="false" customHeight="false" outlineLevel="0" collapsed="false">
      <c r="A134" s="1" t="n">
        <v>34</v>
      </c>
      <c r="B134" s="1" t="s">
        <v>93</v>
      </c>
      <c r="C134" s="1" t="s">
        <v>94</v>
      </c>
      <c r="D134" s="1" t="n">
        <v>2019</v>
      </c>
      <c r="E134" s="3" t="n">
        <v>0.086</v>
      </c>
      <c r="F134" s="2" t="n">
        <v>762530</v>
      </c>
      <c r="G134" s="12" t="n">
        <v>8882190</v>
      </c>
      <c r="H134" s="13" t="n">
        <v>1.85</v>
      </c>
      <c r="I134" s="13" t="n">
        <v>1.85</v>
      </c>
      <c r="J134" s="3" t="n">
        <v>0.619857579373926</v>
      </c>
      <c r="K134" s="3"/>
      <c r="L134" s="3" t="n">
        <v>0.380142420626074</v>
      </c>
      <c r="M134" s="3" t="n">
        <v>0.380142420626074</v>
      </c>
      <c r="N134" s="3" t="n">
        <v>0.064</v>
      </c>
      <c r="O134" s="2" t="n">
        <v>130935</v>
      </c>
      <c r="P134" s="2" t="n">
        <f aca="false">O134/N134</f>
        <v>2045859.375</v>
      </c>
      <c r="Q134" s="3" t="n">
        <v>0.075</v>
      </c>
      <c r="R134" s="2" t="n">
        <v>98669</v>
      </c>
      <c r="S134" s="2" t="n">
        <f aca="false">R134/Q134</f>
        <v>1315586.66666667</v>
      </c>
      <c r="T134" s="14" t="n">
        <f aca="false">U134/V134</f>
        <v>0.0683051273630315</v>
      </c>
      <c r="U134" s="2" t="n">
        <f aca="false">R134+O134</f>
        <v>229604</v>
      </c>
      <c r="V134" s="2" t="n">
        <f aca="false">S134+P134</f>
        <v>3361446.04166667</v>
      </c>
      <c r="W134" s="3" t="n">
        <v>0.099</v>
      </c>
      <c r="X134" s="2" t="n">
        <v>191890</v>
      </c>
      <c r="Y134" s="2" t="n">
        <f aca="false">X134/W134</f>
        <v>1938282.82828283</v>
      </c>
      <c r="Z134" s="2" t="n">
        <f aca="false">X134+R134+O134</f>
        <v>421494</v>
      </c>
      <c r="AA134" s="2" t="n">
        <f aca="false">Y134+S134+P134</f>
        <v>5299728.8699495</v>
      </c>
      <c r="AB134" s="14" t="n">
        <f aca="false">Z134/AA134</f>
        <v>0.079531238360127</v>
      </c>
      <c r="AC134" s="14" t="n">
        <f aca="false">AD134/AE134</f>
        <v>0.0951960084477435</v>
      </c>
      <c r="AD134" s="2" t="n">
        <f aca="false">F134-Z134</f>
        <v>341036</v>
      </c>
      <c r="AE134" s="2" t="n">
        <f aca="false">G134-AA134</f>
        <v>3582461.1300505</v>
      </c>
      <c r="AF134" s="13" t="n">
        <v>0.81</v>
      </c>
      <c r="AG134" s="13" t="n">
        <v>0.19</v>
      </c>
    </row>
    <row r="135" customFormat="false" ht="13.8" hidden="false" customHeight="false" outlineLevel="0" collapsed="false">
      <c r="A135" s="1" t="n">
        <v>35</v>
      </c>
      <c r="B135" s="1" t="s">
        <v>95</v>
      </c>
      <c r="C135" s="1" t="s">
        <v>96</v>
      </c>
      <c r="D135" s="1" t="n">
        <v>2019</v>
      </c>
      <c r="E135" s="3" t="n">
        <v>0.142</v>
      </c>
      <c r="F135" s="2" t="n">
        <v>298030</v>
      </c>
      <c r="G135" s="12" t="n">
        <v>2096829</v>
      </c>
      <c r="H135" s="13" t="n">
        <v>1.65</v>
      </c>
      <c r="I135" s="13" t="n">
        <v>1.85</v>
      </c>
      <c r="J135" s="3" t="n">
        <v>0.702513169815119</v>
      </c>
      <c r="K135" s="3" t="n">
        <v>0.0322786296681542</v>
      </c>
      <c r="L135" s="3" t="n">
        <v>0.264872663825789</v>
      </c>
      <c r="M135" s="3" t="n">
        <v>0.297486830184881</v>
      </c>
      <c r="N135" s="3" t="n">
        <v>0.124</v>
      </c>
      <c r="O135" s="2" t="n">
        <v>63718</v>
      </c>
      <c r="P135" s="2" t="n">
        <f aca="false">O135/N135</f>
        <v>513854.838709677</v>
      </c>
      <c r="Q135" s="3" t="n">
        <v>0.125</v>
      </c>
      <c r="R135" s="2" t="n">
        <v>32592</v>
      </c>
      <c r="S135" s="2" t="n">
        <f aca="false">R135/Q135</f>
        <v>260736</v>
      </c>
      <c r="T135" s="14" t="n">
        <f aca="false">U135/V135</f>
        <v>0.124336611262321</v>
      </c>
      <c r="U135" s="2" t="n">
        <f aca="false">R135+O135</f>
        <v>96310</v>
      </c>
      <c r="V135" s="2" t="n">
        <f aca="false">S135+P135</f>
        <v>774590.838709677</v>
      </c>
      <c r="W135" s="3" t="n">
        <v>0.221</v>
      </c>
      <c r="X135" s="2" t="n">
        <v>104560</v>
      </c>
      <c r="Y135" s="2" t="n">
        <f aca="false">X135/W135</f>
        <v>473122.171945701</v>
      </c>
      <c r="Z135" s="2" t="n">
        <f aca="false">X135+R135+O135</f>
        <v>200870</v>
      </c>
      <c r="AA135" s="2" t="n">
        <f aca="false">Y135+S135+P135</f>
        <v>1247713.01065538</v>
      </c>
      <c r="AB135" s="14" t="n">
        <f aca="false">Z135/AA135</f>
        <v>0.160990546932335</v>
      </c>
      <c r="AC135" s="14" t="n">
        <f aca="false">AD135/AE135</f>
        <v>0.114424885668437</v>
      </c>
      <c r="AD135" s="2" t="n">
        <f aca="false">F135-Z135</f>
        <v>97160</v>
      </c>
      <c r="AE135" s="2" t="n">
        <f aca="false">G135-AA135</f>
        <v>849115.98934462</v>
      </c>
      <c r="AF135" s="13" t="n">
        <v>0.68</v>
      </c>
      <c r="AG135" s="13" t="n">
        <v>0.32</v>
      </c>
    </row>
    <row r="136" customFormat="false" ht="13.8" hidden="false" customHeight="false" outlineLevel="0" collapsed="false">
      <c r="A136" s="1" t="n">
        <v>36</v>
      </c>
      <c r="B136" s="1" t="s">
        <v>97</v>
      </c>
      <c r="C136" s="1" t="s">
        <v>98</v>
      </c>
      <c r="D136" s="1" t="n">
        <v>2019</v>
      </c>
      <c r="E136" s="3" t="n">
        <v>0.107</v>
      </c>
      <c r="F136" s="2" t="n">
        <v>2090550</v>
      </c>
      <c r="G136" s="12" t="n">
        <v>19453561</v>
      </c>
      <c r="H136" s="13" t="n">
        <v>2</v>
      </c>
      <c r="I136" s="13" t="n">
        <v>2</v>
      </c>
      <c r="J136" s="3" t="n">
        <v>0.694190524024778</v>
      </c>
      <c r="K136" s="3"/>
      <c r="L136" s="3" t="n">
        <v>0.305842959986606</v>
      </c>
      <c r="M136" s="3" t="n">
        <v>0.305809475975222</v>
      </c>
      <c r="N136" s="3" t="n">
        <v>0.073</v>
      </c>
      <c r="O136" s="2" t="n">
        <v>341974</v>
      </c>
      <c r="P136" s="2" t="n">
        <f aca="false">O136/N136</f>
        <v>4684575.34246575</v>
      </c>
      <c r="Q136" s="3" t="n">
        <v>0.098</v>
      </c>
      <c r="R136" s="2" t="n">
        <v>245816</v>
      </c>
      <c r="S136" s="2" t="n">
        <f aca="false">R136/Q136</f>
        <v>2508326.53061224</v>
      </c>
      <c r="T136" s="14" t="n">
        <f aca="false">U136/V136</f>
        <v>0.0817180618298179</v>
      </c>
      <c r="U136" s="2" t="n">
        <f aca="false">R136+O136</f>
        <v>587790</v>
      </c>
      <c r="V136" s="2" t="n">
        <f aca="false">S136+P136</f>
        <v>7192901.87307799</v>
      </c>
      <c r="W136" s="3" t="n">
        <v>0.157</v>
      </c>
      <c r="X136" s="2" t="n">
        <v>630860</v>
      </c>
      <c r="Y136" s="2" t="n">
        <f aca="false">X136/W136</f>
        <v>4018216.56050955</v>
      </c>
      <c r="Z136" s="2" t="n">
        <f aca="false">X136+R136+O136</f>
        <v>1218650</v>
      </c>
      <c r="AA136" s="2" t="n">
        <f aca="false">Y136+S136+P136</f>
        <v>11211118.4335876</v>
      </c>
      <c r="AB136" s="14" t="n">
        <f aca="false">Z136/AA136</f>
        <v>0.108700127219157</v>
      </c>
      <c r="AC136" s="14" t="n">
        <f aca="false">AD136/AE136</f>
        <v>0.105781750127439</v>
      </c>
      <c r="AD136" s="2" t="n">
        <f aca="false">F136-Z136</f>
        <v>871900</v>
      </c>
      <c r="AE136" s="2" t="n">
        <f aca="false">G136-AA136</f>
        <v>8242442.5664124</v>
      </c>
      <c r="AF136" s="13" t="n">
        <v>0.74</v>
      </c>
      <c r="AG136" s="13" t="n">
        <v>0.26</v>
      </c>
    </row>
    <row r="137" customFormat="false" ht="13.8" hidden="false" customHeight="false" outlineLevel="0" collapsed="false">
      <c r="A137" s="1" t="n">
        <v>37</v>
      </c>
      <c r="B137" s="1" t="s">
        <v>99</v>
      </c>
      <c r="C137" s="1" t="s">
        <v>100</v>
      </c>
      <c r="D137" s="1" t="n">
        <v>2019</v>
      </c>
      <c r="E137" s="3" t="n">
        <v>0.135</v>
      </c>
      <c r="F137" s="2" t="n">
        <v>1417440</v>
      </c>
      <c r="G137" s="12" t="n">
        <v>10488084</v>
      </c>
      <c r="H137" s="13" t="n">
        <v>2</v>
      </c>
      <c r="I137" s="13" t="n">
        <v>2</v>
      </c>
      <c r="J137" s="3" t="n">
        <v>0.665996444293938</v>
      </c>
      <c r="K137" s="3"/>
      <c r="L137" s="3" t="n">
        <v>0.334010610678406</v>
      </c>
      <c r="M137" s="3" t="n">
        <v>0.334003555706062</v>
      </c>
      <c r="N137" s="3" t="n">
        <v>0.075</v>
      </c>
      <c r="O137" s="2" t="n">
        <v>177967</v>
      </c>
      <c r="P137" s="2" t="n">
        <f aca="false">O137/N137</f>
        <v>2372893.33333333</v>
      </c>
      <c r="Q137" s="3" t="n">
        <v>0.09</v>
      </c>
      <c r="R137" s="2" t="n">
        <v>111538</v>
      </c>
      <c r="S137" s="2" t="n">
        <f aca="false">R137/Q137</f>
        <v>1239311.11111111</v>
      </c>
      <c r="T137" s="14" t="n">
        <f aca="false">U137/V137</f>
        <v>0.0801463495360175</v>
      </c>
      <c r="U137" s="2" t="n">
        <f aca="false">R137+O137</f>
        <v>289505</v>
      </c>
      <c r="V137" s="2" t="n">
        <f aca="false">S137+P137</f>
        <v>3612204.44444444</v>
      </c>
      <c r="W137" s="3" t="n">
        <v>0.182</v>
      </c>
      <c r="X137" s="2" t="n">
        <v>417240</v>
      </c>
      <c r="Y137" s="2" t="n">
        <f aca="false">X137/W137</f>
        <v>2292527.47252747</v>
      </c>
      <c r="Z137" s="2" t="n">
        <f aca="false">X137+R137+O137</f>
        <v>706745</v>
      </c>
      <c r="AA137" s="2" t="n">
        <f aca="false">Y137+S137+P137</f>
        <v>5904731.91697192</v>
      </c>
      <c r="AB137" s="14" t="n">
        <f aca="false">Z137/AA137</f>
        <v>0.119691293345361</v>
      </c>
      <c r="AC137" s="14" t="n">
        <f aca="false">AD137/AE137</f>
        <v>0.155060092946311</v>
      </c>
      <c r="AD137" s="2" t="n">
        <f aca="false">F137-Z137</f>
        <v>710695</v>
      </c>
      <c r="AE137" s="2" t="n">
        <f aca="false">G137-AA137</f>
        <v>4583352.08302808</v>
      </c>
      <c r="AF137" s="13" t="n">
        <v>0.75</v>
      </c>
      <c r="AG137" s="13" t="n">
        <v>0.25</v>
      </c>
    </row>
    <row r="138" customFormat="false" ht="13.8" hidden="false" customHeight="false" outlineLevel="0" collapsed="false">
      <c r="A138" s="1" t="n">
        <v>38</v>
      </c>
      <c r="B138" s="1" t="s">
        <v>101</v>
      </c>
      <c r="C138" s="1" t="s">
        <v>102</v>
      </c>
      <c r="D138" s="1" t="n">
        <v>2019</v>
      </c>
      <c r="E138" s="3" t="n">
        <v>0.067</v>
      </c>
      <c r="F138" s="2" t="n">
        <v>51380</v>
      </c>
      <c r="G138" s="12" t="n">
        <v>762062</v>
      </c>
      <c r="H138" s="13" t="n">
        <v>2</v>
      </c>
      <c r="I138" s="13" t="n">
        <v>2</v>
      </c>
      <c r="J138" s="3" t="n">
        <v>0.615025301673803</v>
      </c>
      <c r="K138" s="3"/>
      <c r="L138" s="3" t="n">
        <v>0.384974698326197</v>
      </c>
      <c r="M138" s="3" t="n">
        <v>0.384974698326197</v>
      </c>
      <c r="N138" s="3" t="n">
        <v>0.033</v>
      </c>
      <c r="O138" s="2" t="n">
        <v>5671</v>
      </c>
      <c r="P138" s="2" t="n">
        <f aca="false">O138/N138</f>
        <v>171848.484848485</v>
      </c>
      <c r="Q138" s="3" t="n">
        <v>0.067</v>
      </c>
      <c r="R138" s="2" t="n">
        <v>5132</v>
      </c>
      <c r="S138" s="2" t="n">
        <f aca="false">R138/Q138</f>
        <v>76597.0149253731</v>
      </c>
      <c r="T138" s="14" t="n">
        <f aca="false">U138/V138</f>
        <v>0.0434823734373663</v>
      </c>
      <c r="U138" s="2" t="n">
        <f aca="false">R138+O138</f>
        <v>10803</v>
      </c>
      <c r="V138" s="2" t="n">
        <f aca="false">S138+P138</f>
        <v>248445.499773858</v>
      </c>
      <c r="W138" s="3" t="n">
        <v>0.094</v>
      </c>
      <c r="X138" s="2" t="n">
        <v>16580</v>
      </c>
      <c r="Y138" s="2" t="n">
        <f aca="false">X138/W138</f>
        <v>176382.978723404</v>
      </c>
      <c r="Z138" s="2" t="n">
        <f aca="false">X138+R138+O138</f>
        <v>27383</v>
      </c>
      <c r="AA138" s="2" t="n">
        <f aca="false">Y138+S138+P138</f>
        <v>424828.478497262</v>
      </c>
      <c r="AB138" s="14" t="n">
        <f aca="false">Z138/AA138</f>
        <v>0.0644566016309956</v>
      </c>
      <c r="AC138" s="14" t="n">
        <f aca="false">AD138/AE138</f>
        <v>0.0711584064747406</v>
      </c>
      <c r="AD138" s="2" t="n">
        <f aca="false">F138-Z138</f>
        <v>23997</v>
      </c>
      <c r="AE138" s="2" t="n">
        <f aca="false">G138-AA138</f>
        <v>337233.521502738</v>
      </c>
      <c r="AF138" s="13" t="n">
        <v>0.7</v>
      </c>
      <c r="AG138" s="13" t="n">
        <v>0.3</v>
      </c>
    </row>
    <row r="139" customFormat="false" ht="13.8" hidden="false" customHeight="false" outlineLevel="0" collapsed="false">
      <c r="A139" s="1" t="n">
        <v>39</v>
      </c>
      <c r="B139" s="1" t="s">
        <v>103</v>
      </c>
      <c r="C139" s="1" t="s">
        <v>104</v>
      </c>
      <c r="D139" s="1" t="n">
        <v>2019</v>
      </c>
      <c r="E139" s="3" t="n">
        <v>0.132</v>
      </c>
      <c r="F139" s="2" t="n">
        <v>1547110</v>
      </c>
      <c r="G139" s="12" t="n">
        <v>11689100</v>
      </c>
      <c r="H139" s="13" t="n">
        <v>1.3</v>
      </c>
      <c r="I139" s="13" t="n">
        <v>1.85</v>
      </c>
      <c r="J139" s="3" t="n">
        <v>0.492014142497948</v>
      </c>
      <c r="K139" s="3" t="n">
        <v>0.135213397883796</v>
      </c>
      <c r="L139" s="3" t="n">
        <v>0.372759532289236</v>
      </c>
      <c r="M139" s="3" t="n">
        <v>0.507985857502052</v>
      </c>
      <c r="N139" s="3" t="n">
        <v>0.072</v>
      </c>
      <c r="O139" s="2" t="n">
        <v>203026</v>
      </c>
      <c r="P139" s="2" t="n">
        <f aca="false">O139/N139</f>
        <v>2819805.55555556</v>
      </c>
      <c r="Q139" s="3" t="n">
        <v>0.108</v>
      </c>
      <c r="R139" s="2" t="n">
        <v>167983</v>
      </c>
      <c r="S139" s="2" t="n">
        <f aca="false">R139/Q139</f>
        <v>1555398.14814815</v>
      </c>
      <c r="T139" s="14" t="n">
        <f aca="false">U139/V139</f>
        <v>0.0847981088711212</v>
      </c>
      <c r="U139" s="2" t="n">
        <f aca="false">R139+O139</f>
        <v>371009</v>
      </c>
      <c r="V139" s="2" t="n">
        <f aca="false">S139+P139</f>
        <v>4375203.70370371</v>
      </c>
      <c r="W139" s="3" t="n">
        <v>0.174</v>
      </c>
      <c r="X139" s="2" t="n">
        <v>447350</v>
      </c>
      <c r="Y139" s="2" t="n">
        <f aca="false">X139/W139</f>
        <v>2570977.01149425</v>
      </c>
      <c r="Z139" s="2" t="n">
        <f aca="false">X139+R139+O139</f>
        <v>818359</v>
      </c>
      <c r="AA139" s="2" t="n">
        <f aca="false">Y139+S139+P139</f>
        <v>6946180.71519796</v>
      </c>
      <c r="AB139" s="14" t="n">
        <f aca="false">Z139/AA139</f>
        <v>0.117814239731694</v>
      </c>
      <c r="AC139" s="14" t="n">
        <f aca="false">AD139/AE139</f>
        <v>0.15365030611741</v>
      </c>
      <c r="AD139" s="2" t="n">
        <f aca="false">F139-Z139</f>
        <v>728751</v>
      </c>
      <c r="AE139" s="2" t="n">
        <f aca="false">G139-AA139</f>
        <v>4742919.28480204</v>
      </c>
      <c r="AF139" s="13" t="n">
        <v>0.72</v>
      </c>
      <c r="AG139" s="13" t="n">
        <v>0.28</v>
      </c>
    </row>
    <row r="140" customFormat="false" ht="13.8" hidden="false" customHeight="false" outlineLevel="0" collapsed="false">
      <c r="A140" s="1" t="n">
        <v>40</v>
      </c>
      <c r="B140" s="1" t="s">
        <v>105</v>
      </c>
      <c r="C140" s="1" t="s">
        <v>106</v>
      </c>
      <c r="D140" s="1" t="n">
        <v>2019</v>
      </c>
      <c r="E140" s="3" t="n">
        <v>0.147</v>
      </c>
      <c r="F140" s="2" t="n">
        <v>583570</v>
      </c>
      <c r="G140" s="12" t="n">
        <v>3956971</v>
      </c>
      <c r="H140" s="13" t="n">
        <v>1.3</v>
      </c>
      <c r="I140" s="13" t="n">
        <v>1.85</v>
      </c>
      <c r="J140" s="3" t="n">
        <v>0.471597237692136</v>
      </c>
      <c r="K140" s="3" t="n">
        <v>0.146597666089758</v>
      </c>
      <c r="L140" s="3" t="n">
        <v>0.381445242216015</v>
      </c>
      <c r="M140" s="3" t="n">
        <v>0.528402762307864</v>
      </c>
      <c r="N140" s="3" t="n">
        <v>0.083</v>
      </c>
      <c r="O140" s="2" t="n">
        <v>72624</v>
      </c>
      <c r="P140" s="2" t="n">
        <f aca="false">O140/N140</f>
        <v>874987.951807229</v>
      </c>
      <c r="Q140" s="3" t="n">
        <v>0.157</v>
      </c>
      <c r="R140" s="2" t="n">
        <v>73797</v>
      </c>
      <c r="S140" s="2" t="n">
        <f aca="false">R140/Q140</f>
        <v>470044.585987261</v>
      </c>
      <c r="T140" s="14" t="n">
        <f aca="false">U140/V140</f>
        <v>0.108860563507328</v>
      </c>
      <c r="U140" s="2" t="n">
        <f aca="false">R140+O140</f>
        <v>146421</v>
      </c>
      <c r="V140" s="2" t="n">
        <f aca="false">S140+P140</f>
        <v>1345032.53779449</v>
      </c>
      <c r="W140" s="3" t="n">
        <v>0.208</v>
      </c>
      <c r="X140" s="2" t="n">
        <v>197690</v>
      </c>
      <c r="Y140" s="2" t="n">
        <f aca="false">X140/W140</f>
        <v>950432.692307692</v>
      </c>
      <c r="Z140" s="2" t="n">
        <f aca="false">X140+R140+O140</f>
        <v>344111</v>
      </c>
      <c r="AA140" s="2" t="n">
        <f aca="false">Y140+S140+P140</f>
        <v>2295465.23010218</v>
      </c>
      <c r="AB140" s="14" t="n">
        <f aca="false">Z140/AA140</f>
        <v>0.149909044792929</v>
      </c>
      <c r="AC140" s="14" t="n">
        <f aca="false">AD140/AE140</f>
        <v>0.144121678262199</v>
      </c>
      <c r="AD140" s="2" t="n">
        <f aca="false">F140-Z140</f>
        <v>239459</v>
      </c>
      <c r="AE140" s="2" t="n">
        <f aca="false">G140-AA140</f>
        <v>1661505.76989782</v>
      </c>
      <c r="AF140" s="13" t="n">
        <v>0.66</v>
      </c>
      <c r="AG140" s="13" t="n">
        <v>0.34</v>
      </c>
    </row>
    <row r="141" customFormat="false" ht="13.8" hidden="false" customHeight="false" outlineLevel="0" collapsed="false">
      <c r="A141" s="1" t="n">
        <v>41</v>
      </c>
      <c r="B141" s="1" t="s">
        <v>107</v>
      </c>
      <c r="C141" s="1" t="s">
        <v>108</v>
      </c>
      <c r="D141" s="1" t="n">
        <v>2019</v>
      </c>
      <c r="E141" s="3" t="n">
        <v>0.115</v>
      </c>
      <c r="F141" s="2" t="n">
        <v>486200</v>
      </c>
      <c r="G141" s="12" t="n">
        <v>4217737</v>
      </c>
      <c r="H141" s="13" t="n">
        <v>1.85</v>
      </c>
      <c r="I141" s="13" t="n">
        <v>1.85</v>
      </c>
      <c r="J141" s="3" t="n">
        <v>0.603434800493624</v>
      </c>
      <c r="K141" s="3"/>
      <c r="L141" s="3" t="n">
        <v>0.396565199506376</v>
      </c>
      <c r="M141" s="3" t="n">
        <v>0.396565199506376</v>
      </c>
      <c r="N141" s="3" t="n">
        <v>0.04</v>
      </c>
      <c r="O141" s="2" t="n">
        <v>39973</v>
      </c>
      <c r="P141" s="2" t="n">
        <f aca="false">O141/N141</f>
        <v>999325</v>
      </c>
      <c r="Q141" s="3" t="n">
        <v>0.081</v>
      </c>
      <c r="R141" s="2" t="n">
        <v>44255</v>
      </c>
      <c r="S141" s="2" t="n">
        <f aca="false">R141/Q141</f>
        <v>546358.024691358</v>
      </c>
      <c r="T141" s="14" t="n">
        <f aca="false">U141/V141</f>
        <v>0.0544924144565918</v>
      </c>
      <c r="U141" s="2" t="n">
        <f aca="false">R141+O141</f>
        <v>84228</v>
      </c>
      <c r="V141" s="2" t="n">
        <f aca="false">S141+P141</f>
        <v>1545683.02469136</v>
      </c>
      <c r="W141" s="3" t="n">
        <v>0.146</v>
      </c>
      <c r="X141" s="2" t="n">
        <v>126350</v>
      </c>
      <c r="Y141" s="2" t="n">
        <f aca="false">X141/W141</f>
        <v>865410.95890411</v>
      </c>
      <c r="Z141" s="2" t="n">
        <f aca="false">X141+R141+O141</f>
        <v>210578</v>
      </c>
      <c r="AA141" s="2" t="n">
        <f aca="false">Y141+S141+P141</f>
        <v>2411093.98359547</v>
      </c>
      <c r="AB141" s="14" t="n">
        <f aca="false">Z141/AA141</f>
        <v>0.087337118101876</v>
      </c>
      <c r="AC141" s="14" t="n">
        <f aca="false">AD141/AE141</f>
        <v>0.152560299681409</v>
      </c>
      <c r="AD141" s="2" t="n">
        <f aca="false">F141-Z141</f>
        <v>275622</v>
      </c>
      <c r="AE141" s="2" t="n">
        <f aca="false">G141-AA141</f>
        <v>1806643.01640453</v>
      </c>
      <c r="AF141" s="13" t="n">
        <v>0.63</v>
      </c>
      <c r="AG141" s="13" t="n">
        <v>0.37</v>
      </c>
    </row>
    <row r="142" customFormat="false" ht="13.8" hidden="false" customHeight="false" outlineLevel="0" collapsed="false">
      <c r="A142" s="1" t="n">
        <v>42</v>
      </c>
      <c r="B142" s="1" t="s">
        <v>109</v>
      </c>
      <c r="C142" s="1" t="s">
        <v>110</v>
      </c>
      <c r="D142" s="1" t="n">
        <v>2019</v>
      </c>
      <c r="E142" s="3" t="n">
        <v>0.106</v>
      </c>
      <c r="F142" s="2" t="n">
        <v>1353730</v>
      </c>
      <c r="G142" s="12" t="n">
        <v>12801989</v>
      </c>
      <c r="H142" s="13" t="n">
        <v>1.6</v>
      </c>
      <c r="I142" s="13" t="n">
        <v>1.85</v>
      </c>
      <c r="J142" s="3" t="n">
        <v>0.565844001388756</v>
      </c>
      <c r="K142" s="3" t="n">
        <v>0.0971390159042054</v>
      </c>
      <c r="L142" s="3" t="n">
        <v>0.337120400670739</v>
      </c>
      <c r="M142" s="3" t="n">
        <v>0.434155998611245</v>
      </c>
      <c r="N142" s="3" t="n">
        <v>0.062</v>
      </c>
      <c r="O142" s="2" t="n">
        <v>200016</v>
      </c>
      <c r="P142" s="2" t="n">
        <f aca="false">O142/N142</f>
        <v>3226064.51612903</v>
      </c>
      <c r="Q142" s="3" t="n">
        <v>0.098</v>
      </c>
      <c r="R142" s="2" t="n">
        <v>147659</v>
      </c>
      <c r="S142" s="2" t="n">
        <f aca="false">R142/Q142</f>
        <v>1506724.48979592</v>
      </c>
      <c r="T142" s="14" t="n">
        <f aca="false">U142/V142</f>
        <v>0.0734609127017384</v>
      </c>
      <c r="U142" s="2" t="n">
        <f aca="false">R142+O142</f>
        <v>347675</v>
      </c>
      <c r="V142" s="2" t="n">
        <f aca="false">S142+P142</f>
        <v>4732789.00592495</v>
      </c>
      <c r="W142" s="3" t="n">
        <v>0.147</v>
      </c>
      <c r="X142" s="2" t="n">
        <v>385880</v>
      </c>
      <c r="Y142" s="2" t="n">
        <f aca="false">X142/W142</f>
        <v>2625034.01360544</v>
      </c>
      <c r="Z142" s="2" t="n">
        <f aca="false">X142+R142+O142</f>
        <v>733555</v>
      </c>
      <c r="AA142" s="2" t="n">
        <f aca="false">Y142+S142+P142</f>
        <v>7357823.01953039</v>
      </c>
      <c r="AB142" s="14" t="n">
        <f aca="false">Z142/AA142</f>
        <v>0.0996972879142204</v>
      </c>
      <c r="AC142" s="14" t="n">
        <f aca="false">AD142/AE142</f>
        <v>0.113915520251369</v>
      </c>
      <c r="AD142" s="2" t="n">
        <f aca="false">F142-Z142</f>
        <v>620175</v>
      </c>
      <c r="AE142" s="2" t="n">
        <f aca="false">G142-AA142</f>
        <v>5444165.98046961</v>
      </c>
      <c r="AF142" s="13" t="n">
        <v>0.71</v>
      </c>
      <c r="AG142" s="13" t="n">
        <v>0.29</v>
      </c>
    </row>
    <row r="143" customFormat="false" ht="13.8" hidden="false" customHeight="false" outlineLevel="0" collapsed="false">
      <c r="A143" s="1" t="n">
        <v>44</v>
      </c>
      <c r="B143" s="1" t="s">
        <v>111</v>
      </c>
      <c r="C143" s="1" t="s">
        <v>112</v>
      </c>
      <c r="D143" s="1" t="n">
        <v>2019</v>
      </c>
      <c r="E143" s="3" t="n">
        <v>0.095</v>
      </c>
      <c r="F143" s="2" t="n">
        <v>101100</v>
      </c>
      <c r="G143" s="12" t="n">
        <v>1059361</v>
      </c>
      <c r="H143" s="13" t="n">
        <v>1.85</v>
      </c>
      <c r="I143" s="13" t="n">
        <v>1.85</v>
      </c>
      <c r="J143" s="3" t="n">
        <v>0.588328387734916</v>
      </c>
      <c r="K143" s="3"/>
      <c r="L143" s="3" t="n">
        <v>0.411671612265084</v>
      </c>
      <c r="M143" s="3" t="n">
        <v>0.411671612265084</v>
      </c>
      <c r="N143" s="3" t="n">
        <v>0.053</v>
      </c>
      <c r="O143" s="2" t="n">
        <v>13817</v>
      </c>
      <c r="P143" s="2" t="n">
        <f aca="false">O143/N143</f>
        <v>260698.113207547</v>
      </c>
      <c r="Q143" s="3" t="n">
        <v>0.138</v>
      </c>
      <c r="R143" s="2" t="n">
        <v>17480</v>
      </c>
      <c r="S143" s="2" t="n">
        <f aca="false">R143/Q143</f>
        <v>126666.666666667</v>
      </c>
      <c r="T143" s="14" t="n">
        <f aca="false">U143/V143</f>
        <v>0.0807946453215567</v>
      </c>
      <c r="U143" s="2" t="n">
        <f aca="false">R143+O143</f>
        <v>31297</v>
      </c>
      <c r="V143" s="2" t="n">
        <f aca="false">S143+P143</f>
        <v>387364.779874214</v>
      </c>
      <c r="W143" s="3" t="n">
        <v>0.141</v>
      </c>
      <c r="X143" s="2" t="n">
        <v>28730</v>
      </c>
      <c r="Y143" s="2" t="n">
        <f aca="false">X143/W143</f>
        <v>203758.865248227</v>
      </c>
      <c r="Z143" s="2" t="n">
        <f aca="false">X143+R143+O143</f>
        <v>60027</v>
      </c>
      <c r="AA143" s="2" t="n">
        <f aca="false">Y143+S143+P143</f>
        <v>591123.645122441</v>
      </c>
      <c r="AB143" s="14" t="n">
        <f aca="false">Z143/AA143</f>
        <v>0.10154728286595</v>
      </c>
      <c r="AC143" s="14" t="n">
        <f aca="false">AD143/AE143</f>
        <v>0.0877183325340207</v>
      </c>
      <c r="AD143" s="2" t="n">
        <f aca="false">F143-Z143</f>
        <v>41073</v>
      </c>
      <c r="AE143" s="2" t="n">
        <f aca="false">G143-AA143</f>
        <v>468237.354877559</v>
      </c>
      <c r="AF143" s="13" t="n">
        <v>0.73</v>
      </c>
      <c r="AG143" s="13" t="n">
        <v>0.27</v>
      </c>
    </row>
    <row r="144" customFormat="false" ht="13.8" hidden="false" customHeight="false" outlineLevel="0" collapsed="false">
      <c r="A144" s="1" t="n">
        <v>45</v>
      </c>
      <c r="B144" s="1" t="s">
        <v>113</v>
      </c>
      <c r="C144" s="1" t="s">
        <v>114</v>
      </c>
      <c r="D144" s="1" t="n">
        <v>2019</v>
      </c>
      <c r="E144" s="3" t="n">
        <v>0.108</v>
      </c>
      <c r="F144" s="2" t="n">
        <v>555630</v>
      </c>
      <c r="G144" s="12" t="n">
        <v>5148714</v>
      </c>
      <c r="H144" s="13" t="n">
        <v>1.3</v>
      </c>
      <c r="I144" s="13" t="n">
        <v>1.85</v>
      </c>
      <c r="J144" s="3" t="n">
        <v>0.545020967190397</v>
      </c>
      <c r="K144" s="3" t="n">
        <v>0.113960729262279</v>
      </c>
      <c r="L144" s="3" t="n">
        <v>0.340838327664093</v>
      </c>
      <c r="M144" s="3" t="n">
        <v>0.454979032809604</v>
      </c>
      <c r="N144" s="3" t="n">
        <v>0.085</v>
      </c>
      <c r="O144" s="2" t="n">
        <v>108639</v>
      </c>
      <c r="P144" s="2" t="n">
        <f aca="false">O144/N144</f>
        <v>1278105.88235294</v>
      </c>
      <c r="Q144" s="3" t="n">
        <v>0.117</v>
      </c>
      <c r="R144" s="2" t="n">
        <v>79093</v>
      </c>
      <c r="S144" s="2" t="n">
        <f aca="false">R144/Q144</f>
        <v>676008.547008547</v>
      </c>
      <c r="T144" s="14" t="n">
        <f aca="false">U144/V144</f>
        <v>0.0960701160480872</v>
      </c>
      <c r="U144" s="2" t="n">
        <f aca="false">R144+O144</f>
        <v>187732</v>
      </c>
      <c r="V144" s="2" t="n">
        <f aca="false">S144+P144</f>
        <v>1954114.42936149</v>
      </c>
      <c r="W144" s="3" t="n">
        <v>0.146</v>
      </c>
      <c r="X144" s="2" t="n">
        <v>162780</v>
      </c>
      <c r="Y144" s="2" t="n">
        <f aca="false">X144/W144</f>
        <v>1114931.50684932</v>
      </c>
      <c r="Z144" s="2" t="n">
        <f aca="false">X144+R144+O144</f>
        <v>350512</v>
      </c>
      <c r="AA144" s="2" t="n">
        <f aca="false">Y144+S144+P144</f>
        <v>3069045.9362108</v>
      </c>
      <c r="AB144" s="14" t="n">
        <f aca="false">Z144/AA144</f>
        <v>0.114208782561515</v>
      </c>
      <c r="AC144" s="14" t="n">
        <f aca="false">AD144/AE144</f>
        <v>0.0986301629435375</v>
      </c>
      <c r="AD144" s="2" t="n">
        <f aca="false">F144-Z144</f>
        <v>205118</v>
      </c>
      <c r="AE144" s="2" t="n">
        <f aca="false">G144-AA144</f>
        <v>2079668.0637892</v>
      </c>
      <c r="AF144" s="13" t="n">
        <v>0.66</v>
      </c>
      <c r="AG144" s="13" t="n">
        <v>0.34</v>
      </c>
    </row>
    <row r="145" customFormat="false" ht="13.8" hidden="false" customHeight="false" outlineLevel="0" collapsed="false">
      <c r="A145" s="1" t="n">
        <v>46</v>
      </c>
      <c r="B145" s="1" t="s">
        <v>115</v>
      </c>
      <c r="C145" s="1" t="s">
        <v>116</v>
      </c>
      <c r="D145" s="1" t="n">
        <v>2019</v>
      </c>
      <c r="E145" s="3" t="n">
        <v>0.103</v>
      </c>
      <c r="F145" s="2" t="n">
        <v>91510</v>
      </c>
      <c r="G145" s="12" t="n">
        <v>884659</v>
      </c>
      <c r="H145" s="13" t="n">
        <v>1.3</v>
      </c>
      <c r="I145" s="13" t="n">
        <v>1.85</v>
      </c>
      <c r="J145" s="3" t="n">
        <v>0.463009507157688</v>
      </c>
      <c r="K145" s="3" t="n">
        <v>0.14501147415583</v>
      </c>
      <c r="L145" s="3" t="n">
        <v>0.391979018686482</v>
      </c>
      <c r="M145" s="3" t="n">
        <v>0.536990492842312</v>
      </c>
      <c r="N145" s="3" t="n">
        <v>0.05</v>
      </c>
      <c r="O145" s="2" t="n">
        <v>10320</v>
      </c>
      <c r="P145" s="2" t="n">
        <f aca="false">O145/N145</f>
        <v>206400</v>
      </c>
      <c r="Q145" s="3" t="n">
        <v>0.078</v>
      </c>
      <c r="R145" s="2" t="n">
        <v>7538</v>
      </c>
      <c r="S145" s="2" t="n">
        <f aca="false">R145/Q145</f>
        <v>96641.0256410256</v>
      </c>
      <c r="T145" s="14" t="n">
        <f aca="false">U145/V145</f>
        <v>0.0589293148088605</v>
      </c>
      <c r="U145" s="2" t="n">
        <f aca="false">R145+O145</f>
        <v>17858</v>
      </c>
      <c r="V145" s="2" t="n">
        <f aca="false">S145+P145</f>
        <v>303041.025641026</v>
      </c>
      <c r="W145" s="3" t="n">
        <v>0.153</v>
      </c>
      <c r="X145" s="2" t="n">
        <v>32860</v>
      </c>
      <c r="Y145" s="2" t="n">
        <f aca="false">X145/W145</f>
        <v>214771.241830065</v>
      </c>
      <c r="Z145" s="2" t="n">
        <f aca="false">X145+R145+O145</f>
        <v>50718</v>
      </c>
      <c r="AA145" s="2" t="n">
        <f aca="false">Y145+S145+P145</f>
        <v>517812.267471091</v>
      </c>
      <c r="AB145" s="14" t="n">
        <f aca="false">Z145/AA145</f>
        <v>0.0979466945572732</v>
      </c>
      <c r="AC145" s="14" t="n">
        <f aca="false">AD145/AE145</f>
        <v>0.111196301841902</v>
      </c>
      <c r="AD145" s="2" t="n">
        <f aca="false">F145-Z145</f>
        <v>40792</v>
      </c>
      <c r="AE145" s="2" t="n">
        <f aca="false">G145-AA145</f>
        <v>366846.732528909</v>
      </c>
      <c r="AF145" s="13" t="n">
        <v>0.67</v>
      </c>
      <c r="AG145" s="13" t="n">
        <v>0.33</v>
      </c>
    </row>
    <row r="146" customFormat="false" ht="13.8" hidden="false" customHeight="false" outlineLevel="0" collapsed="false">
      <c r="A146" s="1" t="n">
        <v>47</v>
      </c>
      <c r="B146" s="1" t="s">
        <v>117</v>
      </c>
      <c r="C146" s="1" t="s">
        <v>118</v>
      </c>
      <c r="D146" s="1" t="n">
        <v>2019</v>
      </c>
      <c r="E146" s="3" t="n">
        <v>0.133</v>
      </c>
      <c r="F146" s="2" t="n">
        <v>905090</v>
      </c>
      <c r="G146" s="12" t="n">
        <v>6829174</v>
      </c>
      <c r="H146" s="13" t="n">
        <v>1.3</v>
      </c>
      <c r="I146" s="13" t="n">
        <v>1.85</v>
      </c>
      <c r="J146" s="3" t="n">
        <v>0.512634102685921</v>
      </c>
      <c r="K146" s="3" t="n">
        <v>0.141698615607288</v>
      </c>
      <c r="L146" s="3" t="n">
        <v>0.34567833033179</v>
      </c>
      <c r="M146" s="3" t="n">
        <v>0.487365897314079</v>
      </c>
      <c r="N146" s="3" t="n">
        <v>0.065</v>
      </c>
      <c r="O146" s="2" t="n">
        <v>100653</v>
      </c>
      <c r="P146" s="2" t="n">
        <f aca="false">O146/N146</f>
        <v>1548507.69230769</v>
      </c>
      <c r="Q146" s="3" t="n">
        <v>0.146</v>
      </c>
      <c r="R146" s="2" t="n">
        <v>134778</v>
      </c>
      <c r="S146" s="2" t="n">
        <f aca="false">R146/Q146</f>
        <v>923136.98630137</v>
      </c>
      <c r="T146" s="14" t="n">
        <f aca="false">U146/V146</f>
        <v>0.0952527691530851</v>
      </c>
      <c r="U146" s="2" t="n">
        <f aca="false">R146+O146</f>
        <v>235431</v>
      </c>
      <c r="V146" s="2" t="n">
        <f aca="false">S146+P146</f>
        <v>2471644.67860906</v>
      </c>
      <c r="W146" s="3" t="n">
        <v>0.157</v>
      </c>
      <c r="X146" s="2" t="n">
        <v>237510</v>
      </c>
      <c r="Y146" s="2" t="n">
        <f aca="false">X146/W146</f>
        <v>1512802.5477707</v>
      </c>
      <c r="Z146" s="2" t="n">
        <f aca="false">X146+R146+O146</f>
        <v>472941</v>
      </c>
      <c r="AA146" s="2" t="n">
        <f aca="false">Y146+S146+P146</f>
        <v>3984447.22637976</v>
      </c>
      <c r="AB146" s="14" t="n">
        <f aca="false">Z146/AA146</f>
        <v>0.118696765982696</v>
      </c>
      <c r="AC146" s="14" t="n">
        <f aca="false">AD146/AE146</f>
        <v>0.151912304551499</v>
      </c>
      <c r="AD146" s="2" t="n">
        <f aca="false">F146-Z146</f>
        <v>432149</v>
      </c>
      <c r="AE146" s="2" t="n">
        <f aca="false">G146-AA146</f>
        <v>2844726.77362024</v>
      </c>
      <c r="AF146" s="13" t="n">
        <v>0.72</v>
      </c>
      <c r="AG146" s="13" t="n">
        <v>0.28</v>
      </c>
    </row>
    <row r="147" customFormat="false" ht="13.8" hidden="false" customHeight="false" outlineLevel="0" collapsed="false">
      <c r="A147" s="1" t="n">
        <v>48</v>
      </c>
      <c r="B147" s="1" t="s">
        <v>119</v>
      </c>
      <c r="C147" s="1" t="s">
        <v>120</v>
      </c>
      <c r="D147" s="1" t="n">
        <v>2019</v>
      </c>
      <c r="E147" s="3" t="n">
        <v>0.141</v>
      </c>
      <c r="F147" s="2" t="n">
        <v>4092850</v>
      </c>
      <c r="G147" s="12" t="n">
        <v>28995881</v>
      </c>
      <c r="H147" s="13" t="n">
        <v>1.65</v>
      </c>
      <c r="I147" s="13" t="n">
        <v>1.85</v>
      </c>
      <c r="J147" s="3" t="n">
        <v>0.617564777599961</v>
      </c>
      <c r="K147" s="3" t="n">
        <v>0.0528531463405695</v>
      </c>
      <c r="L147" s="3" t="n">
        <v>0.329606508911883</v>
      </c>
      <c r="M147" s="3" t="n">
        <v>0.382435222400039</v>
      </c>
      <c r="N147" s="3" t="n">
        <v>0.104</v>
      </c>
      <c r="O147" s="2" t="n">
        <v>541147</v>
      </c>
      <c r="P147" s="2" t="n">
        <f aca="false">O147/N147</f>
        <v>5203336.53846154</v>
      </c>
      <c r="Q147" s="3" t="n">
        <v>0.116</v>
      </c>
      <c r="R147" s="2" t="n">
        <v>404662</v>
      </c>
      <c r="S147" s="2" t="n">
        <f aca="false">R147/Q147</f>
        <v>3488465.51724138</v>
      </c>
      <c r="T147" s="14" t="n">
        <f aca="false">U147/V147</f>
        <v>0.108816214858394</v>
      </c>
      <c r="U147" s="2" t="n">
        <f aca="false">R147+O147</f>
        <v>945809</v>
      </c>
      <c r="V147" s="2" t="n">
        <f aca="false">S147+P147</f>
        <v>8691802.05570292</v>
      </c>
      <c r="W147" s="3" t="n">
        <v>0.198</v>
      </c>
      <c r="X147" s="2" t="n">
        <v>1462920</v>
      </c>
      <c r="Y147" s="2" t="n">
        <f aca="false">X147/W147</f>
        <v>7388484.84848485</v>
      </c>
      <c r="Z147" s="2" t="n">
        <f aca="false">X147+R147+O147</f>
        <v>2408729</v>
      </c>
      <c r="AA147" s="2" t="n">
        <f aca="false">Y147+S147+P147</f>
        <v>16080286.9041878</v>
      </c>
      <c r="AB147" s="14" t="n">
        <f aca="false">Z147/AA147</f>
        <v>0.149793906934129</v>
      </c>
      <c r="AC147" s="14" t="n">
        <f aca="false">AD147/AE147</f>
        <v>0.130394388946155</v>
      </c>
      <c r="AD147" s="2" t="n">
        <f aca="false">F147-Z147</f>
        <v>1684121</v>
      </c>
      <c r="AE147" s="2" t="n">
        <f aca="false">G147-AA147</f>
        <v>12915594.0958122</v>
      </c>
      <c r="AF147" s="13" t="n">
        <v>0.67</v>
      </c>
      <c r="AG147" s="13" t="n">
        <v>0.33</v>
      </c>
    </row>
    <row r="148" customFormat="false" ht="13.8" hidden="false" customHeight="false" outlineLevel="0" collapsed="false">
      <c r="A148" s="1" t="n">
        <v>49</v>
      </c>
      <c r="B148" s="1" t="s">
        <v>121</v>
      </c>
      <c r="C148" s="1" t="s">
        <v>122</v>
      </c>
      <c r="D148" s="1" t="n">
        <v>2019</v>
      </c>
      <c r="E148" s="3" t="n">
        <v>0.111</v>
      </c>
      <c r="F148" s="2" t="n">
        <v>355550</v>
      </c>
      <c r="G148" s="12" t="n">
        <v>3205958</v>
      </c>
      <c r="H148" s="13" t="n">
        <v>1.3</v>
      </c>
      <c r="I148" s="13" t="n">
        <v>1.85</v>
      </c>
      <c r="J148" s="3" t="n">
        <v>0.36751511742371</v>
      </c>
      <c r="K148" s="3" t="n">
        <v>0.138405287582618</v>
      </c>
      <c r="L148" s="3" t="n">
        <v>0.493882716917452</v>
      </c>
      <c r="M148" s="3" t="n">
        <v>0.63248488257629</v>
      </c>
      <c r="N148" s="3" t="n">
        <v>0.066</v>
      </c>
      <c r="O148" s="2" t="n">
        <v>34514</v>
      </c>
      <c r="P148" s="2" t="n">
        <f aca="false">O148/N148</f>
        <v>522939.393939394</v>
      </c>
      <c r="Q148" s="3" t="n">
        <v>0.1</v>
      </c>
      <c r="R148" s="2" t="n">
        <v>30250</v>
      </c>
      <c r="S148" s="2" t="n">
        <f aca="false">R148/Q148</f>
        <v>302500</v>
      </c>
      <c r="T148" s="14" t="n">
        <f aca="false">U148/V148</f>
        <v>0.0784600304704565</v>
      </c>
      <c r="U148" s="2" t="n">
        <f aca="false">R148+O148</f>
        <v>64764</v>
      </c>
      <c r="V148" s="2" t="n">
        <f aca="false">S148+P148</f>
        <v>825439.393939394</v>
      </c>
      <c r="W148" s="3" t="n">
        <v>0.126</v>
      </c>
      <c r="X148" s="2" t="n">
        <v>116770</v>
      </c>
      <c r="Y148" s="2" t="n">
        <f aca="false">X148/W148</f>
        <v>926746.031746032</v>
      </c>
      <c r="Z148" s="2" t="n">
        <f aca="false">X148+R148+O148</f>
        <v>181534</v>
      </c>
      <c r="AA148" s="2" t="n">
        <f aca="false">Y148+S148+P148</f>
        <v>1752185.42568543</v>
      </c>
      <c r="AB148" s="14" t="n">
        <f aca="false">Z148/AA148</f>
        <v>0.103604331675677</v>
      </c>
      <c r="AC148" s="14" t="n">
        <f aca="false">AD148/AE148</f>
        <v>0.119699603001553</v>
      </c>
      <c r="AD148" s="2" t="n">
        <f aca="false">F148-Z148</f>
        <v>174016</v>
      </c>
      <c r="AE148" s="2" t="n">
        <f aca="false">G148-AA148</f>
        <v>1453772.57431457</v>
      </c>
      <c r="AF148" s="13" t="n">
        <v>0.53</v>
      </c>
      <c r="AG148" s="13" t="n">
        <v>0.47</v>
      </c>
    </row>
    <row r="149" customFormat="false" ht="13.8" hidden="false" customHeight="false" outlineLevel="0" collapsed="false">
      <c r="A149" s="1" t="n">
        <v>50</v>
      </c>
      <c r="B149" s="1" t="s">
        <v>123</v>
      </c>
      <c r="C149" s="1" t="s">
        <v>124</v>
      </c>
      <c r="D149" s="1" t="n">
        <v>2019</v>
      </c>
      <c r="E149" s="3" t="n">
        <v>0.11</v>
      </c>
      <c r="F149" s="2" t="n">
        <v>68590</v>
      </c>
      <c r="G149" s="12" t="n">
        <v>623989</v>
      </c>
      <c r="H149" s="13" t="n">
        <v>1.85</v>
      </c>
      <c r="I149" s="13" t="n">
        <v>1.85</v>
      </c>
      <c r="J149" s="3" t="n">
        <v>0.533022306458667</v>
      </c>
      <c r="K149" s="3"/>
      <c r="L149" s="3" t="n">
        <v>0.466977693541333</v>
      </c>
      <c r="M149" s="3" t="n">
        <v>0.466977693541333</v>
      </c>
      <c r="N149" s="3" t="n">
        <v>0.048</v>
      </c>
      <c r="O149" s="2" t="n">
        <v>8692</v>
      </c>
      <c r="P149" s="2" t="n">
        <f aca="false">O149/N149</f>
        <v>181083.333333333</v>
      </c>
      <c r="Q149" s="3" t="n">
        <v>0.084</v>
      </c>
      <c r="R149" s="2" t="n">
        <v>6837</v>
      </c>
      <c r="S149" s="2" t="n">
        <f aca="false">R149/Q149</f>
        <v>81392.8571428571</v>
      </c>
      <c r="T149" s="14" t="n">
        <f aca="false">U149/V149</f>
        <v>0.0591634615384616</v>
      </c>
      <c r="U149" s="2" t="n">
        <f aca="false">R149+O149</f>
        <v>15529</v>
      </c>
      <c r="V149" s="2" t="n">
        <f aca="false">S149+P149</f>
        <v>262476.19047619</v>
      </c>
      <c r="W149" s="3" t="n">
        <v>0.137</v>
      </c>
      <c r="X149" s="2" t="n">
        <v>15570</v>
      </c>
      <c r="Y149" s="2" t="n">
        <f aca="false">X149/W149</f>
        <v>113649.635036496</v>
      </c>
      <c r="Z149" s="2" t="n">
        <f aca="false">X149+R149+O149</f>
        <v>31099</v>
      </c>
      <c r="AA149" s="2" t="n">
        <f aca="false">Y149+S149+P149</f>
        <v>376125.825512687</v>
      </c>
      <c r="AB149" s="14" t="n">
        <f aca="false">Z149/AA149</f>
        <v>0.0826824373402433</v>
      </c>
      <c r="AC149" s="14" t="n">
        <f aca="false">AD149/AE149</f>
        <v>0.151256837880607</v>
      </c>
      <c r="AD149" s="2" t="n">
        <f aca="false">F149-Z149</f>
        <v>37491</v>
      </c>
      <c r="AE149" s="2" t="n">
        <f aca="false">G149-AA149</f>
        <v>247863.174487313</v>
      </c>
      <c r="AF149" s="13" t="n">
        <v>0.55</v>
      </c>
      <c r="AG149" s="13" t="n">
        <v>0.45</v>
      </c>
    </row>
    <row r="150" customFormat="false" ht="13.8" hidden="false" customHeight="false" outlineLevel="0" collapsed="false">
      <c r="A150" s="1" t="n">
        <v>51</v>
      </c>
      <c r="B150" s="1" t="s">
        <v>125</v>
      </c>
      <c r="C150" s="1" t="s">
        <v>126</v>
      </c>
      <c r="D150" s="1" t="n">
        <v>2019</v>
      </c>
      <c r="E150" s="3" t="n">
        <v>0.094</v>
      </c>
      <c r="F150" s="2" t="n">
        <v>799620</v>
      </c>
      <c r="G150" s="12" t="n">
        <v>8535519</v>
      </c>
      <c r="H150" s="13" t="n">
        <v>1.3</v>
      </c>
      <c r="I150" s="13" t="n">
        <v>1.85</v>
      </c>
      <c r="J150" s="3" t="n">
        <v>0.472311848127861</v>
      </c>
      <c r="K150" s="3" t="n">
        <v>0.114141717315725</v>
      </c>
      <c r="L150" s="3" t="n">
        <v>0.413546434556414</v>
      </c>
      <c r="M150" s="3" t="n">
        <v>0.527688151872139</v>
      </c>
      <c r="N150" s="3" t="n">
        <v>0.062</v>
      </c>
      <c r="O150" s="2" t="n">
        <v>115715</v>
      </c>
      <c r="P150" s="2" t="n">
        <f aca="false">O150/N150</f>
        <v>1866370.96774194</v>
      </c>
      <c r="Q150" s="3" t="n">
        <v>0.089</v>
      </c>
      <c r="R150" s="2" t="n">
        <v>96066</v>
      </c>
      <c r="S150" s="2" t="n">
        <f aca="false">R150/Q150</f>
        <v>1079393.25842697</v>
      </c>
      <c r="T150" s="14" t="n">
        <f aca="false">U150/V150</f>
        <v>0.0718933980250789</v>
      </c>
      <c r="U150" s="2" t="n">
        <f aca="false">R150+O150</f>
        <v>211781</v>
      </c>
      <c r="V150" s="2" t="n">
        <f aca="false">S150+P150</f>
        <v>2945764.22616891</v>
      </c>
      <c r="W150" s="3" t="n">
        <v>0.114</v>
      </c>
      <c r="X150" s="2" t="n">
        <v>212370</v>
      </c>
      <c r="Y150" s="2" t="n">
        <f aca="false">X150/W150</f>
        <v>1862894.73684211</v>
      </c>
      <c r="Z150" s="2" t="n">
        <f aca="false">X150+R150+O150</f>
        <v>424151</v>
      </c>
      <c r="AA150" s="2" t="n">
        <f aca="false">Y150+S150+P150</f>
        <v>4808658.96301101</v>
      </c>
      <c r="AB150" s="14" t="n">
        <f aca="false">Z150/AA150</f>
        <v>0.08820567298755</v>
      </c>
      <c r="AC150" s="14" t="n">
        <f aca="false">AD150/AE150</f>
        <v>0.100746740224607</v>
      </c>
      <c r="AD150" s="2" t="n">
        <f aca="false">F150-Z150</f>
        <v>375469</v>
      </c>
      <c r="AE150" s="2" t="n">
        <f aca="false">G150-AA150</f>
        <v>3726860.03698899</v>
      </c>
      <c r="AF150" s="13" t="n">
        <v>0.6</v>
      </c>
      <c r="AG150" s="13" t="n">
        <v>0.4</v>
      </c>
    </row>
    <row r="151" customFormat="false" ht="13.8" hidden="false" customHeight="false" outlineLevel="0" collapsed="false">
      <c r="A151" s="1" t="n">
        <v>53</v>
      </c>
      <c r="B151" s="1" t="s">
        <v>127</v>
      </c>
      <c r="C151" s="1" t="s">
        <v>128</v>
      </c>
      <c r="D151" s="1" t="n">
        <v>2019</v>
      </c>
      <c r="E151" s="3" t="n">
        <v>0.104</v>
      </c>
      <c r="F151" s="2" t="n">
        <v>790050</v>
      </c>
      <c r="G151" s="12" t="n">
        <v>7614893</v>
      </c>
      <c r="H151" s="13" t="n">
        <v>2</v>
      </c>
      <c r="I151" s="13" t="n">
        <v>2</v>
      </c>
      <c r="J151" s="3" t="n">
        <v>0.612353648503259</v>
      </c>
      <c r="K151" s="3"/>
      <c r="L151" s="3" t="n">
        <v>0.387646351496741</v>
      </c>
      <c r="M151" s="3" t="n">
        <v>0.387646351496741</v>
      </c>
      <c r="N151" s="3" t="n">
        <v>0.062</v>
      </c>
      <c r="O151" s="2" t="n">
        <v>90979</v>
      </c>
      <c r="P151" s="2" t="n">
        <f aca="false">O151/N151</f>
        <v>1467403.22580645</v>
      </c>
      <c r="Q151" s="3" t="n">
        <v>0.097</v>
      </c>
      <c r="R151" s="2" t="n">
        <v>107613</v>
      </c>
      <c r="S151" s="2" t="n">
        <f aca="false">R151/Q151</f>
        <v>1109412.37113402</v>
      </c>
      <c r="T151" s="14" t="n">
        <f aca="false">U151/V151</f>
        <v>0.0770687666730185</v>
      </c>
      <c r="U151" s="2" t="n">
        <f aca="false">R151+O151</f>
        <v>198592</v>
      </c>
      <c r="V151" s="2" t="n">
        <f aca="false">S151+P151</f>
        <v>2576815.59694047</v>
      </c>
      <c r="W151" s="3" t="n">
        <v>0.14</v>
      </c>
      <c r="X151" s="2" t="n">
        <v>232080</v>
      </c>
      <c r="Y151" s="2" t="n">
        <f aca="false">X151/W151</f>
        <v>1657714.28571429</v>
      </c>
      <c r="Z151" s="2" t="n">
        <f aca="false">X151+R151+O151</f>
        <v>430672</v>
      </c>
      <c r="AA151" s="2" t="n">
        <f aca="false">Y151+S151+P151</f>
        <v>4234529.88265476</v>
      </c>
      <c r="AB151" s="14" t="n">
        <f aca="false">Z151/AA151</f>
        <v>0.101704796502699</v>
      </c>
      <c r="AC151" s="14" t="n">
        <f aca="false">AD151/AE151</f>
        <v>0.106313430695054</v>
      </c>
      <c r="AD151" s="2" t="n">
        <f aca="false">F151-Z151</f>
        <v>359378</v>
      </c>
      <c r="AE151" s="2" t="n">
        <f aca="false">G151-AA151</f>
        <v>3380363.11734524</v>
      </c>
      <c r="AF151" s="13" t="n">
        <v>0.58</v>
      </c>
      <c r="AG151" s="13" t="n">
        <v>0.42</v>
      </c>
    </row>
    <row r="152" customFormat="false" ht="13.8" hidden="false" customHeight="false" outlineLevel="0" collapsed="false">
      <c r="A152" s="1" t="n">
        <v>54</v>
      </c>
      <c r="B152" s="1" t="s">
        <v>129</v>
      </c>
      <c r="C152" s="1" t="s">
        <v>130</v>
      </c>
      <c r="D152" s="1" t="n">
        <v>2019</v>
      </c>
      <c r="E152" s="3" t="n">
        <v>0.135</v>
      </c>
      <c r="F152" s="2" t="n">
        <v>242180</v>
      </c>
      <c r="G152" s="12" t="n">
        <v>1792147</v>
      </c>
      <c r="H152" s="13" t="n">
        <v>2</v>
      </c>
      <c r="I152" s="13" t="n">
        <v>2</v>
      </c>
      <c r="J152" s="3" t="n">
        <v>0.674622181848212</v>
      </c>
      <c r="K152" s="3"/>
      <c r="L152" s="3" t="n">
        <v>0.325419109753076</v>
      </c>
      <c r="M152" s="3" t="n">
        <v>0.325377818151788</v>
      </c>
      <c r="N152" s="3" t="n">
        <v>0.099</v>
      </c>
      <c r="O152" s="2" t="n">
        <v>48748</v>
      </c>
      <c r="P152" s="2" t="n">
        <f aca="false">O152/N152</f>
        <v>492404.04040404</v>
      </c>
      <c r="Q152" s="3" t="n">
        <v>0.15</v>
      </c>
      <c r="R152" s="2" t="n">
        <v>33784</v>
      </c>
      <c r="S152" s="2" t="n">
        <f aca="false">R152/Q152</f>
        <v>225226.666666667</v>
      </c>
      <c r="T152" s="14" t="n">
        <f aca="false">U152/V152</f>
        <v>0.115006227000635</v>
      </c>
      <c r="U152" s="2" t="n">
        <f aca="false">R152+O152</f>
        <v>82532</v>
      </c>
      <c r="V152" s="2" t="n">
        <f aca="false">S152+P152</f>
        <v>717630.707070707</v>
      </c>
      <c r="W152" s="3" t="n">
        <v>0.186</v>
      </c>
      <c r="X152" s="2" t="n">
        <v>66780</v>
      </c>
      <c r="Y152" s="2" t="n">
        <f aca="false">X152/W152</f>
        <v>359032.258064516</v>
      </c>
      <c r="Z152" s="2" t="n">
        <f aca="false">X152+R152+O152</f>
        <v>149312</v>
      </c>
      <c r="AA152" s="2" t="n">
        <f aca="false">Y152+S152+P152</f>
        <v>1076662.96513522</v>
      </c>
      <c r="AB152" s="14" t="n">
        <f aca="false">Z152/AA152</f>
        <v>0.13868035293779</v>
      </c>
      <c r="AC152" s="14" t="n">
        <f aca="false">AD152/AE152</f>
        <v>0.129797445469976</v>
      </c>
      <c r="AD152" s="2" t="n">
        <f aca="false">F152-Z152</f>
        <v>92868</v>
      </c>
      <c r="AE152" s="2" t="n">
        <f aca="false">G152-AA152</f>
        <v>715484.03486478</v>
      </c>
      <c r="AF152" s="13" t="n">
        <v>0.72</v>
      </c>
      <c r="AG152" s="13" t="n">
        <v>0.28</v>
      </c>
    </row>
    <row r="153" customFormat="false" ht="13.8" hidden="false" customHeight="false" outlineLevel="0" collapsed="false">
      <c r="A153" s="1" t="n">
        <v>55</v>
      </c>
      <c r="B153" s="1" t="s">
        <v>131</v>
      </c>
      <c r="C153" s="1" t="s">
        <v>132</v>
      </c>
      <c r="D153" s="1" t="n">
        <v>2019</v>
      </c>
      <c r="E153" s="3" t="n">
        <v>0.091</v>
      </c>
      <c r="F153" s="2" t="n">
        <v>530500</v>
      </c>
      <c r="G153" s="12" t="n">
        <v>5822434</v>
      </c>
      <c r="H153" s="13" t="n">
        <v>2</v>
      </c>
      <c r="I153" s="13" t="n">
        <v>2</v>
      </c>
      <c r="J153" s="3" t="n">
        <v>0.618831291234684</v>
      </c>
      <c r="K153" s="3"/>
      <c r="L153" s="3" t="n">
        <v>0.381168708765316</v>
      </c>
      <c r="M153" s="3" t="n">
        <v>0.381168708765316</v>
      </c>
      <c r="N153" s="3" t="n">
        <v>0.047</v>
      </c>
      <c r="O153" s="2" t="n">
        <v>66880</v>
      </c>
      <c r="P153" s="2" t="n">
        <f aca="false">O153/N153</f>
        <v>1422978.72340426</v>
      </c>
      <c r="Q153" s="3" t="n">
        <v>0.086</v>
      </c>
      <c r="R153" s="2" t="n">
        <v>67611</v>
      </c>
      <c r="S153" s="2" t="n">
        <f aca="false">R153/Q153</f>
        <v>786174.418604651</v>
      </c>
      <c r="T153" s="14" t="n">
        <f aca="false">U153/V153</f>
        <v>0.0608789845495725</v>
      </c>
      <c r="U153" s="2" t="n">
        <f aca="false">R153+O153</f>
        <v>134491</v>
      </c>
      <c r="V153" s="2" t="n">
        <f aca="false">S153+P153</f>
        <v>2209153.14200891</v>
      </c>
      <c r="W153" s="3" t="n">
        <v>0.145</v>
      </c>
      <c r="X153" s="2" t="n">
        <v>183700</v>
      </c>
      <c r="Y153" s="2" t="n">
        <f aca="false">X153/W153</f>
        <v>1266896.55172414</v>
      </c>
      <c r="Z153" s="2" t="n">
        <f aca="false">X153+R153+O153</f>
        <v>318191</v>
      </c>
      <c r="AA153" s="2" t="n">
        <f aca="false">Y153+S153+P153</f>
        <v>3476049.69373304</v>
      </c>
      <c r="AB153" s="14" t="n">
        <f aca="false">Z153/AA153</f>
        <v>0.0915381044677426</v>
      </c>
      <c r="AC153" s="14" t="n">
        <f aca="false">AD153/AE153</f>
        <v>0.0904834725636988</v>
      </c>
      <c r="AD153" s="2" t="n">
        <f aca="false">F153-Z153</f>
        <v>212309</v>
      </c>
      <c r="AE153" s="2" t="n">
        <f aca="false">G153-AA153</f>
        <v>2346384.30626696</v>
      </c>
      <c r="AF153" s="13" t="n">
        <v>0.68</v>
      </c>
      <c r="AG153" s="13" t="n">
        <v>0.32</v>
      </c>
    </row>
    <row r="154" customFormat="false" ht="13.8" hidden="false" customHeight="false" outlineLevel="0" collapsed="false">
      <c r="A154" s="1" t="n">
        <v>56</v>
      </c>
      <c r="B154" s="1" t="s">
        <v>133</v>
      </c>
      <c r="C154" s="1" t="s">
        <v>134</v>
      </c>
      <c r="D154" s="1" t="n">
        <v>2019</v>
      </c>
      <c r="E154" s="3" t="n">
        <v>0.117</v>
      </c>
      <c r="F154" s="2" t="n">
        <v>67750</v>
      </c>
      <c r="G154" s="12" t="n">
        <v>578759</v>
      </c>
      <c r="H154" s="13" t="n">
        <v>1.3</v>
      </c>
      <c r="I154" s="13" t="n">
        <v>1.85</v>
      </c>
      <c r="J154" s="3" t="n">
        <v>0.405018450184502</v>
      </c>
      <c r="K154" s="3" t="n">
        <v>0.154981549815498</v>
      </c>
      <c r="L154" s="3" t="n">
        <v>0.44</v>
      </c>
      <c r="M154" s="3" t="n">
        <v>0.594981549815498</v>
      </c>
      <c r="N154" s="3" t="n">
        <v>0.057</v>
      </c>
      <c r="O154" s="2" t="n">
        <v>7685</v>
      </c>
      <c r="P154" s="2" t="n">
        <f aca="false">O154/N154</f>
        <v>134824.561403509</v>
      </c>
      <c r="Q154" s="3" t="n">
        <v>0.094</v>
      </c>
      <c r="R154" s="2" t="n">
        <v>6671</v>
      </c>
      <c r="S154" s="2" t="n">
        <f aca="false">R154/Q154</f>
        <v>70968.085106383</v>
      </c>
      <c r="T154" s="14" t="n">
        <f aca="false">U154/V154</f>
        <v>0.0697595382705278</v>
      </c>
      <c r="U154" s="2" t="n">
        <f aca="false">R154+O154</f>
        <v>14356</v>
      </c>
      <c r="V154" s="2" t="n">
        <f aca="false">S154+P154</f>
        <v>205792.646509892</v>
      </c>
      <c r="W154" s="3" t="n">
        <v>0.146</v>
      </c>
      <c r="X154" s="2" t="n">
        <v>19530</v>
      </c>
      <c r="Y154" s="2" t="n">
        <f aca="false">X154/W154</f>
        <v>133767.123287671</v>
      </c>
      <c r="Z154" s="2" t="n">
        <f aca="false">X154+R154+O154</f>
        <v>33886</v>
      </c>
      <c r="AA154" s="2" t="n">
        <f aca="false">Y154+S154+P154</f>
        <v>339559.769797563</v>
      </c>
      <c r="AB154" s="14" t="n">
        <f aca="false">Z154/AA154</f>
        <v>0.0997939185204478</v>
      </c>
      <c r="AC154" s="14" t="n">
        <f aca="false">AD154/AE154</f>
        <v>0.141572361965131</v>
      </c>
      <c r="AD154" s="2" t="n">
        <f aca="false">F154-Z154</f>
        <v>33864</v>
      </c>
      <c r="AE154" s="2" t="n">
        <f aca="false">G154-AA154</f>
        <v>239199.230202437</v>
      </c>
      <c r="AF154" s="13" t="n">
        <v>0.58</v>
      </c>
      <c r="AG154" s="13" t="n">
        <v>0.42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9" colorId="64" zoomScale="110" zoomScaleNormal="110" zoomScalePageLayoutView="100" workbookViewId="0">
      <selection pane="topLeft" activeCell="D37" activeCellId="0" sqref="D37"/>
    </sheetView>
  </sheetViews>
  <sheetFormatPr defaultColWidth="9.109375" defaultRowHeight="13.8" zeroHeight="false" outlineLevelRow="0" outlineLevelCol="0"/>
  <cols>
    <col collapsed="false" customWidth="true" hidden="false" outlineLevel="0" max="1" min="1" style="1" width="41.56"/>
    <col collapsed="false" customWidth="true" hidden="false" outlineLevel="0" max="2" min="2" style="1" width="13.34"/>
    <col collapsed="false" customWidth="true" hidden="false" outlineLevel="0" max="3" min="3" style="1" width="15.22"/>
    <col collapsed="false" customWidth="true" hidden="false" outlineLevel="0" max="4" min="4" style="1" width="144"/>
    <col collapsed="false" customWidth="false" hidden="false" outlineLevel="0" max="16383" min="6" style="1" width="9.11"/>
    <col collapsed="false" customWidth="true" hidden="false" outlineLevel="0" max="16384" min="16384" style="1" width="11.53"/>
  </cols>
  <sheetData>
    <row r="1" customFormat="false" ht="13.5" hidden="false" customHeight="false" outlineLevel="0" collapsed="false">
      <c r="A1" s="16" t="s">
        <v>135</v>
      </c>
    </row>
    <row r="2" customFormat="false" ht="13.5" hidden="false" customHeight="false" outlineLevel="0" collapsed="false">
      <c r="A2" s="17"/>
    </row>
    <row r="3" customFormat="false" ht="13.5" hidden="false" customHeight="false" outlineLevel="0" collapsed="false">
      <c r="A3" s="18" t="s">
        <v>136</v>
      </c>
      <c r="B3" s="16"/>
      <c r="C3" s="16"/>
      <c r="D3" s="16"/>
    </row>
    <row r="4" customFormat="false" ht="66.75" hidden="false" customHeight="true" outlineLevel="0" collapsed="false">
      <c r="A4" s="19" t="s">
        <v>137</v>
      </c>
    </row>
    <row r="5" customFormat="false" ht="13.5" hidden="false" customHeight="false" outlineLevel="0" collapsed="false">
      <c r="A5" s="18" t="s">
        <v>138</v>
      </c>
      <c r="B5" s="16"/>
      <c r="C5" s="16"/>
      <c r="D5" s="16"/>
    </row>
    <row r="6" customFormat="false" ht="13.5" hidden="false" customHeight="false" outlineLevel="0" collapsed="false">
      <c r="A6" s="1" t="s">
        <v>139</v>
      </c>
    </row>
    <row r="7" customFormat="false" ht="13.5" hidden="false" customHeight="false" outlineLevel="0" collapsed="false">
      <c r="A7" s="18" t="s">
        <v>140</v>
      </c>
      <c r="B7" s="19"/>
    </row>
    <row r="8" customFormat="false" ht="13.5" hidden="false" customHeight="true" outlineLevel="0" collapsed="false">
      <c r="A8" s="20" t="s">
        <v>141</v>
      </c>
      <c r="B8" s="19"/>
    </row>
    <row r="9" customFormat="false" ht="13.5" hidden="false" customHeight="true" outlineLevel="0" collapsed="false">
      <c r="A9" s="20" t="s">
        <v>142</v>
      </c>
      <c r="B9" s="19"/>
    </row>
    <row r="10" customFormat="false" ht="13.5" hidden="false" customHeight="false" outlineLevel="0" collapsed="false">
      <c r="A10" s="18" t="s">
        <v>143</v>
      </c>
      <c r="B10" s="16"/>
      <c r="C10" s="16"/>
      <c r="D10" s="16"/>
    </row>
    <row r="11" customFormat="false" ht="224.25" hidden="false" customHeight="true" outlineLevel="0" collapsed="false">
      <c r="A11" s="20" t="s">
        <v>144</v>
      </c>
      <c r="B11" s="19"/>
    </row>
    <row r="12" customFormat="false" ht="54.75" hidden="false" customHeight="false" outlineLevel="0" collapsed="false">
      <c r="A12" s="19" t="s">
        <v>145</v>
      </c>
      <c r="B12" s="19"/>
    </row>
    <row r="13" customFormat="false" ht="69" hidden="false" customHeight="false" outlineLevel="0" collapsed="false">
      <c r="A13" s="19" t="s">
        <v>146</v>
      </c>
      <c r="B13" s="19"/>
    </row>
    <row r="14" customFormat="false" ht="13.8" hidden="false" customHeight="false" outlineLevel="0" collapsed="false">
      <c r="A14" s="18" t="s">
        <v>147</v>
      </c>
    </row>
    <row r="15" customFormat="false" ht="13.8" hidden="false" customHeight="false" outlineLevel="0" collapsed="false">
      <c r="A15" s="1" t="s">
        <v>148</v>
      </c>
    </row>
    <row r="16" customFormat="false" ht="13.8" hidden="false" customHeight="false" outlineLevel="0" collapsed="false">
      <c r="A16" s="1" t="s">
        <v>149</v>
      </c>
    </row>
    <row r="17" customFormat="false" ht="13.8" hidden="false" customHeight="false" outlineLevel="0" collapsed="false">
      <c r="A17" s="1" t="s">
        <v>2</v>
      </c>
    </row>
    <row r="18" customFormat="false" ht="13.8" hidden="false" customHeight="false" outlineLevel="0" collapsed="false">
      <c r="A18" s="1" t="s">
        <v>150</v>
      </c>
    </row>
    <row r="19" customFormat="false" ht="13.8" hidden="false" customHeight="false" outlineLevel="0" collapsed="false">
      <c r="A19" s="18" t="s">
        <v>151</v>
      </c>
      <c r="B19" s="18" t="s">
        <v>152</v>
      </c>
      <c r="C19" s="18" t="s">
        <v>153</v>
      </c>
      <c r="D19" s="18" t="s">
        <v>154</v>
      </c>
    </row>
    <row r="20" customFormat="false" ht="13.8" hidden="false" customHeight="false" outlineLevel="0" collapsed="false">
      <c r="A20" s="21" t="s">
        <v>0</v>
      </c>
      <c r="B20" s="1" t="s">
        <v>155</v>
      </c>
      <c r="C20" s="1" t="s">
        <v>155</v>
      </c>
      <c r="D20" s="1" t="s">
        <v>156</v>
      </c>
    </row>
    <row r="21" customFormat="false" ht="13.8" hidden="false" customHeight="false" outlineLevel="0" collapsed="false">
      <c r="A21" s="21" t="s">
        <v>2</v>
      </c>
      <c r="B21" s="1" t="s">
        <v>155</v>
      </c>
      <c r="C21" s="1" t="s">
        <v>155</v>
      </c>
      <c r="D21" s="1" t="s">
        <v>157</v>
      </c>
    </row>
    <row r="22" customFormat="false" ht="13.8" hidden="false" customHeight="false" outlineLevel="0" collapsed="false">
      <c r="A22" s="21" t="s">
        <v>158</v>
      </c>
      <c r="B22" s="1" t="s">
        <v>155</v>
      </c>
      <c r="C22" s="1" t="s">
        <v>155</v>
      </c>
      <c r="D22" s="1" t="s">
        <v>159</v>
      </c>
    </row>
    <row r="23" customFormat="false" ht="13.8" hidden="false" customHeight="false" outlineLevel="0" collapsed="false">
      <c r="A23" s="21" t="s">
        <v>3</v>
      </c>
      <c r="B23" s="1" t="s">
        <v>155</v>
      </c>
      <c r="C23" s="1" t="s">
        <v>160</v>
      </c>
      <c r="D23" s="1" t="s">
        <v>161</v>
      </c>
    </row>
    <row r="24" customFormat="false" ht="13.8" hidden="false" customHeight="false" outlineLevel="0" collapsed="false">
      <c r="A24" s="21" t="s">
        <v>162</v>
      </c>
      <c r="B24" s="1" t="s">
        <v>163</v>
      </c>
      <c r="C24" s="1" t="s">
        <v>155</v>
      </c>
      <c r="D24" s="1" t="s">
        <v>164</v>
      </c>
    </row>
    <row r="25" customFormat="false" ht="13.8" hidden="false" customHeight="false" outlineLevel="0" collapsed="false">
      <c r="A25" s="21" t="s">
        <v>165</v>
      </c>
      <c r="B25" s="1" t="s">
        <v>166</v>
      </c>
      <c r="C25" s="1" t="s">
        <v>160</v>
      </c>
      <c r="D25" s="1" t="s">
        <v>167</v>
      </c>
    </row>
    <row r="26" customFormat="false" ht="13.8" hidden="false" customHeight="false" outlineLevel="0" collapsed="false">
      <c r="A26" s="21" t="s">
        <v>168</v>
      </c>
      <c r="B26" s="1" t="s">
        <v>166</v>
      </c>
      <c r="C26" s="1" t="s">
        <v>160</v>
      </c>
      <c r="D26" s="1" t="s">
        <v>169</v>
      </c>
    </row>
    <row r="27" customFormat="false" ht="13.8" hidden="false" customHeight="false" outlineLevel="0" collapsed="false">
      <c r="A27" s="21" t="s">
        <v>7</v>
      </c>
      <c r="B27" s="1" t="s">
        <v>170</v>
      </c>
      <c r="C27" s="1" t="s">
        <v>160</v>
      </c>
      <c r="D27" s="1" t="s">
        <v>171</v>
      </c>
    </row>
    <row r="28" customFormat="false" ht="13.8" hidden="false" customHeight="false" outlineLevel="0" collapsed="false">
      <c r="A28" s="21" t="s">
        <v>172</v>
      </c>
      <c r="B28" s="1" t="s">
        <v>170</v>
      </c>
      <c r="C28" s="1" t="s">
        <v>160</v>
      </c>
      <c r="D28" s="1" t="s">
        <v>173</v>
      </c>
    </row>
    <row r="29" customFormat="false" ht="13.8" hidden="false" customHeight="false" outlineLevel="0" collapsed="false">
      <c r="A29" s="21" t="s">
        <v>8</v>
      </c>
      <c r="B29" s="1" t="s">
        <v>170</v>
      </c>
      <c r="C29" s="1" t="s">
        <v>160</v>
      </c>
      <c r="D29" s="1" t="s">
        <v>174</v>
      </c>
    </row>
    <row r="30" customFormat="false" ht="13.8" hidden="false" customHeight="false" outlineLevel="0" collapsed="false">
      <c r="A30" s="21" t="s">
        <v>175</v>
      </c>
      <c r="B30" s="1" t="s">
        <v>170</v>
      </c>
      <c r="C30" s="1" t="s">
        <v>160</v>
      </c>
      <c r="D30" s="1" t="s">
        <v>176</v>
      </c>
    </row>
    <row r="31" customFormat="false" ht="13.8" hidden="false" customHeight="false" outlineLevel="0" collapsed="false">
      <c r="A31" s="21" t="s">
        <v>9</v>
      </c>
      <c r="B31" s="1" t="s">
        <v>166</v>
      </c>
      <c r="C31" s="1" t="s">
        <v>160</v>
      </c>
      <c r="D31" s="1" t="s">
        <v>177</v>
      </c>
    </row>
    <row r="32" customFormat="false" ht="13.8" hidden="false" customHeight="false" outlineLevel="0" collapsed="false">
      <c r="A32" s="21" t="s">
        <v>10</v>
      </c>
      <c r="B32" s="1" t="s">
        <v>166</v>
      </c>
      <c r="C32" s="1" t="s">
        <v>160</v>
      </c>
      <c r="D32" s="1" t="s">
        <v>178</v>
      </c>
    </row>
    <row r="33" customFormat="false" ht="13.8" hidden="false" customHeight="false" outlineLevel="0" collapsed="false">
      <c r="A33" s="21" t="s">
        <v>11</v>
      </c>
      <c r="B33" s="1" t="s">
        <v>166</v>
      </c>
      <c r="C33" s="1" t="s">
        <v>160</v>
      </c>
      <c r="D33" s="1" t="s">
        <v>179</v>
      </c>
    </row>
    <row r="34" customFormat="false" ht="13.8" hidden="false" customHeight="false" outlineLevel="0" collapsed="false">
      <c r="A34" s="21" t="s">
        <v>12</v>
      </c>
      <c r="B34" s="1" t="s">
        <v>166</v>
      </c>
      <c r="C34" s="1" t="s">
        <v>160</v>
      </c>
      <c r="D34" s="1" t="s">
        <v>180</v>
      </c>
    </row>
    <row r="35" customFormat="false" ht="13.8" hidden="false" customHeight="false" outlineLevel="0" collapsed="false">
      <c r="A35" s="21" t="s">
        <v>181</v>
      </c>
      <c r="B35" s="1" t="s">
        <v>166</v>
      </c>
      <c r="C35" s="1" t="s">
        <v>160</v>
      </c>
      <c r="D35" s="1" t="s">
        <v>182</v>
      </c>
    </row>
    <row r="36" customFormat="false" ht="13.8" hidden="false" customHeight="false" outlineLevel="0" collapsed="false">
      <c r="A36" s="21" t="s">
        <v>183</v>
      </c>
      <c r="B36" s="1" t="s">
        <v>166</v>
      </c>
      <c r="C36" s="1" t="s">
        <v>160</v>
      </c>
      <c r="D36" s="1" t="s">
        <v>184</v>
      </c>
    </row>
    <row r="37" customFormat="false" ht="13.8" hidden="false" customHeight="false" outlineLevel="0" collapsed="false">
      <c r="A37" s="21" t="s">
        <v>185</v>
      </c>
      <c r="B37" s="1" t="s">
        <v>166</v>
      </c>
      <c r="C37" s="1" t="s">
        <v>160</v>
      </c>
      <c r="D37" s="1" t="s">
        <v>186</v>
      </c>
    </row>
    <row r="38" customFormat="false" ht="13.8" hidden="false" customHeight="false" outlineLevel="0" collapsed="false">
      <c r="A38" s="21" t="s">
        <v>187</v>
      </c>
      <c r="B38" s="1" t="s">
        <v>166</v>
      </c>
      <c r="C38" s="1" t="s">
        <v>160</v>
      </c>
      <c r="D38" s="1" t="s">
        <v>188</v>
      </c>
    </row>
    <row r="39" customFormat="false" ht="13.8" hidden="false" customHeight="false" outlineLevel="0" collapsed="false">
      <c r="A39" s="21" t="s">
        <v>189</v>
      </c>
      <c r="B39" s="1" t="s">
        <v>190</v>
      </c>
      <c r="C39" s="1" t="s">
        <v>191</v>
      </c>
      <c r="D39" s="1" t="s">
        <v>192</v>
      </c>
    </row>
    <row r="40" customFormat="false" ht="13.8" hidden="false" customHeight="false" outlineLevel="0" collapsed="false">
      <c r="A40" s="21" t="s">
        <v>193</v>
      </c>
      <c r="B40" s="1" t="s">
        <v>190</v>
      </c>
      <c r="C40" s="1" t="s">
        <v>191</v>
      </c>
      <c r="D40" s="1" t="s">
        <v>194</v>
      </c>
    </row>
    <row r="41" customFormat="false" ht="13.8" hidden="false" customHeight="false" outlineLevel="0" collapsed="false">
      <c r="A41" s="21" t="s">
        <v>195</v>
      </c>
      <c r="B41" s="1" t="s">
        <v>190</v>
      </c>
      <c r="C41" s="1" t="s">
        <v>191</v>
      </c>
      <c r="D41" s="1" t="s">
        <v>196</v>
      </c>
    </row>
    <row r="42" customFormat="false" ht="13.8" hidden="false" customHeight="false" outlineLevel="0" collapsed="false">
      <c r="A42" s="21" t="s">
        <v>197</v>
      </c>
      <c r="B42" s="1" t="s">
        <v>190</v>
      </c>
      <c r="C42" s="1" t="s">
        <v>191</v>
      </c>
      <c r="D42" s="1" t="s">
        <v>198</v>
      </c>
    </row>
    <row r="43" customFormat="false" ht="13.8" hidden="false" customHeight="false" outlineLevel="0" collapsed="false">
      <c r="A43" s="21" t="s">
        <v>199</v>
      </c>
      <c r="B43" s="1" t="s">
        <v>190</v>
      </c>
      <c r="C43" s="1" t="s">
        <v>191</v>
      </c>
      <c r="D43" s="1" t="s">
        <v>200</v>
      </c>
    </row>
    <row r="44" customFormat="false" ht="13.8" hidden="false" customHeight="false" outlineLevel="0" collapsed="false">
      <c r="A44" s="21" t="s">
        <v>201</v>
      </c>
      <c r="B44" s="1" t="s">
        <v>190</v>
      </c>
      <c r="C44" s="1" t="s">
        <v>191</v>
      </c>
      <c r="D44" s="1" t="s">
        <v>202</v>
      </c>
    </row>
    <row r="45" customFormat="false" ht="13.8" hidden="false" customHeight="false" outlineLevel="0" collapsed="false">
      <c r="A45" s="21" t="s">
        <v>203</v>
      </c>
      <c r="B45" s="1" t="s">
        <v>190</v>
      </c>
      <c r="C45" s="1" t="s">
        <v>191</v>
      </c>
      <c r="D45" s="1" t="s">
        <v>204</v>
      </c>
    </row>
    <row r="46" customFormat="false" ht="13.8" hidden="false" customHeight="false" outlineLevel="0" collapsed="false">
      <c r="A46" s="21" t="s">
        <v>205</v>
      </c>
      <c r="B46" s="1" t="s">
        <v>190</v>
      </c>
      <c r="C46" s="1" t="s">
        <v>191</v>
      </c>
      <c r="D46" s="1" t="s">
        <v>206</v>
      </c>
    </row>
    <row r="47" customFormat="false" ht="13.8" hidden="false" customHeight="false" outlineLevel="0" collapsed="false">
      <c r="A47" s="21" t="s">
        <v>207</v>
      </c>
      <c r="B47" s="1" t="s">
        <v>166</v>
      </c>
      <c r="C47" s="1" t="s">
        <v>160</v>
      </c>
      <c r="D47" s="1" t="s">
        <v>208</v>
      </c>
    </row>
    <row r="48" customFormat="false" ht="13.8" hidden="false" customHeight="false" outlineLevel="0" collapsed="false">
      <c r="A48" s="22" t="s">
        <v>209</v>
      </c>
      <c r="B48" s="1" t="s">
        <v>166</v>
      </c>
      <c r="C48" s="1" t="s">
        <v>160</v>
      </c>
      <c r="D48" s="1" t="s">
        <v>210</v>
      </c>
    </row>
    <row r="49" customFormat="false" ht="13.8" hidden="false" customHeight="false" outlineLevel="0" collapsed="false">
      <c r="A49" s="15" t="s">
        <v>211</v>
      </c>
      <c r="B49" s="1" t="s">
        <v>166</v>
      </c>
      <c r="C49" s="1" t="s">
        <v>160</v>
      </c>
      <c r="D49" s="1" t="s">
        <v>212</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3229bd61-941d-4af4-93af-02a6c4a1e2c7" xsi:nil="true"/>
    <lcf76f155ced4ddcb4097134ff3c332f xmlns="1312d072-1e8d-42b8-a728-7a6a2f90eb9e">
      <Terms xmlns="http://schemas.microsoft.com/office/infopath/2007/PartnerControls"/>
    </lcf76f155ced4ddcb4097134ff3c332f>
    <Project xmlns="1312d072-1e8d-42b8-a728-7a6a2f90eb9e" xsi:nil="true"/>
    <PublishingExpirationDate xmlns="http://schemas.microsoft.com/sharepoint/v3" xsi:nil="true"/>
    <Report_x002d_Current xmlns="1312d072-1e8d-42b8-a728-7a6a2f90eb9e"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B0D43837470C48B4713D2EBB0DBB90" ma:contentTypeVersion="19" ma:contentTypeDescription="Create a new document." ma:contentTypeScope="" ma:versionID="8649fd4153836410c08caa66e8109d79">
  <xsd:schema xmlns:xsd="http://www.w3.org/2001/XMLSchema" xmlns:xs="http://www.w3.org/2001/XMLSchema" xmlns:p="http://schemas.microsoft.com/office/2006/metadata/properties" xmlns:ns1="http://schemas.microsoft.com/sharepoint/v3" xmlns:ns2="1312d072-1e8d-42b8-a728-7a6a2f90eb9e" xmlns:ns3="cd4eea7e-fd2a-4d59-b4fd-bca6a40ef4ae" xmlns:ns4="3229bd61-941d-4af4-93af-02a6c4a1e2c7" targetNamespace="http://schemas.microsoft.com/office/2006/metadata/properties" ma:root="true" ma:fieldsID="38db3cc2dd9af54dc8028ce7bf40fddf" ns1:_="" ns2:_="" ns3:_="" ns4:_="">
    <xsd:import namespace="http://schemas.microsoft.com/sharepoint/v3"/>
    <xsd:import namespace="1312d072-1e8d-42b8-a728-7a6a2f90eb9e"/>
    <xsd:import namespace="cd4eea7e-fd2a-4d59-b4fd-bca6a40ef4ae"/>
    <xsd:import namespace="3229bd61-941d-4af4-93af-02a6c4a1e2c7"/>
    <xsd:element name="properties">
      <xsd:complexType>
        <xsd:sequence>
          <xsd:element name="documentManagement">
            <xsd:complexType>
              <xsd:all>
                <xsd:element ref="ns1:PublishingStartDate" minOccurs="0"/>
                <xsd:element ref="ns1:PublishingExpirationDate"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Report_x002d_Current" minOccurs="0"/>
                <xsd:element ref="ns2:Project"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312d072-1e8d-42b8-a728-7a6a2f90eb9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Report_x002d_Current" ma:index="22" nillable="true" ma:displayName="Report-Current" ma:format="Dropdown" ma:internalName="Report_x002d_Current">
      <xsd:simpleType>
        <xsd:restriction base="dms:Text">
          <xsd:maxLength value="255"/>
        </xsd:restriction>
      </xsd:simpleType>
    </xsd:element>
    <xsd:element name="Project" ma:index="23" nillable="true" ma:displayName="Project" ma:internalName="Project">
      <xsd:simpleType>
        <xsd:restriction base="dms:Text">
          <xsd:maxLength value="255"/>
        </xsd:restriction>
      </xsd:simpleType>
    </xsd:element>
    <xsd:element name="MediaLengthInSeconds" ma:index="24"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4f18f7-7204-4fcd-a500-04eaf473819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eea7e-fd2a-4d59-b4fd-bca6a40ef4a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29bd61-941d-4af4-93af-02a6c4a1e2c7" elementFormDefault="qualified">
    <xsd:import namespace="http://schemas.microsoft.com/office/2006/documentManagement/types"/>
    <xsd:import namespace="http://schemas.microsoft.com/office/infopath/2007/PartnerControls"/>
    <xsd:element name="TaxCatchAll" ma:index="27" nillable="true" ma:displayName="Taxonomy Catch All Column" ma:hidden="true" ma:list="{6d176648-1c2c-4f94-81ea-526f833ef765}" ma:internalName="TaxCatchAll" ma:showField="CatchAllData" ma:web="cd4eea7e-fd2a-4d59-b4fd-bca6a40ef4a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EA2CEA-C8AF-4FD2-9C32-985985C8CC2E}">
  <ds:schemaRefs>
    <ds:schemaRef ds:uri="http://schemas.microsoft.com/sharepoint/v3/contenttype/forms"/>
  </ds:schemaRefs>
</ds:datastoreItem>
</file>

<file path=customXml/itemProps2.xml><?xml version="1.0" encoding="utf-8"?>
<ds:datastoreItem xmlns:ds="http://schemas.openxmlformats.org/officeDocument/2006/customXml" ds:itemID="{C25B044C-9517-4079-BA36-BE0FC5D520FF}">
  <ds:schemaRefs>
    <ds:schemaRef ds:uri="http://schemas.microsoft.com/office/2006/metadata/properties"/>
    <ds:schemaRef ds:uri="http://schemas.microsoft.com/office/infopath/2007/PartnerControls"/>
    <ds:schemaRef ds:uri="3229bd61-941d-4af4-93af-02a6c4a1e2c7"/>
    <ds:schemaRef ds:uri="1312d072-1e8d-42b8-a728-7a6a2f90eb9e"/>
    <ds:schemaRef ds:uri="http://schemas.microsoft.com/sharepoint/v3"/>
  </ds:schemaRefs>
</ds:datastoreItem>
</file>

<file path=customXml/itemProps3.xml><?xml version="1.0" encoding="utf-8"?>
<ds:datastoreItem xmlns:ds="http://schemas.openxmlformats.org/officeDocument/2006/customXml" ds:itemID="{BC8E9452-F24F-475A-BDCB-E703C6EC11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312d072-1e8d-42b8-a728-7a6a2f90eb9e"/>
    <ds:schemaRef ds:uri="cd4eea7e-fd2a-4d59-b4fd-bca6a40ef4ae"/>
    <ds:schemaRef ds:uri="3229bd61-941d-4af4-93af-02a6c4a1e2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1167</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2022-07-20T14:00:15Z</dcterms:created>
  <dc:creator>Amanda Acosta</dc:creator>
  <dc:description/>
  <dc:language>en-US</dc:language>
  <cp:lastModifiedBy/>
  <dcterms:modified xsi:type="dcterms:W3CDTF">2023-11-17T16:07:20Z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0x0101008DB0D43837470C48B4713D2EBB0DBB90</vt:lpwstr>
  </property>
  <property fmtid="{D5CDD505-2E9C-101B-9397-08002B2CF9AE}" pid="3" name="MediaServiceImageTags">
    <vt:lpwstr/>
  </property>
</Properties>
</file>