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_rels/chart3.xml.rels" ContentType="application/vnd.openxmlformats-package.relationships+xml"/>
  <Override PartName="/xl/charts/_rels/chart2.xml.rels" ContentType="application/vnd.openxmlformats-package.relationships+xml"/>
  <Override PartName="/xl/charts/_rels/chart1.xml.rels" ContentType="application/vnd.openxmlformats-package.relationship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_rels/drawing3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drawings/drawing4.xml" ContentType="application/vnd.openxmlformats-officedocument.drawingml.chartshapes+xml"/>
  <Override PartName="/xl/drawings/drawing5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Average Audiogram" sheetId="1" state="visible" r:id="rId2"/>
    <sheet name="AC,BC,UCL Audiogram" sheetId="2" state="visible" r:id="rId3"/>
    <sheet name="Standard diagnostic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<sst xmlns="http://schemas.openxmlformats.org/spreadsheetml/2006/main" count="1150" uniqueCount="261">
  <si>
    <t xml:space="preserve">Average AC Audiogram with Standard-Deviation &amp; Target-Limits</t>
  </si>
  <si>
    <t xml:space="preserve">Right</t>
  </si>
  <si>
    <t xml:space="preserve">Left</t>
  </si>
  <si>
    <t xml:space="preserve">Frequency / [Hz]</t>
  </si>
  <si>
    <t xml:space="preserve">1k</t>
  </si>
  <si>
    <t xml:space="preserve">1.5k</t>
  </si>
  <si>
    <t xml:space="preserve">2k</t>
  </si>
  <si>
    <t xml:space="preserve">3k</t>
  </si>
  <si>
    <t xml:space="preserve">4k</t>
  </si>
  <si>
    <t xml:space="preserve">6k</t>
  </si>
  <si>
    <t xml:space="preserve">8k</t>
  </si>
  <si>
    <t xml:space="preserve">9k</t>
  </si>
  <si>
    <t xml:space="preserve">10k</t>
  </si>
  <si>
    <t xml:space="preserve">11.2k</t>
  </si>
  <si>
    <t xml:space="preserve">12.5k</t>
  </si>
  <si>
    <t xml:space="preserve">14k</t>
  </si>
  <si>
    <t xml:space="preserve">16k</t>
  </si>
  <si>
    <t xml:space="preserve">Mean</t>
  </si>
  <si>
    <t xml:space="preserve">STD</t>
  </si>
  <si>
    <t xml:space="preserve">Individual AC,BC,UCL Audiogram</t>
  </si>
  <si>
    <t xml:space="preserve">  &lt;-- Choose Subject here</t>
  </si>
  <si>
    <t xml:space="preserve">Audiogram</t>
  </si>
  <si>
    <t xml:space="preserve">Date</t>
  </si>
  <si>
    <t xml:space="preserve">Hearing Thresh.</t>
  </si>
  <si>
    <t xml:space="preserve">Subject</t>
  </si>
  <si>
    <t xml:space="preserve">R</t>
  </si>
  <si>
    <t xml:space="preserve">L</t>
  </si>
  <si>
    <t xml:space="preserve">AC</t>
  </si>
  <si>
    <t xml:space="preserve">BC</t>
  </si>
  <si>
    <t xml:space="preserve">UCL</t>
  </si>
  <si>
    <t xml:space="preserve">AC - BC: </t>
  </si>
  <si>
    <t xml:space="preserve"> &lt;-- Limit for AC - BC</t>
  </si>
  <si>
    <t xml:space="preserve">AC(R) - AC(L): </t>
  </si>
  <si>
    <t xml:space="preserve"> &lt;-- Limit for AC(R) - AC(L)</t>
  </si>
  <si>
    <t xml:space="preserve">Limits in the figures above (and for average-figure):</t>
  </si>
  <si>
    <t xml:space="preserve">Min </t>
  </si>
  <si>
    <t xml:space="preserve"> &lt;-- Specifiy Level-Limit (AC) here</t>
  </si>
  <si>
    <t xml:space="preserve">Target </t>
  </si>
  <si>
    <t xml:space="preserve"> &lt;-- Specifiy Target Level (AC) here</t>
  </si>
  <si>
    <t xml:space="preserve">Max </t>
  </si>
  <si>
    <t xml:space="preserve">Please leave alone the following block:</t>
  </si>
  <si>
    <t xml:space="preserve">Virtuelle Skala</t>
  </si>
  <si>
    <t xml:space="preserve">Hearing Threshold - Air Conduction (AC)</t>
  </si>
  <si>
    <t xml:space="preserve">Hearing Threshold - Bone Conduction (BC)</t>
  </si>
  <si>
    <t xml:space="preserve">Uncomfortable Loudness Level (UCL)</t>
  </si>
  <si>
    <t xml:space="preserve">Most Comfortable Loudness Level (MCL)</t>
  </si>
  <si>
    <t xml:space="preserve">PTA (500 | 1k | 2k | 4k)</t>
  </si>
  <si>
    <t xml:space="preserve">No</t>
  </si>
  <si>
    <t xml:space="preserve">DFG-Code</t>
  </si>
  <si>
    <t xml:space="preserve">W4A-ID</t>
  </si>
  <si>
    <t xml:space="preserve">HZO-ID</t>
  </si>
  <si>
    <t xml:space="preserve">Klarname</t>
  </si>
  <si>
    <t xml:space="preserve">Jahrgang</t>
  </si>
  <si>
    <t xml:space="preserve">Geschlecht</t>
  </si>
  <si>
    <t xml:space="preserve">Versorgt</t>
  </si>
  <si>
    <t xml:space="preserve">VersorgtSeit</t>
  </si>
  <si>
    <t xml:space="preserve">Mean / Max Date: </t>
  </si>
  <si>
    <t xml:space="preserve">Std.-Dev. / Min Date: </t>
  </si>
  <si>
    <t xml:space="preserve">VP78</t>
  </si>
  <si>
    <t xml:space="preserve">w</t>
  </si>
  <si>
    <t xml:space="preserve">nein</t>
  </si>
  <si>
    <t xml:space="preserve">2020-09-11 11:11:09</t>
  </si>
  <si>
    <t xml:space="preserve">VP55</t>
  </si>
  <si>
    <t xml:space="preserve">m</t>
  </si>
  <si>
    <t xml:space="preserve">ja</t>
  </si>
  <si>
    <t xml:space="preserve">2003-01</t>
  </si>
  <si>
    <t xml:space="preserve">2020-07-30 10:05:07</t>
  </si>
  <si>
    <t xml:space="preserve">VP45</t>
  </si>
  <si>
    <t xml:space="preserve">1995-01</t>
  </si>
  <si>
    <t xml:space="preserve">2020-08-10 15:36:13</t>
  </si>
  <si>
    <t xml:space="preserve">VP04</t>
  </si>
  <si>
    <t xml:space="preserve">2004-03</t>
  </si>
  <si>
    <t xml:space="preserve">2019-10-29 09:10:32</t>
  </si>
  <si>
    <t xml:space="preserve">VP81</t>
  </si>
  <si>
    <t xml:space="preserve">2008-01</t>
  </si>
  <si>
    <t xml:space="preserve">2020-09-14 11:30:59</t>
  </si>
  <si>
    <t xml:space="preserve">VP73</t>
  </si>
  <si>
    <t xml:space="preserve">1996-01</t>
  </si>
  <si>
    <t xml:space="preserve">2020-09-04 09:08:16</t>
  </si>
  <si>
    <t xml:space="preserve">VP67</t>
  </si>
  <si>
    <t xml:space="preserve">2006-01</t>
  </si>
  <si>
    <t xml:space="preserve">2020-09-02 13:35:14</t>
  </si>
  <si>
    <t xml:space="preserve">VP66</t>
  </si>
  <si>
    <t xml:space="preserve">2009-10</t>
  </si>
  <si>
    <t xml:space="preserve">2020-08-31 09:45:45</t>
  </si>
  <si>
    <t xml:space="preserve">VP24</t>
  </si>
  <si>
    <t xml:space="preserve">2020-08-11 11:29:12</t>
  </si>
  <si>
    <t xml:space="preserve">VP74</t>
  </si>
  <si>
    <t xml:space="preserve">2017-05</t>
  </si>
  <si>
    <t xml:space="preserve">2020-09-08 10:24:09</t>
  </si>
  <si>
    <t xml:space="preserve">VP25</t>
  </si>
  <si>
    <t xml:space="preserve">2004-11</t>
  </si>
  <si>
    <t xml:space="preserve">2020-08-17 09:58:35</t>
  </si>
  <si>
    <t xml:space="preserve">VP09</t>
  </si>
  <si>
    <t xml:space="preserve">2005-01</t>
  </si>
  <si>
    <t xml:space="preserve">2019-10-24 09:07:25</t>
  </si>
  <si>
    <t xml:space="preserve">VP65</t>
  </si>
  <si>
    <t xml:space="preserve">2008-06</t>
  </si>
  <si>
    <t xml:space="preserve">2020-08-24 13:45:32</t>
  </si>
  <si>
    <t xml:space="preserve">VP34</t>
  </si>
  <si>
    <t xml:space="preserve">2009-01</t>
  </si>
  <si>
    <t xml:space="preserve">2020-07-29 09:26:33</t>
  </si>
  <si>
    <t xml:space="preserve">VP08</t>
  </si>
  <si>
    <t xml:space="preserve">2017-02</t>
  </si>
  <si>
    <t xml:space="preserve">2019-06-13 09:45:42</t>
  </si>
  <si>
    <t xml:space="preserve">VP01</t>
  </si>
  <si>
    <t xml:space="preserve">2005-08</t>
  </si>
  <si>
    <t xml:space="preserve">2020-09-04 12:10:32</t>
  </si>
  <si>
    <t xml:space="preserve">VP22</t>
  </si>
  <si>
    <t xml:space="preserve">1988-01</t>
  </si>
  <si>
    <t xml:space="preserve">2019-12-11 10:42:09</t>
  </si>
  <si>
    <t xml:space="preserve">VP43</t>
  </si>
  <si>
    <t xml:space="preserve">1998-01</t>
  </si>
  <si>
    <t xml:space="preserve">2020-08-10 14:18:01</t>
  </si>
  <si>
    <t xml:space="preserve">VP64</t>
  </si>
  <si>
    <t xml:space="preserve">2020-08-20 09:16:07</t>
  </si>
  <si>
    <t xml:space="preserve">VP02</t>
  </si>
  <si>
    <t xml:space="preserve">2019-10-17 16:19:02</t>
  </si>
  <si>
    <t xml:space="preserve">VP10</t>
  </si>
  <si>
    <t xml:space="preserve">2007-10</t>
  </si>
  <si>
    <t xml:space="preserve">2019-06-27 13:21:43</t>
  </si>
  <si>
    <t xml:space="preserve">VP03</t>
  </si>
  <si>
    <t xml:space="preserve">2011-01</t>
  </si>
  <si>
    <t xml:space="preserve">2019-11-25 10:07:25</t>
  </si>
  <si>
    <t xml:space="preserve">VP72</t>
  </si>
  <si>
    <t xml:space="preserve">2020-09-09 11:50:03</t>
  </si>
  <si>
    <t xml:space="preserve">VP80</t>
  </si>
  <si>
    <t xml:space="preserve">2005-12</t>
  </si>
  <si>
    <t xml:space="preserve">2020-09-09 14:52:38</t>
  </si>
  <si>
    <t xml:space="preserve">VP56</t>
  </si>
  <si>
    <t xml:space="preserve">2018-10-11 11:40:08</t>
  </si>
  <si>
    <t xml:space="preserve">VP40</t>
  </si>
  <si>
    <t xml:space="preserve">2002-06</t>
  </si>
  <si>
    <t xml:space="preserve">2020-08-13 13:03:13</t>
  </si>
  <si>
    <t xml:space="preserve">VP54</t>
  </si>
  <si>
    <t xml:space="preserve">2020-08-24 11:56:51</t>
  </si>
  <si>
    <t xml:space="preserve">VP76</t>
  </si>
  <si>
    <t xml:space="preserve">2010-01</t>
  </si>
  <si>
    <t xml:space="preserve">2020-09-14 10:12:33</t>
  </si>
  <si>
    <t xml:space="preserve">VP68</t>
  </si>
  <si>
    <t xml:space="preserve">2020-08-25 10:40:23</t>
  </si>
  <si>
    <t xml:space="preserve">VP59</t>
  </si>
  <si>
    <t xml:space="preserve">2020-08-24 09:36:34</t>
  </si>
  <si>
    <t xml:space="preserve">VP58</t>
  </si>
  <si>
    <t xml:space="preserve">2020-08-17 09:00:04</t>
  </si>
  <si>
    <t xml:space="preserve">VP79</t>
  </si>
  <si>
    <t xml:space="preserve">2020-09-11 12:11:07</t>
  </si>
  <si>
    <t xml:space="preserve">VP14</t>
  </si>
  <si>
    <t xml:space="preserve">2019-11-28 10:23:40</t>
  </si>
  <si>
    <t xml:space="preserve">VP36</t>
  </si>
  <si>
    <t xml:space="preserve">2020-08-06 09:02:47</t>
  </si>
  <si>
    <t xml:space="preserve">VP57</t>
  </si>
  <si>
    <t xml:space="preserve">2020-08-13 15:30:36</t>
  </si>
  <si>
    <t xml:space="preserve">VP28</t>
  </si>
  <si>
    <t xml:space="preserve">2015-06</t>
  </si>
  <si>
    <t xml:space="preserve">2019-12-11 14:37:52</t>
  </si>
  <si>
    <t xml:space="preserve">VP69</t>
  </si>
  <si>
    <t xml:space="preserve">2014-05</t>
  </si>
  <si>
    <t xml:space="preserve">2020-08-25 11:53:27</t>
  </si>
  <si>
    <t xml:space="preserve">VP63</t>
  </si>
  <si>
    <t xml:space="preserve">2013-12</t>
  </si>
  <si>
    <t xml:space="preserve">2020-09-08 10:43:30</t>
  </si>
  <si>
    <t xml:space="preserve">VP21</t>
  </si>
  <si>
    <t xml:space="preserve">2019-12-04 12:23:45</t>
  </si>
  <si>
    <t xml:space="preserve">VP29</t>
  </si>
  <si>
    <t xml:space="preserve">2018-01</t>
  </si>
  <si>
    <t xml:space="preserve">2020-08-04 11:14:52</t>
  </si>
  <si>
    <t xml:space="preserve">VP47</t>
  </si>
  <si>
    <t xml:space="preserve">1996-10</t>
  </si>
  <si>
    <t xml:space="preserve">2020-08-11 14:27:48</t>
  </si>
  <si>
    <t xml:space="preserve">VP44</t>
  </si>
  <si>
    <t xml:space="preserve">2001-01</t>
  </si>
  <si>
    <t xml:space="preserve">2020-08-11 09:45:58</t>
  </si>
  <si>
    <t xml:space="preserve">VP51</t>
  </si>
  <si>
    <t xml:space="preserve">2018-03</t>
  </si>
  <si>
    <t xml:space="preserve">2020-08-14 08:44:59</t>
  </si>
  <si>
    <t xml:space="preserve">VP23</t>
  </si>
  <si>
    <t xml:space="preserve">2013-08</t>
  </si>
  <si>
    <t xml:space="preserve">2020-07-28 10:08:07</t>
  </si>
  <si>
    <t xml:space="preserve">VP61</t>
  </si>
  <si>
    <t xml:space="preserve">2020-08-24 15:22:00</t>
  </si>
  <si>
    <t xml:space="preserve">VP26</t>
  </si>
  <si>
    <t xml:space="preserve">2019-01</t>
  </si>
  <si>
    <t xml:space="preserve">2019-12-10 10:06:08</t>
  </si>
  <si>
    <t xml:space="preserve">VP32</t>
  </si>
  <si>
    <t xml:space="preserve">2020-08-05 16:14:04</t>
  </si>
  <si>
    <t xml:space="preserve">VP41</t>
  </si>
  <si>
    <t xml:space="preserve">2008-03</t>
  </si>
  <si>
    <t xml:space="preserve">2020-08-10 09:25:18</t>
  </si>
  <si>
    <t xml:space="preserve">VP52</t>
  </si>
  <si>
    <t xml:space="preserve">2020-08-27 10:43:11</t>
  </si>
  <si>
    <t xml:space="preserve">VP30</t>
  </si>
  <si>
    <t xml:space="preserve">2018-06</t>
  </si>
  <si>
    <t xml:space="preserve">2020-08-04 13:26:22</t>
  </si>
  <si>
    <t xml:space="preserve">VP46</t>
  </si>
  <si>
    <t xml:space="preserve">2020-08-11 15:34:03</t>
  </si>
  <si>
    <t xml:space="preserve">VP70</t>
  </si>
  <si>
    <t xml:space="preserve">2012-11</t>
  </si>
  <si>
    <t xml:space="preserve">2020-08-31 11:34:48</t>
  </si>
  <si>
    <t xml:space="preserve">VP38</t>
  </si>
  <si>
    <t xml:space="preserve">2020-08-07 09:13:04</t>
  </si>
  <si>
    <t xml:space="preserve">VP16</t>
  </si>
  <si>
    <t xml:space="preserve">2019-12-03 09:10:51</t>
  </si>
  <si>
    <t xml:space="preserve">VP48</t>
  </si>
  <si>
    <t xml:space="preserve">2020-08-11 12:54:10</t>
  </si>
  <si>
    <t xml:space="preserve">VP07</t>
  </si>
  <si>
    <t xml:space="preserve">2020-09-07 15:01:32</t>
  </si>
  <si>
    <t xml:space="preserve">VP05</t>
  </si>
  <si>
    <t xml:space="preserve">2014-11</t>
  </si>
  <si>
    <t xml:space="preserve">2019-10-22 14:57:30</t>
  </si>
  <si>
    <t xml:space="preserve">VP82</t>
  </si>
  <si>
    <t xml:space="preserve">2020-08-06 13:15:47</t>
  </si>
  <si>
    <t xml:space="preserve">VP62</t>
  </si>
  <si>
    <t xml:space="preserve">2020-08-17 10:14:55</t>
  </si>
  <si>
    <t xml:space="preserve">VP31</t>
  </si>
  <si>
    <t xml:space="preserve">2020-08-04 15:16:36</t>
  </si>
  <si>
    <t xml:space="preserve">VP75</t>
  </si>
  <si>
    <t xml:space="preserve">2015-05</t>
  </si>
  <si>
    <t xml:space="preserve">2020-09-11 10:04:02</t>
  </si>
  <si>
    <t xml:space="preserve">VP20</t>
  </si>
  <si>
    <t xml:space="preserve">2019-11-26 12:14:30</t>
  </si>
  <si>
    <t xml:space="preserve">VP71</t>
  </si>
  <si>
    <t xml:space="preserve">2020-09-09 10:46:52</t>
  </si>
  <si>
    <t xml:space="preserve">VP15</t>
  </si>
  <si>
    <t xml:space="preserve">2019-12-02 11:16:34</t>
  </si>
  <si>
    <t xml:space="preserve">VP60</t>
  </si>
  <si>
    <t xml:space="preserve">2020-09-08 16:43:53</t>
  </si>
  <si>
    <t xml:space="preserve">VP77</t>
  </si>
  <si>
    <t xml:space="preserve">2020-09-10 14:15:43</t>
  </si>
  <si>
    <t xml:space="preserve">VP35</t>
  </si>
  <si>
    <t xml:space="preserve">2020-01-13 09:33:25</t>
  </si>
  <si>
    <t xml:space="preserve">VP53</t>
  </si>
  <si>
    <t xml:space="preserve">2020-08-27 09:01:20</t>
  </si>
  <si>
    <t xml:space="preserve">VP19</t>
  </si>
  <si>
    <t xml:space="preserve">2019-12-06 08:58:31</t>
  </si>
  <si>
    <t xml:space="preserve">VP17</t>
  </si>
  <si>
    <t xml:space="preserve">2019-12</t>
  </si>
  <si>
    <t xml:space="preserve">2019-12-06 09:11:25</t>
  </si>
  <si>
    <t xml:space="preserve">VP12</t>
  </si>
  <si>
    <t xml:space="preserve">2016-01</t>
  </si>
  <si>
    <t xml:space="preserve">2020-03-09 13:06:16</t>
  </si>
  <si>
    <t xml:space="preserve">VP06</t>
  </si>
  <si>
    <t xml:space="preserve">2020-08-07 11:07:48</t>
  </si>
  <si>
    <t xml:space="preserve">VP42</t>
  </si>
  <si>
    <t xml:space="preserve">2016-02</t>
  </si>
  <si>
    <t xml:space="preserve">2020-08-10 11:10:54</t>
  </si>
  <si>
    <t xml:space="preserve">VP39</t>
  </si>
  <si>
    <t xml:space="preserve">2019-09</t>
  </si>
  <si>
    <t xml:space="preserve">2020-08-05 09:06:16</t>
  </si>
  <si>
    <t xml:space="preserve">VP33</t>
  </si>
  <si>
    <t xml:space="preserve">2020-08-05 14:02:42</t>
  </si>
  <si>
    <t xml:space="preserve">VP11</t>
  </si>
  <si>
    <t xml:space="preserve">2019-10-01 14:46:08</t>
  </si>
  <si>
    <t xml:space="preserve">VP27</t>
  </si>
  <si>
    <t xml:space="preserve">2019-04-26 00:00:00</t>
  </si>
  <si>
    <t xml:space="preserve">VP18</t>
  </si>
  <si>
    <t xml:space="preserve">2019-12-13 11:59:11</t>
  </si>
  <si>
    <t xml:space="preserve">VP49</t>
  </si>
  <si>
    <t xml:space="preserve">2020-02-14 09:26:34</t>
  </si>
  <si>
    <t xml:space="preserve">VP50</t>
  </si>
  <si>
    <t xml:space="preserve">2020-02-14 09:54:01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</si>
</sst>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General"/>
    <numFmt numFmtId="166" formatCode="0.0"/>
    <numFmt numFmtId="167" formatCode="dd/mm/yy;@"/>
    <numFmt numFmtId="168" formatCode="0"/>
    <numFmt numFmtId="169" formatCode="@"/>
    <numFmt numFmtId="170" formatCode="dd/mm/yyyy"/>
  </numFmts>
  <fonts count="32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sz val="10"/>
      <name val="Arial"/>
      <family val="2"/>
      <charset val="1"/>
    </font>
    <font>
      <b val="true"/>
      <sz val="12"/>
      <name val="Arial"/>
      <family val="2"/>
      <charset val="1"/>
    </font>
    <font>
      <b val="true"/>
      <sz val="10"/>
      <color rgb="FFFF0000"/>
      <name val="Arial"/>
      <family val="2"/>
      <charset val="1"/>
    </font>
    <font>
      <b val="true"/>
      <sz val="10"/>
      <color rgb="FF0000FF"/>
      <name val="Arial"/>
      <family val="2"/>
      <charset val="1"/>
    </font>
    <font>
      <b val="true"/>
      <sz val="10"/>
      <name val="Arial"/>
      <family val="2"/>
      <charset val="1"/>
    </font>
    <font>
      <sz val="10"/>
      <color rgb="FFFF0000"/>
      <name val="Arial"/>
      <family val="2"/>
      <charset val="1"/>
    </font>
    <font>
      <sz val="10"/>
      <color rgb="FF0000FF"/>
      <name val="Arial"/>
      <family val="2"/>
      <charset val="1"/>
    </font>
    <font>
      <b val="true"/>
      <sz val="10"/>
      <color rgb="FFF2F2F2"/>
      <name val="Arial"/>
      <family val="2"/>
      <charset val="1"/>
    </font>
    <font>
      <sz val="10"/>
      <color rgb="FFF2F2F2"/>
      <name val="Arial"/>
      <family val="2"/>
      <charset val="1"/>
    </font>
    <font>
      <sz val="10"/>
      <color rgb="FF000000"/>
      <name val="Arial"/>
      <family val="2"/>
      <charset val="1"/>
    </font>
    <font>
      <sz val="10"/>
      <color rgb="FFFFFFFF"/>
      <name val="Arial"/>
      <family val="2"/>
      <charset val="1"/>
    </font>
    <font>
      <sz val="12"/>
      <color rgb="FF000000"/>
      <name val="Calibri"/>
      <family val="0"/>
    </font>
    <font>
      <b val="true"/>
      <sz val="18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12"/>
      <color rgb="FF000000"/>
      <name val="Calibri"/>
      <family val="2"/>
    </font>
    <font>
      <sz val="12"/>
      <color rgb="FF000000"/>
      <name val="Calibri"/>
      <family val="2"/>
    </font>
    <font>
      <b val="true"/>
      <sz val="10"/>
      <color rgb="FF7030A0"/>
      <name val="Arial"/>
      <family val="2"/>
      <charset val="1"/>
    </font>
    <font>
      <sz val="8"/>
      <name val="Arial"/>
      <family val="2"/>
      <charset val="1"/>
    </font>
    <font>
      <sz val="5"/>
      <color rgb="FF0000FF"/>
      <name val="Arial"/>
      <family val="2"/>
      <charset val="1"/>
    </font>
    <font>
      <sz val="6"/>
      <color rgb="FFF2F2F2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sz val="10"/>
      <color rgb="FF000000"/>
      <name val="Calibri"/>
      <family val="2"/>
    </font>
    <font>
      <b val="true"/>
      <sz val="14"/>
      <name val="Arial"/>
      <family val="2"/>
      <charset val="1"/>
    </font>
    <font>
      <sz val="14"/>
      <name val="Arial"/>
      <family val="2"/>
      <charset val="1"/>
    </font>
    <font>
      <b val="true"/>
      <sz val="10"/>
      <color rgb="FF0070C0"/>
      <name val="Arial"/>
      <family val="2"/>
      <charset val="1"/>
    </font>
    <font>
      <sz val="10"/>
      <color rgb="FF0070C0"/>
      <name val="Arial"/>
      <family val="2"/>
      <charset val="1"/>
    </font>
    <font>
      <i val="true"/>
      <sz val="8"/>
      <name val="Arial"/>
      <family val="2"/>
      <charset val="1"/>
    </font>
  </fonts>
  <fills count="18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  <fill>
      <patternFill patternType="solid">
        <fgColor rgb="FFDCE6F2"/>
        <bgColor rgb="FFDBEEF4"/>
      </patternFill>
    </fill>
    <fill>
      <patternFill patternType="solid">
        <fgColor rgb="FFFF00FF"/>
        <bgColor rgb="FFFF00FF"/>
      </patternFill>
    </fill>
    <fill>
      <patternFill patternType="solid">
        <fgColor rgb="FF7030A0"/>
        <bgColor rgb="FF993366"/>
      </patternFill>
    </fill>
    <fill>
      <patternFill patternType="solid">
        <fgColor rgb="FFFFFFFF"/>
        <bgColor rgb="FFF2F2F2"/>
      </patternFill>
    </fill>
    <fill>
      <patternFill patternType="solid">
        <fgColor rgb="FFB3A2C7"/>
        <bgColor rgb="FF9999FF"/>
      </patternFill>
    </fill>
    <fill>
      <patternFill patternType="solid">
        <fgColor rgb="FFC3D69B"/>
        <bgColor rgb="FFD7E4BD"/>
      </patternFill>
    </fill>
    <fill>
      <patternFill patternType="solid">
        <fgColor rgb="FFD9D9D9"/>
        <bgColor rgb="FFDDD9C3"/>
      </patternFill>
    </fill>
    <fill>
      <patternFill patternType="solid">
        <fgColor rgb="FFC4BD97"/>
        <bgColor rgb="FFC3D69B"/>
      </patternFill>
    </fill>
    <fill>
      <patternFill patternType="solid">
        <fgColor rgb="FF595959"/>
        <bgColor rgb="FF333333"/>
      </patternFill>
    </fill>
    <fill>
      <patternFill patternType="solid">
        <fgColor rgb="FFD7E4BD"/>
        <bgColor rgb="FFDDD9C3"/>
      </patternFill>
    </fill>
    <fill>
      <patternFill patternType="solid">
        <fgColor rgb="FFF2F2F2"/>
        <bgColor rgb="FFFDEADA"/>
      </patternFill>
    </fill>
    <fill>
      <patternFill patternType="solid">
        <fgColor rgb="FFFDEADA"/>
        <bgColor rgb="FFF2F2F2"/>
      </patternFill>
    </fill>
    <fill>
      <patternFill patternType="solid">
        <fgColor rgb="FFDBEEF4"/>
        <bgColor rgb="FFDCE6F2"/>
      </patternFill>
    </fill>
    <fill>
      <patternFill patternType="solid">
        <fgColor rgb="FFDDD9C3"/>
        <bgColor rgb="FFD9D9D9"/>
      </patternFill>
    </fill>
    <fill>
      <patternFill patternType="solid">
        <fgColor rgb="FFF7F9A7"/>
        <bgColor rgb="FFFDEADA"/>
      </patternFill>
    </fill>
  </fills>
  <borders count="54">
    <border diagonalUp="false" diagonalDown="false">
      <left/>
      <right/>
      <top/>
      <bottom/>
      <diagonal/>
    </border>
    <border diagonalUp="false" diagonalDown="false">
      <left style="double"/>
      <right style="double"/>
      <top style="double"/>
      <bottom/>
      <diagonal/>
    </border>
    <border diagonalUp="false" diagonalDown="false">
      <left style="double"/>
      <right style="double"/>
      <top/>
      <bottom/>
      <diagonal/>
    </border>
    <border diagonalUp="false" diagonalDown="false">
      <left style="double"/>
      <right style="thin"/>
      <top/>
      <bottom style="double"/>
      <diagonal/>
    </border>
    <border diagonalUp="false" diagonalDown="false">
      <left style="thin"/>
      <right style="thin"/>
      <top/>
      <bottom style="double"/>
      <diagonal/>
    </border>
    <border diagonalUp="false" diagonalDown="false">
      <left style="thin"/>
      <right style="double"/>
      <top/>
      <bottom style="double"/>
      <diagonal/>
    </border>
    <border diagonalUp="false" diagonalDown="false">
      <left style="double"/>
      <right/>
      <top style="double"/>
      <bottom/>
      <diagonal/>
    </border>
    <border diagonalUp="false" diagonalDown="false">
      <left/>
      <right/>
      <top style="double"/>
      <bottom/>
      <diagonal/>
    </border>
    <border diagonalUp="false" diagonalDown="false">
      <left/>
      <right style="double"/>
      <top style="double"/>
      <bottom/>
      <diagonal/>
    </border>
    <border diagonalUp="false" diagonalDown="false">
      <left style="double"/>
      <right/>
      <top/>
      <bottom/>
      <diagonal/>
    </border>
    <border diagonalUp="false" diagonalDown="false">
      <left/>
      <right style="double"/>
      <top/>
      <bottom/>
      <diagonal/>
    </border>
    <border diagonalUp="false" diagonalDown="false">
      <left style="double"/>
      <right style="double"/>
      <top/>
      <bottom style="double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double"/>
      <top style="double"/>
      <bottom style="thin"/>
      <diagonal/>
    </border>
    <border diagonalUp="false" diagonalDown="false">
      <left style="double"/>
      <right style="thin"/>
      <top style="double"/>
      <bottom style="thin"/>
      <diagonal/>
    </border>
    <border diagonalUp="false" diagonalDown="false">
      <left style="double"/>
      <right style="thin"/>
      <top style="thin"/>
      <bottom style="double"/>
      <diagonal/>
    </border>
    <border diagonalUp="false" diagonalDown="false">
      <left style="thin"/>
      <right style="thin"/>
      <top style="thin"/>
      <bottom style="double"/>
      <diagonal/>
    </border>
    <border diagonalUp="false" diagonalDown="false">
      <left style="thin"/>
      <right style="double"/>
      <top style="thin"/>
      <bottom style="double"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/>
      <right/>
      <top/>
      <bottom style="double"/>
      <diagonal/>
    </border>
    <border diagonalUp="false" diagonalDown="false">
      <left style="double"/>
      <right style="hair"/>
      <top style="double"/>
      <bottom style="double"/>
      <diagonal/>
    </border>
    <border diagonalUp="false" diagonalDown="false">
      <left style="hair"/>
      <right/>
      <top style="double"/>
      <bottom style="double"/>
      <diagonal/>
    </border>
    <border diagonalUp="false" diagonalDown="false">
      <left style="thin"/>
      <right/>
      <top/>
      <bottom style="double"/>
      <diagonal/>
    </border>
    <border diagonalUp="false" diagonalDown="false">
      <left style="double"/>
      <right/>
      <top/>
      <bottom style="double"/>
      <diagonal/>
    </border>
    <border diagonalUp="false" diagonalDown="false">
      <left/>
      <right style="double"/>
      <top/>
      <bottom style="double"/>
      <diagonal/>
    </border>
    <border diagonalUp="false" diagonalDown="false">
      <left style="thin"/>
      <right style="thin"/>
      <top style="double"/>
      <bottom style="thin"/>
      <diagonal/>
    </border>
    <border diagonalUp="false" diagonalDown="false">
      <left style="thin"/>
      <right/>
      <top style="double"/>
      <bottom style="thin"/>
      <diagonal/>
    </border>
    <border diagonalUp="false" diagonalDown="false">
      <left style="double"/>
      <right style="thin"/>
      <top/>
      <bottom style="thin"/>
      <diagonal/>
    </border>
    <border diagonalUp="false" diagonalDown="false">
      <left style="thin"/>
      <right style="double"/>
      <top/>
      <bottom style="thin"/>
      <diagonal/>
    </border>
    <border diagonalUp="false" diagonalDown="false">
      <left style="double"/>
      <right style="thin"/>
      <top style="thin"/>
      <bottom style="thin"/>
      <diagonal/>
    </border>
    <border diagonalUp="false" diagonalDown="false">
      <left style="thin"/>
      <right style="double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/>
      <top style="thin"/>
      <bottom style="double"/>
      <diagonal/>
    </border>
    <border diagonalUp="false" diagonalDown="false">
      <left style="double"/>
      <right style="thin"/>
      <top style="double"/>
      <bottom style="double"/>
      <diagonal/>
    </border>
    <border diagonalUp="false" diagonalDown="false">
      <left style="thin"/>
      <right style="thin"/>
      <top style="double"/>
      <bottom style="double"/>
      <diagonal/>
    </border>
    <border diagonalUp="false" diagonalDown="false">
      <left style="thin"/>
      <right/>
      <top style="double"/>
      <bottom style="double"/>
      <diagonal/>
    </border>
    <border diagonalUp="false" diagonalDown="false">
      <left style="thin"/>
      <right style="double"/>
      <top style="double"/>
      <bottom style="double"/>
      <diagonal/>
    </border>
    <border diagonalUp="false" diagonalDown="false">
      <left style="double"/>
      <right style="double"/>
      <top style="double"/>
      <bottom style="double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double"/>
      <right style="thin"/>
      <top style="thin"/>
      <bottom/>
      <diagonal/>
    </border>
    <border diagonalUp="false" diagonalDown="false">
      <left style="thin"/>
      <right style="double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double"/>
      <right style="double"/>
      <top style="double"/>
      <bottom style="thin"/>
      <diagonal/>
    </border>
    <border diagonalUp="false" diagonalDown="false">
      <left style="double"/>
      <right/>
      <top style="thin"/>
      <bottom style="thin"/>
      <diagonal/>
    </border>
    <border diagonalUp="false" diagonalDown="false">
      <left style="double"/>
      <right style="double"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7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5" fillId="5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5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7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7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7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7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6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8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0" fillId="2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0" fillId="2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0" fillId="2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1" fillId="3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1" fillId="3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1" fillId="3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8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0" fillId="2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0" fillId="2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0" fillId="2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1" fillId="3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1" fillId="3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1" fillId="3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9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2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7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8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6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7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8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5" fillId="0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10" borderId="2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2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10" borderId="14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8" fontId="5" fillId="2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5" fillId="2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5" fillId="2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3" borderId="1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3" borderId="2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3" borderId="1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0" fillId="0" borderId="2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1" fillId="0" borderId="2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10" borderId="31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8" fontId="5" fillId="11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5" fillId="11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2" borderId="3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2" borderId="3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11" borderId="3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11" borderId="3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3" borderId="3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11" borderId="3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0" fillId="0" borderId="3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1" fillId="0" borderId="3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10" borderId="18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8" fontId="5" fillId="2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5" fillId="2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2" borderId="1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11" borderId="3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11" borderId="1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5" fillId="3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5" fillId="3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3" borderId="1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11" borderId="1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0" fillId="0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1" fillId="0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1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0" fillId="2" borderId="3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2" borderId="3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11" borderId="3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11" borderId="3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3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3" borderId="3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3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9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21" fillId="12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1" fillId="12" borderId="3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1" fillId="12" borderId="3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1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9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9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9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9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5" fillId="9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9" borderId="2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5" fillId="9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9" borderId="1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9" borderId="3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9" borderId="3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9" borderId="3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9" borderId="1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9" borderId="1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9" borderId="1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4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0" borderId="4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0" borderId="4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0" borderId="4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0" borderId="4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2" fillId="0" borderId="4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2" fillId="0" borderId="4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2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1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15" fillId="0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0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9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7" fillId="1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7" fillId="1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7" fillId="1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7" fillId="1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13" borderId="9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1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13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13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4" borderId="9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1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14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14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5" borderId="9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1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15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15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6" borderId="9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1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16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16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3" borderId="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14" borderId="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14" borderId="1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1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13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0" fillId="1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1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14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0" fillId="1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1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15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0" fillId="15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16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16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0" fillId="16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1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1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9" fillId="0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13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13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1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1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1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1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14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14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1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14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1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14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15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15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1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15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1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15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16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16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16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16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16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16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13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0" fillId="13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14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0" fillId="14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0" borderId="8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0" fillId="13" borderId="1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13" borderId="1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0" fillId="13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0" fillId="13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0" fillId="13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30" fillId="13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30" fillId="13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30" fillId="13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14" borderId="1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14" borderId="1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0" fillId="14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0" fillId="14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30" fillId="14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30" fillId="14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30" fillId="14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15" borderId="1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15" borderId="1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0" fillId="15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0" fillId="15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30" fillId="15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30" fillId="15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30" fillId="15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16" borderId="1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16" borderId="1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0" fillId="16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0" fillId="16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30" fillId="16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30" fillId="16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30" fillId="16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13" borderId="1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1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0" fillId="13" borderId="4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13" borderId="4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0" fillId="13" borderId="4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0" fillId="13" borderId="4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0" fillId="13" borderId="4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30" fillId="13" borderId="4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30" fillId="13" borderId="4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30" fillId="13" borderId="4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14" borderId="4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14" borderId="4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0" fillId="14" borderId="4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0" fillId="14" borderId="4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30" fillId="14" borderId="4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30" fillId="14" borderId="4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30" fillId="14" borderId="4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15" borderId="4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15" borderId="4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0" fillId="15" borderId="4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0" fillId="15" borderId="4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0" fillId="15" borderId="4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30" fillId="15" borderId="4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30" fillId="15" borderId="4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30" fillId="15" borderId="4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16" borderId="1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16" borderId="1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0" fillId="16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0" fillId="16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0" fillId="16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30" fillId="16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30" fillId="16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30" fillId="16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13" borderId="1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30" fillId="13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0" fillId="14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30" fillId="14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4" fillId="0" borderId="5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22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3" borderId="3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13" borderId="3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14" borderId="3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14" borderId="3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5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0" fillId="16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0" fillId="16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30" fillId="16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30" fillId="16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30" fillId="16" borderId="4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4" fillId="0" borderId="3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17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7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70" fontId="14" fillId="13" borderId="3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14" fillId="13" borderId="3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10" fillId="13" borderId="5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0" fillId="13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30" fillId="13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30" fillId="13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30" fillId="13" borderId="3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30" fillId="13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4" fillId="14" borderId="3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4" fillId="14" borderId="3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10" fillId="14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0" fillId="14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30" fillId="14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30" fillId="14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30" fillId="14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4" fillId="15" borderId="3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14" fillId="15" borderId="3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10" fillId="15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0" fillId="15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30" fillId="15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30" fillId="15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30" fillId="15" borderId="4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4" fillId="16" borderId="3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4" fillId="16" borderId="3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1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31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Standard 2" xfId="20"/>
    <cellStyle name="Standard 3" xfId="21"/>
    <cellStyle name="Standard 4" xfId="22"/>
  </cellStyles>
  <dxfs count="10">
    <dxf>
      <font>
        <color rgb="FFFFFFFF"/>
      </font>
    </dxf>
    <dxf>
      <font>
        <b val="1"/>
        <i val="0"/>
        <color rgb="FF7030A0"/>
      </font>
      <fill>
        <patternFill>
          <bgColor rgb="FF000000"/>
        </patternFill>
      </fill>
    </dxf>
    <dxf>
      <font>
        <b val="0"/>
        <i val="0"/>
        <color rgb="00FFFFFF"/>
      </font>
    </dxf>
    <dxf>
      <font>
        <b val="1"/>
        <i val="0"/>
        <color rgb="FF7030A0"/>
      </font>
      <fill>
        <patternFill>
          <bgColor rgb="FFDCE6F2"/>
        </patternFill>
      </fill>
    </dxf>
    <dxf>
      <font>
        <color rgb="FFFFFFFF"/>
      </font>
    </dxf>
    <dxf>
      <font>
        <color rgb="FFFFFFFF"/>
      </font>
    </dxf>
    <dxf>
      <font>
        <color rgb="FFF2F2F2"/>
      </font>
    </dxf>
    <dxf>
      <font>
        <color rgb="FFFDEADA"/>
      </font>
    </dxf>
    <dxf>
      <font>
        <color rgb="FFDBEEF4"/>
      </font>
    </dxf>
    <dxf>
      <font>
        <color rgb="FFDDD9C3"/>
      </font>
    </dxf>
  </dxfs>
  <colors>
    <indexedColors>
      <rgbColor rgb="FF000000"/>
      <rgbColor rgb="FFFFFFFF"/>
      <rgbColor rgb="FFFF0000"/>
      <rgbColor rgb="FF00FF00"/>
      <rgbColor rgb="FF0000FF"/>
      <rgbColor rgb="FFF2F2F2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C4BD97"/>
      <rgbColor rgb="FF808080"/>
      <rgbColor rgb="FF9999FF"/>
      <rgbColor rgb="FF7030A0"/>
      <rgbColor rgb="FFFDEADA"/>
      <rgbColor rgb="FFDBEEF4"/>
      <rgbColor rgb="FF660066"/>
      <rgbColor rgb="FFFF8080"/>
      <rgbColor rgb="FF0070C0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CE6F2"/>
      <rgbColor rgb="FFD7E4BD"/>
      <rgbColor rgb="FFF7F9A7"/>
      <rgbColor rgb="FFC3D69B"/>
      <rgbColor rgb="FFF2DCDB"/>
      <rgbColor rgb="FFB3A2C7"/>
      <rgbColor rgb="FFDDD9C3"/>
      <rgbColor rgb="FF558ED5"/>
      <rgbColor rgb="FF33CCCC"/>
      <rgbColor rgb="FF99CC00"/>
      <rgbColor rgb="FFFFCC00"/>
      <rgbColor rgb="FFFF9900"/>
      <rgbColor rgb="FFFF6600"/>
      <rgbColor rgb="FF595959"/>
      <rgbColor rgb="FF878787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_rels/chart1.xml.rels><?xml version="1.0" encoding="UTF-8"?>
<Relationships xmlns="http://schemas.openxmlformats.org/package/2006/relationships"><Relationship Id="rId1" Type="http://schemas.openxmlformats.org/officeDocument/2006/relationships/chartUserShapes" Target="../drawings/drawing2.xml"/>
</Relationships>
</file>

<file path=xl/charts/_rels/chart2.xml.rels><?xml version="1.0" encoding="UTF-8"?>
<Relationships xmlns="http://schemas.openxmlformats.org/package/2006/relationships"><Relationship Id="rId1" Type="http://schemas.openxmlformats.org/officeDocument/2006/relationships/chartUserShapes" Target="../drawings/drawing4.xml"/>
</Relationships>
</file>

<file path=xl/charts/_rels/chart3.xml.rels><?xml version="1.0" encoding="UTF-8"?>
<Relationships xmlns="http://schemas.openxmlformats.org/package/2006/relationships"><Relationship Id="rId1" Type="http://schemas.openxmlformats.org/officeDocument/2006/relationships/chartUserShapes" Target="../drawings/drawing5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de-DE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de-DE" sz="1800" spc="-1" strike="noStrike">
                <a:solidFill>
                  <a:srgbClr val="000000"/>
                </a:solidFill>
                <a:latin typeface="Calibri"/>
              </a:rPr>
              <a:t>Average AC Audiogram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9793219271544"/>
          <c:y val="0.111264571018176"/>
          <c:w val="0.845491760260313"/>
          <c:h val="0.719739240925916"/>
        </c:manualLayout>
      </c:layout>
      <c:scatterChart>
        <c:scatterStyle val="lineMarker"/>
        <c:varyColors val="0"/>
        <c:ser>
          <c:idx val="0"/>
          <c:order val="0"/>
          <c:tx>
            <c:strRef>
              <c:f>"right"</c:f>
              <c:strCache>
                <c:ptCount val="1"/>
                <c:pt idx="0">
                  <c:v>right</c:v>
                </c:pt>
              </c:strCache>
            </c:strRef>
          </c:tx>
          <c:spPr>
            <a:solidFill>
              <a:srgbClr val="ff0000"/>
            </a:solidFill>
            <a:ln w="25560">
              <a:solidFill>
                <a:srgbClr val="ff0000"/>
              </a:solidFill>
              <a:round/>
            </a:ln>
          </c:spPr>
          <c:marker>
            <c:symbol val="circle"/>
            <c:size val="7"/>
            <c:spPr>
              <a:solidFill>
                <a:srgbClr val="ff0000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'Average Audiogram'!$B$9:$R$9</c:f>
                <c:numCache>
                  <c:formatCode>General</c:formatCode>
                  <c:ptCount val="17"/>
                  <c:pt idx="0">
                    <c:v>17.1818963822722</c:v>
                  </c:pt>
                  <c:pt idx="1">
                    <c:v>19.3367067477402</c:v>
                  </c:pt>
                  <c:pt idx="2">
                    <c:v>20.2355590014525</c:v>
                  </c:pt>
                  <c:pt idx="3">
                    <c:v>20.5613469243085</c:v>
                  </c:pt>
                  <c:pt idx="4">
                    <c:v>21.9946218087564</c:v>
                  </c:pt>
                  <c:pt idx="5">
                    <c:v>19.8395462381756</c:v>
                  </c:pt>
                  <c:pt idx="6">
                    <c:v>19.0102196033367</c:v>
                  </c:pt>
                  <c:pt idx="7">
                    <c:v>18.1131290239421</c:v>
                  </c:pt>
                  <c:pt idx="8">
                    <c:v>17.0924515132902</c:v>
                  </c:pt>
                  <c:pt idx="9">
                    <c:v>15.7128857464507</c:v>
                  </c:pt>
                  <c:pt idx="10">
                    <c:v>15.4314275326751</c:v>
                  </c:pt>
                </c:numCache>
              </c:numRef>
            </c:plus>
            <c:minus>
              <c:numRef>
                <c:f>'Average Audiogram'!$B$9:$R$9</c:f>
                <c:numCache>
                  <c:formatCode>General</c:formatCode>
                  <c:ptCount val="17"/>
                  <c:pt idx="0">
                    <c:v>17.1818963822722</c:v>
                  </c:pt>
                  <c:pt idx="1">
                    <c:v>19.3367067477402</c:v>
                  </c:pt>
                  <c:pt idx="2">
                    <c:v>20.2355590014525</c:v>
                  </c:pt>
                  <c:pt idx="3">
                    <c:v>20.5613469243085</c:v>
                  </c:pt>
                  <c:pt idx="4">
                    <c:v>21.9946218087564</c:v>
                  </c:pt>
                  <c:pt idx="5">
                    <c:v>19.8395462381756</c:v>
                  </c:pt>
                  <c:pt idx="6">
                    <c:v>19.0102196033367</c:v>
                  </c:pt>
                  <c:pt idx="7">
                    <c:v>18.1131290239421</c:v>
                  </c:pt>
                  <c:pt idx="8">
                    <c:v>17.0924515132902</c:v>
                  </c:pt>
                  <c:pt idx="9">
                    <c:v>15.7128857464507</c:v>
                  </c:pt>
                  <c:pt idx="10">
                    <c:v>15.4314275326751</c:v>
                  </c:pt>
                </c:numCache>
              </c:numRef>
            </c:minus>
            <c:spPr>
              <a:ln w="19080">
                <a:solidFill>
                  <a:srgbClr val="ff0000"/>
                </a:solidFill>
                <a:round/>
              </a:ln>
            </c:spPr>
          </c:errBars>
          <c:xVal>
            <c:numRef>
              <c:f>'Average Audiogram'!$B$7:$R$7</c:f>
              <c:numCache>
                <c:formatCode>General</c:formatCode>
                <c:ptCount val="17"/>
                <c:pt idx="0">
                  <c:v>3.8</c:v>
                </c:pt>
                <c:pt idx="1">
                  <c:v>7.80000000615623</c:v>
                </c:pt>
                <c:pt idx="2">
                  <c:v>11.8000000123125</c:v>
                </c:pt>
                <c:pt idx="3">
                  <c:v>14.1398500187983</c:v>
                </c:pt>
                <c:pt idx="4">
                  <c:v>15.8000000184687</c:v>
                </c:pt>
                <c:pt idx="5">
                  <c:v>18.1398500249545</c:v>
                </c:pt>
                <c:pt idx="6">
                  <c:v>19.8000000246249</c:v>
                </c:pt>
                <c:pt idx="7">
                  <c:v>22.1398500311107</c:v>
                </c:pt>
                <c:pt idx="8">
                  <c:v>23.8000000307811</c:v>
                </c:pt>
                <c:pt idx="9">
                  <c:v>26.1398500372669</c:v>
                </c:pt>
                <c:pt idx="10">
                  <c:v>27.8000000369374</c:v>
                </c:pt>
              </c:numCache>
            </c:numRef>
          </c:xVal>
          <c:yVal>
            <c:numRef>
              <c:f>'Average Audiogram'!$B$8:$R$8</c:f>
              <c:numCache>
                <c:formatCode>General</c:formatCode>
                <c:ptCount val="17"/>
                <c:pt idx="0">
                  <c:v>24.1875</c:v>
                </c:pt>
                <c:pt idx="1">
                  <c:v>26.625</c:v>
                </c:pt>
                <c:pt idx="2">
                  <c:v>29.875</c:v>
                </c:pt>
                <c:pt idx="3">
                  <c:v>35.125</c:v>
                </c:pt>
                <c:pt idx="4">
                  <c:v>36.0759493670886</c:v>
                </c:pt>
                <c:pt idx="5">
                  <c:v>39.75</c:v>
                </c:pt>
                <c:pt idx="6">
                  <c:v>45.5625</c:v>
                </c:pt>
                <c:pt idx="7">
                  <c:v>53.125</c:v>
                </c:pt>
                <c:pt idx="8">
                  <c:v>58</c:v>
                </c:pt>
                <c:pt idx="9">
                  <c:v>64.0625</c:v>
                </c:pt>
                <c:pt idx="10">
                  <c:v>73.8125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"left"</c:f>
              <c:strCache>
                <c:ptCount val="1"/>
                <c:pt idx="0">
                  <c:v>left</c:v>
                </c:pt>
              </c:strCache>
            </c:strRef>
          </c:tx>
          <c:spPr>
            <a:solidFill>
              <a:srgbClr val="0000ff"/>
            </a:solidFill>
            <a:ln w="25560">
              <a:solidFill>
                <a:srgbClr val="0000ff"/>
              </a:solidFill>
              <a:round/>
            </a:ln>
          </c:spPr>
          <c:marker>
            <c:symbol val="square"/>
            <c:size val="6"/>
            <c:spPr>
              <a:solidFill>
                <a:srgbClr val="0000ff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'Average Audiogram'!$S$9:$AH$9</c:f>
                <c:numCache>
                  <c:formatCode>General</c:formatCode>
                  <c:ptCount val="16"/>
                  <c:pt idx="0">
                    <c:v>17.2764885599483</c:v>
                  </c:pt>
                  <c:pt idx="1">
                    <c:v>19.1263909066484</c:v>
                  </c:pt>
                  <c:pt idx="2">
                    <c:v>20.167024092798</c:v>
                  </c:pt>
                  <c:pt idx="3">
                    <c:v>20.855041432818</c:v>
                  </c:pt>
                  <c:pt idx="4">
                    <c:v>22.0578030913142</c:v>
                  </c:pt>
                  <c:pt idx="5">
                    <c:v>22.1322799651481</c:v>
                  </c:pt>
                  <c:pt idx="6">
                    <c:v>21.7578008708182</c:v>
                  </c:pt>
                  <c:pt idx="7">
                    <c:v>19.1586274646467</c:v>
                  </c:pt>
                  <c:pt idx="8">
                    <c:v>17.5816359890265</c:v>
                  </c:pt>
                  <c:pt idx="9">
                    <c:v>15.3985250329544</c:v>
                  </c:pt>
                  <c:pt idx="10">
                    <c:v>15.3937817548305</c:v>
                  </c:pt>
                </c:numCache>
              </c:numRef>
            </c:plus>
            <c:minus>
              <c:numRef>
                <c:f>'Average Audiogram'!$S$9:$AI$9</c:f>
                <c:numCache>
                  <c:formatCode>General</c:formatCode>
                  <c:ptCount val="17"/>
                  <c:pt idx="0">
                    <c:v>17.2764885599483</c:v>
                  </c:pt>
                  <c:pt idx="1">
                    <c:v>19.1263909066484</c:v>
                  </c:pt>
                  <c:pt idx="2">
                    <c:v>20.167024092798</c:v>
                  </c:pt>
                  <c:pt idx="3">
                    <c:v>20.855041432818</c:v>
                  </c:pt>
                  <c:pt idx="4">
                    <c:v>22.0578030913142</c:v>
                  </c:pt>
                  <c:pt idx="5">
                    <c:v>22.1322799651481</c:v>
                  </c:pt>
                  <c:pt idx="6">
                    <c:v>21.7578008708182</c:v>
                  </c:pt>
                  <c:pt idx="7">
                    <c:v>19.1586274646467</c:v>
                  </c:pt>
                  <c:pt idx="8">
                    <c:v>17.5816359890265</c:v>
                  </c:pt>
                  <c:pt idx="9">
                    <c:v>15.3985250329544</c:v>
                  </c:pt>
                  <c:pt idx="10">
                    <c:v>15.3937817548305</c:v>
                  </c:pt>
                </c:numCache>
              </c:numRef>
            </c:minus>
            <c:spPr>
              <a:ln w="19080">
                <a:solidFill>
                  <a:srgbClr val="0000ff"/>
                </a:solidFill>
                <a:round/>
              </a:ln>
            </c:spPr>
          </c:errBars>
          <c:xVal>
            <c:numRef>
              <c:f>'Average Audiogram'!$S$7:$AI$7</c:f>
              <c:numCache>
                <c:formatCode>General</c:formatCode>
                <c:ptCount val="17"/>
                <c:pt idx="0">
                  <c:v>4.2</c:v>
                </c:pt>
                <c:pt idx="1">
                  <c:v>8.20000000615623</c:v>
                </c:pt>
                <c:pt idx="2">
                  <c:v>12.2000000123125</c:v>
                </c:pt>
                <c:pt idx="3">
                  <c:v>14.5398500187982</c:v>
                </c:pt>
                <c:pt idx="4">
                  <c:v>16.2000000184687</c:v>
                </c:pt>
                <c:pt idx="5">
                  <c:v>18.5398500249545</c:v>
                </c:pt>
                <c:pt idx="6">
                  <c:v>20.2000000246249</c:v>
                </c:pt>
                <c:pt idx="7">
                  <c:v>22.5398500311107</c:v>
                </c:pt>
                <c:pt idx="8">
                  <c:v>24.2000000307811</c:v>
                </c:pt>
                <c:pt idx="9">
                  <c:v>26.5398500372669</c:v>
                </c:pt>
                <c:pt idx="10">
                  <c:v>28.2000000369374</c:v>
                </c:pt>
              </c:numCache>
            </c:numRef>
          </c:xVal>
          <c:yVal>
            <c:numRef>
              <c:f>'Average Audiogram'!$S$8:$AI$8</c:f>
              <c:numCache>
                <c:formatCode>General</c:formatCode>
                <c:ptCount val="17"/>
                <c:pt idx="0">
                  <c:v>23.4375</c:v>
                </c:pt>
                <c:pt idx="1">
                  <c:v>25.5625</c:v>
                </c:pt>
                <c:pt idx="2">
                  <c:v>30.5</c:v>
                </c:pt>
                <c:pt idx="3">
                  <c:v>35.4375</c:v>
                </c:pt>
                <c:pt idx="4">
                  <c:v>35.6875</c:v>
                </c:pt>
                <c:pt idx="5">
                  <c:v>41.6875</c:v>
                </c:pt>
                <c:pt idx="6">
                  <c:v>47.375</c:v>
                </c:pt>
                <c:pt idx="7">
                  <c:v>57.3125</c:v>
                </c:pt>
                <c:pt idx="8">
                  <c:v>61</c:v>
                </c:pt>
                <c:pt idx="9">
                  <c:v>65.253164556962</c:v>
                </c:pt>
                <c:pt idx="10">
                  <c:v>73.9240506329114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"MaxLim"</c:f>
              <c:strCache>
                <c:ptCount val="1"/>
                <c:pt idx="0">
                  <c:v>MaxLim</c:v>
                </c:pt>
              </c:strCache>
            </c:strRef>
          </c:tx>
          <c:spPr>
            <a:solidFill>
              <a:srgbClr val="808080"/>
            </a:solidFill>
            <a:ln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'Average Audiogram'!$B$6:$R$6</c:f>
              <c:numCache>
                <c:formatCode>General</c:formatCode>
                <c:ptCount val="17"/>
                <c:pt idx="0">
                  <c:v>3.8</c:v>
                </c:pt>
                <c:pt idx="1">
                  <c:v>7.80000000615623</c:v>
                </c:pt>
                <c:pt idx="2">
                  <c:v>11.8000000123125</c:v>
                </c:pt>
                <c:pt idx="3">
                  <c:v>14.1398500187983</c:v>
                </c:pt>
                <c:pt idx="4">
                  <c:v>15.8000000184687</c:v>
                </c:pt>
                <c:pt idx="5">
                  <c:v>18.1398500249545</c:v>
                </c:pt>
                <c:pt idx="6">
                  <c:v>19.8000000246249</c:v>
                </c:pt>
                <c:pt idx="7">
                  <c:v>22.1398500311107</c:v>
                </c:pt>
                <c:pt idx="8">
                  <c:v>23.8000000307811</c:v>
                </c:pt>
                <c:pt idx="9">
                  <c:v>26.1398500372669</c:v>
                </c:pt>
                <c:pt idx="10">
                  <c:v>27.8000000369374</c:v>
                </c:pt>
                <c:pt idx="11">
                  <c:v>28.4797000437527</c:v>
                </c:pt>
                <c:pt idx="12">
                  <c:v>29.0877124184687</c:v>
                </c:pt>
                <c:pt idx="13">
                  <c:v>29.7417073486067</c:v>
                </c:pt>
                <c:pt idx="14">
                  <c:v>30.3754248</c:v>
                </c:pt>
                <c:pt idx="15">
                  <c:v>31.0294197301381</c:v>
                </c:pt>
                <c:pt idx="16">
                  <c:v>31.8000000430936</c:v>
                </c:pt>
              </c:numCache>
            </c:numRef>
          </c:xVal>
          <c:yVal>
            <c:numRef>
              <c:f>'AC,BC,UCL Audiogram'!$C$64:$S$64</c:f>
              <c:numCache>
                <c:formatCode>General</c:formatCode>
                <c:ptCount val="17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"MinLim"</c:f>
              <c:strCache>
                <c:ptCount val="1"/>
                <c:pt idx="0">
                  <c:v>MinLim</c:v>
                </c:pt>
              </c:strCache>
            </c:strRef>
          </c:tx>
          <c:spPr>
            <a:solidFill>
              <a:srgbClr val="808080"/>
            </a:solidFill>
            <a:ln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'Average Audiogram'!$B$6:$R$6</c:f>
              <c:numCache>
                <c:formatCode>General</c:formatCode>
                <c:ptCount val="17"/>
                <c:pt idx="0">
                  <c:v>3.8</c:v>
                </c:pt>
                <c:pt idx="1">
                  <c:v>7.80000000615623</c:v>
                </c:pt>
                <c:pt idx="2">
                  <c:v>11.8000000123125</c:v>
                </c:pt>
                <c:pt idx="3">
                  <c:v>14.1398500187983</c:v>
                </c:pt>
                <c:pt idx="4">
                  <c:v>15.8000000184687</c:v>
                </c:pt>
                <c:pt idx="5">
                  <c:v>18.1398500249545</c:v>
                </c:pt>
                <c:pt idx="6">
                  <c:v>19.8000000246249</c:v>
                </c:pt>
                <c:pt idx="7">
                  <c:v>22.1398500311107</c:v>
                </c:pt>
                <c:pt idx="8">
                  <c:v>23.8000000307811</c:v>
                </c:pt>
                <c:pt idx="9">
                  <c:v>26.1398500372669</c:v>
                </c:pt>
                <c:pt idx="10">
                  <c:v>27.8000000369374</c:v>
                </c:pt>
                <c:pt idx="11">
                  <c:v>28.4797000437527</c:v>
                </c:pt>
                <c:pt idx="12">
                  <c:v>29.0877124184687</c:v>
                </c:pt>
                <c:pt idx="13">
                  <c:v>29.7417073486067</c:v>
                </c:pt>
                <c:pt idx="14">
                  <c:v>30.3754248</c:v>
                </c:pt>
                <c:pt idx="15">
                  <c:v>31.0294197301381</c:v>
                </c:pt>
                <c:pt idx="16">
                  <c:v>31.8000000430936</c:v>
                </c:pt>
              </c:numCache>
            </c:numRef>
          </c:xVal>
          <c:yVal>
            <c:numRef>
              <c:f>'AC,BC,UCL Audiogram'!$C$62:$S$62</c:f>
              <c:numCache>
                <c:formatCode>General</c:formatCode>
                <c:ptCount val="17"/>
                <c:pt idx="0">
                  <c:v>-10</c:v>
                </c:pt>
                <c:pt idx="1">
                  <c:v>-10</c:v>
                </c:pt>
                <c:pt idx="2">
                  <c:v>-10</c:v>
                </c:pt>
                <c:pt idx="3">
                  <c:v>-10</c:v>
                </c:pt>
                <c:pt idx="4">
                  <c:v>-10</c:v>
                </c:pt>
                <c:pt idx="5">
                  <c:v>-10</c:v>
                </c:pt>
                <c:pt idx="6">
                  <c:v>-10</c:v>
                </c:pt>
                <c:pt idx="7">
                  <c:v>-10</c:v>
                </c:pt>
                <c:pt idx="8">
                  <c:v>-10</c:v>
                </c:pt>
                <c:pt idx="9">
                  <c:v>-10</c:v>
                </c:pt>
                <c:pt idx="10">
                  <c:v>-10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"Target"</c:f>
              <c:strCache>
                <c:ptCount val="1"/>
                <c:pt idx="0">
                  <c:v>Target</c:v>
                </c:pt>
              </c:strCache>
            </c:strRef>
          </c:tx>
          <c:spPr>
            <a:solidFill>
              <a:srgbClr val="808080"/>
            </a:solidFill>
            <a:ln w="28440">
              <a:noFill/>
            </a:ln>
          </c:spPr>
          <c:marker>
            <c:symbol val="circle"/>
            <c:size val="6"/>
            <c:spPr>
              <a:solidFill>
                <a:srgbClr val="808080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'Average Audiogram'!$B$6:$R$6</c:f>
              <c:numCache>
                <c:formatCode>General</c:formatCode>
                <c:ptCount val="17"/>
                <c:pt idx="0">
                  <c:v>3.8</c:v>
                </c:pt>
                <c:pt idx="1">
                  <c:v>7.80000000615623</c:v>
                </c:pt>
                <c:pt idx="2">
                  <c:v>11.8000000123125</c:v>
                </c:pt>
                <c:pt idx="3">
                  <c:v>14.1398500187983</c:v>
                </c:pt>
                <c:pt idx="4">
                  <c:v>15.8000000184687</c:v>
                </c:pt>
                <c:pt idx="5">
                  <c:v>18.1398500249545</c:v>
                </c:pt>
                <c:pt idx="6">
                  <c:v>19.8000000246249</c:v>
                </c:pt>
                <c:pt idx="7">
                  <c:v>22.1398500311107</c:v>
                </c:pt>
                <c:pt idx="8">
                  <c:v>23.8000000307811</c:v>
                </c:pt>
                <c:pt idx="9">
                  <c:v>26.1398500372669</c:v>
                </c:pt>
                <c:pt idx="10">
                  <c:v>27.8000000369374</c:v>
                </c:pt>
                <c:pt idx="11">
                  <c:v>28.4797000437527</c:v>
                </c:pt>
                <c:pt idx="12">
                  <c:v>29.0877124184687</c:v>
                </c:pt>
                <c:pt idx="13">
                  <c:v>29.7417073486067</c:v>
                </c:pt>
                <c:pt idx="14">
                  <c:v>30.3754248</c:v>
                </c:pt>
                <c:pt idx="15">
                  <c:v>31.0294197301381</c:v>
                </c:pt>
                <c:pt idx="16">
                  <c:v>31.8000000430936</c:v>
                </c:pt>
              </c:numCache>
            </c:numRef>
          </c:xVal>
          <c:yVal>
            <c:numRef>
              <c:f>'AC,BC,UCL Audiogram'!$C$63:$S$63</c:f>
              <c:numCache>
                <c:formatCode>General</c:formatCode>
                <c:ptCount val="17"/>
              </c:numCache>
            </c:numRef>
          </c:yVal>
          <c:smooth val="0"/>
        </c:ser>
        <c:axId val="34208009"/>
        <c:axId val="23626103"/>
      </c:scatterChart>
      <c:valAx>
        <c:axId val="34208009"/>
        <c:scaling>
          <c:orientation val="minMax"/>
          <c:max val="36"/>
          <c:min val="0"/>
        </c:scaling>
        <c:delete val="0"/>
        <c:axPos val="b"/>
        <c:majorGridlines>
          <c:spPr>
            <a:ln w="9360">
              <a:solidFill>
                <a:srgbClr val="878787"/>
              </a:solidFill>
              <a:prstDash val="sysDot"/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Frequency / Hz</a:t>
                </a:r>
              </a:p>
            </c:rich>
          </c:tx>
          <c:layout>
            <c:manualLayout>
              <c:xMode val="edge"/>
              <c:yMode val="edge"/>
              <c:x val="0.423008292222106"/>
              <c:y val="0.88177448759737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in"/>
        <c:minorTickMark val="none"/>
        <c:tickLblPos val="none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1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3626103"/>
        <c:crossesAt val="130"/>
        <c:crossBetween val="midCat"/>
        <c:majorUnit val="4"/>
      </c:valAx>
      <c:valAx>
        <c:axId val="23626103"/>
        <c:scaling>
          <c:orientation val="maxMin"/>
          <c:max val="130"/>
          <c:min val="-10"/>
        </c:scaling>
        <c:delete val="0"/>
        <c:axPos val="l"/>
        <c:majorGridlines>
          <c:spPr>
            <a:ln w="9360">
              <a:solidFill>
                <a:srgbClr val="878787"/>
              </a:solidFill>
              <a:prstDash val="sysDot"/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lang="de-DE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de-DE" sz="1200" spc="-1" strike="noStrike">
                    <a:solidFill>
                      <a:srgbClr val="000000"/>
                    </a:solidFill>
                    <a:latin typeface="Calibri"/>
                  </a:rPr>
                  <a:t>Hearing Threshold (Air Conduction) / dB HL</a:t>
                </a:r>
              </a:p>
            </c:rich>
          </c:tx>
          <c:layout>
            <c:manualLayout>
              <c:xMode val="edge"/>
              <c:yMode val="edge"/>
              <c:x val="0.0138553584549176"/>
              <c:y val="0.215236727252638"/>
            </c:manualLayout>
          </c:layout>
          <c:overlay val="0"/>
          <c:spPr>
            <a:noFill/>
            <a:ln w="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4208009"/>
        <c:crossesAt val="0"/>
        <c:crossBetween val="midCat"/>
        <c:majorUnit val="10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solidFill>
            <a:srgbClr val="000000"/>
          </a:solidFill>
        </a:ln>
      </c:spPr>
      <c:txPr>
        <a:bodyPr/>
        <a:lstStyle/>
        <a:p>
          <a:pPr>
            <a:defRPr b="0" sz="12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0"/>
    <c:dispBlanksAs val="gap"/>
  </c:chart>
  <c:spPr>
    <a:solidFill>
      <a:srgbClr val="ffffff"/>
    </a:solidFill>
    <a:ln w="9360">
      <a:solidFill>
        <a:srgbClr val="d9d9d9"/>
      </a:solidFill>
      <a:round/>
    </a:ln>
  </c:spPr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de-DE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de-DE" sz="1800" spc="-1" strike="noStrike">
                <a:solidFill>
                  <a:srgbClr val="000000"/>
                </a:solidFill>
                <a:latin typeface="Calibri"/>
              </a:rPr>
              <a:t>Individual Audiogram RIGHT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2382755607341"/>
          <c:y val="0.111277295842058"/>
          <c:w val="0.830468977570638"/>
          <c:h val="0.719712832784924"/>
        </c:manualLayout>
      </c:layout>
      <c:scatterChart>
        <c:scatterStyle val="lineMarker"/>
        <c:varyColors val="0"/>
        <c:ser>
          <c:idx val="0"/>
          <c:order val="0"/>
          <c:tx>
            <c:strRef>
              <c:f>"AC"</c:f>
              <c:strCache>
                <c:ptCount val="1"/>
                <c:pt idx="0">
                  <c:v>AC</c:v>
                </c:pt>
              </c:strCache>
            </c:strRef>
          </c:tx>
          <c:spPr>
            <a:solidFill>
              <a:srgbClr val="ff0000"/>
            </a:solidFill>
            <a:ln w="25560">
              <a:solidFill>
                <a:srgbClr val="ff0000"/>
              </a:solidFill>
              <a:round/>
            </a:ln>
          </c:spPr>
          <c:marker>
            <c:symbol val="circle"/>
            <c:size val="6"/>
            <c:spPr>
              <a:solidFill>
                <a:srgbClr val="ff0000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'AC,BC,UCL Audiogram'!$C$70:$S$70</c:f>
              <c:numCache>
                <c:formatCode>General</c:formatCode>
                <c:ptCount val="17"/>
                <c:pt idx="0">
                  <c:v>4</c:v>
                </c:pt>
                <c:pt idx="1">
                  <c:v>8.00000000615623</c:v>
                </c:pt>
                <c:pt idx="2">
                  <c:v>12.0000000123125</c:v>
                </c:pt>
                <c:pt idx="3">
                  <c:v>14.3398500187982</c:v>
                </c:pt>
                <c:pt idx="4">
                  <c:v>16.0000000184687</c:v>
                </c:pt>
                <c:pt idx="5">
                  <c:v>18.3398500249545</c:v>
                </c:pt>
                <c:pt idx="6">
                  <c:v>20.0000000246249</c:v>
                </c:pt>
                <c:pt idx="7">
                  <c:v>22.3398500311107</c:v>
                </c:pt>
                <c:pt idx="8">
                  <c:v>24.0000000307811</c:v>
                </c:pt>
                <c:pt idx="9">
                  <c:v>26.3398500372669</c:v>
                </c:pt>
                <c:pt idx="10">
                  <c:v>28.0000000369374</c:v>
                </c:pt>
                <c:pt idx="11">
                  <c:v>28.6797000437527</c:v>
                </c:pt>
                <c:pt idx="12">
                  <c:v>29.2877124184687</c:v>
                </c:pt>
                <c:pt idx="13">
                  <c:v>29.9417073486067</c:v>
                </c:pt>
                <c:pt idx="14">
                  <c:v>30.5754248</c:v>
                </c:pt>
                <c:pt idx="15">
                  <c:v>31.2294197301381</c:v>
                </c:pt>
                <c:pt idx="16">
                  <c:v>32.0000000430936</c:v>
                </c:pt>
              </c:numCache>
            </c:numRef>
          </c:xVal>
          <c:yVal>
            <c:numRef>
              <c:f>'AC,BC,UCL Audiogram'!$C$7:$S$7</c:f>
              <c:numCache>
                <c:formatCode>General</c:formatCode>
                <c:ptCount val="17"/>
                <c:pt idx="0">
                  <c:v>20</c:v>
                </c:pt>
                <c:pt idx="1">
                  <c:v>35</c:v>
                </c:pt>
                <c:pt idx="2">
                  <c:v>45</c:v>
                </c:pt>
                <c:pt idx="3">
                  <c:v>55</c:v>
                </c:pt>
                <c:pt idx="4">
                  <c:v>60</c:v>
                </c:pt>
                <c:pt idx="5">
                  <c:v>65</c:v>
                </c:pt>
                <c:pt idx="6">
                  <c:v>70</c:v>
                </c:pt>
                <c:pt idx="7">
                  <c:v>80</c:v>
                </c:pt>
                <c:pt idx="8">
                  <c:v>85</c:v>
                </c:pt>
                <c:pt idx="9">
                  <c:v>80</c:v>
                </c:pt>
                <c:pt idx="10">
                  <c:v>85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"BC"</c:f>
              <c:strCache>
                <c:ptCount val="1"/>
                <c:pt idx="0">
                  <c:v>BC</c:v>
                </c:pt>
              </c:strCache>
            </c:strRef>
          </c:tx>
          <c:spPr>
            <a:solidFill>
              <a:srgbClr val="ff0000"/>
            </a:solidFill>
            <a:ln w="25560">
              <a:solidFill>
                <a:srgbClr val="ff0000"/>
              </a:solidFill>
              <a:prstDash val="sysDash"/>
              <a:round/>
            </a:ln>
          </c:spPr>
          <c:marker>
            <c:symbol val="triangle"/>
            <c:size val="6"/>
            <c:spPr>
              <a:solidFill>
                <a:srgbClr val="ff0000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'AC,BC,UCL Audiogram'!$C$70:$S$70</c:f>
              <c:numCache>
                <c:formatCode>General</c:formatCode>
                <c:ptCount val="17"/>
                <c:pt idx="0">
                  <c:v>4</c:v>
                </c:pt>
                <c:pt idx="1">
                  <c:v>8.00000000615623</c:v>
                </c:pt>
                <c:pt idx="2">
                  <c:v>12.0000000123125</c:v>
                </c:pt>
                <c:pt idx="3">
                  <c:v>14.3398500187982</c:v>
                </c:pt>
                <c:pt idx="4">
                  <c:v>16.0000000184687</c:v>
                </c:pt>
                <c:pt idx="5">
                  <c:v>18.3398500249545</c:v>
                </c:pt>
                <c:pt idx="6">
                  <c:v>20.0000000246249</c:v>
                </c:pt>
                <c:pt idx="7">
                  <c:v>22.3398500311107</c:v>
                </c:pt>
                <c:pt idx="8">
                  <c:v>24.0000000307811</c:v>
                </c:pt>
                <c:pt idx="9">
                  <c:v>26.3398500372669</c:v>
                </c:pt>
                <c:pt idx="10">
                  <c:v>28.0000000369374</c:v>
                </c:pt>
                <c:pt idx="11">
                  <c:v>28.6797000437527</c:v>
                </c:pt>
                <c:pt idx="12">
                  <c:v>29.2877124184687</c:v>
                </c:pt>
                <c:pt idx="13">
                  <c:v>29.9417073486067</c:v>
                </c:pt>
                <c:pt idx="14">
                  <c:v>30.5754248</c:v>
                </c:pt>
                <c:pt idx="15">
                  <c:v>31.2294197301381</c:v>
                </c:pt>
                <c:pt idx="16">
                  <c:v>32.0000000430936</c:v>
                </c:pt>
              </c:numCache>
            </c:numRef>
          </c:xVal>
          <c:yVal>
            <c:numRef>
              <c:f>'AC,BC,UCL Audiogram'!$C$8:$M$8</c:f>
              <c:numCache>
                <c:formatCode>General</c:formatCode>
                <c:ptCount val="11"/>
                <c:pt idx="2">
                  <c:v>45</c:v>
                </c:pt>
                <c:pt idx="3">
                  <c:v>55</c:v>
                </c:pt>
                <c:pt idx="4">
                  <c:v>60</c:v>
                </c:pt>
                <c:pt idx="5">
                  <c:v>60</c:v>
                </c:pt>
                <c:pt idx="6">
                  <c:v>65</c:v>
                </c:pt>
                <c:pt idx="7">
                  <c:v>80</c:v>
                </c:pt>
                <c:pt idx="8">
                  <c:v>75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"UCL"</c:f>
              <c:strCache>
                <c:ptCount val="1"/>
                <c:pt idx="0">
                  <c:v>UCL</c:v>
                </c:pt>
              </c:strCache>
            </c:strRef>
          </c:tx>
          <c:spPr>
            <a:solidFill>
              <a:srgbClr val="ff0000"/>
            </a:solidFill>
            <a:ln w="25560">
              <a:solidFill>
                <a:srgbClr val="ff0000"/>
              </a:solidFill>
              <a:round/>
            </a:ln>
          </c:spPr>
          <c:marker>
            <c:symbol val="diamond"/>
            <c:size val="6"/>
            <c:spPr>
              <a:solidFill>
                <a:srgbClr val="ff0000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'AC,BC,UCL Audiogram'!$C$70:$S$70</c:f>
              <c:numCache>
                <c:formatCode>General</c:formatCode>
                <c:ptCount val="17"/>
                <c:pt idx="0">
                  <c:v>4</c:v>
                </c:pt>
                <c:pt idx="1">
                  <c:v>8.00000000615623</c:v>
                </c:pt>
                <c:pt idx="2">
                  <c:v>12.0000000123125</c:v>
                </c:pt>
                <c:pt idx="3">
                  <c:v>14.3398500187982</c:v>
                </c:pt>
                <c:pt idx="4">
                  <c:v>16.0000000184687</c:v>
                </c:pt>
                <c:pt idx="5">
                  <c:v>18.3398500249545</c:v>
                </c:pt>
                <c:pt idx="6">
                  <c:v>20.0000000246249</c:v>
                </c:pt>
                <c:pt idx="7">
                  <c:v>22.3398500311107</c:v>
                </c:pt>
                <c:pt idx="8">
                  <c:v>24.0000000307811</c:v>
                </c:pt>
                <c:pt idx="9">
                  <c:v>26.3398500372669</c:v>
                </c:pt>
                <c:pt idx="10">
                  <c:v>28.0000000369374</c:v>
                </c:pt>
                <c:pt idx="11">
                  <c:v>28.6797000437527</c:v>
                </c:pt>
                <c:pt idx="12">
                  <c:v>29.2877124184687</c:v>
                </c:pt>
                <c:pt idx="13">
                  <c:v>29.9417073486067</c:v>
                </c:pt>
                <c:pt idx="14">
                  <c:v>30.5754248</c:v>
                </c:pt>
                <c:pt idx="15">
                  <c:v>31.2294197301381</c:v>
                </c:pt>
                <c:pt idx="16">
                  <c:v>32.0000000430936</c:v>
                </c:pt>
              </c:numCache>
            </c:numRef>
          </c:xVal>
          <c:yVal>
            <c:numRef>
              <c:f>'AC,BC,UCL Audiogram'!$C$9:$M$9</c:f>
              <c:numCache>
                <c:formatCode>General</c:formatCode>
                <c:ptCount val="11"/>
                <c:pt idx="1">
                  <c:v>90</c:v>
                </c:pt>
                <c:pt idx="2">
                  <c:v>85</c:v>
                </c:pt>
                <c:pt idx="4">
                  <c:v>90</c:v>
                </c:pt>
                <c:pt idx="6">
                  <c:v>100</c:v>
                </c:pt>
                <c:pt idx="7">
                  <c:v>105</c:v>
                </c:pt>
                <c:pt idx="8">
                  <c:v>105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"MaxLim"</c:f>
              <c:strCache>
                <c:ptCount val="1"/>
                <c:pt idx="0">
                  <c:v>MaxLim</c:v>
                </c:pt>
              </c:strCache>
            </c:strRef>
          </c:tx>
          <c:spPr>
            <a:solidFill>
              <a:srgbClr val="808080"/>
            </a:solidFill>
            <a:ln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'AC,BC,UCL Audiogram'!$C$71:$S$71</c:f>
              <c:numCache>
                <c:formatCode>General</c:formatCode>
                <c:ptCount val="17"/>
                <c:pt idx="0">
                  <c:v>4</c:v>
                </c:pt>
                <c:pt idx="1">
                  <c:v>8.00000000615623</c:v>
                </c:pt>
                <c:pt idx="2">
                  <c:v>12.0000000123125</c:v>
                </c:pt>
                <c:pt idx="3">
                  <c:v>14.3398500187982</c:v>
                </c:pt>
                <c:pt idx="4">
                  <c:v>16.0000000184687</c:v>
                </c:pt>
                <c:pt idx="5">
                  <c:v>18.3398500249545</c:v>
                </c:pt>
                <c:pt idx="6">
                  <c:v>20.0000000246249</c:v>
                </c:pt>
                <c:pt idx="7">
                  <c:v>22.3398500311107</c:v>
                </c:pt>
                <c:pt idx="8">
                  <c:v>24.0000000307811</c:v>
                </c:pt>
                <c:pt idx="9">
                  <c:v>26.3398500372669</c:v>
                </c:pt>
                <c:pt idx="10">
                  <c:v>28.0000000369374</c:v>
                </c:pt>
              </c:numCache>
            </c:numRef>
          </c:xVal>
          <c:yVal>
            <c:numRef>
              <c:f>'AC,BC,UCL Audiogram'!$C$64:$S$64</c:f>
              <c:numCache>
                <c:formatCode>General</c:formatCode>
                <c:ptCount val="17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"MinLim"</c:f>
              <c:strCache>
                <c:ptCount val="1"/>
                <c:pt idx="0">
                  <c:v>MinLim</c:v>
                </c:pt>
              </c:strCache>
            </c:strRef>
          </c:tx>
          <c:spPr>
            <a:solidFill>
              <a:srgbClr val="808080"/>
            </a:solidFill>
            <a:ln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'AC,BC,UCL Audiogram'!$C$71:$S$71</c:f>
              <c:numCache>
                <c:formatCode>General</c:formatCode>
                <c:ptCount val="17"/>
                <c:pt idx="0">
                  <c:v>4</c:v>
                </c:pt>
                <c:pt idx="1">
                  <c:v>8.00000000615623</c:v>
                </c:pt>
                <c:pt idx="2">
                  <c:v>12.0000000123125</c:v>
                </c:pt>
                <c:pt idx="3">
                  <c:v>14.3398500187982</c:v>
                </c:pt>
                <c:pt idx="4">
                  <c:v>16.0000000184687</c:v>
                </c:pt>
                <c:pt idx="5">
                  <c:v>18.3398500249545</c:v>
                </c:pt>
                <c:pt idx="6">
                  <c:v>20.0000000246249</c:v>
                </c:pt>
                <c:pt idx="7">
                  <c:v>22.3398500311107</c:v>
                </c:pt>
                <c:pt idx="8">
                  <c:v>24.0000000307811</c:v>
                </c:pt>
                <c:pt idx="9">
                  <c:v>26.3398500372669</c:v>
                </c:pt>
                <c:pt idx="10">
                  <c:v>28.0000000369374</c:v>
                </c:pt>
              </c:numCache>
            </c:numRef>
          </c:xVal>
          <c:yVal>
            <c:numRef>
              <c:f>'AC,BC,UCL Audiogram'!$C$62:$S$62</c:f>
              <c:numCache>
                <c:formatCode>General</c:formatCode>
                <c:ptCount val="17"/>
                <c:pt idx="0">
                  <c:v>-10</c:v>
                </c:pt>
                <c:pt idx="1">
                  <c:v>-10</c:v>
                </c:pt>
                <c:pt idx="2">
                  <c:v>-10</c:v>
                </c:pt>
                <c:pt idx="3">
                  <c:v>-10</c:v>
                </c:pt>
                <c:pt idx="4">
                  <c:v>-10</c:v>
                </c:pt>
                <c:pt idx="5">
                  <c:v>-10</c:v>
                </c:pt>
                <c:pt idx="6">
                  <c:v>-10</c:v>
                </c:pt>
                <c:pt idx="7">
                  <c:v>-10</c:v>
                </c:pt>
                <c:pt idx="8">
                  <c:v>-10</c:v>
                </c:pt>
                <c:pt idx="9">
                  <c:v>-10</c:v>
                </c:pt>
                <c:pt idx="10">
                  <c:v>-10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"Target"</c:f>
              <c:strCache>
                <c:ptCount val="1"/>
                <c:pt idx="0">
                  <c:v>Target</c:v>
                </c:pt>
              </c:strCache>
            </c:strRef>
          </c:tx>
          <c:spPr>
            <a:solidFill>
              <a:srgbClr val="808080"/>
            </a:solidFill>
            <a:ln w="28440">
              <a:noFill/>
            </a:ln>
          </c:spPr>
          <c:marker>
            <c:symbol val="circle"/>
            <c:size val="6"/>
            <c:spPr>
              <a:solidFill>
                <a:srgbClr val="808080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'AC,BC,UCL Audiogram'!$C$71:$S$71</c:f>
              <c:numCache>
                <c:formatCode>General</c:formatCode>
                <c:ptCount val="17"/>
                <c:pt idx="0">
                  <c:v>4</c:v>
                </c:pt>
                <c:pt idx="1">
                  <c:v>8.00000000615623</c:v>
                </c:pt>
                <c:pt idx="2">
                  <c:v>12.0000000123125</c:v>
                </c:pt>
                <c:pt idx="3">
                  <c:v>14.3398500187982</c:v>
                </c:pt>
                <c:pt idx="4">
                  <c:v>16.0000000184687</c:v>
                </c:pt>
                <c:pt idx="5">
                  <c:v>18.3398500249545</c:v>
                </c:pt>
                <c:pt idx="6">
                  <c:v>20.0000000246249</c:v>
                </c:pt>
                <c:pt idx="7">
                  <c:v>22.3398500311107</c:v>
                </c:pt>
                <c:pt idx="8">
                  <c:v>24.0000000307811</c:v>
                </c:pt>
                <c:pt idx="9">
                  <c:v>26.3398500372669</c:v>
                </c:pt>
                <c:pt idx="10">
                  <c:v>28.0000000369374</c:v>
                </c:pt>
              </c:numCache>
            </c:numRef>
          </c:xVal>
          <c:yVal>
            <c:numRef>
              <c:f>'AC,BC,UCL Audiogram'!$C$63:$S$63</c:f>
              <c:numCache>
                <c:formatCode>General</c:formatCode>
                <c:ptCount val="17"/>
              </c:numCache>
            </c:numRef>
          </c:yVal>
          <c:smooth val="0"/>
        </c:ser>
        <c:axId val="70997742"/>
        <c:axId val="16328816"/>
      </c:scatterChart>
      <c:valAx>
        <c:axId val="70997742"/>
        <c:scaling>
          <c:orientation val="minMax"/>
          <c:max val="36"/>
          <c:min val="0"/>
        </c:scaling>
        <c:delete val="0"/>
        <c:axPos val="b"/>
        <c:majorGridlines>
          <c:spPr>
            <a:ln w="9360">
              <a:solidFill>
                <a:srgbClr val="878787"/>
              </a:solidFill>
              <a:prstDash val="sysDot"/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Frequency / Hz</a:t>
                </a:r>
              </a:p>
            </c:rich>
          </c:tx>
          <c:layout>
            <c:manualLayout>
              <c:xMode val="edge"/>
              <c:yMode val="edge"/>
              <c:x val="0.423011942907078"/>
              <c:y val="0.881723003290458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in"/>
        <c:minorTickMark val="none"/>
        <c:tickLblPos val="none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6328816"/>
        <c:crossesAt val="130"/>
        <c:crossBetween val="midCat"/>
        <c:majorUnit val="4"/>
      </c:valAx>
      <c:valAx>
        <c:axId val="16328816"/>
        <c:scaling>
          <c:orientation val="maxMin"/>
          <c:max val="130"/>
          <c:min val="-10"/>
        </c:scaling>
        <c:delete val="0"/>
        <c:axPos val="l"/>
        <c:majorGridlines>
          <c:spPr>
            <a:ln w="9360">
              <a:solidFill>
                <a:srgbClr val="878787"/>
              </a:solidFill>
              <a:prstDash val="sysDot"/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lang="de-DE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de-DE" sz="1200" spc="-1" strike="noStrike">
                    <a:solidFill>
                      <a:srgbClr val="000000"/>
                    </a:solidFill>
                    <a:latin typeface="Calibri"/>
                  </a:rPr>
                  <a:t>Hearing Threshold (Air Conduction) / dB HL</a:t>
                </a:r>
              </a:p>
            </c:rich>
          </c:tx>
          <c:layout>
            <c:manualLayout>
              <c:xMode val="edge"/>
              <c:yMode val="edge"/>
              <c:x val="0.0138654238275561"/>
              <c:y val="0.215195931797786"/>
            </c:manualLayout>
          </c:layout>
          <c:overlay val="0"/>
          <c:spPr>
            <a:noFill/>
            <a:ln w="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0997742"/>
        <c:crosses val="autoZero"/>
        <c:crossBetween val="midCat"/>
        <c:majorUnit val="10"/>
      </c:valAx>
      <c:spPr>
        <a:noFill/>
        <a:ln w="0">
          <a:noFill/>
        </a:ln>
      </c:spPr>
    </c:plotArea>
    <c:legend>
      <c:legendPos val="b"/>
      <c:layout>
        <c:manualLayout>
          <c:xMode val="edge"/>
          <c:yMode val="edge"/>
          <c:x val="0.0324630671114329"/>
          <c:y val="0.936148736576053"/>
          <c:w val="0.95010524073201"/>
          <c:h val="0.0493963063601055"/>
        </c:manualLayout>
      </c:layout>
      <c:overlay val="0"/>
      <c:spPr>
        <a:noFill/>
        <a:ln w="0">
          <a:solidFill>
            <a:srgbClr val="000000"/>
          </a:solidFill>
        </a:ln>
      </c:spPr>
      <c:txPr>
        <a:bodyPr/>
        <a:lstStyle/>
        <a:p>
          <a:pPr>
            <a:defRPr b="0" sz="12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de-DE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de-DE" sz="1800" spc="-1" strike="noStrike">
                <a:solidFill>
                  <a:srgbClr val="000000"/>
                </a:solidFill>
                <a:latin typeface="Calibri"/>
              </a:rPr>
              <a:t>Individual Audiogram LEFT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2342235878043"/>
          <c:y val="0.111277295842058"/>
          <c:w val="0.8304774285039"/>
          <c:h val="0.719712832784924"/>
        </c:manualLayout>
      </c:layout>
      <c:scatterChart>
        <c:scatterStyle val="lineMarker"/>
        <c:varyColors val="0"/>
        <c:ser>
          <c:idx val="0"/>
          <c:order val="0"/>
          <c:tx>
            <c:strRef>
              <c:f>"AC"</c:f>
              <c:strCache>
                <c:ptCount val="1"/>
                <c:pt idx="0">
                  <c:v>AC</c:v>
                </c:pt>
              </c:strCache>
            </c:strRef>
          </c:tx>
          <c:spPr>
            <a:solidFill>
              <a:srgbClr val="0000ff"/>
            </a:solidFill>
            <a:ln w="25560">
              <a:solidFill>
                <a:srgbClr val="0000ff"/>
              </a:solidFill>
              <a:round/>
            </a:ln>
          </c:spPr>
          <c:marker>
            <c:symbol val="circle"/>
            <c:size val="6"/>
            <c:spPr>
              <a:solidFill>
                <a:srgbClr val="0000ff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'AC,BC,UCL Audiogram'!$C$70:$S$70</c:f>
              <c:numCache>
                <c:formatCode>General</c:formatCode>
                <c:ptCount val="17"/>
                <c:pt idx="0">
                  <c:v>4</c:v>
                </c:pt>
                <c:pt idx="1">
                  <c:v>8.00000000615623</c:v>
                </c:pt>
                <c:pt idx="2">
                  <c:v>12.0000000123125</c:v>
                </c:pt>
                <c:pt idx="3">
                  <c:v>14.3398500187982</c:v>
                </c:pt>
                <c:pt idx="4">
                  <c:v>16.0000000184687</c:v>
                </c:pt>
                <c:pt idx="5">
                  <c:v>18.3398500249545</c:v>
                </c:pt>
                <c:pt idx="6">
                  <c:v>20.0000000246249</c:v>
                </c:pt>
                <c:pt idx="7">
                  <c:v>22.3398500311107</c:v>
                </c:pt>
                <c:pt idx="8">
                  <c:v>24.0000000307811</c:v>
                </c:pt>
                <c:pt idx="9">
                  <c:v>26.3398500372669</c:v>
                </c:pt>
                <c:pt idx="10">
                  <c:v>28.0000000369374</c:v>
                </c:pt>
                <c:pt idx="11">
                  <c:v>28.6797000437527</c:v>
                </c:pt>
                <c:pt idx="12">
                  <c:v>29.2877124184687</c:v>
                </c:pt>
                <c:pt idx="13">
                  <c:v>29.9417073486067</c:v>
                </c:pt>
                <c:pt idx="14">
                  <c:v>30.5754248</c:v>
                </c:pt>
                <c:pt idx="15">
                  <c:v>31.2294197301381</c:v>
                </c:pt>
                <c:pt idx="16">
                  <c:v>32.0000000430936</c:v>
                </c:pt>
              </c:numCache>
            </c:numRef>
          </c:xVal>
          <c:yVal>
            <c:numRef>
              <c:f>'AC,BC,UCL Audiogram'!$T$7:$AJ$7</c:f>
              <c:numCache>
                <c:formatCode>General</c:formatCode>
                <c:ptCount val="17"/>
                <c:pt idx="0">
                  <c:v>20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70</c:v>
                </c:pt>
                <c:pt idx="8">
                  <c:v>85</c:v>
                </c:pt>
                <c:pt idx="9">
                  <c:v>80</c:v>
                </c:pt>
                <c:pt idx="10">
                  <c:v>100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"BC"</c:f>
              <c:strCache>
                <c:ptCount val="1"/>
                <c:pt idx="0">
                  <c:v>BC</c:v>
                </c:pt>
              </c:strCache>
            </c:strRef>
          </c:tx>
          <c:spPr>
            <a:solidFill>
              <a:srgbClr val="0000ff"/>
            </a:solidFill>
            <a:ln w="25560">
              <a:solidFill>
                <a:srgbClr val="0000ff"/>
              </a:solidFill>
              <a:prstDash val="sysDash"/>
              <a:round/>
            </a:ln>
          </c:spPr>
          <c:marker>
            <c:symbol val="triangle"/>
            <c:size val="6"/>
            <c:spPr>
              <a:solidFill>
                <a:srgbClr val="0000ff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'AC,BC,UCL Audiogram'!$C$70:$S$70</c:f>
              <c:numCache>
                <c:formatCode>General</c:formatCode>
                <c:ptCount val="17"/>
                <c:pt idx="0">
                  <c:v>4</c:v>
                </c:pt>
                <c:pt idx="1">
                  <c:v>8.00000000615623</c:v>
                </c:pt>
                <c:pt idx="2">
                  <c:v>12.0000000123125</c:v>
                </c:pt>
                <c:pt idx="3">
                  <c:v>14.3398500187982</c:v>
                </c:pt>
                <c:pt idx="4">
                  <c:v>16.0000000184687</c:v>
                </c:pt>
                <c:pt idx="5">
                  <c:v>18.3398500249545</c:v>
                </c:pt>
                <c:pt idx="6">
                  <c:v>20.0000000246249</c:v>
                </c:pt>
                <c:pt idx="7">
                  <c:v>22.3398500311107</c:v>
                </c:pt>
                <c:pt idx="8">
                  <c:v>24.0000000307811</c:v>
                </c:pt>
                <c:pt idx="9">
                  <c:v>26.3398500372669</c:v>
                </c:pt>
                <c:pt idx="10">
                  <c:v>28.0000000369374</c:v>
                </c:pt>
                <c:pt idx="11">
                  <c:v>28.6797000437527</c:v>
                </c:pt>
                <c:pt idx="12">
                  <c:v>29.2877124184687</c:v>
                </c:pt>
                <c:pt idx="13">
                  <c:v>29.9417073486067</c:v>
                </c:pt>
                <c:pt idx="14">
                  <c:v>30.5754248</c:v>
                </c:pt>
                <c:pt idx="15">
                  <c:v>31.2294197301381</c:v>
                </c:pt>
                <c:pt idx="16">
                  <c:v>32.0000000430936</c:v>
                </c:pt>
              </c:numCache>
            </c:numRef>
          </c:xVal>
          <c:yVal>
            <c:numRef>
              <c:f>'AC,BC,UCL Audiogram'!$T$8:$AD$8</c:f>
              <c:numCache>
                <c:formatCode>General</c:formatCode>
                <c:ptCount val="11"/>
                <c:pt idx="2">
                  <c:v>40</c:v>
                </c:pt>
                <c:pt idx="3">
                  <c:v>45</c:v>
                </c:pt>
                <c:pt idx="4">
                  <c:v>50</c:v>
                </c:pt>
                <c:pt idx="5">
                  <c:v>55</c:v>
                </c:pt>
                <c:pt idx="6">
                  <c:v>70</c:v>
                </c:pt>
                <c:pt idx="7">
                  <c:v>65</c:v>
                </c:pt>
                <c:pt idx="8">
                  <c:v>75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"UCL"</c:f>
              <c:strCache>
                <c:ptCount val="1"/>
                <c:pt idx="0">
                  <c:v>UCL</c:v>
                </c:pt>
              </c:strCache>
            </c:strRef>
          </c:tx>
          <c:spPr>
            <a:solidFill>
              <a:srgbClr val="0000ff"/>
            </a:solidFill>
            <a:ln w="25560">
              <a:solidFill>
                <a:srgbClr val="0000ff"/>
              </a:solidFill>
              <a:round/>
            </a:ln>
          </c:spPr>
          <c:marker>
            <c:symbol val="diamond"/>
            <c:size val="6"/>
            <c:spPr>
              <a:solidFill>
                <a:srgbClr val="0000ff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'AC,BC,UCL Audiogram'!$C$70:$S$70</c:f>
              <c:numCache>
                <c:formatCode>General</c:formatCode>
                <c:ptCount val="17"/>
                <c:pt idx="0">
                  <c:v>4</c:v>
                </c:pt>
                <c:pt idx="1">
                  <c:v>8.00000000615623</c:v>
                </c:pt>
                <c:pt idx="2">
                  <c:v>12.0000000123125</c:v>
                </c:pt>
                <c:pt idx="3">
                  <c:v>14.3398500187982</c:v>
                </c:pt>
                <c:pt idx="4">
                  <c:v>16.0000000184687</c:v>
                </c:pt>
                <c:pt idx="5">
                  <c:v>18.3398500249545</c:v>
                </c:pt>
                <c:pt idx="6">
                  <c:v>20.0000000246249</c:v>
                </c:pt>
                <c:pt idx="7">
                  <c:v>22.3398500311107</c:v>
                </c:pt>
                <c:pt idx="8">
                  <c:v>24.0000000307811</c:v>
                </c:pt>
                <c:pt idx="9">
                  <c:v>26.3398500372669</c:v>
                </c:pt>
                <c:pt idx="10">
                  <c:v>28.0000000369374</c:v>
                </c:pt>
                <c:pt idx="11">
                  <c:v>28.6797000437527</c:v>
                </c:pt>
                <c:pt idx="12">
                  <c:v>29.2877124184687</c:v>
                </c:pt>
                <c:pt idx="13">
                  <c:v>29.9417073486067</c:v>
                </c:pt>
                <c:pt idx="14">
                  <c:v>30.5754248</c:v>
                </c:pt>
                <c:pt idx="15">
                  <c:v>31.2294197301381</c:v>
                </c:pt>
                <c:pt idx="16">
                  <c:v>32.0000000430936</c:v>
                </c:pt>
              </c:numCache>
            </c:numRef>
          </c:xVal>
          <c:yVal>
            <c:numRef>
              <c:f>'AC,BC,UCL Audiogram'!$T$9:$AD$9</c:f>
              <c:numCache>
                <c:formatCode>General</c:formatCode>
                <c:ptCount val="11"/>
                <c:pt idx="1">
                  <c:v>85</c:v>
                </c:pt>
                <c:pt idx="2">
                  <c:v>85</c:v>
                </c:pt>
                <c:pt idx="4">
                  <c:v>85</c:v>
                </c:pt>
                <c:pt idx="6">
                  <c:v>90</c:v>
                </c:pt>
                <c:pt idx="7">
                  <c:v>100</c:v>
                </c:pt>
                <c:pt idx="8">
                  <c:v>100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"MaxLim"</c:f>
              <c:strCache>
                <c:ptCount val="1"/>
                <c:pt idx="0">
                  <c:v>MaxLim</c:v>
                </c:pt>
              </c:strCache>
            </c:strRef>
          </c:tx>
          <c:spPr>
            <a:solidFill>
              <a:srgbClr val="808080"/>
            </a:solidFill>
            <a:ln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'AC,BC,UCL Audiogram'!$C$71:$S$71</c:f>
              <c:numCache>
                <c:formatCode>General</c:formatCode>
                <c:ptCount val="17"/>
                <c:pt idx="0">
                  <c:v>4</c:v>
                </c:pt>
                <c:pt idx="1">
                  <c:v>8.00000000615623</c:v>
                </c:pt>
                <c:pt idx="2">
                  <c:v>12.0000000123125</c:v>
                </c:pt>
                <c:pt idx="3">
                  <c:v>14.3398500187982</c:v>
                </c:pt>
                <c:pt idx="4">
                  <c:v>16.0000000184687</c:v>
                </c:pt>
                <c:pt idx="5">
                  <c:v>18.3398500249545</c:v>
                </c:pt>
                <c:pt idx="6">
                  <c:v>20.0000000246249</c:v>
                </c:pt>
                <c:pt idx="7">
                  <c:v>22.3398500311107</c:v>
                </c:pt>
                <c:pt idx="8">
                  <c:v>24.0000000307811</c:v>
                </c:pt>
                <c:pt idx="9">
                  <c:v>26.3398500372669</c:v>
                </c:pt>
                <c:pt idx="10">
                  <c:v>28.0000000369374</c:v>
                </c:pt>
              </c:numCache>
            </c:numRef>
          </c:xVal>
          <c:yVal>
            <c:numRef>
              <c:f>'AC,BC,UCL Audiogram'!$C$64:$S$64</c:f>
              <c:numCache>
                <c:formatCode>General</c:formatCode>
                <c:ptCount val="17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"MinLim"</c:f>
              <c:strCache>
                <c:ptCount val="1"/>
                <c:pt idx="0">
                  <c:v>MinLim</c:v>
                </c:pt>
              </c:strCache>
            </c:strRef>
          </c:tx>
          <c:spPr>
            <a:solidFill>
              <a:srgbClr val="808080"/>
            </a:solidFill>
            <a:ln w="2844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'AC,BC,UCL Audiogram'!$C$71:$S$71</c:f>
              <c:numCache>
                <c:formatCode>General</c:formatCode>
                <c:ptCount val="17"/>
                <c:pt idx="0">
                  <c:v>4</c:v>
                </c:pt>
                <c:pt idx="1">
                  <c:v>8.00000000615623</c:v>
                </c:pt>
                <c:pt idx="2">
                  <c:v>12.0000000123125</c:v>
                </c:pt>
                <c:pt idx="3">
                  <c:v>14.3398500187982</c:v>
                </c:pt>
                <c:pt idx="4">
                  <c:v>16.0000000184687</c:v>
                </c:pt>
                <c:pt idx="5">
                  <c:v>18.3398500249545</c:v>
                </c:pt>
                <c:pt idx="6">
                  <c:v>20.0000000246249</c:v>
                </c:pt>
                <c:pt idx="7">
                  <c:v>22.3398500311107</c:v>
                </c:pt>
                <c:pt idx="8">
                  <c:v>24.0000000307811</c:v>
                </c:pt>
                <c:pt idx="9">
                  <c:v>26.3398500372669</c:v>
                </c:pt>
                <c:pt idx="10">
                  <c:v>28.0000000369374</c:v>
                </c:pt>
              </c:numCache>
            </c:numRef>
          </c:xVal>
          <c:yVal>
            <c:numRef>
              <c:f>'AC,BC,UCL Audiogram'!$C$62:$S$62</c:f>
              <c:numCache>
                <c:formatCode>General</c:formatCode>
                <c:ptCount val="17"/>
                <c:pt idx="0">
                  <c:v>-10</c:v>
                </c:pt>
                <c:pt idx="1">
                  <c:v>-10</c:v>
                </c:pt>
                <c:pt idx="2">
                  <c:v>-10</c:v>
                </c:pt>
                <c:pt idx="3">
                  <c:v>-10</c:v>
                </c:pt>
                <c:pt idx="4">
                  <c:v>-10</c:v>
                </c:pt>
                <c:pt idx="5">
                  <c:v>-10</c:v>
                </c:pt>
                <c:pt idx="6">
                  <c:v>-10</c:v>
                </c:pt>
                <c:pt idx="7">
                  <c:v>-10</c:v>
                </c:pt>
                <c:pt idx="8">
                  <c:v>-10</c:v>
                </c:pt>
                <c:pt idx="9">
                  <c:v>-10</c:v>
                </c:pt>
                <c:pt idx="10">
                  <c:v>-10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"Target"</c:f>
              <c:strCache>
                <c:ptCount val="1"/>
                <c:pt idx="0">
                  <c:v>Target</c:v>
                </c:pt>
              </c:strCache>
            </c:strRef>
          </c:tx>
          <c:spPr>
            <a:solidFill>
              <a:srgbClr val="808080"/>
            </a:solidFill>
            <a:ln w="28440">
              <a:noFill/>
            </a:ln>
          </c:spPr>
          <c:marker>
            <c:symbol val="circle"/>
            <c:size val="6"/>
            <c:spPr>
              <a:solidFill>
                <a:srgbClr val="808080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'AC,BC,UCL Audiogram'!$C$71:$S$71</c:f>
              <c:numCache>
                <c:formatCode>General</c:formatCode>
                <c:ptCount val="17"/>
                <c:pt idx="0">
                  <c:v>4</c:v>
                </c:pt>
                <c:pt idx="1">
                  <c:v>8.00000000615623</c:v>
                </c:pt>
                <c:pt idx="2">
                  <c:v>12.0000000123125</c:v>
                </c:pt>
                <c:pt idx="3">
                  <c:v>14.3398500187982</c:v>
                </c:pt>
                <c:pt idx="4">
                  <c:v>16.0000000184687</c:v>
                </c:pt>
                <c:pt idx="5">
                  <c:v>18.3398500249545</c:v>
                </c:pt>
                <c:pt idx="6">
                  <c:v>20.0000000246249</c:v>
                </c:pt>
                <c:pt idx="7">
                  <c:v>22.3398500311107</c:v>
                </c:pt>
                <c:pt idx="8">
                  <c:v>24.0000000307811</c:v>
                </c:pt>
                <c:pt idx="9">
                  <c:v>26.3398500372669</c:v>
                </c:pt>
                <c:pt idx="10">
                  <c:v>28.0000000369374</c:v>
                </c:pt>
              </c:numCache>
            </c:numRef>
          </c:xVal>
          <c:yVal>
            <c:numRef>
              <c:f>'AC,BC,UCL Audiogram'!$C$63:$S$63</c:f>
              <c:numCache>
                <c:formatCode>General</c:formatCode>
                <c:ptCount val="17"/>
              </c:numCache>
            </c:numRef>
          </c:yVal>
          <c:smooth val="0"/>
        </c:ser>
        <c:axId val="63255689"/>
        <c:axId val="89786928"/>
      </c:scatterChart>
      <c:valAx>
        <c:axId val="63255689"/>
        <c:scaling>
          <c:orientation val="minMax"/>
          <c:max val="36"/>
          <c:min val="0"/>
        </c:scaling>
        <c:delete val="0"/>
        <c:axPos val="b"/>
        <c:majorGridlines>
          <c:spPr>
            <a:ln w="9360">
              <a:solidFill>
                <a:srgbClr val="878787"/>
              </a:solidFill>
              <a:prstDash val="sysDot"/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Frequency / Hz</a:t>
                </a:r>
              </a:p>
            </c:rich>
          </c:tx>
          <c:layout>
            <c:manualLayout>
              <c:xMode val="edge"/>
              <c:yMode val="edge"/>
              <c:x val="0.423008744977547"/>
              <c:y val="0.881723003290458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in"/>
        <c:minorTickMark val="none"/>
        <c:tickLblPos val="none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9786928"/>
        <c:crossesAt val="130"/>
        <c:crossBetween val="midCat"/>
        <c:majorUnit val="4"/>
      </c:valAx>
      <c:valAx>
        <c:axId val="89786928"/>
        <c:scaling>
          <c:orientation val="maxMin"/>
          <c:max val="130"/>
          <c:min val="-10"/>
        </c:scaling>
        <c:delete val="0"/>
        <c:axPos val="l"/>
        <c:majorGridlines>
          <c:spPr>
            <a:ln w="9360">
              <a:solidFill>
                <a:srgbClr val="878787"/>
              </a:solidFill>
              <a:prstDash val="sysDot"/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lang="de-DE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de-DE" sz="1200" spc="-1" strike="noStrike">
                    <a:solidFill>
                      <a:srgbClr val="000000"/>
                    </a:solidFill>
                    <a:latin typeface="Calibri"/>
                  </a:rPr>
                  <a:t>Hearing Threshold (Air Conduction) / dB HL</a:t>
                </a:r>
              </a:p>
            </c:rich>
          </c:tx>
          <c:layout>
            <c:manualLayout>
              <c:xMode val="edge"/>
              <c:yMode val="edge"/>
              <c:x val="0.0138856062396597"/>
              <c:y val="0.215195931797786"/>
            </c:manualLayout>
          </c:layout>
          <c:overlay val="0"/>
          <c:spPr>
            <a:noFill/>
            <a:ln w="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3255689"/>
        <c:crosses val="autoZero"/>
        <c:crossBetween val="midCat"/>
        <c:majorUnit val="10"/>
      </c:valAx>
      <c:spPr>
        <a:noFill/>
        <a:ln w="0">
          <a:noFill/>
        </a:ln>
      </c:spPr>
    </c:plotArea>
    <c:legend>
      <c:legendPos val="b"/>
      <c:layout>
        <c:manualLayout>
          <c:xMode val="edge"/>
          <c:yMode val="edge"/>
          <c:x val="0.0324630671114329"/>
          <c:y val="0.936148736576053"/>
          <c:w val="0.95010524073201"/>
          <c:h val="0.0493963063601055"/>
        </c:manualLayout>
      </c:layout>
      <c:overlay val="0"/>
      <c:spPr>
        <a:noFill/>
        <a:ln w="0">
          <a:solidFill>
            <a:srgbClr val="000000"/>
          </a:solidFill>
        </a:ln>
      </c:spPr>
      <c:txPr>
        <a:bodyPr/>
        <a:lstStyle/>
        <a:p>
          <a:pPr>
            <a:defRPr b="0" sz="12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  <c:userShapes r:id="rId1"/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302760</xdr:colOff>
      <xdr:row>11</xdr:row>
      <xdr:rowOff>103680</xdr:rowOff>
    </xdr:from>
    <xdr:to>
      <xdr:col>26</xdr:col>
      <xdr:colOff>317880</xdr:colOff>
      <xdr:row>45</xdr:row>
      <xdr:rowOff>47520</xdr:rowOff>
    </xdr:to>
    <xdr:graphicFrame>
      <xdr:nvGraphicFramePr>
        <xdr:cNvPr id="0" name="Diagramm 3"/>
        <xdr:cNvGraphicFramePr/>
      </xdr:nvGraphicFramePr>
      <xdr:xfrm>
        <a:off x="4117680" y="2246760"/>
        <a:ext cx="6859080" cy="6516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dr="http://schemas.openxmlformats.org/drawingml/2006/chartDrawing" xmlns:a="http://schemas.openxmlformats.org/drawingml/2006/main" xmlns:c="http://schemas.openxmlformats.org/drawingml/2006/chart">
  <cdr:relSizeAnchor>
    <cdr:from>
      <cdr:x>0.82995696441692</cdr:x>
      <cdr:y>0.835257720567924</cdr:y>
    </cdr:from>
    <cdr:to>
      <cdr:x>0.887425212553795</cdr:x>
      <cdr:y>0.919286227280261</cdr:y>
    </cdr:to>
    <cdr:sp>
      <cdr:nvSpPr>
        <cdr:cNvPr id="1" name="Textfeld 3"/>
        <cdr:cNvSpPr/>
      </cdr:nvSpPr>
      <cdr:spPr>
        <a:xfrm>
          <a:off x="5693040" y="5442840"/>
          <a:ext cx="394200" cy="547560"/>
        </a:xfrm>
        <a:prstGeom prst="rect">
          <a:avLst/>
        </a:prstGeom>
        <a:noFill/>
        <a:ln w="9525">
          <a:noFill/>
        </a:ln>
      </cdr:spPr>
      <cdr:style>
        <a:lnRef idx="0"/>
        <a:fillRef idx="0"/>
        <a:effectRef idx="0"/>
        <a:fontRef idx="minor"/>
      </cdr:style>
      <cdr:txBody>
        <a:bodyPr lIns="0" rIns="0" tIns="45000" bIns="45000" anchor="t">
          <a:noAutofit/>
        </a:bodyPr>
        <a:p>
          <a:pPr algn="ctr">
            <a:lnSpc>
              <a:spcPct val="100000"/>
            </a:lnSpc>
            <a:tabLst>
              <a:tab algn="l" pos="0"/>
            </a:tabLst>
          </a:pPr>
          <a:r>
            <a:rPr b="0" lang="de-DE" sz="1200" spc="-1" strike="noStrike">
              <a:solidFill>
                <a:srgbClr val="000000"/>
              </a:solidFill>
              <a:latin typeface="Calibri"/>
            </a:rPr>
            <a:t>16k</a:t>
          </a:r>
          <a:endParaRPr b="0" sz="1200" spc="-1" strike="noStrike">
            <a:latin typeface="Times New Roman"/>
          </a:endParaRPr>
        </a:p>
      </cdr:txBody>
    </cdr:sp>
  </cdr:relSizeAnchor>
  <cdr:relSizeAnchor>
    <cdr:from>
      <cdr:x>0.362128686889892</cdr:x>
      <cdr:y>0.835257720567924</cdr:y>
    </cdr:from>
    <cdr:to>
      <cdr:x>0.419596935026766</cdr:x>
      <cdr:y>0.919286227280261</cdr:y>
    </cdr:to>
    <cdr:sp>
      <cdr:nvSpPr>
        <cdr:cNvPr id="2" name="Textfeld 3"/>
        <cdr:cNvSpPr/>
      </cdr:nvSpPr>
      <cdr:spPr>
        <a:xfrm>
          <a:off x="2484000" y="5442840"/>
          <a:ext cx="394200" cy="547560"/>
        </a:xfrm>
        <a:prstGeom prst="rect">
          <a:avLst/>
        </a:prstGeom>
        <a:noFill/>
        <a:ln w="9525">
          <a:noFill/>
        </a:ln>
      </cdr:spPr>
      <cdr:style>
        <a:lnRef idx="0"/>
        <a:fillRef idx="0"/>
        <a:effectRef idx="0"/>
        <a:fontRef idx="minor"/>
      </cdr:style>
      <cdr:txBody>
        <a:bodyPr lIns="0" rIns="0" tIns="45000" bIns="45000" anchor="t">
          <a:noAutofit/>
        </a:bodyPr>
        <a:p>
          <a:pPr algn="ctr">
            <a:lnSpc>
              <a:spcPct val="100000"/>
            </a:lnSpc>
            <a:tabLst>
              <a:tab algn="l" pos="0"/>
            </a:tabLst>
          </a:pPr>
          <a:r>
            <a:rPr b="0" lang="de-DE" sz="1200" spc="-1" strike="noStrike">
              <a:solidFill>
                <a:srgbClr val="000000"/>
              </a:solidFill>
              <a:latin typeface="Calibri"/>
            </a:rPr>
            <a:t>500</a:t>
          </a:r>
          <a:endParaRPr b="0" sz="1200" spc="-1" strike="noStrike">
            <a:latin typeface="Times New Roman"/>
          </a:endParaRPr>
        </a:p>
      </cdr:txBody>
    </cdr:sp>
  </cdr:relSizeAnchor>
  <cdr:relSizeAnchor>
    <cdr:from>
      <cdr:x>0.268552534900808</cdr:x>
      <cdr:y>0.835257720567924</cdr:y>
    </cdr:from>
    <cdr:to>
      <cdr:x>0.326020783037682</cdr:x>
      <cdr:y>0.919286227280261</cdr:y>
    </cdr:to>
    <cdr:sp>
      <cdr:nvSpPr>
        <cdr:cNvPr id="3" name="Textfeld 3"/>
        <cdr:cNvSpPr/>
      </cdr:nvSpPr>
      <cdr:spPr>
        <a:xfrm>
          <a:off x="1842120" y="5442840"/>
          <a:ext cx="394200" cy="547560"/>
        </a:xfrm>
        <a:prstGeom prst="rect">
          <a:avLst/>
        </a:prstGeom>
        <a:noFill/>
        <a:ln w="9525">
          <a:noFill/>
        </a:ln>
      </cdr:spPr>
      <cdr:style>
        <a:lnRef idx="0"/>
        <a:fillRef idx="0"/>
        <a:effectRef idx="0"/>
        <a:fontRef idx="minor"/>
      </cdr:style>
      <cdr:txBody>
        <a:bodyPr lIns="0" rIns="0" tIns="45000" bIns="45000" anchor="t">
          <a:noAutofit/>
        </a:bodyPr>
        <a:p>
          <a:pPr algn="ctr">
            <a:lnSpc>
              <a:spcPct val="100000"/>
            </a:lnSpc>
            <a:tabLst>
              <a:tab algn="l" pos="0"/>
            </a:tabLst>
          </a:pPr>
          <a:r>
            <a:rPr b="0" lang="de-DE" sz="1200" spc="-1" strike="noStrike">
              <a:solidFill>
                <a:srgbClr val="000000"/>
              </a:solidFill>
              <a:latin typeface="Calibri"/>
            </a:rPr>
            <a:t>250</a:t>
          </a:r>
          <a:endParaRPr b="0" sz="1200" spc="-1" strike="noStrike">
            <a:latin typeface="Times New Roman"/>
          </a:endParaRPr>
        </a:p>
      </cdr:txBody>
    </cdr:sp>
  </cdr:relSizeAnchor>
  <cdr:relSizeAnchor>
    <cdr:from>
      <cdr:x>0.174976382911725</cdr:x>
      <cdr:y>0.835257720567924</cdr:y>
    </cdr:from>
    <cdr:to>
      <cdr:x>0.232444631048599</cdr:x>
      <cdr:y>0.919286227280261</cdr:y>
    </cdr:to>
    <cdr:sp>
      <cdr:nvSpPr>
        <cdr:cNvPr id="4" name="Textfeld 3"/>
        <cdr:cNvSpPr/>
      </cdr:nvSpPr>
      <cdr:spPr>
        <a:xfrm>
          <a:off x="1200240" y="5442840"/>
          <a:ext cx="394200" cy="547560"/>
        </a:xfrm>
        <a:prstGeom prst="rect">
          <a:avLst/>
        </a:prstGeom>
        <a:noFill/>
        <a:ln w="9525">
          <a:noFill/>
        </a:ln>
      </cdr:spPr>
      <cdr:style>
        <a:lnRef idx="0"/>
        <a:fillRef idx="0"/>
        <a:effectRef idx="0"/>
        <a:fontRef idx="minor"/>
      </cdr:style>
      <cdr:txBody>
        <a:bodyPr lIns="0" rIns="0" tIns="45000" bIns="45000" anchor="t">
          <a:noAutofit/>
        </a:bodyPr>
        <a:p>
          <a:pPr algn="ctr">
            <a:lnSpc>
              <a:spcPct val="100000"/>
            </a:lnSpc>
            <a:tabLst>
              <a:tab algn="l" pos="0"/>
            </a:tabLst>
          </a:pPr>
          <a:r>
            <a:rPr b="0" lang="de-DE" sz="1200" spc="-1" strike="noStrike">
              <a:solidFill>
                <a:srgbClr val="000000"/>
              </a:solidFill>
              <a:latin typeface="Calibri"/>
            </a:rPr>
            <a:t>125</a:t>
          </a:r>
          <a:endParaRPr b="0" sz="1200" spc="-1" strike="noStrike">
            <a:latin typeface="Times New Roman"/>
          </a:endParaRPr>
        </a:p>
      </cdr:txBody>
    </cdr:sp>
  </cdr:relSizeAnchor>
  <cdr:relSizeAnchor>
    <cdr:from>
      <cdr:x>0.736380812427837</cdr:x>
      <cdr:y>0.835257720567924</cdr:y>
    </cdr:from>
    <cdr:to>
      <cdr:x>0.793849060564711</cdr:x>
      <cdr:y>0.919286227280261</cdr:y>
    </cdr:to>
    <cdr:sp>
      <cdr:nvSpPr>
        <cdr:cNvPr id="5" name="Textfeld 3"/>
        <cdr:cNvSpPr/>
      </cdr:nvSpPr>
      <cdr:spPr>
        <a:xfrm>
          <a:off x="5051160" y="5442840"/>
          <a:ext cx="394200" cy="547560"/>
        </a:xfrm>
        <a:prstGeom prst="rect">
          <a:avLst/>
        </a:prstGeom>
        <a:noFill/>
        <a:ln w="9525">
          <a:noFill/>
        </a:ln>
      </cdr:spPr>
      <cdr:style>
        <a:lnRef idx="0"/>
        <a:fillRef idx="0"/>
        <a:effectRef idx="0"/>
        <a:fontRef idx="minor"/>
      </cdr:style>
      <cdr:txBody>
        <a:bodyPr lIns="0" rIns="0" tIns="45000" bIns="45000" anchor="t">
          <a:noAutofit/>
        </a:bodyPr>
        <a:p>
          <a:pPr algn="ctr">
            <a:lnSpc>
              <a:spcPct val="100000"/>
            </a:lnSpc>
            <a:tabLst>
              <a:tab algn="l" pos="0"/>
            </a:tabLst>
          </a:pPr>
          <a:r>
            <a:rPr b="0" lang="de-DE" sz="1200" spc="-1" strike="noStrike">
              <a:solidFill>
                <a:srgbClr val="000000"/>
              </a:solidFill>
              <a:latin typeface="Calibri"/>
            </a:rPr>
            <a:t>8k</a:t>
          </a:r>
          <a:endParaRPr b="0" sz="1200" spc="-1" strike="noStrike">
            <a:latin typeface="Times New Roman"/>
          </a:endParaRPr>
        </a:p>
      </cdr:txBody>
    </cdr:sp>
  </cdr:relSizeAnchor>
  <cdr:relSizeAnchor>
    <cdr:from>
      <cdr:x>0.642804660438753</cdr:x>
      <cdr:y>0.835257720567924</cdr:y>
    </cdr:from>
    <cdr:to>
      <cdr:x>0.700272908575627</cdr:x>
      <cdr:y>0.919286227280261</cdr:y>
    </cdr:to>
    <cdr:sp>
      <cdr:nvSpPr>
        <cdr:cNvPr id="6" name="Textfeld 3"/>
        <cdr:cNvSpPr/>
      </cdr:nvSpPr>
      <cdr:spPr>
        <a:xfrm>
          <a:off x="4409280" y="5442840"/>
          <a:ext cx="394200" cy="547560"/>
        </a:xfrm>
        <a:prstGeom prst="rect">
          <a:avLst/>
        </a:prstGeom>
        <a:noFill/>
        <a:ln w="9525">
          <a:noFill/>
        </a:ln>
      </cdr:spPr>
      <cdr:style>
        <a:lnRef idx="0"/>
        <a:fillRef idx="0"/>
        <a:effectRef idx="0"/>
        <a:fontRef idx="minor"/>
      </cdr:style>
      <cdr:txBody>
        <a:bodyPr lIns="0" rIns="0" tIns="45000" bIns="45000" anchor="t">
          <a:noAutofit/>
        </a:bodyPr>
        <a:p>
          <a:pPr algn="ctr">
            <a:lnSpc>
              <a:spcPct val="100000"/>
            </a:lnSpc>
            <a:tabLst>
              <a:tab algn="l" pos="0"/>
            </a:tabLst>
          </a:pPr>
          <a:r>
            <a:rPr b="0" lang="de-DE" sz="1200" spc="-1" strike="noStrike">
              <a:solidFill>
                <a:srgbClr val="000000"/>
              </a:solidFill>
              <a:latin typeface="Calibri"/>
            </a:rPr>
            <a:t>4k</a:t>
          </a:r>
          <a:endParaRPr b="0" sz="1200" spc="-1" strike="noStrike">
            <a:latin typeface="Times New Roman"/>
          </a:endParaRPr>
        </a:p>
      </cdr:txBody>
    </cdr:sp>
  </cdr:relSizeAnchor>
  <cdr:relSizeAnchor>
    <cdr:from>
      <cdr:x>0.549228508449669</cdr:x>
      <cdr:y>0.835257720567924</cdr:y>
    </cdr:from>
    <cdr:to>
      <cdr:x>0.606696756586544</cdr:x>
      <cdr:y>0.917297386884703</cdr:y>
    </cdr:to>
    <cdr:sp>
      <cdr:nvSpPr>
        <cdr:cNvPr id="7" name="Textfeld 3"/>
        <cdr:cNvSpPr/>
      </cdr:nvSpPr>
      <cdr:spPr>
        <a:xfrm>
          <a:off x="3767400" y="5442840"/>
          <a:ext cx="394200" cy="534600"/>
        </a:xfrm>
        <a:prstGeom prst="rect">
          <a:avLst/>
        </a:prstGeom>
        <a:noFill/>
        <a:ln w="9525">
          <a:noFill/>
        </a:ln>
      </cdr:spPr>
      <cdr:style>
        <a:lnRef idx="0"/>
        <a:fillRef idx="0"/>
        <a:effectRef idx="0"/>
        <a:fontRef idx="minor"/>
      </cdr:style>
      <cdr:txBody>
        <a:bodyPr lIns="0" rIns="0" tIns="45000" bIns="45000" anchor="t">
          <a:noAutofit/>
        </a:bodyPr>
        <a:p>
          <a:pPr algn="ctr">
            <a:lnSpc>
              <a:spcPct val="100000"/>
            </a:lnSpc>
            <a:tabLst>
              <a:tab algn="l" pos="0"/>
            </a:tabLst>
          </a:pPr>
          <a:r>
            <a:rPr b="0" lang="de-DE" sz="1200" spc="-1" strike="noStrike">
              <a:solidFill>
                <a:srgbClr val="000000"/>
              </a:solidFill>
              <a:latin typeface="Calibri"/>
            </a:rPr>
            <a:t>2k</a:t>
          </a:r>
          <a:endParaRPr b="0" sz="1200" spc="-1" strike="noStrike">
            <a:latin typeface="Times New Roman"/>
          </a:endParaRPr>
        </a:p>
      </cdr:txBody>
    </cdr:sp>
  </cdr:relSizeAnchor>
  <cdr:relSizeAnchor>
    <cdr:from>
      <cdr:x>0.455704838878976</cdr:x>
      <cdr:y>0.835257720567924</cdr:y>
    </cdr:from>
    <cdr:to>
      <cdr:x>0.51317308701585</cdr:x>
      <cdr:y>0.919286227280261</cdr:y>
    </cdr:to>
    <cdr:sp>
      <cdr:nvSpPr>
        <cdr:cNvPr id="8" name="Textfeld 3"/>
        <cdr:cNvSpPr/>
      </cdr:nvSpPr>
      <cdr:spPr>
        <a:xfrm>
          <a:off x="3125880" y="5442840"/>
          <a:ext cx="394200" cy="547560"/>
        </a:xfrm>
        <a:prstGeom prst="rect">
          <a:avLst/>
        </a:prstGeom>
        <a:noFill/>
        <a:ln w="9525">
          <a:noFill/>
        </a:ln>
      </cdr:spPr>
      <cdr:style>
        <a:lnRef idx="0"/>
        <a:fillRef idx="0"/>
        <a:effectRef idx="0"/>
        <a:fontRef idx="minor"/>
      </cdr:style>
      <cdr:txBody>
        <a:bodyPr lIns="0" rIns="0" tIns="45000" bIns="45000" anchor="t">
          <a:noAutofit/>
        </a:bodyPr>
        <a:p>
          <a:pPr algn="ctr">
            <a:lnSpc>
              <a:spcPct val="100000"/>
            </a:lnSpc>
            <a:tabLst>
              <a:tab algn="l" pos="0"/>
            </a:tabLst>
          </a:pPr>
          <a:r>
            <a:rPr b="0" lang="de-DE" sz="1200" spc="-1" strike="noStrike">
              <a:solidFill>
                <a:srgbClr val="000000"/>
              </a:solidFill>
              <a:latin typeface="Calibri"/>
            </a:rPr>
            <a:t>1k</a:t>
          </a:r>
          <a:endParaRPr b="0" sz="1200" spc="-1" strike="noStrike">
            <a:latin typeface="Times New Roman"/>
          </a:endParaRP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0</xdr:colOff>
      <xdr:row>14</xdr:row>
      <xdr:rowOff>111960</xdr:rowOff>
    </xdr:from>
    <xdr:to>
      <xdr:col>19</xdr:col>
      <xdr:colOff>15120</xdr:colOff>
      <xdr:row>54</xdr:row>
      <xdr:rowOff>33120</xdr:rowOff>
    </xdr:to>
    <xdr:graphicFrame>
      <xdr:nvGraphicFramePr>
        <xdr:cNvPr id="9" name="Diagramm 3"/>
        <xdr:cNvGraphicFramePr/>
      </xdr:nvGraphicFramePr>
      <xdr:xfrm>
        <a:off x="1944720" y="2929320"/>
        <a:ext cx="6179040" cy="6017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19</xdr:col>
      <xdr:colOff>22320</xdr:colOff>
      <xdr:row>14</xdr:row>
      <xdr:rowOff>111960</xdr:rowOff>
    </xdr:from>
    <xdr:to>
      <xdr:col>35</xdr:col>
      <xdr:colOff>313200</xdr:colOff>
      <xdr:row>54</xdr:row>
      <xdr:rowOff>33120</xdr:rowOff>
    </xdr:to>
    <xdr:graphicFrame>
      <xdr:nvGraphicFramePr>
        <xdr:cNvPr id="18" name="Diagramm 5"/>
        <xdr:cNvGraphicFramePr/>
      </xdr:nvGraphicFramePr>
      <xdr:xfrm>
        <a:off x="8130960" y="2929320"/>
        <a:ext cx="6092280" cy="6017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9360</xdr:colOff>
          <xdr:row>0</xdr:row>
          <xdr:rowOff>228600</xdr:rowOff>
        </xdr:from>
        <xdr:to>
          <xdr:col>6</xdr:col>
          <xdr:colOff>72360</xdr:colOff>
          <xdr:row>1</xdr:row>
          <xdr:rowOff>-56880</xdr:rowOff>
        </xdr:to>
        <xdr:sp>
          <xdr:nvSpPr>
            <xdr:cNvPr id="0" name="Drop Down 3" descr="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/>
              </a:r>
            </a:p>
          </xdr:txBody>
        </xdr:sp>
        <xdr:clientData/>
      </xdr:twoCellAnchor>
    </mc:Choice>
  </mc:AlternateContent>
</xdr:wsDr>
</file>

<file path=xl/drawings/drawing4.xml><?xml version="1.0" encoding="utf-8"?>
<c:userShapes xmlns:cdr="http://schemas.openxmlformats.org/drawingml/2006/chartDrawing" xmlns:a="http://schemas.openxmlformats.org/drawingml/2006/main" xmlns:c="http://schemas.openxmlformats.org/drawingml/2006/chart">
  <cdr:relSizeAnchor>
    <cdr:from>
      <cdr:x>0.84765511214681</cdr:x>
      <cdr:y>0.839485492072988</cdr:y>
    </cdr:from>
    <cdr:to>
      <cdr:x>0.905097582289543</cdr:x>
      <cdr:y>0.9234819024828</cdr:y>
    </cdr:to>
    <cdr:sp>
      <cdr:nvSpPr>
        <cdr:cNvPr id="10" name="Textfeld 3"/>
        <cdr:cNvSpPr/>
      </cdr:nvSpPr>
      <cdr:spPr>
        <a:xfrm>
          <a:off x="5238000" y="5051520"/>
          <a:ext cx="354960" cy="505440"/>
        </a:xfrm>
        <a:prstGeom prst="rect">
          <a:avLst/>
        </a:prstGeom>
        <a:noFill/>
        <a:ln w="9525">
          <a:noFill/>
        </a:ln>
      </cdr:spPr>
      <cdr:style>
        <a:lnRef idx="0"/>
        <a:fillRef idx="0"/>
        <a:effectRef idx="0"/>
        <a:fontRef idx="minor"/>
      </cdr:style>
      <cdr:txBody>
        <a:bodyPr lIns="0" rIns="0" tIns="45000" bIns="45000" anchor="t">
          <a:noAutofit/>
        </a:bodyPr>
        <a:p>
          <a:pPr algn="ctr">
            <a:lnSpc>
              <a:spcPct val="100000"/>
            </a:lnSpc>
            <a:tabLst>
              <a:tab algn="l" pos="0"/>
            </a:tabLst>
          </a:pPr>
          <a:r>
            <a:rPr b="0" lang="de-DE" sz="1200" spc="-1" strike="noStrike">
              <a:solidFill>
                <a:srgbClr val="000000"/>
              </a:solidFill>
              <a:latin typeface="Calibri"/>
            </a:rPr>
            <a:t>16k</a:t>
          </a:r>
          <a:endParaRPr b="0" sz="1200" spc="-1" strike="noStrike">
            <a:latin typeface="Times New Roman"/>
          </a:endParaRPr>
        </a:p>
      </cdr:txBody>
    </cdr:sp>
  </cdr:relSizeAnchor>
  <cdr:relSizeAnchor>
    <cdr:from>
      <cdr:x>0.390853480920478</cdr:x>
      <cdr:y>0.839485492072988</cdr:y>
    </cdr:from>
    <cdr:to>
      <cdr:x>0.44829595106321</cdr:x>
      <cdr:y>0.9234819024828</cdr:y>
    </cdr:to>
    <cdr:sp>
      <cdr:nvSpPr>
        <cdr:cNvPr id="11" name="Textfeld 3"/>
        <cdr:cNvSpPr/>
      </cdr:nvSpPr>
      <cdr:spPr>
        <a:xfrm>
          <a:off x="2415240" y="5051520"/>
          <a:ext cx="354960" cy="505440"/>
        </a:xfrm>
        <a:prstGeom prst="rect">
          <a:avLst/>
        </a:prstGeom>
        <a:noFill/>
        <a:ln w="9525">
          <a:noFill/>
        </a:ln>
      </cdr:spPr>
      <cdr:style>
        <a:lnRef idx="0"/>
        <a:fillRef idx="0"/>
        <a:effectRef idx="0"/>
        <a:fontRef idx="minor"/>
      </cdr:style>
      <cdr:txBody>
        <a:bodyPr lIns="0" rIns="0" tIns="45000" bIns="45000" anchor="t">
          <a:noAutofit/>
        </a:bodyPr>
        <a:p>
          <a:pPr algn="ctr">
            <a:lnSpc>
              <a:spcPct val="100000"/>
            </a:lnSpc>
            <a:tabLst>
              <a:tab algn="l" pos="0"/>
            </a:tabLst>
          </a:pPr>
          <a:r>
            <a:rPr b="0" lang="de-DE" sz="1200" spc="-1" strike="noStrike">
              <a:solidFill>
                <a:srgbClr val="000000"/>
              </a:solidFill>
              <a:latin typeface="Calibri"/>
            </a:rPr>
            <a:t>500</a:t>
          </a:r>
          <a:endParaRPr b="0" sz="1200" spc="-1" strike="noStrike">
            <a:latin typeface="Times New Roman"/>
          </a:endParaRPr>
        </a:p>
      </cdr:txBody>
    </cdr:sp>
  </cdr:relSizeAnchor>
  <cdr:relSizeAnchor>
    <cdr:from>
      <cdr:x>0.299504806291873</cdr:x>
      <cdr:y>0.839485492072988</cdr:y>
    </cdr:from>
    <cdr:to>
      <cdr:x>0.356947276434605</cdr:x>
      <cdr:y>0.9234819024828</cdr:y>
    </cdr:to>
    <cdr:sp>
      <cdr:nvSpPr>
        <cdr:cNvPr id="12" name="Textfeld 3"/>
        <cdr:cNvSpPr/>
      </cdr:nvSpPr>
      <cdr:spPr>
        <a:xfrm>
          <a:off x="1850760" y="5051520"/>
          <a:ext cx="354960" cy="505440"/>
        </a:xfrm>
        <a:prstGeom prst="rect">
          <a:avLst/>
        </a:prstGeom>
        <a:noFill/>
        <a:ln w="9525">
          <a:noFill/>
        </a:ln>
      </cdr:spPr>
      <cdr:style>
        <a:lnRef idx="0"/>
        <a:fillRef idx="0"/>
        <a:effectRef idx="0"/>
        <a:fontRef idx="minor"/>
      </cdr:style>
      <cdr:txBody>
        <a:bodyPr lIns="0" rIns="0" tIns="45000" bIns="45000" anchor="t">
          <a:noAutofit/>
        </a:bodyPr>
        <a:p>
          <a:pPr algn="ctr">
            <a:lnSpc>
              <a:spcPct val="100000"/>
            </a:lnSpc>
            <a:tabLst>
              <a:tab algn="l" pos="0"/>
            </a:tabLst>
          </a:pPr>
          <a:r>
            <a:rPr b="0" lang="de-DE" sz="1200" spc="-1" strike="noStrike">
              <a:solidFill>
                <a:srgbClr val="000000"/>
              </a:solidFill>
              <a:latin typeface="Calibri"/>
            </a:rPr>
            <a:t>250</a:t>
          </a:r>
          <a:endParaRPr b="0" sz="1200" spc="-1" strike="noStrike">
            <a:latin typeface="Times New Roman"/>
          </a:endParaRPr>
        </a:p>
      </cdr:txBody>
    </cdr:sp>
  </cdr:relSizeAnchor>
  <cdr:relSizeAnchor>
    <cdr:from>
      <cdr:x>0.208156131663268</cdr:x>
      <cdr:y>0.839485492072988</cdr:y>
    </cdr:from>
    <cdr:to>
      <cdr:x>0.265598601806001</cdr:x>
      <cdr:y>0.9234819024828</cdr:y>
    </cdr:to>
    <cdr:sp>
      <cdr:nvSpPr>
        <cdr:cNvPr id="13" name="Textfeld 3"/>
        <cdr:cNvSpPr/>
      </cdr:nvSpPr>
      <cdr:spPr>
        <a:xfrm>
          <a:off x="1286280" y="5051520"/>
          <a:ext cx="354960" cy="505440"/>
        </a:xfrm>
        <a:prstGeom prst="rect">
          <a:avLst/>
        </a:prstGeom>
        <a:noFill/>
        <a:ln w="9525">
          <a:noFill/>
        </a:ln>
      </cdr:spPr>
      <cdr:style>
        <a:lnRef idx="0"/>
        <a:fillRef idx="0"/>
        <a:effectRef idx="0"/>
        <a:fontRef idx="minor"/>
      </cdr:style>
      <cdr:txBody>
        <a:bodyPr lIns="0" rIns="0" tIns="45000" bIns="45000" anchor="t">
          <a:noAutofit/>
        </a:bodyPr>
        <a:p>
          <a:pPr algn="ctr">
            <a:lnSpc>
              <a:spcPct val="100000"/>
            </a:lnSpc>
            <a:tabLst>
              <a:tab algn="l" pos="0"/>
            </a:tabLst>
          </a:pPr>
          <a:r>
            <a:rPr b="0" lang="de-DE" sz="1200" spc="-1" strike="noStrike">
              <a:solidFill>
                <a:srgbClr val="000000"/>
              </a:solidFill>
              <a:latin typeface="Calibri"/>
            </a:rPr>
            <a:t>125</a:t>
          </a:r>
          <a:endParaRPr b="0" sz="1200" spc="-1" strike="noStrike">
            <a:latin typeface="Times New Roman"/>
          </a:endParaRPr>
        </a:p>
      </cdr:txBody>
    </cdr:sp>
  </cdr:relSizeAnchor>
  <cdr:relSizeAnchor>
    <cdr:from>
      <cdr:x>0.756248179434897</cdr:x>
      <cdr:y>0.839485492072988</cdr:y>
    </cdr:from>
    <cdr:to>
      <cdr:x>0.813690649577629</cdr:x>
      <cdr:y>0.9234819024828</cdr:y>
    </cdr:to>
    <cdr:sp>
      <cdr:nvSpPr>
        <cdr:cNvPr id="14" name="Textfeld 3"/>
        <cdr:cNvSpPr/>
      </cdr:nvSpPr>
      <cdr:spPr>
        <a:xfrm>
          <a:off x="4673160" y="5051520"/>
          <a:ext cx="354960" cy="505440"/>
        </a:xfrm>
        <a:prstGeom prst="rect">
          <a:avLst/>
        </a:prstGeom>
        <a:noFill/>
        <a:ln w="9525">
          <a:noFill/>
        </a:ln>
      </cdr:spPr>
      <cdr:style>
        <a:lnRef idx="0"/>
        <a:fillRef idx="0"/>
        <a:effectRef idx="0"/>
        <a:fontRef idx="minor"/>
      </cdr:style>
      <cdr:txBody>
        <a:bodyPr lIns="0" rIns="0" tIns="45000" bIns="45000" anchor="t">
          <a:noAutofit/>
        </a:bodyPr>
        <a:p>
          <a:pPr algn="ctr">
            <a:lnSpc>
              <a:spcPct val="100000"/>
            </a:lnSpc>
            <a:tabLst>
              <a:tab algn="l" pos="0"/>
            </a:tabLst>
          </a:pPr>
          <a:r>
            <a:rPr b="0" lang="de-DE" sz="1200" spc="-1" strike="noStrike">
              <a:solidFill>
                <a:srgbClr val="000000"/>
              </a:solidFill>
              <a:latin typeface="Calibri"/>
            </a:rPr>
            <a:t>8k</a:t>
          </a:r>
          <a:endParaRPr b="0" sz="1200" spc="-1" strike="noStrike">
            <a:latin typeface="Times New Roman"/>
          </a:endParaRPr>
        </a:p>
      </cdr:txBody>
    </cdr:sp>
  </cdr:relSizeAnchor>
  <cdr:relSizeAnchor>
    <cdr:from>
      <cdr:x>0.664957762889601</cdr:x>
      <cdr:y>0.839485492072988</cdr:y>
    </cdr:from>
    <cdr:to>
      <cdr:x>0.722400233032333</cdr:x>
      <cdr:y>0.9234819024828</cdr:y>
    </cdr:to>
    <cdr:sp>
      <cdr:nvSpPr>
        <cdr:cNvPr id="15" name="Textfeld 3"/>
        <cdr:cNvSpPr/>
      </cdr:nvSpPr>
      <cdr:spPr>
        <a:xfrm>
          <a:off x="4109040" y="5051520"/>
          <a:ext cx="354960" cy="505440"/>
        </a:xfrm>
        <a:prstGeom prst="rect">
          <a:avLst/>
        </a:prstGeom>
        <a:noFill/>
        <a:ln w="9525">
          <a:noFill/>
        </a:ln>
      </cdr:spPr>
      <cdr:style>
        <a:lnRef idx="0"/>
        <a:fillRef idx="0"/>
        <a:effectRef idx="0"/>
        <a:fontRef idx="minor"/>
      </cdr:style>
      <cdr:txBody>
        <a:bodyPr lIns="0" rIns="0" tIns="45000" bIns="45000" anchor="t">
          <a:noAutofit/>
        </a:bodyPr>
        <a:p>
          <a:pPr algn="ctr">
            <a:lnSpc>
              <a:spcPct val="100000"/>
            </a:lnSpc>
            <a:tabLst>
              <a:tab algn="l" pos="0"/>
            </a:tabLst>
          </a:pPr>
          <a:r>
            <a:rPr b="0" lang="de-DE" sz="1200" spc="-1" strike="noStrike">
              <a:solidFill>
                <a:srgbClr val="000000"/>
              </a:solidFill>
              <a:latin typeface="Calibri"/>
            </a:rPr>
            <a:t>4k</a:t>
          </a:r>
          <a:endParaRPr b="0" sz="1200" spc="-1" strike="noStrike">
            <a:latin typeface="Times New Roman"/>
          </a:endParaRPr>
        </a:p>
      </cdr:txBody>
    </cdr:sp>
  </cdr:relSizeAnchor>
  <cdr:relSizeAnchor>
    <cdr:from>
      <cdr:x>0.573550830177687</cdr:x>
      <cdr:y>0.839485492072988</cdr:y>
    </cdr:from>
    <cdr:to>
      <cdr:x>0.630993300320419</cdr:x>
      <cdr:y>0.92150762787915</cdr:y>
    </cdr:to>
    <cdr:sp>
      <cdr:nvSpPr>
        <cdr:cNvPr id="16" name="Textfeld 3"/>
        <cdr:cNvSpPr/>
      </cdr:nvSpPr>
      <cdr:spPr>
        <a:xfrm>
          <a:off x="3544200" y="5051520"/>
          <a:ext cx="354960" cy="493560"/>
        </a:xfrm>
        <a:prstGeom prst="rect">
          <a:avLst/>
        </a:prstGeom>
        <a:noFill/>
        <a:ln w="9525">
          <a:noFill/>
        </a:ln>
      </cdr:spPr>
      <cdr:style>
        <a:lnRef idx="0"/>
        <a:fillRef idx="0"/>
        <a:effectRef idx="0"/>
        <a:fontRef idx="minor"/>
      </cdr:style>
      <cdr:txBody>
        <a:bodyPr lIns="0" rIns="0" tIns="45000" bIns="45000" anchor="t">
          <a:noAutofit/>
        </a:bodyPr>
        <a:p>
          <a:pPr algn="ctr">
            <a:lnSpc>
              <a:spcPct val="100000"/>
            </a:lnSpc>
            <a:tabLst>
              <a:tab algn="l" pos="0"/>
            </a:tabLst>
          </a:pPr>
          <a:r>
            <a:rPr b="0" lang="de-DE" sz="1200" spc="-1" strike="noStrike">
              <a:solidFill>
                <a:srgbClr val="000000"/>
              </a:solidFill>
              <a:latin typeface="Calibri"/>
            </a:rPr>
            <a:t>2k</a:t>
          </a:r>
          <a:endParaRPr b="0" sz="1200" spc="-1" strike="noStrike">
            <a:latin typeface="Times New Roman"/>
          </a:endParaRPr>
        </a:p>
      </cdr:txBody>
    </cdr:sp>
  </cdr:relSizeAnchor>
  <cdr:relSizeAnchor>
    <cdr:from>
      <cdr:x>0.482202155549082</cdr:x>
      <cdr:y>0.839485492072988</cdr:y>
    </cdr:from>
    <cdr:to>
      <cdr:x>0.539644625691815</cdr:x>
      <cdr:y>0.9234819024828</cdr:y>
    </cdr:to>
    <cdr:sp>
      <cdr:nvSpPr>
        <cdr:cNvPr id="17" name="Textfeld 3"/>
        <cdr:cNvSpPr/>
      </cdr:nvSpPr>
      <cdr:spPr>
        <a:xfrm>
          <a:off x="2979720" y="5051520"/>
          <a:ext cx="354960" cy="505440"/>
        </a:xfrm>
        <a:prstGeom prst="rect">
          <a:avLst/>
        </a:prstGeom>
        <a:noFill/>
        <a:ln w="9525">
          <a:noFill/>
        </a:ln>
      </cdr:spPr>
      <cdr:style>
        <a:lnRef idx="0"/>
        <a:fillRef idx="0"/>
        <a:effectRef idx="0"/>
        <a:fontRef idx="minor"/>
      </cdr:style>
      <cdr:txBody>
        <a:bodyPr lIns="0" rIns="0" tIns="45000" bIns="45000" anchor="t">
          <a:noAutofit/>
        </a:bodyPr>
        <a:p>
          <a:pPr algn="ctr">
            <a:lnSpc>
              <a:spcPct val="100000"/>
            </a:lnSpc>
            <a:tabLst>
              <a:tab algn="l" pos="0"/>
            </a:tabLst>
          </a:pPr>
          <a:r>
            <a:rPr b="0" lang="de-DE" sz="1200" spc="-1" strike="noStrike">
              <a:solidFill>
                <a:srgbClr val="000000"/>
              </a:solidFill>
              <a:latin typeface="Calibri"/>
            </a:rPr>
            <a:t>1k</a:t>
          </a:r>
          <a:endParaRPr b="0" sz="1200" spc="-1" strike="noStrike">
            <a:latin typeface="Times New Roman"/>
          </a:endParaRPr>
        </a:p>
      </cdr:txBody>
    </cdr:sp>
  </cdr:relSizeAnchor>
</c:userShapes>
</file>

<file path=xl/drawings/drawing5.xml><?xml version="1.0" encoding="utf-8"?>
<c:userShapes xmlns:cdr="http://schemas.openxmlformats.org/drawingml/2006/chartDrawing" xmlns:a="http://schemas.openxmlformats.org/drawingml/2006/main" xmlns:c="http://schemas.openxmlformats.org/drawingml/2006/chart">
  <cdr:relSizeAnchor>
    <cdr:from>
      <cdr:x>0.847612857480501</cdr:x>
      <cdr:y>0.839485492072988</cdr:y>
    </cdr:from>
    <cdr:to>
      <cdr:x>0.905046088395178</cdr:x>
      <cdr:y>0.9234819024828</cdr:y>
    </cdr:to>
    <cdr:sp>
      <cdr:nvSpPr>
        <cdr:cNvPr id="19" name="Textfeld 3"/>
        <cdr:cNvSpPr/>
      </cdr:nvSpPr>
      <cdr:spPr>
        <a:xfrm>
          <a:off x="5164200" y="5051520"/>
          <a:ext cx="349920" cy="505440"/>
        </a:xfrm>
        <a:prstGeom prst="rect">
          <a:avLst/>
        </a:prstGeom>
        <a:noFill/>
        <a:ln w="9525">
          <a:noFill/>
        </a:ln>
      </cdr:spPr>
      <cdr:style>
        <a:lnRef idx="0"/>
        <a:fillRef idx="0"/>
        <a:effectRef idx="0"/>
        <a:fontRef idx="minor"/>
      </cdr:style>
      <cdr:txBody>
        <a:bodyPr lIns="0" rIns="0" tIns="45000" bIns="45000" anchor="t">
          <a:noAutofit/>
        </a:bodyPr>
        <a:p>
          <a:pPr algn="ctr">
            <a:lnSpc>
              <a:spcPct val="100000"/>
            </a:lnSpc>
            <a:tabLst>
              <a:tab algn="l" pos="0"/>
            </a:tabLst>
          </a:pPr>
          <a:r>
            <a:rPr b="0" lang="de-DE" sz="1200" spc="-1" strike="noStrike">
              <a:solidFill>
                <a:srgbClr val="000000"/>
              </a:solidFill>
              <a:latin typeface="Calibri"/>
            </a:rPr>
            <a:t>16k</a:t>
          </a:r>
          <a:endParaRPr b="0" sz="1200" spc="-1" strike="noStrike">
            <a:latin typeface="Times New Roman"/>
          </a:endParaRPr>
        </a:p>
      </cdr:txBody>
    </cdr:sp>
  </cdr:relSizeAnchor>
  <cdr:relSizeAnchor>
    <cdr:from>
      <cdr:x>0.390865043724888</cdr:x>
      <cdr:y>0.839485492072988</cdr:y>
    </cdr:from>
    <cdr:to>
      <cdr:x>0.448298274639565</cdr:x>
      <cdr:y>0.9234819024828</cdr:y>
    </cdr:to>
    <cdr:sp>
      <cdr:nvSpPr>
        <cdr:cNvPr id="20" name="Textfeld 3"/>
        <cdr:cNvSpPr/>
      </cdr:nvSpPr>
      <cdr:spPr>
        <a:xfrm>
          <a:off x="2381400" y="5051520"/>
          <a:ext cx="349920" cy="505440"/>
        </a:xfrm>
        <a:prstGeom prst="rect">
          <a:avLst/>
        </a:prstGeom>
        <a:noFill/>
        <a:ln w="9525">
          <a:noFill/>
        </a:ln>
      </cdr:spPr>
      <cdr:style>
        <a:lnRef idx="0"/>
        <a:fillRef idx="0"/>
        <a:effectRef idx="0"/>
        <a:fontRef idx="minor"/>
      </cdr:style>
      <cdr:txBody>
        <a:bodyPr lIns="0" rIns="0" tIns="45000" bIns="45000" anchor="t">
          <a:noAutofit/>
        </a:bodyPr>
        <a:p>
          <a:pPr algn="ctr">
            <a:lnSpc>
              <a:spcPct val="100000"/>
            </a:lnSpc>
            <a:tabLst>
              <a:tab algn="l" pos="0"/>
            </a:tabLst>
          </a:pPr>
          <a:r>
            <a:rPr b="0" lang="de-DE" sz="1200" spc="-1" strike="noStrike">
              <a:solidFill>
                <a:srgbClr val="000000"/>
              </a:solidFill>
              <a:latin typeface="Calibri"/>
            </a:rPr>
            <a:t>500</a:t>
          </a:r>
          <a:endParaRPr b="0" sz="1200" spc="-1" strike="noStrike">
            <a:latin typeface="Times New Roman"/>
          </a:endParaRPr>
        </a:p>
      </cdr:txBody>
    </cdr:sp>
  </cdr:relSizeAnchor>
  <cdr:relSizeAnchor>
    <cdr:from>
      <cdr:x>0.299515480973765</cdr:x>
      <cdr:y>0.839485492072988</cdr:y>
    </cdr:from>
    <cdr:to>
      <cdr:x>0.356948711888442</cdr:x>
      <cdr:y>0.9234819024828</cdr:y>
    </cdr:to>
    <cdr:sp>
      <cdr:nvSpPr>
        <cdr:cNvPr id="21" name="Textfeld 3"/>
        <cdr:cNvSpPr/>
      </cdr:nvSpPr>
      <cdr:spPr>
        <a:xfrm>
          <a:off x="1824840" y="5051520"/>
          <a:ext cx="349920" cy="505440"/>
        </a:xfrm>
        <a:prstGeom prst="rect">
          <a:avLst/>
        </a:prstGeom>
        <a:noFill/>
        <a:ln w="9525">
          <a:noFill/>
        </a:ln>
      </cdr:spPr>
      <cdr:style>
        <a:lnRef idx="0"/>
        <a:fillRef idx="0"/>
        <a:effectRef idx="0"/>
        <a:fontRef idx="minor"/>
      </cdr:style>
      <cdr:txBody>
        <a:bodyPr lIns="0" rIns="0" tIns="45000" bIns="45000" anchor="t">
          <a:noAutofit/>
        </a:bodyPr>
        <a:p>
          <a:pPr algn="ctr">
            <a:lnSpc>
              <a:spcPct val="100000"/>
            </a:lnSpc>
            <a:tabLst>
              <a:tab algn="l" pos="0"/>
            </a:tabLst>
          </a:pPr>
          <a:r>
            <a:rPr b="0" lang="de-DE" sz="1200" spc="-1" strike="noStrike">
              <a:solidFill>
                <a:srgbClr val="000000"/>
              </a:solidFill>
              <a:latin typeface="Calibri"/>
            </a:rPr>
            <a:t>250</a:t>
          </a:r>
          <a:endParaRPr b="0" sz="1200" spc="-1" strike="noStrike">
            <a:latin typeface="Times New Roman"/>
          </a:endParaRPr>
        </a:p>
      </cdr:txBody>
    </cdr:sp>
  </cdr:relSizeAnchor>
  <cdr:relSizeAnchor>
    <cdr:from>
      <cdr:x>0.208165918222642</cdr:x>
      <cdr:y>0.839485492072988</cdr:y>
    </cdr:from>
    <cdr:to>
      <cdr:x>0.26559914913732</cdr:x>
      <cdr:y>0.9234819024828</cdr:y>
    </cdr:to>
    <cdr:sp>
      <cdr:nvSpPr>
        <cdr:cNvPr id="22" name="Textfeld 3"/>
        <cdr:cNvSpPr/>
      </cdr:nvSpPr>
      <cdr:spPr>
        <a:xfrm>
          <a:off x="1268280" y="5051520"/>
          <a:ext cx="349920" cy="505440"/>
        </a:xfrm>
        <a:prstGeom prst="rect">
          <a:avLst/>
        </a:prstGeom>
        <a:noFill/>
        <a:ln w="9525">
          <a:noFill/>
        </a:ln>
      </cdr:spPr>
      <cdr:style>
        <a:lnRef idx="0"/>
        <a:fillRef idx="0"/>
        <a:effectRef idx="0"/>
        <a:fontRef idx="minor"/>
      </cdr:style>
      <cdr:txBody>
        <a:bodyPr lIns="0" rIns="0" tIns="45000" bIns="45000" anchor="t">
          <a:noAutofit/>
        </a:bodyPr>
        <a:p>
          <a:pPr algn="ctr">
            <a:lnSpc>
              <a:spcPct val="100000"/>
            </a:lnSpc>
            <a:tabLst>
              <a:tab algn="l" pos="0"/>
            </a:tabLst>
          </a:pPr>
          <a:r>
            <a:rPr b="0" lang="de-DE" sz="1200" spc="-1" strike="noStrike">
              <a:solidFill>
                <a:srgbClr val="000000"/>
              </a:solidFill>
              <a:latin typeface="Calibri"/>
            </a:rPr>
            <a:t>125</a:t>
          </a:r>
          <a:endParaRPr b="0" sz="1200" spc="-1" strike="noStrike">
            <a:latin typeface="Times New Roman"/>
          </a:endParaRPr>
        </a:p>
      </cdr:txBody>
    </cdr:sp>
  </cdr:relSizeAnchor>
  <cdr:relSizeAnchor>
    <cdr:from>
      <cdr:x>0.756263294729378</cdr:x>
      <cdr:y>0.839485492072988</cdr:y>
    </cdr:from>
    <cdr:to>
      <cdr:x>0.813696525644056</cdr:x>
      <cdr:y>0.9234819024828</cdr:y>
    </cdr:to>
    <cdr:sp>
      <cdr:nvSpPr>
        <cdr:cNvPr id="23" name="Textfeld 3"/>
        <cdr:cNvSpPr/>
      </cdr:nvSpPr>
      <cdr:spPr>
        <a:xfrm>
          <a:off x="4607640" y="5051520"/>
          <a:ext cx="349920" cy="505440"/>
        </a:xfrm>
        <a:prstGeom prst="rect">
          <a:avLst/>
        </a:prstGeom>
        <a:noFill/>
        <a:ln w="9525">
          <a:noFill/>
        </a:ln>
      </cdr:spPr>
      <cdr:style>
        <a:lnRef idx="0"/>
        <a:fillRef idx="0"/>
        <a:effectRef idx="0"/>
        <a:fontRef idx="minor"/>
      </cdr:style>
      <cdr:txBody>
        <a:bodyPr lIns="0" rIns="0" tIns="45000" bIns="45000" anchor="t">
          <a:noAutofit/>
        </a:bodyPr>
        <a:p>
          <a:pPr algn="ctr">
            <a:lnSpc>
              <a:spcPct val="100000"/>
            </a:lnSpc>
            <a:tabLst>
              <a:tab algn="l" pos="0"/>
            </a:tabLst>
          </a:pPr>
          <a:r>
            <a:rPr b="0" lang="de-DE" sz="1200" spc="-1" strike="noStrike">
              <a:solidFill>
                <a:srgbClr val="000000"/>
              </a:solidFill>
              <a:latin typeface="Calibri"/>
            </a:rPr>
            <a:t>8k</a:t>
          </a:r>
          <a:endParaRPr b="0" sz="1200" spc="-1" strike="noStrike">
            <a:latin typeface="Times New Roman"/>
          </a:endParaRPr>
        </a:p>
      </cdr:txBody>
    </cdr:sp>
  </cdr:relSizeAnchor>
  <cdr:relSizeAnchor>
    <cdr:from>
      <cdr:x>0.664913731978256</cdr:x>
      <cdr:y>0.839485492072988</cdr:y>
    </cdr:from>
    <cdr:to>
      <cdr:x>0.722346962892933</cdr:x>
      <cdr:y>0.9234819024828</cdr:y>
    </cdr:to>
    <cdr:sp>
      <cdr:nvSpPr>
        <cdr:cNvPr id="24" name="Textfeld 3"/>
        <cdr:cNvSpPr/>
      </cdr:nvSpPr>
      <cdr:spPr>
        <a:xfrm>
          <a:off x="4051080" y="5051520"/>
          <a:ext cx="349920" cy="505440"/>
        </a:xfrm>
        <a:prstGeom prst="rect">
          <a:avLst/>
        </a:prstGeom>
        <a:noFill/>
        <a:ln w="9525">
          <a:noFill/>
        </a:ln>
      </cdr:spPr>
      <cdr:style>
        <a:lnRef idx="0"/>
        <a:fillRef idx="0"/>
        <a:effectRef idx="0"/>
        <a:fontRef idx="minor"/>
      </cdr:style>
      <cdr:txBody>
        <a:bodyPr lIns="0" rIns="0" tIns="45000" bIns="45000" anchor="t">
          <a:noAutofit/>
        </a:bodyPr>
        <a:p>
          <a:pPr algn="ctr">
            <a:lnSpc>
              <a:spcPct val="100000"/>
            </a:lnSpc>
            <a:tabLst>
              <a:tab algn="l" pos="0"/>
            </a:tabLst>
          </a:pPr>
          <a:r>
            <a:rPr b="0" lang="de-DE" sz="1200" spc="-1" strike="noStrike">
              <a:solidFill>
                <a:srgbClr val="000000"/>
              </a:solidFill>
              <a:latin typeface="Calibri"/>
            </a:rPr>
            <a:t>4k</a:t>
          </a:r>
          <a:endParaRPr b="0" sz="1200" spc="-1" strike="noStrike">
            <a:latin typeface="Times New Roman"/>
          </a:endParaRPr>
        </a:p>
      </cdr:txBody>
    </cdr:sp>
  </cdr:relSizeAnchor>
  <cdr:relSizeAnchor>
    <cdr:from>
      <cdr:x>0.573564169227133</cdr:x>
      <cdr:y>0.839485492072988</cdr:y>
    </cdr:from>
    <cdr:to>
      <cdr:x>0.63099740014181</cdr:x>
      <cdr:y>0.92150762787915</cdr:y>
    </cdr:to>
    <cdr:sp>
      <cdr:nvSpPr>
        <cdr:cNvPr id="25" name="Textfeld 3"/>
        <cdr:cNvSpPr/>
      </cdr:nvSpPr>
      <cdr:spPr>
        <a:xfrm>
          <a:off x="3494520" y="5051520"/>
          <a:ext cx="349920" cy="493560"/>
        </a:xfrm>
        <a:prstGeom prst="rect">
          <a:avLst/>
        </a:prstGeom>
        <a:noFill/>
        <a:ln w="9525">
          <a:noFill/>
        </a:ln>
      </cdr:spPr>
      <cdr:style>
        <a:lnRef idx="0"/>
        <a:fillRef idx="0"/>
        <a:effectRef idx="0"/>
        <a:fontRef idx="minor"/>
      </cdr:style>
      <cdr:txBody>
        <a:bodyPr lIns="0" rIns="0" tIns="45000" bIns="45000" anchor="t">
          <a:noAutofit/>
        </a:bodyPr>
        <a:p>
          <a:pPr algn="ctr">
            <a:lnSpc>
              <a:spcPct val="100000"/>
            </a:lnSpc>
            <a:tabLst>
              <a:tab algn="l" pos="0"/>
            </a:tabLst>
          </a:pPr>
          <a:r>
            <a:rPr b="0" lang="de-DE" sz="1200" spc="-1" strike="noStrike">
              <a:solidFill>
                <a:srgbClr val="000000"/>
              </a:solidFill>
              <a:latin typeface="Calibri"/>
            </a:rPr>
            <a:t>2k</a:t>
          </a:r>
          <a:endParaRPr b="0" sz="1200" spc="-1" strike="noStrike">
            <a:latin typeface="Times New Roman"/>
          </a:endParaRPr>
        </a:p>
      </cdr:txBody>
    </cdr:sp>
  </cdr:relSizeAnchor>
  <cdr:relSizeAnchor>
    <cdr:from>
      <cdr:x>0.48221460647601</cdr:x>
      <cdr:y>0.839485492072988</cdr:y>
    </cdr:from>
    <cdr:to>
      <cdr:x>0.539647837390688</cdr:x>
      <cdr:y>0.9234819024828</cdr:y>
    </cdr:to>
    <cdr:sp>
      <cdr:nvSpPr>
        <cdr:cNvPr id="26" name="Textfeld 3"/>
        <cdr:cNvSpPr/>
      </cdr:nvSpPr>
      <cdr:spPr>
        <a:xfrm>
          <a:off x="2937960" y="5051520"/>
          <a:ext cx="349920" cy="505440"/>
        </a:xfrm>
        <a:prstGeom prst="rect">
          <a:avLst/>
        </a:prstGeom>
        <a:noFill/>
        <a:ln w="9525">
          <a:noFill/>
        </a:ln>
      </cdr:spPr>
      <cdr:style>
        <a:lnRef idx="0"/>
        <a:fillRef idx="0"/>
        <a:effectRef idx="0"/>
        <a:fontRef idx="minor"/>
      </cdr:style>
      <cdr:txBody>
        <a:bodyPr lIns="0" rIns="0" tIns="45000" bIns="45000" anchor="t">
          <a:noAutofit/>
        </a:bodyPr>
        <a:p>
          <a:pPr algn="ctr">
            <a:lnSpc>
              <a:spcPct val="100000"/>
            </a:lnSpc>
            <a:tabLst>
              <a:tab algn="l" pos="0"/>
            </a:tabLst>
          </a:pPr>
          <a:r>
            <a:rPr b="0" lang="de-DE" sz="1200" spc="-1" strike="noStrike">
              <a:solidFill>
                <a:srgbClr val="000000"/>
              </a:solidFill>
              <a:latin typeface="Calibri"/>
            </a:rPr>
            <a:t>1k</a:t>
          </a:r>
          <a:endParaRPr b="0" sz="1200" spc="-1" strike="noStrike">
            <a:latin typeface="Times New Roman"/>
          </a:endParaRPr>
        </a:p>
      </cdr:txBody>
    </cdr:sp>
  </cdr:relSizeAnchor>
</c:userShape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C00000"/>
    <pageSetUpPr fitToPage="false"/>
  </sheetPr>
  <dimension ref="A1:AL39"/>
  <sheetViews>
    <sheetView showFormulas="false" showGridLines="fals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E19" activeCellId="0" sqref="E19"/>
    </sheetView>
  </sheetViews>
  <sheetFormatPr defaultColWidth="10.6875" defaultRowHeight="12.75" zeroHeight="false" outlineLevelRow="0" outlineLevelCol="0"/>
  <cols>
    <col collapsed="false" customWidth="true" hidden="false" outlineLevel="0" max="1" min="1" style="0" width="8.42"/>
    <col collapsed="false" customWidth="true" hidden="false" outlineLevel="0" max="35" min="2" style="0" width="5.7"/>
  </cols>
  <sheetData>
    <row r="1" s="4" customFormat="true" ht="38.25" hidden="false" customHeight="true" outlineLevel="0" collapsed="false">
      <c r="A1" s="1"/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3"/>
      <c r="AK1" s="3"/>
      <c r="AL1" s="3"/>
    </row>
    <row r="2" s="4" customFormat="true" ht="25.5" hidden="false" customHeight="true" outlineLevel="0" collapsed="false">
      <c r="A2" s="1"/>
      <c r="B2" s="5" t="s">
        <v>1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6" t="s">
        <v>2</v>
      </c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7"/>
      <c r="AK2" s="7"/>
      <c r="AL2" s="3"/>
    </row>
    <row r="3" s="4" customFormat="true" ht="17.25" hidden="false" customHeight="true" outlineLevel="0" collapsed="false">
      <c r="A3" s="1"/>
      <c r="B3" s="8" t="s">
        <v>3</v>
      </c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9" t="s">
        <v>3</v>
      </c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3"/>
      <c r="AK3" s="3"/>
      <c r="AL3" s="3"/>
    </row>
    <row r="4" s="4" customFormat="true" ht="17.25" hidden="false" customHeight="true" outlineLevel="0" collapsed="false">
      <c r="A4" s="1"/>
      <c r="B4" s="10" t="n">
        <v>125</v>
      </c>
      <c r="C4" s="11" t="n">
        <v>250</v>
      </c>
      <c r="D4" s="11" t="n">
        <v>500</v>
      </c>
      <c r="E4" s="11" t="n">
        <v>750</v>
      </c>
      <c r="F4" s="11" t="s">
        <v>4</v>
      </c>
      <c r="G4" s="11" t="s">
        <v>5</v>
      </c>
      <c r="H4" s="11" t="s">
        <v>6</v>
      </c>
      <c r="I4" s="11" t="s">
        <v>7</v>
      </c>
      <c r="J4" s="11" t="s">
        <v>8</v>
      </c>
      <c r="K4" s="11" t="s">
        <v>9</v>
      </c>
      <c r="L4" s="11" t="s">
        <v>10</v>
      </c>
      <c r="M4" s="11" t="s">
        <v>11</v>
      </c>
      <c r="N4" s="11" t="s">
        <v>12</v>
      </c>
      <c r="O4" s="11" t="s">
        <v>13</v>
      </c>
      <c r="P4" s="11" t="s">
        <v>14</v>
      </c>
      <c r="Q4" s="11" t="s">
        <v>15</v>
      </c>
      <c r="R4" s="12" t="s">
        <v>16</v>
      </c>
      <c r="S4" s="13" t="n">
        <v>125</v>
      </c>
      <c r="T4" s="14" t="n">
        <v>250</v>
      </c>
      <c r="U4" s="14" t="n">
        <v>500</v>
      </c>
      <c r="V4" s="14" t="n">
        <v>750</v>
      </c>
      <c r="W4" s="14" t="s">
        <v>4</v>
      </c>
      <c r="X4" s="14" t="s">
        <v>5</v>
      </c>
      <c r="Y4" s="14" t="s">
        <v>6</v>
      </c>
      <c r="Z4" s="14" t="s">
        <v>7</v>
      </c>
      <c r="AA4" s="14" t="s">
        <v>8</v>
      </c>
      <c r="AB4" s="14" t="s">
        <v>9</v>
      </c>
      <c r="AC4" s="14" t="s">
        <v>10</v>
      </c>
      <c r="AD4" s="14" t="s">
        <v>11</v>
      </c>
      <c r="AE4" s="14" t="s">
        <v>12</v>
      </c>
      <c r="AF4" s="14" t="s">
        <v>13</v>
      </c>
      <c r="AG4" s="14" t="s">
        <v>14</v>
      </c>
      <c r="AH4" s="14" t="s">
        <v>15</v>
      </c>
      <c r="AI4" s="15" t="s">
        <v>16</v>
      </c>
      <c r="AJ4" s="16"/>
      <c r="AK4" s="17"/>
      <c r="AL4" s="3"/>
    </row>
    <row r="5" s="27" customFormat="true" ht="17.25" hidden="true" customHeight="true" outlineLevel="0" collapsed="false">
      <c r="A5" s="18"/>
      <c r="B5" s="19" t="n">
        <v>125</v>
      </c>
      <c r="C5" s="20" t="n">
        <v>250</v>
      </c>
      <c r="D5" s="20" t="n">
        <v>500</v>
      </c>
      <c r="E5" s="20" t="n">
        <v>750</v>
      </c>
      <c r="F5" s="20" t="n">
        <v>1000</v>
      </c>
      <c r="G5" s="20" t="n">
        <v>1500</v>
      </c>
      <c r="H5" s="20" t="n">
        <v>2000</v>
      </c>
      <c r="I5" s="20" t="n">
        <v>3000</v>
      </c>
      <c r="J5" s="20" t="n">
        <v>4000</v>
      </c>
      <c r="K5" s="20" t="n">
        <v>6000</v>
      </c>
      <c r="L5" s="20" t="n">
        <v>8000</v>
      </c>
      <c r="M5" s="20" t="n">
        <v>9000</v>
      </c>
      <c r="N5" s="20" t="n">
        <v>10000</v>
      </c>
      <c r="O5" s="20" t="n">
        <v>11200</v>
      </c>
      <c r="P5" s="20" t="n">
        <v>12500</v>
      </c>
      <c r="Q5" s="20" t="n">
        <v>14000</v>
      </c>
      <c r="R5" s="21" t="n">
        <v>16000</v>
      </c>
      <c r="S5" s="22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4"/>
      <c r="AJ5" s="25"/>
      <c r="AK5" s="26"/>
    </row>
    <row r="6" s="27" customFormat="true" ht="17.25" hidden="true" customHeight="true" outlineLevel="0" collapsed="false">
      <c r="A6" s="18"/>
      <c r="B6" s="28" t="n">
        <f aca="false">(LOG10(B5)-LOG10(125))*3.3219281*4+3.8</f>
        <v>3.8</v>
      </c>
      <c r="C6" s="29" t="n">
        <f aca="false">(LOG10(C5)-LOG10(125))*3.3219281*4+3.8</f>
        <v>7.80000000615623</v>
      </c>
      <c r="D6" s="29" t="n">
        <f aca="false">(LOG10(D5)-LOG10(125))*3.3219281*4+3.8</f>
        <v>11.8000000123125</v>
      </c>
      <c r="E6" s="29" t="n">
        <f aca="false">(LOG10(E5)-LOG10(125))*3.3219281*4+3.8</f>
        <v>14.1398500187983</v>
      </c>
      <c r="F6" s="29" t="n">
        <f aca="false">(LOG10(F5)-LOG10(125))*3.3219281*4+3.8</f>
        <v>15.8000000184687</v>
      </c>
      <c r="G6" s="29" t="n">
        <f aca="false">(LOG10(G5)-LOG10(125))*3.3219281*4+3.8</f>
        <v>18.1398500249545</v>
      </c>
      <c r="H6" s="29" t="n">
        <f aca="false">(LOG10(H5)-LOG10(125))*3.3219281*4+3.8</f>
        <v>19.8000000246249</v>
      </c>
      <c r="I6" s="29" t="n">
        <f aca="false">(LOG10(I5)-LOG10(125))*3.3219281*4+3.8</f>
        <v>22.1398500311107</v>
      </c>
      <c r="J6" s="29" t="n">
        <f aca="false">(LOG10(J5)-LOG10(125))*3.3219281*4+3.8</f>
        <v>23.8000000307811</v>
      </c>
      <c r="K6" s="29" t="n">
        <f aca="false">(LOG10(K5)-LOG10(125))*3.3219281*4+3.8</f>
        <v>26.1398500372669</v>
      </c>
      <c r="L6" s="29" t="n">
        <f aca="false">(LOG10(L5)-LOG10(125))*3.3219281*4+3.8</f>
        <v>27.8000000369374</v>
      </c>
      <c r="M6" s="29" t="n">
        <f aca="false">(LOG10(M5)-LOG10(125))*3.3219281*4+3.8</f>
        <v>28.4797000437527</v>
      </c>
      <c r="N6" s="29" t="n">
        <f aca="false">(LOG10(N5)-LOG10(125))*3.3219281*4+3.8</f>
        <v>29.0877124184687</v>
      </c>
      <c r="O6" s="29" t="n">
        <f aca="false">(LOG10(O5)-LOG10(125))*3.3219281*4+3.8</f>
        <v>29.7417073486067</v>
      </c>
      <c r="P6" s="29" t="n">
        <f aca="false">(LOG10(P5)-LOG10(125))*3.3219281*4+3.8</f>
        <v>30.3754248</v>
      </c>
      <c r="Q6" s="29" t="n">
        <f aca="false">(LOG10(Q5)-LOG10(125))*3.3219281*4+3.8</f>
        <v>31.0294197301381</v>
      </c>
      <c r="R6" s="30" t="n">
        <f aca="false">(LOG10(R5)-LOG10(125))*3.3219281*4+3.8</f>
        <v>31.8000000430936</v>
      </c>
      <c r="S6" s="28" t="n">
        <f aca="false">(LOG10(B5)-LOG10(125))*3.3219281*4+4.2</f>
        <v>4.2</v>
      </c>
      <c r="T6" s="29" t="n">
        <f aca="false">(LOG10(C5)-LOG10(125))*3.3219281*4+4.2</f>
        <v>8.20000000615623</v>
      </c>
      <c r="U6" s="29" t="n">
        <f aca="false">(LOG10(D5)-LOG10(125))*3.3219281*4+4.2</f>
        <v>12.2000000123125</v>
      </c>
      <c r="V6" s="29" t="n">
        <f aca="false">(LOG10(E5)-LOG10(125))*3.3219281*4+4.2</f>
        <v>14.5398500187982</v>
      </c>
      <c r="W6" s="29" t="n">
        <f aca="false">(LOG10(F5)-LOG10(125))*3.3219281*4+4.2</f>
        <v>16.2000000184687</v>
      </c>
      <c r="X6" s="29" t="n">
        <f aca="false">(LOG10(G5)-LOG10(125))*3.3219281*4+4.2</f>
        <v>18.5398500249545</v>
      </c>
      <c r="Y6" s="29" t="n">
        <f aca="false">(LOG10(H5)-LOG10(125))*3.3219281*4+4.2</f>
        <v>20.2000000246249</v>
      </c>
      <c r="Z6" s="29" t="n">
        <f aca="false">(LOG10(I5)-LOG10(125))*3.3219281*4+4.2</f>
        <v>22.5398500311107</v>
      </c>
      <c r="AA6" s="29" t="n">
        <f aca="false">(LOG10(J5)-LOG10(125))*3.3219281*4+4.2</f>
        <v>24.2000000307811</v>
      </c>
      <c r="AB6" s="29" t="n">
        <f aca="false">(LOG10(K5)-LOG10(125))*3.3219281*4+4.2</f>
        <v>26.5398500372669</v>
      </c>
      <c r="AC6" s="29" t="n">
        <f aca="false">(LOG10(L5)-LOG10(125))*3.3219281*4+4.2</f>
        <v>28.2000000369374</v>
      </c>
      <c r="AD6" s="29" t="n">
        <f aca="false">(LOG10(M5)-LOG10(125))*3.3219281*4+4.2</f>
        <v>28.8797000437527</v>
      </c>
      <c r="AE6" s="29" t="n">
        <f aca="false">(LOG10(N5)-LOG10(125))*3.3219281*4+4.2</f>
        <v>29.4877124184687</v>
      </c>
      <c r="AF6" s="29" t="n">
        <f aca="false">(LOG10(O5)-LOG10(125))*3.3219281*4+4.2</f>
        <v>30.1417073486067</v>
      </c>
      <c r="AG6" s="29" t="n">
        <f aca="false">(LOG10(P5)-LOG10(125))*3.3219281*4+4.2</f>
        <v>30.7754248</v>
      </c>
      <c r="AH6" s="29" t="n">
        <f aca="false">(LOG10(Q5)-LOG10(125))*3.3219281*4+4.2</f>
        <v>31.4294197301381</v>
      </c>
      <c r="AI6" s="30" t="n">
        <f aca="false">(LOG10(R5)-LOG10(125))*3.3219281*4+4.2</f>
        <v>32.2000000430936</v>
      </c>
      <c r="AJ6" s="25"/>
      <c r="AK6" s="26"/>
    </row>
    <row r="7" s="37" customFormat="true" ht="17.25" hidden="true" customHeight="true" outlineLevel="0" collapsed="false">
      <c r="A7" s="31"/>
      <c r="B7" s="32" t="n">
        <f aca="false">IF(ISNUMBER(B8),B6,#N/A)</f>
        <v>3.8</v>
      </c>
      <c r="C7" s="33" t="n">
        <f aca="false">IF(ISNUMBER(C8),C6,#N/A)</f>
        <v>7.80000000615623</v>
      </c>
      <c r="D7" s="33" t="n">
        <f aca="false">IF(ISNUMBER(D8),D6,#N/A)</f>
        <v>11.8000000123125</v>
      </c>
      <c r="E7" s="33" t="n">
        <f aca="false">IF(ISNUMBER(E8),E6,#N/A)</f>
        <v>14.1398500187983</v>
      </c>
      <c r="F7" s="33" t="n">
        <f aca="false">IF(ISNUMBER(F8),F6,#N/A)</f>
        <v>15.8000000184687</v>
      </c>
      <c r="G7" s="33" t="n">
        <f aca="false">IF(ISNUMBER(G8),G6,#N/A)</f>
        <v>18.1398500249545</v>
      </c>
      <c r="H7" s="33" t="n">
        <f aca="false">IF(ISNUMBER(H8),H6,#N/A)</f>
        <v>19.8000000246249</v>
      </c>
      <c r="I7" s="33" t="n">
        <f aca="false">IF(ISNUMBER(I8),I6,#N/A)</f>
        <v>22.1398500311107</v>
      </c>
      <c r="J7" s="33" t="n">
        <f aca="false">IF(ISNUMBER(J8),J6,#N/A)</f>
        <v>23.8000000307811</v>
      </c>
      <c r="K7" s="33" t="n">
        <f aca="false">IF(ISNUMBER(K8),K6,#N/A)</f>
        <v>26.1398500372669</v>
      </c>
      <c r="L7" s="33" t="n">
        <f aca="false">IF(ISNUMBER(L8),L6,#N/A)</f>
        <v>27.8000000369374</v>
      </c>
      <c r="M7" s="33" t="e">
        <f aca="false">IF(ISNUMBER(M8),M6,#N/A)</f>
        <v>#N/A</v>
      </c>
      <c r="N7" s="33" t="e">
        <f aca="false">IF(ISNUMBER(N8),N6,#N/A)</f>
        <v>#N/A</v>
      </c>
      <c r="O7" s="33" t="e">
        <f aca="false">IF(ISNUMBER(O8),O6,#N/A)</f>
        <v>#N/A</v>
      </c>
      <c r="P7" s="33" t="e">
        <f aca="false">IF(ISNUMBER(P8),P6,#N/A)</f>
        <v>#N/A</v>
      </c>
      <c r="Q7" s="33" t="e">
        <f aca="false">IF(ISNUMBER(Q8),Q6,#N/A)</f>
        <v>#N/A</v>
      </c>
      <c r="R7" s="33" t="e">
        <f aca="false">IF(ISNUMBER(R8),R6,#N/A)</f>
        <v>#N/A</v>
      </c>
      <c r="S7" s="34" t="n">
        <f aca="false">IF(ISNUMBER(S8),S6,#N/A)</f>
        <v>4.2</v>
      </c>
      <c r="T7" s="35" t="n">
        <f aca="false">IF(ISNUMBER(T8),T6,#N/A)</f>
        <v>8.20000000615623</v>
      </c>
      <c r="U7" s="35" t="n">
        <f aca="false">IF(ISNUMBER(U8),U6,#N/A)</f>
        <v>12.2000000123125</v>
      </c>
      <c r="V7" s="35" t="n">
        <f aca="false">IF(ISNUMBER(V8),V6,#N/A)</f>
        <v>14.5398500187982</v>
      </c>
      <c r="W7" s="35" t="n">
        <f aca="false">IF(ISNUMBER(W8),W6,#N/A)</f>
        <v>16.2000000184687</v>
      </c>
      <c r="X7" s="35" t="n">
        <f aca="false">IF(ISNUMBER(X8),X6,#N/A)</f>
        <v>18.5398500249545</v>
      </c>
      <c r="Y7" s="35" t="n">
        <f aca="false">IF(ISNUMBER(Y8),Y6,#N/A)</f>
        <v>20.2000000246249</v>
      </c>
      <c r="Z7" s="35" t="n">
        <f aca="false">IF(ISNUMBER(Z8),Z6,#N/A)</f>
        <v>22.5398500311107</v>
      </c>
      <c r="AA7" s="35" t="n">
        <f aca="false">IF(ISNUMBER(AA8),AA6,#N/A)</f>
        <v>24.2000000307811</v>
      </c>
      <c r="AB7" s="35" t="n">
        <f aca="false">IF(ISNUMBER(AB8),AB6,#N/A)</f>
        <v>26.5398500372669</v>
      </c>
      <c r="AC7" s="35" t="n">
        <f aca="false">IF(ISNUMBER(AC8),AC6,#N/A)</f>
        <v>28.2000000369374</v>
      </c>
      <c r="AD7" s="35" t="e">
        <f aca="false">IF(ISNUMBER(AD8),AD6,#N/A)</f>
        <v>#N/A</v>
      </c>
      <c r="AE7" s="35" t="e">
        <f aca="false">IF(ISNUMBER(AE8),AE6,#N/A)</f>
        <v>#N/A</v>
      </c>
      <c r="AF7" s="35" t="e">
        <f aca="false">IF(ISNUMBER(AF8),AF6,#N/A)</f>
        <v>#N/A</v>
      </c>
      <c r="AG7" s="35" t="e">
        <f aca="false">IF(ISNUMBER(AG8),AG6,#N/A)</f>
        <v>#N/A</v>
      </c>
      <c r="AH7" s="35" t="e">
        <f aca="false">IF(ISNUMBER(AH8),AH6,#N/A)</f>
        <v>#N/A</v>
      </c>
      <c r="AI7" s="33" t="e">
        <f aca="false">IF(ISNUMBER(AI8),AI6,#N/A)</f>
        <v>#N/A</v>
      </c>
      <c r="AJ7" s="36"/>
      <c r="AK7" s="36"/>
    </row>
    <row r="8" s="4" customFormat="true" ht="17.25" hidden="false" customHeight="true" outlineLevel="0" collapsed="false">
      <c r="A8" s="38" t="s">
        <v>17</v>
      </c>
      <c r="B8" s="39" t="n">
        <f aca="false">IF(ISNUMBER('Standard diagnostics'!M7),'Standard diagnostics'!M7,"")</f>
        <v>24.1875</v>
      </c>
      <c r="C8" s="40" t="n">
        <f aca="false">IF(ISNUMBER('Standard diagnostics'!N7),'Standard diagnostics'!N7,"")</f>
        <v>26.625</v>
      </c>
      <c r="D8" s="40" t="n">
        <f aca="false">IF(ISNUMBER('Standard diagnostics'!O7),'Standard diagnostics'!O7,"")</f>
        <v>29.875</v>
      </c>
      <c r="E8" s="40" t="n">
        <f aca="false">IF(ISNUMBER('Standard diagnostics'!P7),'Standard diagnostics'!P7,"")</f>
        <v>35.125</v>
      </c>
      <c r="F8" s="40" t="n">
        <f aca="false">IF(ISNUMBER('Standard diagnostics'!Q7),'Standard diagnostics'!Q7,"")</f>
        <v>36.0759493670886</v>
      </c>
      <c r="G8" s="40" t="n">
        <f aca="false">IF(ISNUMBER('Standard diagnostics'!R7),'Standard diagnostics'!R7,"")</f>
        <v>39.75</v>
      </c>
      <c r="H8" s="40" t="n">
        <f aca="false">IF(ISNUMBER('Standard diagnostics'!S7),'Standard diagnostics'!S7,"")</f>
        <v>45.5625</v>
      </c>
      <c r="I8" s="40" t="n">
        <f aca="false">IF(ISNUMBER('Standard diagnostics'!T7),'Standard diagnostics'!T7,"")</f>
        <v>53.125</v>
      </c>
      <c r="J8" s="40" t="n">
        <f aca="false">IF(ISNUMBER('Standard diagnostics'!U7),'Standard diagnostics'!U7,"")</f>
        <v>58</v>
      </c>
      <c r="K8" s="40" t="n">
        <f aca="false">IF(ISNUMBER('Standard diagnostics'!V7),'Standard diagnostics'!V7,"")</f>
        <v>64.0625</v>
      </c>
      <c r="L8" s="40" t="n">
        <f aca="false">IF(ISNUMBER('Standard diagnostics'!W7),'Standard diagnostics'!W7,"")</f>
        <v>73.8125</v>
      </c>
      <c r="M8" s="40" t="str">
        <f aca="false">IF(ISNUMBER('Standard diagnostics'!X7),'Standard diagnostics'!X7,"")</f>
        <v/>
      </c>
      <c r="N8" s="40" t="str">
        <f aca="false">IF(ISNUMBER('Standard diagnostics'!Y7),'Standard diagnostics'!Y7,"")</f>
        <v/>
      </c>
      <c r="O8" s="40" t="str">
        <f aca="false">IF(ISNUMBER('Standard diagnostics'!Z7),'Standard diagnostics'!Z7,"")</f>
        <v/>
      </c>
      <c r="P8" s="40" t="str">
        <f aca="false">IF(ISNUMBER('Standard diagnostics'!AA7),'Standard diagnostics'!AA7,"")</f>
        <v/>
      </c>
      <c r="Q8" s="40" t="str">
        <f aca="false">IF(ISNUMBER('Standard diagnostics'!AB7),'Standard diagnostics'!AB7,"")</f>
        <v/>
      </c>
      <c r="R8" s="41" t="str">
        <f aca="false">IF(ISNUMBER('Standard diagnostics'!AC7),'Standard diagnostics'!AC7,"")</f>
        <v/>
      </c>
      <c r="S8" s="42" t="n">
        <f aca="false">IF(ISNUMBER('Standard diagnostics'!AD7),'Standard diagnostics'!AD7,"")</f>
        <v>23.4375</v>
      </c>
      <c r="T8" s="43" t="n">
        <f aca="false">IF(ISNUMBER('Standard diagnostics'!AE7),'Standard diagnostics'!AE7,"")</f>
        <v>25.5625</v>
      </c>
      <c r="U8" s="43" t="n">
        <f aca="false">IF(ISNUMBER('Standard diagnostics'!AF7),'Standard diagnostics'!AF7,"")</f>
        <v>30.5</v>
      </c>
      <c r="V8" s="43" t="n">
        <f aca="false">IF(ISNUMBER('Standard diagnostics'!AG7),'Standard diagnostics'!AG7,"")</f>
        <v>35.4375</v>
      </c>
      <c r="W8" s="43" t="n">
        <f aca="false">IF(ISNUMBER('Standard diagnostics'!AH7),'Standard diagnostics'!AH7,"")</f>
        <v>35.6875</v>
      </c>
      <c r="X8" s="43" t="n">
        <f aca="false">IF(ISNUMBER('Standard diagnostics'!AI7),'Standard diagnostics'!AI7,"")</f>
        <v>41.6875</v>
      </c>
      <c r="Y8" s="43" t="n">
        <f aca="false">IF(ISNUMBER('Standard diagnostics'!AJ7),'Standard diagnostics'!AJ7,"")</f>
        <v>47.375</v>
      </c>
      <c r="Z8" s="43" t="n">
        <f aca="false">IF(ISNUMBER('Standard diagnostics'!AK7),'Standard diagnostics'!AK7,"")</f>
        <v>57.3125</v>
      </c>
      <c r="AA8" s="43" t="n">
        <f aca="false">IF(ISNUMBER('Standard diagnostics'!AL7),'Standard diagnostics'!AL7,"")</f>
        <v>61</v>
      </c>
      <c r="AB8" s="43" t="n">
        <f aca="false">IF(ISNUMBER('Standard diagnostics'!AM7),'Standard diagnostics'!AM7,"")</f>
        <v>65.253164556962</v>
      </c>
      <c r="AC8" s="43" t="n">
        <f aca="false">IF(ISNUMBER('Standard diagnostics'!AN7),'Standard diagnostics'!AN7,"")</f>
        <v>73.9240506329114</v>
      </c>
      <c r="AD8" s="43" t="str">
        <f aca="false">IF(ISNUMBER('Standard diagnostics'!AO7),'Standard diagnostics'!AO7,"")</f>
        <v/>
      </c>
      <c r="AE8" s="43" t="str">
        <f aca="false">IF(ISNUMBER('Standard diagnostics'!AP7),'Standard diagnostics'!AP7,"")</f>
        <v/>
      </c>
      <c r="AF8" s="43" t="str">
        <f aca="false">IF(ISNUMBER('Standard diagnostics'!AQ7),'Standard diagnostics'!AQ7,"")</f>
        <v/>
      </c>
      <c r="AG8" s="43" t="str">
        <f aca="false">IF(ISNUMBER('Standard diagnostics'!AR7),'Standard diagnostics'!AR7,"")</f>
        <v/>
      </c>
      <c r="AH8" s="43" t="str">
        <f aca="false">IF(ISNUMBER('Standard diagnostics'!AS7),'Standard diagnostics'!AS7,"")</f>
        <v/>
      </c>
      <c r="AI8" s="44" t="str">
        <f aca="false">IF(ISNUMBER('Standard diagnostics'!AT7),'Standard diagnostics'!AT7,"")</f>
        <v/>
      </c>
      <c r="AJ8" s="45"/>
      <c r="AK8" s="45"/>
      <c r="AL8" s="3"/>
    </row>
    <row r="9" s="4" customFormat="true" ht="17.25" hidden="false" customHeight="true" outlineLevel="0" collapsed="false">
      <c r="A9" s="46" t="s">
        <v>18</v>
      </c>
      <c r="B9" s="47" t="n">
        <f aca="false">IF(ISNUMBER('Standard diagnostics'!M8),'Standard diagnostics'!M8,"")</f>
        <v>17.1818963822722</v>
      </c>
      <c r="C9" s="48" t="n">
        <f aca="false">IF(ISNUMBER('Standard diagnostics'!N8),'Standard diagnostics'!N8,"")</f>
        <v>19.3367067477402</v>
      </c>
      <c r="D9" s="48" t="n">
        <f aca="false">IF(ISNUMBER('Standard diagnostics'!O8),'Standard diagnostics'!O8,"")</f>
        <v>20.2355590014525</v>
      </c>
      <c r="E9" s="48" t="n">
        <f aca="false">IF(ISNUMBER('Standard diagnostics'!P8),'Standard diagnostics'!P8,"")</f>
        <v>20.5613469243085</v>
      </c>
      <c r="F9" s="48" t="n">
        <f aca="false">IF(ISNUMBER('Standard diagnostics'!Q8),'Standard diagnostics'!Q8,"")</f>
        <v>21.9946218087564</v>
      </c>
      <c r="G9" s="48" t="n">
        <f aca="false">IF(ISNUMBER('Standard diagnostics'!R8),'Standard diagnostics'!R8,"")</f>
        <v>19.8395462381756</v>
      </c>
      <c r="H9" s="48" t="n">
        <f aca="false">IF(ISNUMBER('Standard diagnostics'!S8),'Standard diagnostics'!S8,"")</f>
        <v>19.0102196033367</v>
      </c>
      <c r="I9" s="48" t="n">
        <f aca="false">IF(ISNUMBER('Standard diagnostics'!T8),'Standard diagnostics'!T8,"")</f>
        <v>18.1131290239421</v>
      </c>
      <c r="J9" s="48" t="n">
        <f aca="false">IF(ISNUMBER('Standard diagnostics'!U8),'Standard diagnostics'!U8,"")</f>
        <v>17.0924515132902</v>
      </c>
      <c r="K9" s="48" t="n">
        <f aca="false">IF(ISNUMBER('Standard diagnostics'!V8),'Standard diagnostics'!V8,"")</f>
        <v>15.7128857464507</v>
      </c>
      <c r="L9" s="48" t="n">
        <f aca="false">IF(ISNUMBER('Standard diagnostics'!W8),'Standard diagnostics'!W8,"")</f>
        <v>15.4314275326751</v>
      </c>
      <c r="M9" s="48" t="str">
        <f aca="false">IF(ISNUMBER('Standard diagnostics'!X8),'Standard diagnostics'!X8,"")</f>
        <v/>
      </c>
      <c r="N9" s="48" t="str">
        <f aca="false">IF(ISNUMBER('Standard diagnostics'!Y8),'Standard diagnostics'!Y8,"")</f>
        <v/>
      </c>
      <c r="O9" s="48" t="str">
        <f aca="false">IF(ISNUMBER('Standard diagnostics'!Z8),'Standard diagnostics'!Z8,"")</f>
        <v/>
      </c>
      <c r="P9" s="48" t="str">
        <f aca="false">IF(ISNUMBER('Standard diagnostics'!AA8),'Standard diagnostics'!AA8,"")</f>
        <v/>
      </c>
      <c r="Q9" s="48" t="str">
        <f aca="false">IF(ISNUMBER('Standard diagnostics'!AB8),'Standard diagnostics'!AB8,"")</f>
        <v/>
      </c>
      <c r="R9" s="49" t="str">
        <f aca="false">IF(ISNUMBER('Standard diagnostics'!AC8),'Standard diagnostics'!AC8,"")</f>
        <v/>
      </c>
      <c r="S9" s="50" t="n">
        <f aca="false">IF(ISNUMBER('Standard diagnostics'!AD8),'Standard diagnostics'!AD8,"")</f>
        <v>17.2764885599483</v>
      </c>
      <c r="T9" s="51" t="n">
        <f aca="false">IF(ISNUMBER('Standard diagnostics'!AE8),'Standard diagnostics'!AE8,"")</f>
        <v>19.1263909066484</v>
      </c>
      <c r="U9" s="51" t="n">
        <f aca="false">IF(ISNUMBER('Standard diagnostics'!AF8),'Standard diagnostics'!AF8,"")</f>
        <v>20.167024092798</v>
      </c>
      <c r="V9" s="51" t="n">
        <f aca="false">IF(ISNUMBER('Standard diagnostics'!AG8),'Standard diagnostics'!AG8,"")</f>
        <v>20.855041432818</v>
      </c>
      <c r="W9" s="51" t="n">
        <f aca="false">IF(ISNUMBER('Standard diagnostics'!AH8),'Standard diagnostics'!AH8,"")</f>
        <v>22.0578030913142</v>
      </c>
      <c r="X9" s="51" t="n">
        <f aca="false">IF(ISNUMBER('Standard diagnostics'!AI8),'Standard diagnostics'!AI8,"")</f>
        <v>22.1322799651481</v>
      </c>
      <c r="Y9" s="51" t="n">
        <f aca="false">IF(ISNUMBER('Standard diagnostics'!AJ8),'Standard diagnostics'!AJ8,"")</f>
        <v>21.7578008708182</v>
      </c>
      <c r="Z9" s="51" t="n">
        <f aca="false">IF(ISNUMBER('Standard diagnostics'!AK8),'Standard diagnostics'!AK8,"")</f>
        <v>19.1586274646467</v>
      </c>
      <c r="AA9" s="51" t="n">
        <f aca="false">IF(ISNUMBER('Standard diagnostics'!AL8),'Standard diagnostics'!AL8,"")</f>
        <v>17.5816359890265</v>
      </c>
      <c r="AB9" s="51" t="n">
        <f aca="false">IF(ISNUMBER('Standard diagnostics'!AM8),'Standard diagnostics'!AM8,"")</f>
        <v>15.3985250329544</v>
      </c>
      <c r="AC9" s="51" t="n">
        <f aca="false">IF(ISNUMBER('Standard diagnostics'!AN8),'Standard diagnostics'!AN8,"")</f>
        <v>15.3937817548305</v>
      </c>
      <c r="AD9" s="51" t="str">
        <f aca="false">IF(ISNUMBER('Standard diagnostics'!AO8),'Standard diagnostics'!AO8,"")</f>
        <v/>
      </c>
      <c r="AE9" s="51" t="str">
        <f aca="false">IF(ISNUMBER('Standard diagnostics'!AP8),'Standard diagnostics'!AP8,"")</f>
        <v/>
      </c>
      <c r="AF9" s="51" t="str">
        <f aca="false">IF(ISNUMBER('Standard diagnostics'!AQ8),'Standard diagnostics'!AQ8,"")</f>
        <v/>
      </c>
      <c r="AG9" s="51" t="str">
        <f aca="false">IF(ISNUMBER('Standard diagnostics'!AR8),'Standard diagnostics'!AR8,"")</f>
        <v/>
      </c>
      <c r="AH9" s="51" t="str">
        <f aca="false">IF(ISNUMBER('Standard diagnostics'!AS8),'Standard diagnostics'!AS8,"")</f>
        <v/>
      </c>
      <c r="AI9" s="52" t="str">
        <f aca="false">IF(ISNUMBER('Standard diagnostics'!AT8),'Standard diagnostics'!AT8,"")</f>
        <v/>
      </c>
      <c r="AJ9" s="45"/>
      <c r="AK9" s="45"/>
      <c r="AL9" s="3"/>
    </row>
    <row r="10" s="4" customFormat="true" ht="18" hidden="false" customHeight="true" outlineLevel="0" collapsed="false">
      <c r="A10" s="1"/>
      <c r="B10" s="1"/>
      <c r="C10" s="1"/>
      <c r="D10" s="3"/>
      <c r="AJ10" s="3"/>
      <c r="AK10" s="3"/>
      <c r="AL10" s="3"/>
    </row>
    <row r="11" s="4" customFormat="true" ht="18" hidden="false" customHeight="true" outlineLevel="0" collapsed="false">
      <c r="A11" s="1"/>
      <c r="B11" s="1"/>
      <c r="C11" s="1"/>
      <c r="D11" s="3"/>
      <c r="AJ11" s="3"/>
      <c r="AK11" s="3"/>
      <c r="AL11" s="3"/>
    </row>
    <row r="12" s="4" customFormat="true" ht="18" hidden="false" customHeight="true" outlineLevel="0" collapsed="false">
      <c r="A12" s="1"/>
      <c r="B12" s="1"/>
      <c r="C12" s="1"/>
      <c r="D12" s="3"/>
      <c r="AJ12" s="3"/>
      <c r="AK12" s="3"/>
      <c r="AL12" s="3"/>
    </row>
    <row r="13" s="4" customFormat="true" ht="18" hidden="false" customHeight="true" outlineLevel="0" collapsed="false">
      <c r="A13" s="1"/>
      <c r="B13" s="1"/>
      <c r="C13" s="1"/>
      <c r="D13" s="3"/>
    </row>
    <row r="14" customFormat="false" ht="18" hidden="false" customHeight="true" outlineLevel="0" collapsed="false">
      <c r="A14" s="1"/>
      <c r="B14" s="1"/>
      <c r="C14" s="1"/>
      <c r="D14" s="53"/>
    </row>
    <row r="15" customFormat="false" ht="18" hidden="false" customHeight="true" outlineLevel="0" collapsed="false">
      <c r="A15" s="1"/>
      <c r="B15" s="1"/>
      <c r="C15" s="1"/>
      <c r="D15" s="53"/>
    </row>
    <row r="16" customFormat="false" ht="18" hidden="false" customHeight="true" outlineLevel="0" collapsed="false">
      <c r="A16" s="1"/>
      <c r="B16" s="1"/>
      <c r="C16" s="1"/>
      <c r="D16" s="53"/>
    </row>
    <row r="17" customFormat="false" ht="18" hidden="false" customHeight="true" outlineLevel="0" collapsed="false">
      <c r="A17" s="1"/>
      <c r="B17" s="1"/>
      <c r="C17" s="1"/>
      <c r="D17" s="53"/>
    </row>
    <row r="18" customFormat="false" ht="18" hidden="false" customHeight="true" outlineLevel="0" collapsed="false">
      <c r="A18" s="1"/>
      <c r="B18" s="1"/>
      <c r="C18" s="1"/>
      <c r="D18" s="53"/>
    </row>
    <row r="19" customFormat="false" ht="18" hidden="false" customHeight="true" outlineLevel="0" collapsed="false">
      <c r="A19" s="1"/>
      <c r="B19" s="1"/>
      <c r="C19" s="1"/>
      <c r="D19" s="53"/>
    </row>
    <row r="20" customFormat="false" ht="18" hidden="false" customHeight="true" outlineLevel="0" collapsed="false">
      <c r="A20" s="1"/>
      <c r="B20" s="1"/>
      <c r="C20" s="1"/>
      <c r="D20" s="53"/>
    </row>
    <row r="21" customFormat="false" ht="18" hidden="false" customHeight="true" outlineLevel="0" collapsed="false">
      <c r="A21" s="1"/>
      <c r="B21" s="1"/>
      <c r="C21" s="1"/>
    </row>
    <row r="22" customFormat="false" ht="18" hidden="false" customHeight="true" outlineLevel="0" collapsed="false">
      <c r="A22" s="1"/>
      <c r="B22" s="1"/>
      <c r="C22" s="1"/>
    </row>
    <row r="23" customFormat="false" ht="18" hidden="false" customHeight="true" outlineLevel="0" collapsed="false">
      <c r="A23" s="1"/>
      <c r="B23" s="1"/>
      <c r="C23" s="1"/>
    </row>
    <row r="24" customFormat="false" ht="18" hidden="false" customHeight="true" outlineLevel="0" collapsed="false">
      <c r="A24" s="1"/>
      <c r="B24" s="1"/>
      <c r="C24" s="1"/>
    </row>
    <row r="25" customFormat="false" ht="18" hidden="false" customHeight="true" outlineLevel="0" collapsed="false">
      <c r="A25" s="1"/>
      <c r="B25" s="1"/>
      <c r="C25" s="1"/>
    </row>
    <row r="26" customFormat="false" ht="18" hidden="false" customHeight="true" outlineLevel="0" collapsed="false">
      <c r="A26" s="54"/>
      <c r="B26" s="54"/>
      <c r="C26" s="54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</row>
    <row r="27" customFormat="false" ht="18" hidden="false" customHeight="true" outlineLevel="0" collapsed="false">
      <c r="A27" s="54"/>
      <c r="B27" s="54"/>
      <c r="C27" s="54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</row>
    <row r="28" s="57" customFormat="true" ht="12.75" hidden="false" customHeight="false" outlineLevel="0" collapsed="false">
      <c r="A28" s="56"/>
      <c r="B28" s="56"/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6"/>
    </row>
    <row r="29" s="57" customFormat="true" ht="12.75" hidden="false" customHeight="false" outlineLevel="0" collapsed="false">
      <c r="A29" s="58"/>
      <c r="B29" s="59"/>
      <c r="C29" s="59"/>
      <c r="D29" s="59"/>
      <c r="E29" s="59"/>
      <c r="F29" s="59"/>
      <c r="G29" s="59"/>
      <c r="H29" s="59"/>
      <c r="I29" s="59"/>
      <c r="J29" s="59"/>
      <c r="K29" s="59"/>
      <c r="L29" s="59"/>
      <c r="M29" s="56"/>
      <c r="N29" s="56"/>
      <c r="O29" s="56"/>
    </row>
    <row r="30" s="57" customFormat="true" ht="12.75" hidden="false" customHeight="false" outlineLevel="0" collapsed="false">
      <c r="A30" s="58"/>
      <c r="B30" s="56"/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6"/>
    </row>
    <row r="31" s="57" customFormat="true" ht="12.75" hidden="false" customHeight="false" outlineLevel="0" collapsed="false">
      <c r="A31" s="56"/>
      <c r="B31" s="56"/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6"/>
    </row>
    <row r="32" customFormat="false" ht="12.75" hidden="false" customHeight="false" outlineLevel="0" collapsed="false">
      <c r="A32" s="55"/>
      <c r="B32" s="55"/>
      <c r="C32" s="55"/>
      <c r="D32" s="55"/>
      <c r="E32" s="55"/>
      <c r="F32" s="55"/>
      <c r="G32" s="55"/>
      <c r="H32" s="55"/>
      <c r="I32" s="55"/>
      <c r="J32" s="55"/>
      <c r="K32" s="55"/>
      <c r="L32" s="55"/>
      <c r="M32" s="55"/>
      <c r="N32" s="55"/>
      <c r="O32" s="55"/>
    </row>
    <row r="33" customFormat="false" ht="12.75" hidden="false" customHeight="false" outlineLevel="0" collapsed="false">
      <c r="A33" s="55"/>
      <c r="B33" s="55"/>
      <c r="C33" s="55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</row>
    <row r="34" customFormat="false" ht="12.75" hidden="false" customHeight="false" outlineLevel="0" collapsed="false">
      <c r="A34" s="55"/>
      <c r="B34" s="55"/>
      <c r="C34" s="55"/>
      <c r="D34" s="55"/>
      <c r="E34" s="55"/>
      <c r="F34" s="55"/>
      <c r="G34" s="55"/>
      <c r="H34" s="55"/>
      <c r="I34" s="55"/>
      <c r="J34" s="55"/>
      <c r="K34" s="55"/>
      <c r="L34" s="55"/>
      <c r="M34" s="55"/>
      <c r="N34" s="55"/>
      <c r="O34" s="55"/>
    </row>
    <row r="35" customFormat="false" ht="12.75" hidden="false" customHeight="false" outlineLevel="0" collapsed="false">
      <c r="A35" s="55"/>
      <c r="B35" s="55"/>
      <c r="C35" s="55"/>
      <c r="D35" s="55"/>
      <c r="E35" s="55"/>
      <c r="F35" s="55"/>
      <c r="G35" s="55"/>
      <c r="H35" s="55"/>
      <c r="I35" s="55"/>
      <c r="J35" s="55"/>
      <c r="K35" s="55"/>
      <c r="L35" s="55"/>
      <c r="M35" s="55"/>
      <c r="N35" s="55"/>
      <c r="O35" s="55"/>
    </row>
    <row r="36" customFormat="false" ht="12.75" hidden="false" customHeight="false" outlineLevel="0" collapsed="false">
      <c r="A36" s="55"/>
      <c r="B36" s="55"/>
      <c r="C36" s="55"/>
      <c r="D36" s="55"/>
      <c r="E36" s="55"/>
      <c r="F36" s="55"/>
      <c r="G36" s="55"/>
      <c r="H36" s="55"/>
      <c r="I36" s="55"/>
      <c r="J36" s="55"/>
      <c r="K36" s="55"/>
      <c r="L36" s="55"/>
      <c r="M36" s="55"/>
      <c r="N36" s="55"/>
      <c r="O36" s="55"/>
    </row>
    <row r="37" customFormat="false" ht="12.75" hidden="false" customHeight="false" outlineLevel="0" collapsed="false">
      <c r="A37" s="55"/>
      <c r="B37" s="55"/>
      <c r="C37" s="55"/>
      <c r="D37" s="55"/>
      <c r="E37" s="55"/>
      <c r="F37" s="55"/>
      <c r="G37" s="55"/>
      <c r="H37" s="55"/>
      <c r="I37" s="55"/>
      <c r="J37" s="55"/>
      <c r="K37" s="55"/>
      <c r="L37" s="55"/>
      <c r="M37" s="55"/>
      <c r="N37" s="55"/>
      <c r="O37" s="55"/>
    </row>
    <row r="38" customFormat="false" ht="12.75" hidden="false" customHeight="false" outlineLevel="0" collapsed="false">
      <c r="A38" s="55"/>
      <c r="B38" s="55"/>
      <c r="C38" s="55"/>
      <c r="D38" s="55"/>
      <c r="E38" s="55"/>
      <c r="F38" s="55"/>
      <c r="G38" s="55"/>
      <c r="H38" s="55"/>
      <c r="I38" s="55"/>
      <c r="J38" s="55"/>
      <c r="K38" s="55"/>
      <c r="L38" s="55"/>
      <c r="M38" s="55"/>
      <c r="N38" s="55"/>
      <c r="O38" s="55"/>
    </row>
    <row r="39" customFormat="false" ht="12.75" hidden="false" customHeight="false" outlineLevel="0" collapsed="false">
      <c r="A39" s="55"/>
    </row>
  </sheetData>
  <mergeCells count="7">
    <mergeCell ref="B1:AI1"/>
    <mergeCell ref="B2:R2"/>
    <mergeCell ref="S2:AI2"/>
    <mergeCell ref="AJ2:AK2"/>
    <mergeCell ref="B3:R3"/>
    <mergeCell ref="S3:AI3"/>
    <mergeCell ref="A29:A30"/>
  </mergeCells>
  <printOptions headings="false" gridLines="false" gridLinesSet="true" horizontalCentered="false" verticalCentered="false"/>
  <pageMargins left="0.7875" right="0.7875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C00000"/>
    <pageSetUpPr fitToPage="false"/>
  </sheetPr>
  <dimension ref="A1:AN99"/>
  <sheetViews>
    <sheetView showFormulas="false" showGridLines="fals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L10" activeCellId="0" sqref="AL10"/>
    </sheetView>
  </sheetViews>
  <sheetFormatPr defaultColWidth="10.6875" defaultRowHeight="12.75" zeroHeight="false" outlineLevelRow="0" outlineLevelCol="0"/>
  <cols>
    <col collapsed="false" customWidth="true" hidden="false" outlineLevel="0" max="1" min="1" style="0" width="5.43"/>
    <col collapsed="false" customWidth="true" hidden="false" outlineLevel="0" max="2" min="2" style="0" width="22.14"/>
    <col collapsed="false" customWidth="true" hidden="false" outlineLevel="0" max="36" min="3" style="0" width="5.14"/>
    <col collapsed="false" customWidth="true" hidden="false" outlineLevel="0" max="38" min="37" style="0" width="8.57"/>
  </cols>
  <sheetData>
    <row r="1" s="4" customFormat="true" ht="18" hidden="false" customHeight="true" outlineLevel="0" collapsed="false">
      <c r="A1" s="60"/>
      <c r="J1" s="61" t="s">
        <v>19</v>
      </c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  <c r="W1" s="61"/>
    </row>
    <row r="2" s="4" customFormat="true" ht="18.6" hidden="false" customHeight="true" outlineLevel="0" collapsed="false">
      <c r="B2" s="4" t="n">
        <v>11</v>
      </c>
      <c r="D2" s="62"/>
      <c r="E2" s="63" t="s">
        <v>20</v>
      </c>
      <c r="F2" s="62"/>
      <c r="G2" s="62"/>
      <c r="H2" s="62"/>
      <c r="I2" s="62"/>
      <c r="J2" s="61"/>
      <c r="K2" s="61"/>
      <c r="L2" s="61"/>
      <c r="M2" s="61"/>
      <c r="N2" s="61"/>
      <c r="O2" s="61"/>
      <c r="P2" s="61"/>
      <c r="Q2" s="61"/>
      <c r="R2" s="61"/>
      <c r="S2" s="61"/>
      <c r="T2" s="61"/>
      <c r="U2" s="61"/>
      <c r="V2" s="61"/>
      <c r="W2" s="61"/>
    </row>
    <row r="3" s="4" customFormat="true" ht="7.5" hidden="false" customHeight="true" outlineLevel="0" collapsed="false">
      <c r="A3" s="64"/>
      <c r="B3" s="65"/>
      <c r="C3" s="66"/>
      <c r="D3" s="67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9"/>
      <c r="T3" s="70"/>
      <c r="U3" s="71"/>
      <c r="V3" s="71"/>
      <c r="W3" s="71"/>
      <c r="X3" s="71"/>
      <c r="Y3" s="71"/>
      <c r="Z3" s="71"/>
      <c r="AA3" s="71"/>
      <c r="AB3" s="71"/>
      <c r="AC3" s="71"/>
      <c r="AD3" s="71"/>
      <c r="AE3" s="71"/>
      <c r="AF3" s="71"/>
      <c r="AG3" s="71"/>
      <c r="AH3" s="71"/>
      <c r="AI3" s="71"/>
      <c r="AJ3" s="72"/>
      <c r="AK3" s="73"/>
      <c r="AL3" s="74"/>
    </row>
    <row r="4" s="4" customFormat="true" ht="18" hidden="false" customHeight="true" outlineLevel="0" collapsed="false">
      <c r="A4" s="75" t="s">
        <v>21</v>
      </c>
      <c r="B4" s="75"/>
      <c r="C4" s="76" t="s">
        <v>1</v>
      </c>
      <c r="D4" s="76"/>
      <c r="E4" s="76"/>
      <c r="F4" s="76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76"/>
      <c r="S4" s="76"/>
      <c r="T4" s="77" t="s">
        <v>2</v>
      </c>
      <c r="U4" s="77"/>
      <c r="V4" s="77"/>
      <c r="W4" s="77"/>
      <c r="X4" s="77"/>
      <c r="Y4" s="77"/>
      <c r="Z4" s="77"/>
      <c r="AA4" s="77"/>
      <c r="AB4" s="77"/>
      <c r="AC4" s="77"/>
      <c r="AD4" s="77"/>
      <c r="AE4" s="77"/>
      <c r="AF4" s="77"/>
      <c r="AG4" s="77"/>
      <c r="AH4" s="77"/>
      <c r="AI4" s="77"/>
      <c r="AJ4" s="77"/>
      <c r="AK4" s="78" t="s">
        <v>22</v>
      </c>
      <c r="AL4" s="78"/>
    </row>
    <row r="5" s="4" customFormat="true" ht="18" hidden="false" customHeight="true" outlineLevel="0" collapsed="false">
      <c r="A5" s="79" t="s">
        <v>23</v>
      </c>
      <c r="B5" s="79"/>
      <c r="C5" s="8" t="s">
        <v>3</v>
      </c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9" t="s">
        <v>3</v>
      </c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80"/>
      <c r="AL5" s="81"/>
    </row>
    <row r="6" s="4" customFormat="true" ht="18" hidden="false" customHeight="true" outlineLevel="0" collapsed="false">
      <c r="A6" s="82" t="n">
        <f aca="false">B2</f>
        <v>11</v>
      </c>
      <c r="B6" s="83" t="s">
        <v>24</v>
      </c>
      <c r="C6" s="10" t="n">
        <v>125</v>
      </c>
      <c r="D6" s="11" t="n">
        <v>250</v>
      </c>
      <c r="E6" s="11" t="n">
        <v>500</v>
      </c>
      <c r="F6" s="11" t="n">
        <v>750</v>
      </c>
      <c r="G6" s="11" t="s">
        <v>4</v>
      </c>
      <c r="H6" s="11" t="s">
        <v>5</v>
      </c>
      <c r="I6" s="11" t="s">
        <v>6</v>
      </c>
      <c r="J6" s="11" t="s">
        <v>7</v>
      </c>
      <c r="K6" s="11" t="s">
        <v>8</v>
      </c>
      <c r="L6" s="11" t="s">
        <v>9</v>
      </c>
      <c r="M6" s="84" t="s">
        <v>10</v>
      </c>
      <c r="N6" s="84" t="s">
        <v>11</v>
      </c>
      <c r="O6" s="84" t="s">
        <v>12</v>
      </c>
      <c r="P6" s="84" t="s">
        <v>13</v>
      </c>
      <c r="Q6" s="84" t="s">
        <v>14</v>
      </c>
      <c r="R6" s="84" t="s">
        <v>15</v>
      </c>
      <c r="S6" s="12" t="s">
        <v>16</v>
      </c>
      <c r="T6" s="13" t="n">
        <v>125</v>
      </c>
      <c r="U6" s="14" t="n">
        <v>250</v>
      </c>
      <c r="V6" s="14" t="n">
        <v>500</v>
      </c>
      <c r="W6" s="14" t="n">
        <v>750</v>
      </c>
      <c r="X6" s="14" t="s">
        <v>4</v>
      </c>
      <c r="Y6" s="14" t="s">
        <v>5</v>
      </c>
      <c r="Z6" s="14" t="s">
        <v>6</v>
      </c>
      <c r="AA6" s="14" t="s">
        <v>7</v>
      </c>
      <c r="AB6" s="14" t="s">
        <v>8</v>
      </c>
      <c r="AC6" s="14" t="s">
        <v>9</v>
      </c>
      <c r="AD6" s="14" t="s">
        <v>10</v>
      </c>
      <c r="AE6" s="14" t="s">
        <v>11</v>
      </c>
      <c r="AF6" s="14" t="s">
        <v>12</v>
      </c>
      <c r="AG6" s="14" t="s">
        <v>13</v>
      </c>
      <c r="AH6" s="14" t="s">
        <v>14</v>
      </c>
      <c r="AI6" s="14" t="s">
        <v>15</v>
      </c>
      <c r="AJ6" s="15" t="s">
        <v>16</v>
      </c>
      <c r="AK6" s="85" t="s">
        <v>25</v>
      </c>
      <c r="AL6" s="86" t="s">
        <v>26</v>
      </c>
    </row>
    <row r="7" s="4" customFormat="true" ht="18" hidden="false" customHeight="true" outlineLevel="0" collapsed="false">
      <c r="A7" s="87" t="s">
        <v>27</v>
      </c>
      <c r="B7" s="88" t="str">
        <f aca="true">INDIRECT(ADDRESS(ROW()+$B$2+1,COLUMN(),,,"Standard diagnostics"))</f>
        <v>VP25</v>
      </c>
      <c r="C7" s="89" t="n">
        <f aca="true">IF(ISNUMBER(INDIRECT(ADDRESS(ROW()+$B$2+1,COLUMN()+10,,,"Standard diagnostics"))),INDIRECT(ADDRESS(ROW()+$B$2+1,COLUMN()+10,,,"Standard diagnostics")),NA())</f>
        <v>20</v>
      </c>
      <c r="D7" s="89" t="n">
        <f aca="true">IF(ISNUMBER(INDIRECT(ADDRESS(ROW()+$B$2+1,COLUMN()+10,,,"Standard diagnostics"))),INDIRECT(ADDRESS(ROW()+$B$2+1,COLUMN()+10,,,"Standard diagnostics")),NA())</f>
        <v>35</v>
      </c>
      <c r="E7" s="89" t="n">
        <f aca="true">IF(ISNUMBER(INDIRECT(ADDRESS(ROW()+$B$2+1,COLUMN()+10,,,"Standard diagnostics"))),INDIRECT(ADDRESS(ROW()+$B$2+1,COLUMN()+10,,,"Standard diagnostics")),NA())</f>
        <v>45</v>
      </c>
      <c r="F7" s="89" t="n">
        <f aca="true">IF(ISNUMBER(INDIRECT(ADDRESS(ROW()+$B$2+1,COLUMN()+10,,,"Standard diagnostics"))),INDIRECT(ADDRESS(ROW()+$B$2+1,COLUMN()+10,,,"Standard diagnostics")),NA())</f>
        <v>55</v>
      </c>
      <c r="G7" s="89" t="n">
        <f aca="true">IF(ISNUMBER(INDIRECT(ADDRESS(ROW()+$B$2+1,COLUMN()+10,,,"Standard diagnostics"))),INDIRECT(ADDRESS(ROW()+$B$2+1,COLUMN()+10,,,"Standard diagnostics")),NA())</f>
        <v>60</v>
      </c>
      <c r="H7" s="89" t="n">
        <f aca="true">IF(ISNUMBER(INDIRECT(ADDRESS(ROW()+$B$2+1,COLUMN()+10,,,"Standard diagnostics"))),INDIRECT(ADDRESS(ROW()+$B$2+1,COLUMN()+10,,,"Standard diagnostics")),NA())</f>
        <v>65</v>
      </c>
      <c r="I7" s="89" t="n">
        <f aca="true">IF(ISNUMBER(INDIRECT(ADDRESS(ROW()+$B$2+1,COLUMN()+10,,,"Standard diagnostics"))),INDIRECT(ADDRESS(ROW()+$B$2+1,COLUMN()+10,,,"Standard diagnostics")),NA())</f>
        <v>70</v>
      </c>
      <c r="J7" s="89" t="n">
        <f aca="true">IF(ISNUMBER(INDIRECT(ADDRESS(ROW()+$B$2+1,COLUMN()+10,,,"Standard diagnostics"))),INDIRECT(ADDRESS(ROW()+$B$2+1,COLUMN()+10,,,"Standard diagnostics")),NA())</f>
        <v>80</v>
      </c>
      <c r="K7" s="89" t="n">
        <f aca="true">IF(ISNUMBER(INDIRECT(ADDRESS(ROW()+$B$2+1,COLUMN()+10,,,"Standard diagnostics"))),INDIRECT(ADDRESS(ROW()+$B$2+1,COLUMN()+10,,,"Standard diagnostics")),NA())</f>
        <v>85</v>
      </c>
      <c r="L7" s="89" t="n">
        <f aca="true">IF(ISNUMBER(INDIRECT(ADDRESS(ROW()+$B$2+1,COLUMN()+10,,,"Standard diagnostics"))),INDIRECT(ADDRESS(ROW()+$B$2+1,COLUMN()+10,,,"Standard diagnostics")),NA())</f>
        <v>80</v>
      </c>
      <c r="M7" s="90" t="n">
        <f aca="true">IF(ISNUMBER(INDIRECT(ADDRESS(ROW()+$B$2+1,COLUMN()+10,,,"Standard diagnostics"))),INDIRECT(ADDRESS(ROW()+$B$2+1,COLUMN()+10,,,"Standard diagnostics")),NA())</f>
        <v>85</v>
      </c>
      <c r="N7" s="90" t="e">
        <f aca="true">IF(ISNUMBER(INDIRECT(ADDRESS(ROW()+$B$2+1,COLUMN()+10,,,"Standard diagnostics"))),INDIRECT(ADDRESS(ROW()+$B$2+1,COLUMN()+10,,,"Standard diagnostics")),NA())</f>
        <v>#N/A</v>
      </c>
      <c r="O7" s="90" t="e">
        <f aca="true">IF(ISNUMBER(INDIRECT(ADDRESS(ROW()+$B$2+1,COLUMN()+10,,,"Standard diagnostics"))),INDIRECT(ADDRESS(ROW()+$B$2+1,COLUMN()+10,,,"Standard diagnostics")),NA())</f>
        <v>#N/A</v>
      </c>
      <c r="P7" s="90" t="e">
        <f aca="true">IF(ISNUMBER(INDIRECT(ADDRESS(ROW()+$B$2+1,COLUMN()+10,,,"Standard diagnostics"))),INDIRECT(ADDRESS(ROW()+$B$2+1,COLUMN()+10,,,"Standard diagnostics")),NA())</f>
        <v>#N/A</v>
      </c>
      <c r="Q7" s="90" t="e">
        <f aca="true">IF(ISNUMBER(INDIRECT(ADDRESS(ROW()+$B$2+1,COLUMN()+10,,,"Standard diagnostics"))),INDIRECT(ADDRESS(ROW()+$B$2+1,COLUMN()+10,,,"Standard diagnostics")),NA())</f>
        <v>#N/A</v>
      </c>
      <c r="R7" s="90" t="e">
        <f aca="true">IF(ISNUMBER(INDIRECT(ADDRESS(ROW()+$B$2+1,COLUMN()+10,,,"Standard diagnostics"))),INDIRECT(ADDRESS(ROW()+$B$2+1,COLUMN()+10,,,"Standard diagnostics")),NA())</f>
        <v>#N/A</v>
      </c>
      <c r="S7" s="91" t="e">
        <f aca="true">IF(ISNUMBER(INDIRECT(ADDRESS(ROW()+$B$2+1,COLUMN()+10,,,"Standard diagnostics"))),INDIRECT(ADDRESS(ROW()+$B$2+1,COLUMN()+10,,,"Standard diagnostics")),NA())</f>
        <v>#N/A</v>
      </c>
      <c r="T7" s="92" t="n">
        <f aca="true">IF(ISNUMBER(INDIRECT(ADDRESS(ROW()+$B$2+1,COLUMN()+10,,,"Standard diagnostics"))),INDIRECT(ADDRESS(ROW()+$B$2+1,COLUMN()+10,,,"Standard diagnostics")),NA())</f>
        <v>20</v>
      </c>
      <c r="U7" s="93" t="n">
        <f aca="true">IF(ISNUMBER(INDIRECT(ADDRESS(ROW()+$B$2+1,COLUMN()+10,,,"Standard diagnostics"))),INDIRECT(ADDRESS(ROW()+$B$2+1,COLUMN()+10,,,"Standard diagnostics")),NA())</f>
        <v>35</v>
      </c>
      <c r="V7" s="93" t="n">
        <f aca="true">IF(ISNUMBER(INDIRECT(ADDRESS(ROW()+$B$2+1,COLUMN()+10,,,"Standard diagnostics"))),INDIRECT(ADDRESS(ROW()+$B$2+1,COLUMN()+10,,,"Standard diagnostics")),NA())</f>
        <v>40</v>
      </c>
      <c r="W7" s="93" t="n">
        <f aca="true">IF(ISNUMBER(INDIRECT(ADDRESS(ROW()+$B$2+1,COLUMN()+10,,,"Standard diagnostics"))),INDIRECT(ADDRESS(ROW()+$B$2+1,COLUMN()+10,,,"Standard diagnostics")),NA())</f>
        <v>45</v>
      </c>
      <c r="X7" s="93" t="n">
        <f aca="true">IF(ISNUMBER(INDIRECT(ADDRESS(ROW()+$B$2+1,COLUMN()+10,,,"Standard diagnostics"))),INDIRECT(ADDRESS(ROW()+$B$2+1,COLUMN()+10,,,"Standard diagnostics")),NA())</f>
        <v>50</v>
      </c>
      <c r="Y7" s="93" t="n">
        <f aca="true">IF(ISNUMBER(INDIRECT(ADDRESS(ROW()+$B$2+1,COLUMN()+10,,,"Standard diagnostics"))),INDIRECT(ADDRESS(ROW()+$B$2+1,COLUMN()+10,,,"Standard diagnostics")),NA())</f>
        <v>60</v>
      </c>
      <c r="Z7" s="93" t="n">
        <f aca="true">IF(ISNUMBER(INDIRECT(ADDRESS(ROW()+$B$2+1,COLUMN()+10,,,"Standard diagnostics"))),INDIRECT(ADDRESS(ROW()+$B$2+1,COLUMN()+10,,,"Standard diagnostics")),NA())</f>
        <v>70</v>
      </c>
      <c r="AA7" s="93" t="n">
        <f aca="true">IF(ISNUMBER(INDIRECT(ADDRESS(ROW()+$B$2+1,COLUMN()+10,,,"Standard diagnostics"))),INDIRECT(ADDRESS(ROW()+$B$2+1,COLUMN()+10,,,"Standard diagnostics")),NA())</f>
        <v>70</v>
      </c>
      <c r="AB7" s="93" t="n">
        <f aca="true">IF(ISNUMBER(INDIRECT(ADDRESS(ROW()+$B$2+1,COLUMN()+10,,,"Standard diagnostics"))),INDIRECT(ADDRESS(ROW()+$B$2+1,COLUMN()+10,,,"Standard diagnostics")),NA())</f>
        <v>85</v>
      </c>
      <c r="AC7" s="93" t="n">
        <f aca="true">IF(ISNUMBER(INDIRECT(ADDRESS(ROW()+$B$2+1,COLUMN()+10,,,"Standard diagnostics"))),INDIRECT(ADDRESS(ROW()+$B$2+1,COLUMN()+10,,,"Standard diagnostics")),NA())</f>
        <v>80</v>
      </c>
      <c r="AD7" s="93" t="n">
        <f aca="true">IF(ISNUMBER(INDIRECT(ADDRESS(ROW()+$B$2+1,COLUMN()+10,,,"Standard diagnostics"))),INDIRECT(ADDRESS(ROW()+$B$2+1,COLUMN()+10,,,"Standard diagnostics")),NA())</f>
        <v>100</v>
      </c>
      <c r="AE7" s="93" t="e">
        <f aca="true">IF(ISNUMBER(INDIRECT(ADDRESS(ROW()+$B$2+1,COLUMN()+10,,,"Standard diagnostics"))),INDIRECT(ADDRESS(ROW()+$B$2+1,COLUMN()+10,,,"Standard diagnostics")),NA())</f>
        <v>#N/A</v>
      </c>
      <c r="AF7" s="93" t="e">
        <f aca="true">IF(ISNUMBER(INDIRECT(ADDRESS(ROW()+$B$2+1,COLUMN()+10,,,"Standard diagnostics"))),INDIRECT(ADDRESS(ROW()+$B$2+1,COLUMN()+10,,,"Standard diagnostics")),NA())</f>
        <v>#N/A</v>
      </c>
      <c r="AG7" s="93" t="e">
        <f aca="true">IF(ISNUMBER(INDIRECT(ADDRESS(ROW()+$B$2+1,COLUMN()+10,,,"Standard diagnostics"))),INDIRECT(ADDRESS(ROW()+$B$2+1,COLUMN()+10,,,"Standard diagnostics")),NA())</f>
        <v>#N/A</v>
      </c>
      <c r="AH7" s="93" t="e">
        <f aca="true">IF(ISNUMBER(INDIRECT(ADDRESS(ROW()+$B$2+1,COLUMN()+10,,,"Standard diagnostics"))),INDIRECT(ADDRESS(ROW()+$B$2+1,COLUMN()+10,,,"Standard diagnostics")),NA())</f>
        <v>#N/A</v>
      </c>
      <c r="AI7" s="93" t="e">
        <f aca="true">IF(ISNUMBER(INDIRECT(ADDRESS(ROW()+$B$2+1,COLUMN()+10,,,"Standard diagnostics"))),INDIRECT(ADDRESS(ROW()+$B$2+1,COLUMN()+10,,,"Standard diagnostics")),NA())</f>
        <v>#N/A</v>
      </c>
      <c r="AJ7" s="94" t="e">
        <f aca="true">IF(ISNUMBER(INDIRECT(ADDRESS(ROW()+$B$2+1,COLUMN()+10,,,"Standard diagnostics"))),INDIRECT(ADDRESS(ROW()+$B$2+1,COLUMN()+10,,,"Standard diagnostics")),NA())</f>
        <v>#N/A</v>
      </c>
      <c r="AK7" s="95" t="e">
        <f aca="true">IF(ISNUMBER(INDIRECT(ADDRESS(ROW()+$B$2+1,COLUMN()-26,,,"Standard diagnostics"))),INDIRECT(ADDRESS(ROW()+$B$2+1,COLUMN()-26,,,"Standard diagnostics")),NA())</f>
        <v>#N/A</v>
      </c>
      <c r="AL7" s="96" t="e">
        <f aca="true">IF(ISNUMBER(INDIRECT(ADDRESS(ROW()+$B$2+1,COLUMN()-26,,,"Standard diagnostics"))),INDIRECT(ADDRESS(ROW()+$B$2+1,COLUMN()-26,,,"Standard diagnostics")),NA())</f>
        <v>#N/A</v>
      </c>
    </row>
    <row r="8" s="4" customFormat="true" ht="18" hidden="false" customHeight="true" outlineLevel="0" collapsed="false">
      <c r="A8" s="97" t="s">
        <v>28</v>
      </c>
      <c r="B8" s="98" t="str">
        <f aca="true">INDIRECT(ADDRESS(ROW()-1+$B$2+1,COLUMN(),,,"Standard diagnostics"))</f>
        <v>VP25</v>
      </c>
      <c r="C8" s="99" t="e">
        <f aca="true">IF(ISNUMBER(INDIRECT(ADDRESS(ROW()-1+$B$2+1,COLUMN()+46,,,"Standard diagnostics"))),INDIRECT(ADDRESS(ROW()-1+$B$2+1,COLUMN()+46,,,"Standard diagnostics")),NA())</f>
        <v>#N/A</v>
      </c>
      <c r="D8" s="100" t="e">
        <f aca="true">IF(ISNUMBER(INDIRECT(ADDRESS(ROW()-1+$B$2+1,COLUMN()+46,,,"Standard diagnostics"))),INDIRECT(ADDRESS(ROW()-1+$B$2+1,COLUMN()+46,,,"Standard diagnostics")),NA())</f>
        <v>#N/A</v>
      </c>
      <c r="E8" s="101" t="n">
        <f aca="true">IF(ISNUMBER(INDIRECT(ADDRESS(ROW()-1+$B$2+1,COLUMN()+46,,,"Standard diagnostics"))),INDIRECT(ADDRESS(ROW()-1+$B$2+1,COLUMN()+46,,,"Standard diagnostics")),NA())</f>
        <v>45</v>
      </c>
      <c r="F8" s="101" t="n">
        <f aca="true">IF(ISNUMBER(INDIRECT(ADDRESS(ROW()-1+$B$2+1,COLUMN()+46,,,"Standard diagnostics"))),INDIRECT(ADDRESS(ROW()-1+$B$2+1,COLUMN()+46,,,"Standard diagnostics")),NA())</f>
        <v>55</v>
      </c>
      <c r="G8" s="101" t="n">
        <f aca="true">IF(ISNUMBER(INDIRECT(ADDRESS(ROW()-1+$B$2+1,COLUMN()+46,,,"Standard diagnostics"))),INDIRECT(ADDRESS(ROW()-1+$B$2+1,COLUMN()+46,,,"Standard diagnostics")),NA())</f>
        <v>60</v>
      </c>
      <c r="H8" s="101" t="n">
        <f aca="true">IF(ISNUMBER(INDIRECT(ADDRESS(ROW()-1+$B$2+1,COLUMN()+46,,,"Standard diagnostics"))),INDIRECT(ADDRESS(ROW()-1+$B$2+1,COLUMN()+46,,,"Standard diagnostics")),NA())</f>
        <v>60</v>
      </c>
      <c r="I8" s="101" t="n">
        <f aca="true">IF(ISNUMBER(INDIRECT(ADDRESS(ROW()-1+$B$2+1,COLUMN()+46,,,"Standard diagnostics"))),INDIRECT(ADDRESS(ROW()-1+$B$2+1,COLUMN()+46,,,"Standard diagnostics")),NA())</f>
        <v>65</v>
      </c>
      <c r="J8" s="101" t="n">
        <f aca="true">IF(ISNUMBER(INDIRECT(ADDRESS(ROW()-1+$B$2+1,COLUMN()+46,,,"Standard diagnostics"))),INDIRECT(ADDRESS(ROW()-1+$B$2+1,COLUMN()+46,,,"Standard diagnostics")),NA())</f>
        <v>80</v>
      </c>
      <c r="K8" s="101" t="n">
        <f aca="true">IF(ISNUMBER(INDIRECT(ADDRESS(ROW()-1+$B$2+1,COLUMN()+46,,,"Standard diagnostics"))),INDIRECT(ADDRESS(ROW()-1+$B$2+1,COLUMN()+46,,,"Standard diagnostics")),NA())</f>
        <v>75</v>
      </c>
      <c r="L8" s="101" t="e">
        <f aca="true">IF(ISNUMBER(INDIRECT(ADDRESS(ROW()-1+$B$2+1,COLUMN()+46,,,"Standard diagnostics"))),INDIRECT(ADDRESS(ROW()-1+$B$2+1,COLUMN()+46,,,"Standard diagnostics")),NA())</f>
        <v>#N/A</v>
      </c>
      <c r="M8" s="102" t="e">
        <f aca="true">IF(ISNUMBER(INDIRECT(ADDRESS(ROW()-1+$B$2+1,COLUMN()+46,,,"Standard diagnostics"))),INDIRECT(ADDRESS(ROW()-1+$B$2+1,COLUMN()+46,,,"Standard diagnostics")),NA())</f>
        <v>#N/A</v>
      </c>
      <c r="N8" s="103"/>
      <c r="O8" s="103"/>
      <c r="P8" s="103"/>
      <c r="Q8" s="103"/>
      <c r="R8" s="103"/>
      <c r="S8" s="104"/>
      <c r="T8" s="100" t="e">
        <f aca="true">IF(ISNUMBER(INDIRECT(ADDRESS(ROW()-1+$B$2+1,COLUMN()+40,,,"Standard diagnostics"))),INDIRECT(ADDRESS(ROW()-1+$B$2+1,COLUMN()+40,,,"Standard diagnostics")),NA())</f>
        <v>#N/A</v>
      </c>
      <c r="U8" s="100" t="e">
        <f aca="true">IF(ISNUMBER(INDIRECT(ADDRESS(ROW()-1+$B$2+1,COLUMN()+40,,,"Standard diagnostics"))),INDIRECT(ADDRESS(ROW()-1+$B$2+1,COLUMN()+40,,,"Standard diagnostics")),NA())</f>
        <v>#N/A</v>
      </c>
      <c r="V8" s="105" t="n">
        <f aca="true">IF(ISNUMBER(INDIRECT(ADDRESS(ROW()-1+$B$2+1,COLUMN()+40,,,"Standard diagnostics"))),INDIRECT(ADDRESS(ROW()-1+$B$2+1,COLUMN()+40,,,"Standard diagnostics")),NA())</f>
        <v>40</v>
      </c>
      <c r="W8" s="105" t="n">
        <f aca="true">IF(ISNUMBER(INDIRECT(ADDRESS(ROW()-1+$B$2+1,COLUMN()+40,,,"Standard diagnostics"))),INDIRECT(ADDRESS(ROW()-1+$B$2+1,COLUMN()+40,,,"Standard diagnostics")),NA())</f>
        <v>45</v>
      </c>
      <c r="X8" s="105" t="n">
        <f aca="true">IF(ISNUMBER(INDIRECT(ADDRESS(ROW()-1+$B$2+1,COLUMN()+40,,,"Standard diagnostics"))),INDIRECT(ADDRESS(ROW()-1+$B$2+1,COLUMN()+40,,,"Standard diagnostics")),NA())</f>
        <v>50</v>
      </c>
      <c r="Y8" s="105" t="n">
        <f aca="true">IF(ISNUMBER(INDIRECT(ADDRESS(ROW()-1+$B$2+1,COLUMN()+40,,,"Standard diagnostics"))),INDIRECT(ADDRESS(ROW()-1+$B$2+1,COLUMN()+40,,,"Standard diagnostics")),NA())</f>
        <v>55</v>
      </c>
      <c r="Z8" s="105" t="n">
        <f aca="true">IF(ISNUMBER(INDIRECT(ADDRESS(ROW()-1+$B$2+1,COLUMN()+40,,,"Standard diagnostics"))),INDIRECT(ADDRESS(ROW()-1+$B$2+1,COLUMN()+40,,,"Standard diagnostics")),NA())</f>
        <v>70</v>
      </c>
      <c r="AA8" s="105" t="n">
        <f aca="true">IF(ISNUMBER(INDIRECT(ADDRESS(ROW()-1+$B$2+1,COLUMN()+40,,,"Standard diagnostics"))),INDIRECT(ADDRESS(ROW()-1+$B$2+1,COLUMN()+40,,,"Standard diagnostics")),NA())</f>
        <v>65</v>
      </c>
      <c r="AB8" s="105" t="n">
        <f aca="true">IF(ISNUMBER(INDIRECT(ADDRESS(ROW()-1+$B$2+1,COLUMN()+40,,,"Standard diagnostics"))),INDIRECT(ADDRESS(ROW()-1+$B$2+1,COLUMN()+40,,,"Standard diagnostics")),NA())</f>
        <v>75</v>
      </c>
      <c r="AC8" s="105" t="e">
        <f aca="true">IF(ISNUMBER(INDIRECT(ADDRESS(ROW()-1+$B$2+1,COLUMN()+40,,,"Standard diagnostics"))),INDIRECT(ADDRESS(ROW()-1+$B$2+1,COLUMN()+40,,,"Standard diagnostics")),NA())</f>
        <v>#N/A</v>
      </c>
      <c r="AD8" s="105" t="e">
        <f aca="true">IF(ISNUMBER(INDIRECT(ADDRESS(ROW()-1+$B$2+1,COLUMN()+40,,,"Standard diagnostics"))),INDIRECT(ADDRESS(ROW()-1+$B$2+1,COLUMN()+40,,,"Standard diagnostics")),NA())</f>
        <v>#N/A</v>
      </c>
      <c r="AE8" s="106"/>
      <c r="AF8" s="106"/>
      <c r="AG8" s="106"/>
      <c r="AH8" s="106"/>
      <c r="AI8" s="106"/>
      <c r="AJ8" s="104"/>
      <c r="AK8" s="107" t="e">
        <f aca="true">IF(ISNUMBER(INDIRECT(ADDRESS(ROW()+$B$2-0,COLUMN()+10,,,"Standard diagnostics"))),INDIRECT(ADDRESS(ROW()+$B$2-0,COLUMN()+10,,,"Standard diagnostics")),NA())</f>
        <v>#N/A</v>
      </c>
      <c r="AL8" s="108" t="e">
        <f aca="true">IF(ISNUMBER(INDIRECT(ADDRESS(ROW()+$B$2-0,COLUMN()+10,,,"Standard diagnostics"))),INDIRECT(ADDRESS(ROW()+$B$2-0,COLUMN()+10,,,"Standard diagnostics")),NA())</f>
        <v>#N/A</v>
      </c>
    </row>
    <row r="9" s="4" customFormat="true" ht="18" hidden="false" customHeight="true" outlineLevel="0" collapsed="false">
      <c r="A9" s="109" t="s">
        <v>29</v>
      </c>
      <c r="B9" s="110" t="str">
        <f aca="true">INDIRECT(ADDRESS(ROW()-2+$B$2+1,COLUMN(),,,"Standard diagnostics"))</f>
        <v>VP25</v>
      </c>
      <c r="C9" s="111" t="e">
        <f aca="true">IF(ISNUMBER(INDIRECT(ADDRESS(ROW()-2+$B$2+1,COLUMN()+70,,,"Standard diagnostics"))),INDIRECT(ADDRESS(ROW()-2+$B$2+1,COLUMN()+70,,,"Standard diagnostics")),NA())</f>
        <v>#N/A</v>
      </c>
      <c r="D9" s="112" t="n">
        <f aca="true">IF(ISNUMBER(INDIRECT(ADDRESS(ROW()-2+$B$2+1,COLUMN()+70,,,"Standard diagnostics"))),INDIRECT(ADDRESS(ROW()-2+$B$2+1,COLUMN()+70,,,"Standard diagnostics")),NA())</f>
        <v>90</v>
      </c>
      <c r="E9" s="113" t="n">
        <f aca="true">IF(ISNUMBER(INDIRECT(ADDRESS(ROW()-2+$B$2+1,COLUMN()+70,,,"Standard diagnostics"))),INDIRECT(ADDRESS(ROW()-2+$B$2+1,COLUMN()+70,,,"Standard diagnostics")),NA())</f>
        <v>85</v>
      </c>
      <c r="F9" s="113" t="e">
        <f aca="true">IF(ISNUMBER(INDIRECT(ADDRESS(ROW()-2+$B$2+1,COLUMN()+70,,,"Standard diagnostics"))),INDIRECT(ADDRESS(ROW()-2+$B$2+1,COLUMN()+70,,,"Standard diagnostics")),NA())</f>
        <v>#N/A</v>
      </c>
      <c r="G9" s="113" t="n">
        <f aca="true">IF(ISNUMBER(INDIRECT(ADDRESS(ROW()-2+$B$2+1,COLUMN()+70,,,"Standard diagnostics"))),INDIRECT(ADDRESS(ROW()-2+$B$2+1,COLUMN()+70,,,"Standard diagnostics")),NA())</f>
        <v>90</v>
      </c>
      <c r="H9" s="113" t="e">
        <f aca="true">IF(ISNUMBER(INDIRECT(ADDRESS(ROW()-2+$B$2+1,COLUMN()+70,,,"Standard diagnostics"))),INDIRECT(ADDRESS(ROW()-2+$B$2+1,COLUMN()+70,,,"Standard diagnostics")),NA())</f>
        <v>#N/A</v>
      </c>
      <c r="I9" s="113" t="n">
        <f aca="true">IF(ISNUMBER(INDIRECT(ADDRESS(ROW()-2+$B$2+1,COLUMN()+70,,,"Standard diagnostics"))),INDIRECT(ADDRESS(ROW()-2+$B$2+1,COLUMN()+70,,,"Standard diagnostics")),NA())</f>
        <v>100</v>
      </c>
      <c r="J9" s="113" t="n">
        <f aca="true">IF(ISNUMBER(INDIRECT(ADDRESS(ROW()-2+$B$2+1,COLUMN()+70,,,"Standard diagnostics"))),INDIRECT(ADDRESS(ROW()-2+$B$2+1,COLUMN()+70,,,"Standard diagnostics")),NA())</f>
        <v>105</v>
      </c>
      <c r="K9" s="113" t="n">
        <f aca="true">IF(ISNUMBER(INDIRECT(ADDRESS(ROW()-2+$B$2+1,COLUMN()+70,,,"Standard diagnostics"))),INDIRECT(ADDRESS(ROW()-2+$B$2+1,COLUMN()+70,,,"Standard diagnostics")),NA())</f>
        <v>105</v>
      </c>
      <c r="L9" s="113" t="e">
        <f aca="true">IF(ISNUMBER(INDIRECT(ADDRESS(ROW()-2+$B$2+1,COLUMN()+70,,,"Standard diagnostics"))),INDIRECT(ADDRESS(ROW()-2+$B$2+1,COLUMN()+70,,,"Standard diagnostics")),NA())</f>
        <v>#N/A</v>
      </c>
      <c r="M9" s="113" t="e">
        <f aca="true">IF(ISNUMBER(INDIRECT(ADDRESS(ROW()-2+$B$2+1,COLUMN()+70,,,"Standard diagnostics"))),INDIRECT(ADDRESS(ROW()-2+$B$2+1,COLUMN()+70,,,"Standard diagnostics")),NA())</f>
        <v>#N/A</v>
      </c>
      <c r="N9" s="114"/>
      <c r="O9" s="114"/>
      <c r="P9" s="114"/>
      <c r="Q9" s="114"/>
      <c r="R9" s="114"/>
      <c r="S9" s="115"/>
      <c r="T9" s="116" t="e">
        <f aca="true">IF(ISNUMBER(INDIRECT(ADDRESS(ROW()-2+$B$2+1,COLUMN()+64,,,"Standard diagnostics"))),INDIRECT(ADDRESS(ROW()-2+$B$2+1,COLUMN()+64,,,"Standard diagnostics")),NA())</f>
        <v>#N/A</v>
      </c>
      <c r="U9" s="117" t="n">
        <f aca="true">IF(ISNUMBER(INDIRECT(ADDRESS(ROW()-2+$B$2+1,COLUMN()+64,,,"Standard diagnostics"))),INDIRECT(ADDRESS(ROW()-2+$B$2+1,COLUMN()+64,,,"Standard diagnostics")),NA())</f>
        <v>85</v>
      </c>
      <c r="V9" s="118" t="n">
        <f aca="true">IF(ISNUMBER(INDIRECT(ADDRESS(ROW()-2+$B$2+1,COLUMN()+64,,,"Standard diagnostics"))),INDIRECT(ADDRESS(ROW()-2+$B$2+1,COLUMN()+64,,,"Standard diagnostics")),NA())</f>
        <v>85</v>
      </c>
      <c r="W9" s="118" t="e">
        <f aca="true">IF(ISNUMBER(INDIRECT(ADDRESS(ROW()-2+$B$2+1,COLUMN()+64,,,"Standard diagnostics"))),INDIRECT(ADDRESS(ROW()-2+$B$2+1,COLUMN()+64,,,"Standard diagnostics")),NA())</f>
        <v>#N/A</v>
      </c>
      <c r="X9" s="118" t="n">
        <f aca="true">IF(ISNUMBER(INDIRECT(ADDRESS(ROW()-2+$B$2+1,COLUMN()+64,,,"Standard diagnostics"))),INDIRECT(ADDRESS(ROW()-2+$B$2+1,COLUMN()+64,,,"Standard diagnostics")),NA())</f>
        <v>85</v>
      </c>
      <c r="Y9" s="118" t="e">
        <f aca="true">IF(ISNUMBER(INDIRECT(ADDRESS(ROW()-2+$B$2+1,COLUMN()+64,,,"Standard diagnostics"))),INDIRECT(ADDRESS(ROW()-2+$B$2+1,COLUMN()+64,,,"Standard diagnostics")),NA())</f>
        <v>#N/A</v>
      </c>
      <c r="Z9" s="118" t="n">
        <f aca="true">IF(ISNUMBER(INDIRECT(ADDRESS(ROW()-2+$B$2+1,COLUMN()+64,,,"Standard diagnostics"))),INDIRECT(ADDRESS(ROW()-2+$B$2+1,COLUMN()+64,,,"Standard diagnostics")),NA())</f>
        <v>90</v>
      </c>
      <c r="AA9" s="118" t="n">
        <f aca="true">IF(ISNUMBER(INDIRECT(ADDRESS(ROW()-2+$B$2+1,COLUMN()+64,,,"Standard diagnostics"))),INDIRECT(ADDRESS(ROW()-2+$B$2+1,COLUMN()+64,,,"Standard diagnostics")),NA())</f>
        <v>100</v>
      </c>
      <c r="AB9" s="118" t="n">
        <f aca="true">IF(ISNUMBER(INDIRECT(ADDRESS(ROW()-2+$B$2+1,COLUMN()+64,,,"Standard diagnostics"))),INDIRECT(ADDRESS(ROW()-2+$B$2+1,COLUMN()+64,,,"Standard diagnostics")),NA())</f>
        <v>100</v>
      </c>
      <c r="AC9" s="118" t="e">
        <f aca="true">IF(ISNUMBER(INDIRECT(ADDRESS(ROW()-2+$B$2+1,COLUMN()+64,,,"Standard diagnostics"))),INDIRECT(ADDRESS(ROW()-2+$B$2+1,COLUMN()+64,,,"Standard diagnostics")),NA())</f>
        <v>#N/A</v>
      </c>
      <c r="AD9" s="118" t="e">
        <f aca="true">IF(ISNUMBER(INDIRECT(ADDRESS(ROW()-2+$B$2+1,COLUMN()+64,,,"Standard diagnostics"))),INDIRECT(ADDRESS(ROW()-2+$B$2+1,COLUMN()+64,,,"Standard diagnostics")),NA())</f>
        <v>#N/A</v>
      </c>
      <c r="AE9" s="119"/>
      <c r="AF9" s="119"/>
      <c r="AG9" s="119"/>
      <c r="AH9" s="119"/>
      <c r="AI9" s="119"/>
      <c r="AJ9" s="115"/>
      <c r="AK9" s="120" t="e">
        <f aca="true">IF(ISNUMBER(INDIRECT(ADDRESS(ROW()+$B$2-1,COLUMN()+34,,,"Standard diagnostics"))),INDIRECT(ADDRESS(ROW()+$B$2-1,COLUMN()+34,,,"Standard diagnostics")),NA())</f>
        <v>#N/A</v>
      </c>
      <c r="AL9" s="121" t="e">
        <f aca="true">IF(ISNUMBER(INDIRECT(ADDRESS(ROW()+$B$2-1,COLUMN()+34,,,"Standard diagnostics"))),INDIRECT(ADDRESS(ROW()+$B$2-1,COLUMN()+34,,,"Standard diagnostics")),NA())</f>
        <v>#N/A</v>
      </c>
    </row>
    <row r="10" s="4" customFormat="true" ht="9.75" hidden="false" customHeight="true" outlineLevel="0" collapsed="false">
      <c r="A10" s="122"/>
      <c r="B10" s="123"/>
      <c r="C10" s="124"/>
      <c r="D10" s="124"/>
      <c r="E10" s="124"/>
      <c r="F10" s="124"/>
      <c r="G10" s="124"/>
      <c r="H10" s="124"/>
      <c r="I10" s="124"/>
      <c r="J10" s="124"/>
      <c r="K10" s="124"/>
      <c r="L10" s="124"/>
      <c r="M10" s="124"/>
      <c r="N10" s="124"/>
      <c r="O10" s="124"/>
      <c r="P10" s="124"/>
      <c r="Q10" s="124"/>
      <c r="R10" s="124"/>
      <c r="S10" s="124"/>
      <c r="T10" s="124"/>
      <c r="U10" s="124"/>
      <c r="V10" s="124"/>
      <c r="W10" s="124"/>
      <c r="X10" s="124"/>
      <c r="Y10" s="124"/>
      <c r="Z10" s="124"/>
      <c r="AA10" s="124"/>
      <c r="AB10" s="124"/>
      <c r="AC10" s="124"/>
      <c r="AD10" s="124"/>
      <c r="AE10" s="124"/>
      <c r="AF10" s="124"/>
      <c r="AG10" s="124"/>
      <c r="AH10" s="124"/>
      <c r="AI10" s="124"/>
      <c r="AJ10" s="124"/>
      <c r="AK10" s="45"/>
      <c r="AL10" s="45"/>
      <c r="AM10" s="125"/>
    </row>
    <row r="11" s="4" customFormat="true" ht="18" hidden="false" customHeight="true" outlineLevel="0" collapsed="false">
      <c r="A11" s="126" t="s">
        <v>30</v>
      </c>
      <c r="B11" s="126"/>
      <c r="C11" s="127" t="str">
        <f aca="false">IF(ISNUMBER(C7),IF(ISNUMBER(C8),C7-C8,""),"")</f>
        <v/>
      </c>
      <c r="D11" s="128" t="str">
        <f aca="false">IF(ISNUMBER(D7),IF(ISNUMBER(D8),D7-D8,""),"")</f>
        <v/>
      </c>
      <c r="E11" s="128" t="n">
        <f aca="false">IF(ISNUMBER(E7),IF(ISNUMBER(E8),E7-E8,""),"")</f>
        <v>0</v>
      </c>
      <c r="F11" s="128" t="n">
        <f aca="false">IF(ISNUMBER(F7),IF(ISNUMBER(F8),F7-F8,""),"")</f>
        <v>0</v>
      </c>
      <c r="G11" s="128" t="n">
        <f aca="false">IF(ISNUMBER(G7),IF(ISNUMBER(G8),G7-G8,""),"")</f>
        <v>0</v>
      </c>
      <c r="H11" s="128" t="n">
        <f aca="false">IF(ISNUMBER(H7),IF(ISNUMBER(H8),H7-H8,""),"")</f>
        <v>5</v>
      </c>
      <c r="I11" s="128" t="n">
        <f aca="false">IF(ISNUMBER(I7),IF(ISNUMBER(I8),I7-I8,""),"")</f>
        <v>5</v>
      </c>
      <c r="J11" s="128" t="n">
        <f aca="false">IF(ISNUMBER(J7),IF(ISNUMBER(J8),J7-J8,""),"")</f>
        <v>0</v>
      </c>
      <c r="K11" s="128" t="n">
        <f aca="false">IF(ISNUMBER(K7),IF(ISNUMBER(K8),K7-K8,""),"")</f>
        <v>10</v>
      </c>
      <c r="L11" s="128" t="str">
        <f aca="false">IF(ISNUMBER(L7),IF(ISNUMBER(L8),L7-L8,""),"")</f>
        <v/>
      </c>
      <c r="M11" s="128" t="str">
        <f aca="false">IF(ISNUMBER(M7),IF(ISNUMBER(M8),M7-M8,""),"")</f>
        <v/>
      </c>
      <c r="N11" s="129"/>
      <c r="O11" s="129"/>
      <c r="P11" s="129"/>
      <c r="Q11" s="129"/>
      <c r="R11" s="129"/>
      <c r="S11" s="130"/>
      <c r="T11" s="131"/>
      <c r="U11" s="132" t="str">
        <f aca="false">IF(ISNUMBER(U7),IF(ISNUMBER(U8),U7-U8,""),"")</f>
        <v/>
      </c>
      <c r="V11" s="132" t="n">
        <f aca="false">IF(ISNUMBER(V7),IF(ISNUMBER(V8),V7-V8,""),"")</f>
        <v>0</v>
      </c>
      <c r="W11" s="132" t="n">
        <f aca="false">IF(ISNUMBER(W7),IF(ISNUMBER(W8),W7-W8,""),"")</f>
        <v>0</v>
      </c>
      <c r="X11" s="132" t="n">
        <f aca="false">IF(ISNUMBER(X7),IF(ISNUMBER(X8),X7-X8,""),"")</f>
        <v>0</v>
      </c>
      <c r="Y11" s="132" t="n">
        <f aca="false">IF(ISNUMBER(Y7),IF(ISNUMBER(Y8),Y7-Y8,""),"")</f>
        <v>5</v>
      </c>
      <c r="Z11" s="132" t="n">
        <f aca="false">IF(ISNUMBER(Z7),IF(ISNUMBER(Z8),Z7-Z8,""),"")</f>
        <v>0</v>
      </c>
      <c r="AA11" s="132" t="n">
        <f aca="false">IF(ISNUMBER(AA7),IF(ISNUMBER(AA8),AA7-AA8,""),"")</f>
        <v>5</v>
      </c>
      <c r="AB11" s="132" t="n">
        <f aca="false">IF(ISNUMBER(AB7),IF(ISNUMBER(AB8),AB7-AB8,""),"")</f>
        <v>10</v>
      </c>
      <c r="AC11" s="132" t="str">
        <f aca="false">IF(ISNUMBER(AC7),IF(ISNUMBER(AC8),AC7-AC8,""),"")</f>
        <v/>
      </c>
      <c r="AD11" s="132" t="str">
        <f aca="false">IF(ISNUMBER(AD7),IF(ISNUMBER(AD8),AD7-AD8,""),"")</f>
        <v/>
      </c>
      <c r="AE11" s="129"/>
      <c r="AF11" s="129"/>
      <c r="AG11" s="129"/>
      <c r="AH11" s="129"/>
      <c r="AI11" s="129"/>
      <c r="AJ11" s="130"/>
      <c r="AL11" s="133" t="n">
        <v>10</v>
      </c>
      <c r="AM11" s="134" t="s">
        <v>31</v>
      </c>
      <c r="AN11" s="62"/>
    </row>
    <row r="12" s="4" customFormat="true" ht="18" hidden="false" customHeight="true" outlineLevel="0" collapsed="false">
      <c r="A12" s="135" t="s">
        <v>32</v>
      </c>
      <c r="B12" s="135"/>
      <c r="C12" s="136" t="n">
        <f aca="false">IF(ISNUMBER(C7),IF(ISNUMBER(T7),C7-T7,""),"")</f>
        <v>0</v>
      </c>
      <c r="D12" s="137" t="n">
        <f aca="false">IF(ISNUMBER(D7),IF(ISNUMBER(U7),D7-U7,""),"")</f>
        <v>0</v>
      </c>
      <c r="E12" s="137" t="n">
        <f aca="false">IF(ISNUMBER(E7),IF(ISNUMBER(V7),E7-V7,""),"")</f>
        <v>5</v>
      </c>
      <c r="F12" s="137" t="n">
        <f aca="false">IF(ISNUMBER(F7),IF(ISNUMBER(W7),F7-W7,""),"")</f>
        <v>10</v>
      </c>
      <c r="G12" s="137" t="n">
        <f aca="false">IF(ISNUMBER(G7),IF(ISNUMBER(X7),G7-X7,""),"")</f>
        <v>10</v>
      </c>
      <c r="H12" s="137" t="n">
        <f aca="false">IF(ISNUMBER(H7),IF(ISNUMBER(Y7),H7-Y7,""),"")</f>
        <v>5</v>
      </c>
      <c r="I12" s="137" t="n">
        <f aca="false">IF(ISNUMBER(I7),IF(ISNUMBER(Z7),I7-Z7,""),"")</f>
        <v>0</v>
      </c>
      <c r="J12" s="137" t="n">
        <f aca="false">IF(ISNUMBER(J7),IF(ISNUMBER(AA7),J7-AA7,""),"")</f>
        <v>10</v>
      </c>
      <c r="K12" s="137" t="n">
        <f aca="false">IF(ISNUMBER(K7),IF(ISNUMBER(AB7),K7-AB7,""),"")</f>
        <v>0</v>
      </c>
      <c r="L12" s="137" t="n">
        <f aca="false">IF(ISNUMBER(L7),IF(ISNUMBER(AC7),L7-AC7,""),"")</f>
        <v>0</v>
      </c>
      <c r="M12" s="137" t="n">
        <f aca="false">IF(ISNUMBER(M7),IF(ISNUMBER(AD7),M7-AD7,""),"")</f>
        <v>-15</v>
      </c>
      <c r="N12" s="137" t="str">
        <f aca="false">IF(ISNUMBER(N7),IF(ISNUMBER(AE7),N7-AE7,""),"")</f>
        <v/>
      </c>
      <c r="O12" s="137" t="str">
        <f aca="false">IF(ISNUMBER(O7),IF(ISNUMBER(AF7),O7-AF7,""),"")</f>
        <v/>
      </c>
      <c r="P12" s="137" t="str">
        <f aca="false">IF(ISNUMBER(P7),IF(ISNUMBER(AG7),P7-AG7,""),"")</f>
        <v/>
      </c>
      <c r="Q12" s="137" t="str">
        <f aca="false">IF(ISNUMBER(Q7),IF(ISNUMBER(AH7),Q7-AH7,""),"")</f>
        <v/>
      </c>
      <c r="R12" s="137" t="str">
        <f aca="false">IF(ISNUMBER(R7),IF(ISNUMBER(AI7),R7-AI7,""),"")</f>
        <v/>
      </c>
      <c r="S12" s="138" t="str">
        <f aca="false">IF(ISNUMBER(S7),IF(ISNUMBER(AJ7),S7-AJ7,""),"")</f>
        <v/>
      </c>
      <c r="AL12" s="133" t="n">
        <v>10</v>
      </c>
      <c r="AM12" s="134" t="s">
        <v>33</v>
      </c>
      <c r="AN12" s="62"/>
    </row>
    <row r="13" s="142" customFormat="true" ht="12" hidden="false" customHeight="true" outlineLevel="0" collapsed="false">
      <c r="A13" s="139"/>
      <c r="B13" s="139"/>
      <c r="C13" s="140"/>
      <c r="D13" s="140"/>
      <c r="E13" s="140"/>
      <c r="F13" s="140"/>
      <c r="G13" s="140"/>
      <c r="H13" s="140"/>
      <c r="I13" s="140"/>
      <c r="J13" s="140"/>
      <c r="K13" s="140"/>
      <c r="L13" s="140"/>
      <c r="M13" s="140"/>
      <c r="N13" s="140"/>
      <c r="O13" s="140"/>
      <c r="P13" s="140"/>
      <c r="Q13" s="140"/>
      <c r="R13" s="140"/>
      <c r="S13" s="140"/>
      <c r="T13" s="141"/>
      <c r="U13" s="141"/>
      <c r="V13" s="141"/>
      <c r="W13" s="141"/>
      <c r="X13" s="141"/>
      <c r="Y13" s="141"/>
      <c r="Z13" s="141"/>
      <c r="AA13" s="141"/>
    </row>
    <row r="14" s="142" customFormat="true" ht="12" hidden="false" customHeight="true" outlineLevel="0" collapsed="false">
      <c r="A14" s="139"/>
      <c r="B14" s="139"/>
      <c r="C14" s="140"/>
      <c r="D14" s="140"/>
      <c r="E14" s="140"/>
      <c r="F14" s="140"/>
      <c r="G14" s="140"/>
      <c r="H14" s="140"/>
      <c r="I14" s="140"/>
      <c r="J14" s="140"/>
      <c r="K14" s="140"/>
      <c r="L14" s="140"/>
      <c r="M14" s="140"/>
      <c r="N14" s="140"/>
      <c r="O14" s="140"/>
      <c r="P14" s="140"/>
      <c r="Q14" s="140"/>
      <c r="R14" s="140"/>
      <c r="S14" s="140"/>
      <c r="T14" s="141"/>
      <c r="U14" s="141"/>
      <c r="V14" s="141"/>
      <c r="W14" s="141"/>
      <c r="X14" s="141"/>
      <c r="Y14" s="141"/>
      <c r="Z14" s="141"/>
      <c r="AA14" s="141"/>
    </row>
    <row r="15" s="142" customFormat="true" ht="12" hidden="false" customHeight="true" outlineLevel="0" collapsed="false">
      <c r="A15" s="139"/>
      <c r="B15" s="139"/>
      <c r="C15" s="140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40"/>
      <c r="O15" s="140"/>
      <c r="P15" s="140"/>
      <c r="Q15" s="140"/>
      <c r="R15" s="140"/>
      <c r="S15" s="140"/>
      <c r="T15" s="141"/>
      <c r="U15" s="141"/>
      <c r="V15" s="141"/>
      <c r="W15" s="141"/>
      <c r="X15" s="141"/>
      <c r="Y15" s="141"/>
      <c r="Z15" s="141"/>
      <c r="AA15" s="141"/>
    </row>
    <row r="16" s="142" customFormat="true" ht="12" hidden="false" customHeight="true" outlineLevel="0" collapsed="false">
      <c r="A16" s="139"/>
      <c r="B16" s="139"/>
      <c r="C16" s="140"/>
      <c r="D16" s="140"/>
      <c r="E16" s="140"/>
      <c r="F16" s="140"/>
      <c r="G16" s="140"/>
      <c r="H16" s="140"/>
      <c r="I16" s="140"/>
      <c r="J16" s="140"/>
      <c r="K16" s="140"/>
      <c r="L16" s="140"/>
      <c r="M16" s="140"/>
      <c r="N16" s="140"/>
      <c r="O16" s="140"/>
      <c r="P16" s="140"/>
      <c r="Q16" s="140"/>
      <c r="R16" s="140"/>
      <c r="S16" s="140"/>
      <c r="T16" s="141"/>
      <c r="U16" s="141"/>
      <c r="V16" s="141"/>
      <c r="W16" s="141"/>
      <c r="X16" s="141"/>
      <c r="Y16" s="141"/>
      <c r="Z16" s="141"/>
      <c r="AA16" s="141"/>
    </row>
    <row r="17" s="142" customFormat="true" ht="12" hidden="false" customHeight="true" outlineLevel="0" collapsed="false">
      <c r="A17" s="139"/>
      <c r="B17" s="139"/>
      <c r="C17" s="140"/>
      <c r="D17" s="140"/>
      <c r="E17" s="140"/>
      <c r="F17" s="140"/>
      <c r="G17" s="140"/>
      <c r="H17" s="140"/>
      <c r="I17" s="140"/>
      <c r="J17" s="140"/>
      <c r="K17" s="140"/>
      <c r="L17" s="140"/>
      <c r="M17" s="140"/>
      <c r="N17" s="140"/>
      <c r="O17" s="140"/>
      <c r="P17" s="140"/>
      <c r="Q17" s="140"/>
      <c r="R17" s="140"/>
      <c r="S17" s="140"/>
      <c r="T17" s="141"/>
      <c r="U17" s="141"/>
      <c r="V17" s="141"/>
      <c r="W17" s="141"/>
      <c r="X17" s="141"/>
      <c r="Y17" s="141"/>
      <c r="Z17" s="141"/>
      <c r="AA17" s="141"/>
    </row>
    <row r="18" s="142" customFormat="true" ht="12" hidden="false" customHeight="true" outlineLevel="0" collapsed="false">
      <c r="A18" s="139"/>
      <c r="B18" s="139"/>
      <c r="C18" s="140"/>
      <c r="D18" s="140"/>
      <c r="E18" s="140"/>
      <c r="F18" s="140"/>
      <c r="G18" s="140"/>
      <c r="H18" s="140"/>
      <c r="I18" s="140"/>
      <c r="J18" s="140"/>
      <c r="K18" s="140"/>
      <c r="L18" s="140"/>
      <c r="M18" s="140"/>
      <c r="N18" s="140"/>
      <c r="O18" s="140"/>
      <c r="P18" s="140"/>
      <c r="Q18" s="140"/>
      <c r="R18" s="140"/>
      <c r="S18" s="140"/>
      <c r="T18" s="141"/>
      <c r="U18" s="141"/>
      <c r="V18" s="141"/>
      <c r="W18" s="141"/>
      <c r="X18" s="141"/>
      <c r="Y18" s="141"/>
      <c r="Z18" s="141"/>
      <c r="AA18" s="141"/>
    </row>
    <row r="19" s="142" customFormat="true" ht="12" hidden="false" customHeight="true" outlineLevel="0" collapsed="false">
      <c r="A19" s="139"/>
      <c r="B19" s="139"/>
      <c r="C19" s="140"/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40"/>
      <c r="O19" s="140"/>
      <c r="P19" s="140"/>
      <c r="Q19" s="140"/>
      <c r="R19" s="140"/>
      <c r="S19" s="140"/>
      <c r="T19" s="141"/>
      <c r="U19" s="141"/>
      <c r="V19" s="141"/>
      <c r="W19" s="141"/>
      <c r="X19" s="141"/>
      <c r="Y19" s="141"/>
      <c r="Z19" s="141"/>
      <c r="AA19" s="141"/>
    </row>
    <row r="20" s="142" customFormat="true" ht="12" hidden="false" customHeight="true" outlineLevel="0" collapsed="false">
      <c r="A20" s="139"/>
      <c r="B20" s="139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T20" s="141"/>
      <c r="U20" s="141"/>
      <c r="V20" s="141"/>
      <c r="W20" s="141"/>
      <c r="X20" s="141"/>
      <c r="Y20" s="141"/>
      <c r="Z20" s="141"/>
      <c r="AA20" s="141"/>
    </row>
    <row r="21" s="142" customFormat="true" ht="12" hidden="false" customHeight="true" outlineLevel="0" collapsed="false">
      <c r="A21" s="139"/>
      <c r="B21" s="139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1"/>
      <c r="U21" s="141"/>
      <c r="V21" s="141"/>
      <c r="W21" s="141"/>
      <c r="X21" s="141"/>
      <c r="Y21" s="141"/>
      <c r="Z21" s="141"/>
      <c r="AA21" s="141"/>
    </row>
    <row r="22" s="142" customFormat="true" ht="12" hidden="false" customHeight="true" outlineLevel="0" collapsed="false">
      <c r="A22" s="139"/>
      <c r="B22" s="139"/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40"/>
      <c r="O22" s="140"/>
      <c r="P22" s="140"/>
      <c r="Q22" s="140"/>
      <c r="R22" s="140"/>
      <c r="S22" s="140"/>
      <c r="T22" s="141"/>
      <c r="U22" s="141"/>
      <c r="V22" s="141"/>
      <c r="W22" s="141"/>
      <c r="X22" s="141"/>
      <c r="Y22" s="141"/>
      <c r="Z22" s="141"/>
      <c r="AA22" s="141"/>
    </row>
    <row r="23" s="142" customFormat="true" ht="12" hidden="false" customHeight="true" outlineLevel="0" collapsed="false">
      <c r="A23" s="139"/>
      <c r="B23" s="139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1"/>
      <c r="U23" s="141"/>
      <c r="V23" s="141"/>
      <c r="W23" s="141"/>
      <c r="X23" s="141"/>
      <c r="Y23" s="141"/>
      <c r="Z23" s="141"/>
      <c r="AA23" s="141"/>
    </row>
    <row r="24" s="142" customFormat="true" ht="12" hidden="false" customHeight="true" outlineLevel="0" collapsed="false">
      <c r="A24" s="139"/>
      <c r="B24" s="139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T24" s="141"/>
      <c r="U24" s="141"/>
      <c r="V24" s="141"/>
      <c r="W24" s="141"/>
      <c r="X24" s="141"/>
      <c r="Y24" s="141"/>
      <c r="Z24" s="141"/>
      <c r="AA24" s="141"/>
    </row>
    <row r="25" s="142" customFormat="true" ht="12" hidden="false" customHeight="true" outlineLevel="0" collapsed="false">
      <c r="A25" s="139"/>
      <c r="B25" s="139"/>
      <c r="C25" s="140"/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40"/>
      <c r="O25" s="140"/>
      <c r="P25" s="140"/>
      <c r="Q25" s="140"/>
      <c r="R25" s="140"/>
      <c r="S25" s="140"/>
      <c r="T25" s="141"/>
      <c r="U25" s="141"/>
      <c r="V25" s="141"/>
      <c r="W25" s="141"/>
      <c r="X25" s="141"/>
      <c r="Y25" s="141"/>
      <c r="Z25" s="141"/>
      <c r="AA25" s="141"/>
    </row>
    <row r="26" s="142" customFormat="true" ht="12" hidden="false" customHeight="true" outlineLevel="0" collapsed="false">
      <c r="A26" s="139"/>
      <c r="B26" s="139"/>
      <c r="C26" s="140"/>
      <c r="D26" s="140"/>
      <c r="E26" s="140"/>
      <c r="F26" s="140"/>
      <c r="G26" s="140"/>
      <c r="H26" s="140"/>
      <c r="I26" s="140"/>
      <c r="J26" s="140"/>
      <c r="K26" s="140"/>
      <c r="L26" s="140"/>
      <c r="M26" s="140"/>
      <c r="N26" s="140"/>
      <c r="O26" s="140"/>
      <c r="P26" s="140"/>
      <c r="Q26" s="140"/>
      <c r="R26" s="140"/>
      <c r="S26" s="140"/>
      <c r="T26" s="141"/>
      <c r="U26" s="141"/>
      <c r="V26" s="141"/>
      <c r="W26" s="141"/>
      <c r="X26" s="141"/>
      <c r="Y26" s="141"/>
      <c r="Z26" s="141"/>
      <c r="AA26" s="141"/>
    </row>
    <row r="27" s="142" customFormat="true" ht="12" hidden="false" customHeight="true" outlineLevel="0" collapsed="false">
      <c r="A27" s="139"/>
      <c r="B27" s="139"/>
      <c r="C27" s="140"/>
      <c r="D27" s="140"/>
      <c r="E27" s="140"/>
      <c r="F27" s="140"/>
      <c r="G27" s="140"/>
      <c r="H27" s="140"/>
      <c r="I27" s="140"/>
      <c r="J27" s="140"/>
      <c r="K27" s="140"/>
      <c r="L27" s="140"/>
      <c r="M27" s="140"/>
      <c r="N27" s="140"/>
      <c r="O27" s="140"/>
      <c r="P27" s="140"/>
      <c r="Q27" s="140"/>
      <c r="R27" s="140"/>
      <c r="S27" s="140"/>
      <c r="T27" s="141"/>
      <c r="U27" s="141"/>
      <c r="V27" s="141"/>
      <c r="W27" s="141"/>
      <c r="X27" s="141"/>
      <c r="Y27" s="141"/>
      <c r="Z27" s="141"/>
      <c r="AA27" s="141"/>
    </row>
    <row r="28" s="142" customFormat="true" ht="12" hidden="false" customHeight="true" outlineLevel="0" collapsed="false">
      <c r="A28" s="139"/>
      <c r="B28" s="139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140"/>
      <c r="R28" s="140"/>
      <c r="S28" s="140"/>
      <c r="T28" s="141"/>
      <c r="U28" s="141"/>
      <c r="V28" s="141"/>
      <c r="W28" s="141"/>
      <c r="X28" s="141"/>
      <c r="Y28" s="141"/>
      <c r="Z28" s="141"/>
      <c r="AA28" s="141"/>
    </row>
    <row r="29" s="142" customFormat="true" ht="12" hidden="false" customHeight="true" outlineLevel="0" collapsed="false">
      <c r="A29" s="139"/>
      <c r="B29" s="139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140"/>
      <c r="R29" s="140"/>
      <c r="S29" s="140"/>
      <c r="T29" s="141"/>
      <c r="U29" s="141"/>
      <c r="V29" s="141"/>
      <c r="W29" s="141"/>
      <c r="X29" s="141"/>
      <c r="Y29" s="141"/>
      <c r="Z29" s="141"/>
      <c r="AA29" s="141"/>
    </row>
    <row r="30" s="142" customFormat="true" ht="12" hidden="false" customHeight="true" outlineLevel="0" collapsed="false">
      <c r="A30" s="139"/>
      <c r="B30" s="139"/>
      <c r="C30" s="140"/>
      <c r="D30" s="140"/>
      <c r="E30" s="140"/>
      <c r="F30" s="140"/>
      <c r="G30" s="140"/>
      <c r="H30" s="140"/>
      <c r="I30" s="140"/>
      <c r="J30" s="140"/>
      <c r="K30" s="140"/>
      <c r="L30" s="140"/>
      <c r="M30" s="140"/>
      <c r="N30" s="140"/>
      <c r="O30" s="140"/>
      <c r="P30" s="140"/>
      <c r="Q30" s="140"/>
      <c r="R30" s="140"/>
      <c r="S30" s="140"/>
      <c r="T30" s="141"/>
      <c r="U30" s="141"/>
      <c r="V30" s="141"/>
      <c r="W30" s="141"/>
      <c r="X30" s="141"/>
      <c r="Y30" s="141"/>
      <c r="Z30" s="141"/>
      <c r="AA30" s="141"/>
    </row>
    <row r="31" s="142" customFormat="true" ht="12" hidden="false" customHeight="true" outlineLevel="0" collapsed="false">
      <c r="A31" s="139"/>
      <c r="B31" s="139"/>
      <c r="C31" s="140"/>
      <c r="D31" s="140"/>
      <c r="E31" s="140"/>
      <c r="F31" s="140"/>
      <c r="G31" s="140"/>
      <c r="H31" s="140"/>
      <c r="I31" s="140"/>
      <c r="J31" s="140"/>
      <c r="K31" s="140"/>
      <c r="L31" s="140"/>
      <c r="M31" s="140"/>
      <c r="N31" s="140"/>
      <c r="O31" s="140"/>
      <c r="P31" s="140"/>
      <c r="Q31" s="140"/>
      <c r="R31" s="140"/>
      <c r="S31" s="140"/>
      <c r="T31" s="141"/>
      <c r="U31" s="141"/>
      <c r="V31" s="141"/>
      <c r="W31" s="141"/>
      <c r="X31" s="141"/>
      <c r="Y31" s="141"/>
      <c r="Z31" s="141"/>
      <c r="AA31" s="141"/>
    </row>
    <row r="32" s="142" customFormat="true" ht="12" hidden="false" customHeight="true" outlineLevel="0" collapsed="false">
      <c r="A32" s="139"/>
      <c r="B32" s="139"/>
      <c r="C32" s="140"/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40"/>
      <c r="O32" s="140"/>
      <c r="P32" s="140"/>
      <c r="Q32" s="140"/>
      <c r="R32" s="140"/>
      <c r="S32" s="140"/>
      <c r="T32" s="141"/>
      <c r="U32" s="141"/>
      <c r="V32" s="141"/>
      <c r="W32" s="141"/>
      <c r="X32" s="141"/>
      <c r="Y32" s="141"/>
      <c r="Z32" s="141"/>
      <c r="AA32" s="141"/>
    </row>
    <row r="33" s="142" customFormat="true" ht="12" hidden="false" customHeight="true" outlineLevel="0" collapsed="false">
      <c r="A33" s="139"/>
      <c r="B33" s="139"/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40"/>
      <c r="O33" s="140"/>
      <c r="P33" s="140"/>
      <c r="Q33" s="140"/>
      <c r="R33" s="140"/>
      <c r="S33" s="140"/>
      <c r="T33" s="141"/>
      <c r="U33" s="141"/>
      <c r="V33" s="141"/>
      <c r="W33" s="141"/>
      <c r="X33" s="141"/>
      <c r="Y33" s="141"/>
      <c r="Z33" s="141"/>
      <c r="AA33" s="141"/>
    </row>
    <row r="34" s="142" customFormat="true" ht="12" hidden="false" customHeight="true" outlineLevel="0" collapsed="false">
      <c r="A34" s="139"/>
      <c r="B34" s="139"/>
      <c r="C34" s="140"/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40"/>
      <c r="O34" s="140"/>
      <c r="P34" s="140"/>
      <c r="Q34" s="140"/>
      <c r="R34" s="140"/>
      <c r="S34" s="140"/>
      <c r="T34" s="141"/>
      <c r="U34" s="141"/>
      <c r="V34" s="141"/>
      <c r="W34" s="141"/>
      <c r="X34" s="141"/>
      <c r="Y34" s="141"/>
      <c r="Z34" s="141"/>
      <c r="AA34" s="141"/>
    </row>
    <row r="35" s="142" customFormat="true" ht="12" hidden="false" customHeight="true" outlineLevel="0" collapsed="false">
      <c r="A35" s="139"/>
      <c r="B35" s="139"/>
      <c r="C35" s="140"/>
      <c r="D35" s="140"/>
      <c r="E35" s="140"/>
      <c r="F35" s="140"/>
      <c r="G35" s="140"/>
      <c r="H35" s="140"/>
      <c r="I35" s="140"/>
      <c r="J35" s="140"/>
      <c r="K35" s="140"/>
      <c r="L35" s="140"/>
      <c r="M35" s="140"/>
      <c r="N35" s="140"/>
      <c r="O35" s="140"/>
      <c r="P35" s="140"/>
      <c r="Q35" s="140"/>
      <c r="R35" s="140"/>
      <c r="S35" s="140"/>
      <c r="T35" s="141"/>
      <c r="U35" s="141"/>
      <c r="V35" s="141"/>
      <c r="W35" s="141"/>
      <c r="X35" s="141"/>
      <c r="Y35" s="141"/>
      <c r="Z35" s="141"/>
      <c r="AA35" s="141"/>
    </row>
    <row r="36" s="142" customFormat="true" ht="12" hidden="false" customHeight="true" outlineLevel="0" collapsed="false">
      <c r="A36" s="139"/>
      <c r="B36" s="139"/>
      <c r="C36" s="140"/>
      <c r="D36" s="140"/>
      <c r="E36" s="140"/>
      <c r="F36" s="140"/>
      <c r="G36" s="140"/>
      <c r="H36" s="140"/>
      <c r="I36" s="140"/>
      <c r="J36" s="140"/>
      <c r="K36" s="140"/>
      <c r="L36" s="140"/>
      <c r="M36" s="140"/>
      <c r="N36" s="140"/>
      <c r="O36" s="140"/>
      <c r="P36" s="140"/>
      <c r="Q36" s="140"/>
      <c r="R36" s="140"/>
      <c r="S36" s="140"/>
      <c r="T36" s="141"/>
      <c r="U36" s="141"/>
      <c r="V36" s="141"/>
      <c r="W36" s="141"/>
      <c r="X36" s="141"/>
      <c r="Y36" s="141"/>
      <c r="Z36" s="141"/>
      <c r="AA36" s="141"/>
    </row>
    <row r="37" s="142" customFormat="true" ht="12" hidden="false" customHeight="true" outlineLevel="0" collapsed="false">
      <c r="A37" s="139"/>
      <c r="B37" s="139"/>
      <c r="C37" s="140"/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40"/>
      <c r="O37" s="140"/>
      <c r="P37" s="140"/>
      <c r="Q37" s="140"/>
      <c r="R37" s="140"/>
      <c r="S37" s="140"/>
      <c r="T37" s="141"/>
      <c r="U37" s="141"/>
      <c r="V37" s="141"/>
      <c r="W37" s="141"/>
      <c r="X37" s="141"/>
      <c r="Y37" s="141"/>
      <c r="Z37" s="141"/>
      <c r="AA37" s="141"/>
    </row>
    <row r="38" s="142" customFormat="true" ht="12" hidden="false" customHeight="true" outlineLevel="0" collapsed="false">
      <c r="A38" s="139"/>
      <c r="B38" s="139"/>
      <c r="C38" s="140"/>
      <c r="D38" s="140"/>
      <c r="E38" s="140"/>
      <c r="F38" s="140"/>
      <c r="G38" s="140"/>
      <c r="H38" s="140"/>
      <c r="I38" s="140"/>
      <c r="J38" s="140"/>
      <c r="K38" s="140"/>
      <c r="L38" s="140"/>
      <c r="M38" s="140"/>
      <c r="N38" s="140"/>
      <c r="O38" s="140"/>
      <c r="P38" s="140"/>
      <c r="Q38" s="140"/>
      <c r="R38" s="140"/>
      <c r="S38" s="140"/>
      <c r="T38" s="141"/>
      <c r="U38" s="141"/>
      <c r="V38" s="141"/>
      <c r="W38" s="141"/>
      <c r="X38" s="141"/>
      <c r="Y38" s="141"/>
      <c r="Z38" s="141"/>
      <c r="AA38" s="141"/>
    </row>
    <row r="39" s="142" customFormat="true" ht="12" hidden="false" customHeight="true" outlineLevel="0" collapsed="false">
      <c r="A39" s="139"/>
      <c r="B39" s="139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141"/>
      <c r="U39" s="141"/>
      <c r="V39" s="141"/>
      <c r="W39" s="141"/>
      <c r="X39" s="141"/>
      <c r="Y39" s="141"/>
      <c r="Z39" s="141"/>
      <c r="AA39" s="141"/>
    </row>
    <row r="40" s="142" customFormat="true" ht="12" hidden="false" customHeight="true" outlineLevel="0" collapsed="false">
      <c r="A40" s="139"/>
      <c r="B40" s="139"/>
      <c r="C40" s="140"/>
      <c r="D40" s="140"/>
      <c r="E40" s="140"/>
      <c r="F40" s="140"/>
      <c r="G40" s="140"/>
      <c r="H40" s="140"/>
      <c r="I40" s="140"/>
      <c r="J40" s="140"/>
      <c r="K40" s="140"/>
      <c r="L40" s="140"/>
      <c r="M40" s="140"/>
      <c r="N40" s="140"/>
      <c r="O40" s="140"/>
      <c r="P40" s="140"/>
      <c r="Q40" s="140"/>
      <c r="R40" s="140"/>
      <c r="S40" s="140"/>
      <c r="T40" s="141"/>
      <c r="U40" s="141"/>
      <c r="V40" s="141"/>
      <c r="W40" s="141"/>
      <c r="X40" s="141"/>
      <c r="Y40" s="141"/>
      <c r="Z40" s="141"/>
      <c r="AA40" s="141"/>
    </row>
    <row r="41" s="142" customFormat="true" ht="12" hidden="false" customHeight="true" outlineLevel="0" collapsed="false">
      <c r="A41" s="139"/>
      <c r="B41" s="139"/>
      <c r="C41" s="140"/>
      <c r="D41" s="140"/>
      <c r="E41" s="140"/>
      <c r="F41" s="140"/>
      <c r="G41" s="140"/>
      <c r="H41" s="140"/>
      <c r="I41" s="140"/>
      <c r="J41" s="140"/>
      <c r="K41" s="140"/>
      <c r="L41" s="140"/>
      <c r="M41" s="140"/>
      <c r="N41" s="140"/>
      <c r="O41" s="140"/>
      <c r="P41" s="140"/>
      <c r="Q41" s="140"/>
      <c r="R41" s="140"/>
      <c r="S41" s="140"/>
      <c r="T41" s="141"/>
      <c r="U41" s="141"/>
      <c r="V41" s="141"/>
      <c r="W41" s="141"/>
      <c r="X41" s="141"/>
      <c r="Y41" s="141"/>
      <c r="Z41" s="141"/>
      <c r="AA41" s="141"/>
    </row>
    <row r="42" s="142" customFormat="true" ht="12" hidden="false" customHeight="true" outlineLevel="0" collapsed="false">
      <c r="A42" s="139"/>
      <c r="B42" s="139"/>
      <c r="C42" s="140"/>
      <c r="D42" s="140"/>
      <c r="E42" s="140"/>
      <c r="F42" s="140"/>
      <c r="G42" s="140"/>
      <c r="H42" s="140"/>
      <c r="I42" s="140"/>
      <c r="J42" s="140"/>
      <c r="K42" s="140"/>
      <c r="L42" s="140"/>
      <c r="M42" s="140"/>
      <c r="N42" s="140"/>
      <c r="O42" s="140"/>
      <c r="P42" s="140"/>
      <c r="Q42" s="140"/>
      <c r="R42" s="140"/>
      <c r="S42" s="140"/>
      <c r="T42" s="141"/>
      <c r="U42" s="141"/>
      <c r="V42" s="141"/>
      <c r="W42" s="141"/>
      <c r="X42" s="141"/>
      <c r="Y42" s="141"/>
      <c r="Z42" s="141"/>
      <c r="AA42" s="141"/>
    </row>
    <row r="43" s="142" customFormat="true" ht="12" hidden="false" customHeight="true" outlineLevel="0" collapsed="false">
      <c r="A43" s="139"/>
      <c r="B43" s="139"/>
      <c r="C43" s="140"/>
      <c r="D43" s="140"/>
      <c r="E43" s="140"/>
      <c r="F43" s="140"/>
      <c r="G43" s="140"/>
      <c r="H43" s="140"/>
      <c r="I43" s="140"/>
      <c r="J43" s="140"/>
      <c r="K43" s="140"/>
      <c r="L43" s="140"/>
      <c r="M43" s="140"/>
      <c r="N43" s="140"/>
      <c r="O43" s="140"/>
      <c r="P43" s="140"/>
      <c r="Q43" s="140"/>
      <c r="R43" s="140"/>
      <c r="S43" s="140"/>
      <c r="T43" s="141"/>
      <c r="U43" s="141"/>
      <c r="V43" s="141"/>
      <c r="W43" s="141"/>
      <c r="X43" s="141"/>
      <c r="Y43" s="141"/>
      <c r="Z43" s="141"/>
      <c r="AA43" s="141"/>
    </row>
    <row r="44" s="142" customFormat="true" ht="12" hidden="false" customHeight="true" outlineLevel="0" collapsed="false">
      <c r="A44" s="139"/>
      <c r="B44" s="139"/>
      <c r="C44" s="140"/>
      <c r="D44" s="140"/>
      <c r="E44" s="140"/>
      <c r="F44" s="140"/>
      <c r="G44" s="140"/>
      <c r="H44" s="140"/>
      <c r="I44" s="140"/>
      <c r="J44" s="140"/>
      <c r="K44" s="140"/>
      <c r="L44" s="140"/>
      <c r="M44" s="140"/>
      <c r="N44" s="140"/>
      <c r="O44" s="140"/>
      <c r="P44" s="140"/>
      <c r="Q44" s="140"/>
      <c r="R44" s="140"/>
      <c r="S44" s="140"/>
      <c r="T44" s="141"/>
      <c r="U44" s="141"/>
      <c r="V44" s="141"/>
      <c r="W44" s="141"/>
      <c r="X44" s="141"/>
      <c r="Y44" s="141"/>
      <c r="Z44" s="141"/>
      <c r="AA44" s="141"/>
    </row>
    <row r="45" s="142" customFormat="true" ht="12" hidden="false" customHeight="true" outlineLevel="0" collapsed="false">
      <c r="A45" s="139"/>
      <c r="B45" s="139"/>
      <c r="C45" s="140"/>
      <c r="D45" s="140"/>
      <c r="E45" s="140"/>
      <c r="F45" s="140"/>
      <c r="G45" s="140"/>
      <c r="H45" s="140"/>
      <c r="I45" s="140"/>
      <c r="J45" s="140"/>
      <c r="K45" s="140"/>
      <c r="L45" s="140"/>
      <c r="M45" s="140"/>
      <c r="N45" s="140"/>
      <c r="O45" s="140"/>
      <c r="P45" s="140"/>
      <c r="Q45" s="140"/>
      <c r="R45" s="140"/>
      <c r="S45" s="140"/>
      <c r="T45" s="141"/>
      <c r="U45" s="141"/>
      <c r="V45" s="141"/>
      <c r="W45" s="141"/>
      <c r="X45" s="141"/>
      <c r="Y45" s="141"/>
      <c r="Z45" s="141"/>
      <c r="AA45" s="141"/>
    </row>
    <row r="46" s="142" customFormat="true" ht="12" hidden="false" customHeight="true" outlineLevel="0" collapsed="false">
      <c r="A46" s="139"/>
      <c r="B46" s="139"/>
      <c r="C46" s="140"/>
      <c r="D46" s="140"/>
      <c r="E46" s="140"/>
      <c r="F46" s="140"/>
      <c r="G46" s="140"/>
      <c r="H46" s="140"/>
      <c r="I46" s="140"/>
      <c r="J46" s="140"/>
      <c r="K46" s="140"/>
      <c r="L46" s="140"/>
      <c r="M46" s="140"/>
      <c r="N46" s="140"/>
      <c r="O46" s="140"/>
      <c r="P46" s="140"/>
      <c r="Q46" s="140"/>
      <c r="R46" s="140"/>
      <c r="S46" s="140"/>
      <c r="T46" s="141"/>
      <c r="U46" s="141"/>
      <c r="V46" s="141"/>
      <c r="W46" s="141"/>
      <c r="X46" s="141"/>
      <c r="Y46" s="141"/>
      <c r="Z46" s="141"/>
      <c r="AA46" s="141"/>
    </row>
    <row r="47" s="142" customFormat="true" ht="12" hidden="false" customHeight="true" outlineLevel="0" collapsed="false">
      <c r="A47" s="139"/>
      <c r="B47" s="139"/>
      <c r="C47" s="140"/>
      <c r="D47" s="140"/>
      <c r="E47" s="140"/>
      <c r="F47" s="140"/>
      <c r="G47" s="140"/>
      <c r="H47" s="140"/>
      <c r="I47" s="140"/>
      <c r="J47" s="140"/>
      <c r="K47" s="140"/>
      <c r="L47" s="140"/>
      <c r="M47" s="140"/>
      <c r="N47" s="140"/>
      <c r="O47" s="140"/>
      <c r="P47" s="140"/>
      <c r="Q47" s="140"/>
      <c r="R47" s="140"/>
      <c r="S47" s="140"/>
      <c r="T47" s="141"/>
      <c r="U47" s="141"/>
      <c r="V47" s="141"/>
      <c r="W47" s="141"/>
      <c r="X47" s="141"/>
      <c r="Y47" s="141"/>
      <c r="Z47" s="141"/>
      <c r="AA47" s="141"/>
    </row>
    <row r="48" s="142" customFormat="true" ht="12" hidden="false" customHeight="true" outlineLevel="0" collapsed="false">
      <c r="A48" s="139"/>
      <c r="B48" s="139"/>
      <c r="C48" s="140"/>
      <c r="D48" s="140"/>
      <c r="E48" s="140"/>
      <c r="F48" s="140"/>
      <c r="G48" s="140"/>
      <c r="H48" s="140"/>
      <c r="I48" s="140"/>
      <c r="J48" s="140"/>
      <c r="K48" s="140"/>
      <c r="L48" s="140"/>
      <c r="M48" s="140"/>
      <c r="N48" s="140"/>
      <c r="O48" s="140"/>
      <c r="P48" s="140"/>
      <c r="Q48" s="140"/>
      <c r="R48" s="140"/>
      <c r="S48" s="140"/>
      <c r="T48" s="141"/>
      <c r="U48" s="141"/>
      <c r="V48" s="141"/>
      <c r="W48" s="141"/>
      <c r="X48" s="141"/>
      <c r="Y48" s="141"/>
      <c r="Z48" s="141"/>
      <c r="AA48" s="141"/>
    </row>
    <row r="49" s="142" customFormat="true" ht="12" hidden="false" customHeight="true" outlineLevel="0" collapsed="false">
      <c r="A49" s="139"/>
      <c r="B49" s="139"/>
      <c r="C49" s="140"/>
      <c r="D49" s="140"/>
      <c r="E49" s="140"/>
      <c r="F49" s="140"/>
      <c r="G49" s="140"/>
      <c r="H49" s="140"/>
      <c r="I49" s="140"/>
      <c r="J49" s="140"/>
      <c r="K49" s="140"/>
      <c r="L49" s="140"/>
      <c r="M49" s="140"/>
      <c r="N49" s="140"/>
      <c r="O49" s="140"/>
      <c r="P49" s="140"/>
      <c r="Q49" s="140"/>
      <c r="R49" s="140"/>
      <c r="S49" s="140"/>
      <c r="T49" s="141"/>
      <c r="U49" s="141"/>
      <c r="V49" s="141"/>
      <c r="W49" s="141"/>
      <c r="X49" s="141"/>
      <c r="Y49" s="141"/>
      <c r="Z49" s="141"/>
      <c r="AA49" s="141"/>
    </row>
    <row r="50" s="142" customFormat="true" ht="12" hidden="false" customHeight="true" outlineLevel="0" collapsed="false">
      <c r="A50" s="139"/>
      <c r="B50" s="139"/>
      <c r="C50" s="140"/>
      <c r="D50" s="140"/>
      <c r="E50" s="140"/>
      <c r="F50" s="140"/>
      <c r="G50" s="140"/>
      <c r="H50" s="140"/>
      <c r="I50" s="140"/>
      <c r="J50" s="140"/>
      <c r="K50" s="140"/>
      <c r="L50" s="140"/>
      <c r="M50" s="140"/>
      <c r="N50" s="140"/>
      <c r="O50" s="140"/>
      <c r="P50" s="140"/>
      <c r="Q50" s="140"/>
      <c r="R50" s="140"/>
      <c r="S50" s="140"/>
      <c r="T50" s="141"/>
      <c r="U50" s="141"/>
      <c r="V50" s="141"/>
      <c r="W50" s="141"/>
      <c r="X50" s="141"/>
      <c r="Y50" s="141"/>
      <c r="Z50" s="141"/>
      <c r="AA50" s="141"/>
    </row>
    <row r="51" s="142" customFormat="true" ht="12" hidden="false" customHeight="true" outlineLevel="0" collapsed="false">
      <c r="A51" s="139"/>
      <c r="B51" s="139"/>
      <c r="C51" s="140"/>
      <c r="D51" s="140"/>
      <c r="E51" s="140"/>
      <c r="F51" s="140"/>
      <c r="G51" s="140"/>
      <c r="H51" s="140"/>
      <c r="I51" s="140"/>
      <c r="J51" s="140"/>
      <c r="K51" s="140"/>
      <c r="L51" s="140"/>
      <c r="M51" s="140"/>
      <c r="N51" s="140"/>
      <c r="O51" s="140"/>
      <c r="P51" s="140"/>
      <c r="Q51" s="140"/>
      <c r="R51" s="140"/>
      <c r="S51" s="140"/>
      <c r="T51" s="141"/>
      <c r="U51" s="141"/>
      <c r="V51" s="141"/>
      <c r="W51" s="141"/>
      <c r="X51" s="141"/>
      <c r="Y51" s="141"/>
      <c r="Z51" s="141"/>
      <c r="AA51" s="141"/>
    </row>
    <row r="52" s="142" customFormat="true" ht="12" hidden="false" customHeight="true" outlineLevel="0" collapsed="false">
      <c r="A52" s="139"/>
      <c r="B52" s="139"/>
      <c r="C52" s="140"/>
      <c r="D52" s="140"/>
      <c r="E52" s="140"/>
      <c r="F52" s="140"/>
      <c r="G52" s="140"/>
      <c r="H52" s="140"/>
      <c r="I52" s="140"/>
      <c r="J52" s="140"/>
      <c r="K52" s="140"/>
      <c r="L52" s="140"/>
      <c r="M52" s="140"/>
      <c r="N52" s="140"/>
      <c r="O52" s="140"/>
      <c r="P52" s="140"/>
      <c r="Q52" s="140"/>
      <c r="R52" s="140"/>
      <c r="S52" s="140"/>
      <c r="T52" s="141"/>
      <c r="U52" s="141"/>
      <c r="V52" s="141"/>
      <c r="W52" s="141"/>
      <c r="X52" s="141"/>
      <c r="Y52" s="141"/>
      <c r="Z52" s="141"/>
      <c r="AA52" s="141"/>
    </row>
    <row r="53" s="142" customFormat="true" ht="12" hidden="false" customHeight="true" outlineLevel="0" collapsed="false">
      <c r="A53" s="139"/>
      <c r="B53" s="139"/>
      <c r="C53" s="140"/>
      <c r="D53" s="140"/>
      <c r="E53" s="140"/>
      <c r="F53" s="140"/>
      <c r="G53" s="140"/>
      <c r="H53" s="140"/>
      <c r="I53" s="140"/>
      <c r="J53" s="140"/>
      <c r="K53" s="140"/>
      <c r="L53" s="140"/>
      <c r="M53" s="140"/>
      <c r="N53" s="140"/>
      <c r="O53" s="140"/>
      <c r="P53" s="140"/>
      <c r="Q53" s="140"/>
      <c r="R53" s="140"/>
      <c r="S53" s="140"/>
      <c r="T53" s="141"/>
      <c r="U53" s="141"/>
      <c r="V53" s="141"/>
      <c r="W53" s="141"/>
      <c r="X53" s="141"/>
      <c r="Y53" s="141"/>
      <c r="Z53" s="141"/>
      <c r="AA53" s="141"/>
    </row>
    <row r="54" s="142" customFormat="true" ht="12" hidden="false" customHeight="true" outlineLevel="0" collapsed="false">
      <c r="A54" s="139"/>
      <c r="B54" s="139"/>
      <c r="C54" s="140"/>
      <c r="D54" s="140"/>
      <c r="E54" s="140"/>
      <c r="F54" s="140"/>
      <c r="G54" s="140"/>
      <c r="H54" s="140"/>
      <c r="I54" s="140"/>
      <c r="J54" s="140"/>
      <c r="K54" s="140"/>
      <c r="L54" s="140"/>
      <c r="M54" s="140"/>
      <c r="N54" s="140"/>
      <c r="O54" s="140"/>
      <c r="P54" s="140"/>
      <c r="Q54" s="140"/>
      <c r="R54" s="140"/>
      <c r="S54" s="140"/>
      <c r="T54" s="141"/>
      <c r="U54" s="141"/>
      <c r="V54" s="141"/>
      <c r="W54" s="141"/>
      <c r="X54" s="141"/>
      <c r="Y54" s="141"/>
      <c r="Z54" s="141"/>
      <c r="AA54" s="141"/>
    </row>
    <row r="55" s="142" customFormat="true" ht="12" hidden="false" customHeight="true" outlineLevel="0" collapsed="false">
      <c r="A55" s="139"/>
      <c r="B55" s="139"/>
      <c r="C55" s="140"/>
      <c r="D55" s="140"/>
      <c r="E55" s="140"/>
      <c r="F55" s="140"/>
      <c r="G55" s="140"/>
      <c r="H55" s="140"/>
      <c r="I55" s="140"/>
      <c r="J55" s="140"/>
      <c r="K55" s="140"/>
      <c r="L55" s="140"/>
      <c r="M55" s="140"/>
      <c r="N55" s="140"/>
      <c r="O55" s="140"/>
      <c r="P55" s="140"/>
      <c r="Q55" s="140"/>
      <c r="R55" s="140"/>
      <c r="S55" s="140"/>
      <c r="T55" s="141"/>
      <c r="U55" s="141"/>
      <c r="V55" s="141"/>
      <c r="W55" s="141"/>
      <c r="X55" s="141"/>
      <c r="Y55" s="141"/>
      <c r="Z55" s="141"/>
      <c r="AA55" s="141"/>
    </row>
    <row r="56" s="142" customFormat="true" ht="12" hidden="false" customHeight="true" outlineLevel="0" collapsed="false">
      <c r="A56" s="139"/>
      <c r="B56" s="139"/>
      <c r="C56" s="140"/>
      <c r="D56" s="140"/>
      <c r="E56" s="140"/>
      <c r="F56" s="140"/>
      <c r="G56" s="140"/>
      <c r="H56" s="140"/>
      <c r="I56" s="140"/>
      <c r="J56" s="140"/>
      <c r="K56" s="140"/>
      <c r="L56" s="140"/>
      <c r="M56" s="140"/>
      <c r="N56" s="140"/>
      <c r="O56" s="140"/>
      <c r="P56" s="140"/>
      <c r="Q56" s="140"/>
      <c r="R56" s="140"/>
      <c r="S56" s="140"/>
      <c r="T56" s="141"/>
      <c r="U56" s="141"/>
      <c r="V56" s="141"/>
      <c r="W56" s="141"/>
      <c r="X56" s="141"/>
      <c r="Y56" s="141"/>
      <c r="Z56" s="141"/>
      <c r="AA56" s="141"/>
    </row>
    <row r="57" s="142" customFormat="true" ht="12" hidden="false" customHeight="true" outlineLevel="0" collapsed="false">
      <c r="A57" s="139"/>
      <c r="B57" s="139"/>
      <c r="C57" s="140"/>
      <c r="D57" s="140"/>
      <c r="E57" s="140"/>
      <c r="F57" s="140"/>
      <c r="G57" s="140"/>
      <c r="H57" s="140"/>
      <c r="I57" s="140"/>
      <c r="J57" s="140"/>
      <c r="K57" s="140"/>
      <c r="L57" s="140"/>
      <c r="M57" s="140"/>
      <c r="N57" s="140"/>
      <c r="O57" s="140"/>
      <c r="P57" s="140"/>
      <c r="Q57" s="140"/>
      <c r="R57" s="140"/>
      <c r="S57" s="140"/>
      <c r="T57" s="141"/>
      <c r="U57" s="141"/>
      <c r="V57" s="141"/>
      <c r="W57" s="141"/>
      <c r="X57" s="141"/>
      <c r="Y57" s="141"/>
      <c r="Z57" s="141"/>
      <c r="AA57" s="141"/>
    </row>
    <row r="58" s="142" customFormat="true" ht="12" hidden="false" customHeight="true" outlineLevel="0" collapsed="false">
      <c r="A58" s="139"/>
      <c r="B58" s="139"/>
      <c r="C58" s="140"/>
      <c r="D58" s="140"/>
      <c r="E58" s="140"/>
      <c r="F58" s="140"/>
      <c r="G58" s="140"/>
      <c r="H58" s="140"/>
      <c r="I58" s="140"/>
      <c r="J58" s="140"/>
      <c r="K58" s="140"/>
      <c r="L58" s="140"/>
      <c r="M58" s="140"/>
      <c r="N58" s="140"/>
      <c r="O58" s="140"/>
      <c r="P58" s="140"/>
      <c r="Q58" s="140"/>
      <c r="R58" s="140"/>
      <c r="S58" s="140"/>
      <c r="T58" s="141"/>
      <c r="U58" s="141"/>
      <c r="V58" s="141"/>
      <c r="W58" s="141"/>
      <c r="X58" s="141"/>
      <c r="Y58" s="141"/>
      <c r="Z58" s="141"/>
      <c r="AA58" s="141"/>
    </row>
    <row r="59" s="142" customFormat="true" ht="12" hidden="false" customHeight="true" outlineLevel="0" collapsed="false">
      <c r="A59" s="139"/>
      <c r="B59" s="139"/>
      <c r="C59" s="140"/>
      <c r="D59" s="140"/>
      <c r="E59" s="140"/>
      <c r="F59" s="140"/>
      <c r="G59" s="140"/>
      <c r="H59" s="140"/>
      <c r="I59" s="140"/>
      <c r="J59" s="140"/>
      <c r="K59" s="140"/>
      <c r="L59" s="140"/>
      <c r="M59" s="140"/>
      <c r="N59" s="140"/>
      <c r="O59" s="140"/>
      <c r="P59" s="140"/>
      <c r="Q59" s="140"/>
      <c r="R59" s="140"/>
      <c r="S59" s="140"/>
      <c r="T59" s="141"/>
      <c r="U59" s="141"/>
      <c r="V59" s="141"/>
      <c r="W59" s="141"/>
      <c r="X59" s="141"/>
      <c r="Y59" s="141"/>
      <c r="Z59" s="141"/>
      <c r="AA59" s="141"/>
    </row>
    <row r="60" s="4" customFormat="true" ht="18" hidden="false" customHeight="true" outlineLevel="0" collapsed="false">
      <c r="A60" s="139"/>
      <c r="B60" s="139"/>
      <c r="C60" s="143" t="s">
        <v>34</v>
      </c>
      <c r="D60" s="143"/>
      <c r="E60" s="143"/>
      <c r="F60" s="143"/>
      <c r="G60" s="143"/>
      <c r="H60" s="143"/>
      <c r="I60" s="143"/>
      <c r="J60" s="143"/>
      <c r="K60" s="143"/>
      <c r="L60" s="143"/>
      <c r="M60" s="143"/>
      <c r="N60" s="143"/>
      <c r="O60" s="143"/>
      <c r="P60" s="143"/>
      <c r="Q60" s="143"/>
      <c r="R60" s="143"/>
      <c r="S60" s="143"/>
    </row>
    <row r="61" s="4" customFormat="true" ht="18" hidden="false" customHeight="true" outlineLevel="0" collapsed="false">
      <c r="A61" s="139"/>
      <c r="B61" s="139"/>
      <c r="C61" s="144" t="n">
        <v>125</v>
      </c>
      <c r="D61" s="145" t="n">
        <v>250</v>
      </c>
      <c r="E61" s="145" t="n">
        <v>500</v>
      </c>
      <c r="F61" s="145" t="n">
        <v>750</v>
      </c>
      <c r="G61" s="145" t="s">
        <v>4</v>
      </c>
      <c r="H61" s="145" t="s">
        <v>5</v>
      </c>
      <c r="I61" s="145" t="s">
        <v>6</v>
      </c>
      <c r="J61" s="145" t="s">
        <v>7</v>
      </c>
      <c r="K61" s="145" t="s">
        <v>8</v>
      </c>
      <c r="L61" s="145" t="s">
        <v>9</v>
      </c>
      <c r="M61" s="146" t="s">
        <v>10</v>
      </c>
      <c r="N61" s="146" t="s">
        <v>11</v>
      </c>
      <c r="O61" s="146" t="s">
        <v>12</v>
      </c>
      <c r="P61" s="146" t="s">
        <v>13</v>
      </c>
      <c r="Q61" s="146" t="s">
        <v>14</v>
      </c>
      <c r="R61" s="146" t="s">
        <v>15</v>
      </c>
      <c r="S61" s="147" t="s">
        <v>16</v>
      </c>
    </row>
    <row r="62" s="4" customFormat="true" ht="18" hidden="false" customHeight="true" outlineLevel="0" collapsed="false">
      <c r="A62" s="139"/>
      <c r="B62" s="148" t="s">
        <v>35</v>
      </c>
      <c r="C62" s="149" t="n">
        <v>-10</v>
      </c>
      <c r="D62" s="150" t="n">
        <v>-10</v>
      </c>
      <c r="E62" s="150" t="n">
        <v>-10</v>
      </c>
      <c r="F62" s="150" t="n">
        <v>-10</v>
      </c>
      <c r="G62" s="150" t="n">
        <v>-10</v>
      </c>
      <c r="H62" s="150" t="n">
        <v>-10</v>
      </c>
      <c r="I62" s="150" t="n">
        <v>-10</v>
      </c>
      <c r="J62" s="150" t="n">
        <v>-10</v>
      </c>
      <c r="K62" s="151" t="n">
        <v>-10</v>
      </c>
      <c r="L62" s="151" t="n">
        <v>-10</v>
      </c>
      <c r="M62" s="151" t="n">
        <v>-10</v>
      </c>
      <c r="N62" s="151"/>
      <c r="O62" s="151"/>
      <c r="P62" s="151"/>
      <c r="Q62" s="151"/>
      <c r="R62" s="151"/>
      <c r="S62" s="152"/>
      <c r="U62" s="134" t="s">
        <v>36</v>
      </c>
      <c r="V62" s="62"/>
      <c r="W62" s="62"/>
      <c r="X62" s="153"/>
      <c r="Y62" s="153"/>
      <c r="Z62" s="153"/>
    </row>
    <row r="63" s="4" customFormat="true" ht="18" hidden="false" customHeight="true" outlineLevel="0" collapsed="false">
      <c r="A63" s="139"/>
      <c r="B63" s="148" t="s">
        <v>37</v>
      </c>
      <c r="C63" s="154"/>
      <c r="D63" s="155"/>
      <c r="E63" s="155"/>
      <c r="F63" s="155"/>
      <c r="G63" s="155"/>
      <c r="H63" s="155"/>
      <c r="I63" s="155"/>
      <c r="J63" s="155"/>
      <c r="K63" s="155"/>
      <c r="L63" s="155"/>
      <c r="M63" s="155"/>
      <c r="N63" s="155"/>
      <c r="O63" s="155"/>
      <c r="P63" s="155"/>
      <c r="Q63" s="155"/>
      <c r="R63" s="155"/>
      <c r="S63" s="156"/>
      <c r="U63" s="134" t="s">
        <v>38</v>
      </c>
      <c r="V63" s="62"/>
      <c r="W63" s="62"/>
      <c r="X63" s="153"/>
      <c r="Y63" s="153"/>
      <c r="Z63" s="153"/>
    </row>
    <row r="64" s="4" customFormat="true" ht="18" hidden="false" customHeight="true" outlineLevel="0" collapsed="false">
      <c r="A64" s="139"/>
      <c r="B64" s="148" t="s">
        <v>39</v>
      </c>
      <c r="C64" s="157" t="n">
        <v>20</v>
      </c>
      <c r="D64" s="158" t="n">
        <v>20</v>
      </c>
      <c r="E64" s="158" t="n">
        <v>20</v>
      </c>
      <c r="F64" s="158" t="n">
        <v>20</v>
      </c>
      <c r="G64" s="158" t="n">
        <v>20</v>
      </c>
      <c r="H64" s="158" t="n">
        <v>20</v>
      </c>
      <c r="I64" s="158" t="n">
        <v>20</v>
      </c>
      <c r="J64" s="158" t="n">
        <v>20</v>
      </c>
      <c r="K64" s="158" t="n">
        <v>20</v>
      </c>
      <c r="L64" s="158" t="n">
        <v>20</v>
      </c>
      <c r="M64" s="158" t="n">
        <v>20</v>
      </c>
      <c r="N64" s="158"/>
      <c r="O64" s="158"/>
      <c r="P64" s="158"/>
      <c r="Q64" s="158"/>
      <c r="R64" s="158"/>
      <c r="S64" s="159"/>
      <c r="U64" s="134" t="s">
        <v>36</v>
      </c>
      <c r="V64" s="62"/>
      <c r="W64" s="62"/>
      <c r="X64" s="153"/>
      <c r="Y64" s="153"/>
      <c r="Z64" s="153"/>
    </row>
    <row r="65" s="4" customFormat="true" ht="18" hidden="false" customHeight="true" outlineLevel="0" collapsed="false">
      <c r="A65" s="139"/>
      <c r="B65" s="139"/>
      <c r="C65" s="160"/>
      <c r="D65" s="160"/>
      <c r="E65" s="160"/>
      <c r="F65" s="160"/>
      <c r="G65" s="160"/>
      <c r="H65" s="160"/>
      <c r="I65" s="160"/>
      <c r="J65" s="160"/>
      <c r="K65" s="160"/>
      <c r="L65" s="160"/>
      <c r="M65" s="160"/>
      <c r="N65" s="160"/>
      <c r="O65" s="160"/>
      <c r="P65" s="160"/>
      <c r="Q65" s="160"/>
      <c r="R65" s="160"/>
      <c r="S65" s="160"/>
    </row>
    <row r="66" s="4" customFormat="true" ht="6" hidden="false" customHeight="true" outlineLevel="0" collapsed="false">
      <c r="A66" s="139"/>
      <c r="B66" s="139"/>
      <c r="C66" s="160"/>
      <c r="D66" s="160"/>
      <c r="E66" s="160"/>
      <c r="F66" s="160"/>
      <c r="G66" s="160"/>
      <c r="H66" s="160"/>
      <c r="I66" s="160"/>
      <c r="J66" s="160"/>
      <c r="K66" s="160"/>
      <c r="L66" s="160"/>
      <c r="M66" s="160"/>
      <c r="N66" s="160"/>
      <c r="O66" s="160"/>
      <c r="P66" s="160"/>
      <c r="Q66" s="160"/>
      <c r="R66" s="160"/>
      <c r="S66" s="140"/>
      <c r="T66" s="161"/>
      <c r="U66" s="161"/>
      <c r="V66" s="161"/>
      <c r="W66" s="161"/>
      <c r="X66" s="161"/>
      <c r="Y66" s="161"/>
      <c r="Z66" s="161"/>
      <c r="AA66" s="161"/>
      <c r="AB66" s="125"/>
      <c r="AC66" s="125"/>
      <c r="AD66" s="125"/>
      <c r="AE66" s="125"/>
      <c r="AF66" s="125"/>
      <c r="AG66" s="125"/>
      <c r="AH66" s="125"/>
      <c r="AI66" s="125"/>
      <c r="AJ66" s="125"/>
    </row>
    <row r="67" s="4" customFormat="true" ht="18" hidden="false" customHeight="true" outlineLevel="0" collapsed="false">
      <c r="A67" s="139"/>
      <c r="B67" s="139"/>
      <c r="C67" s="7" t="s">
        <v>40</v>
      </c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161"/>
      <c r="U67" s="161"/>
      <c r="V67" s="161"/>
      <c r="W67" s="161"/>
      <c r="X67" s="161"/>
      <c r="Y67" s="161"/>
      <c r="Z67" s="161"/>
      <c r="AA67" s="161"/>
      <c r="AB67" s="125"/>
      <c r="AC67" s="125"/>
      <c r="AD67" s="125"/>
      <c r="AE67" s="125"/>
      <c r="AF67" s="125"/>
      <c r="AG67" s="125"/>
      <c r="AH67" s="125"/>
      <c r="AI67" s="125"/>
      <c r="AJ67" s="125"/>
    </row>
    <row r="68" s="4" customFormat="true" ht="15" hidden="false" customHeight="true" outlineLevel="0" collapsed="false">
      <c r="A68" s="139"/>
      <c r="C68" s="162" t="n">
        <v>125</v>
      </c>
      <c r="D68" s="163" t="n">
        <v>250</v>
      </c>
      <c r="E68" s="163" t="n">
        <v>500</v>
      </c>
      <c r="F68" s="163" t="n">
        <v>750</v>
      </c>
      <c r="G68" s="163" t="s">
        <v>4</v>
      </c>
      <c r="H68" s="163" t="s">
        <v>5</v>
      </c>
      <c r="I68" s="163" t="s">
        <v>6</v>
      </c>
      <c r="J68" s="163" t="s">
        <v>7</v>
      </c>
      <c r="K68" s="163" t="s">
        <v>8</v>
      </c>
      <c r="L68" s="163" t="s">
        <v>9</v>
      </c>
      <c r="M68" s="163" t="s">
        <v>10</v>
      </c>
      <c r="N68" s="163" t="s">
        <v>11</v>
      </c>
      <c r="O68" s="163" t="s">
        <v>12</v>
      </c>
      <c r="P68" s="163" t="s">
        <v>13</v>
      </c>
      <c r="Q68" s="163" t="s">
        <v>14</v>
      </c>
      <c r="R68" s="163" t="s">
        <v>15</v>
      </c>
      <c r="S68" s="164" t="s">
        <v>16</v>
      </c>
      <c r="T68" s="26"/>
      <c r="U68" s="26"/>
      <c r="V68" s="26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  <c r="AH68" s="26"/>
      <c r="AI68" s="26"/>
      <c r="AJ68" s="125"/>
    </row>
    <row r="69" s="4" customFormat="true" ht="15" hidden="false" customHeight="true" outlineLevel="0" collapsed="false">
      <c r="A69" s="139"/>
      <c r="C69" s="165" t="n">
        <v>125</v>
      </c>
      <c r="D69" s="166" t="n">
        <v>250</v>
      </c>
      <c r="E69" s="166" t="n">
        <v>500</v>
      </c>
      <c r="F69" s="166" t="n">
        <v>750</v>
      </c>
      <c r="G69" s="166" t="n">
        <v>1000</v>
      </c>
      <c r="H69" s="166" t="n">
        <v>1500</v>
      </c>
      <c r="I69" s="166" t="n">
        <v>2000</v>
      </c>
      <c r="J69" s="166" t="n">
        <v>3000</v>
      </c>
      <c r="K69" s="166" t="n">
        <v>4000</v>
      </c>
      <c r="L69" s="166" t="n">
        <v>6000</v>
      </c>
      <c r="M69" s="166" t="n">
        <v>8000</v>
      </c>
      <c r="N69" s="166" t="n">
        <v>9000</v>
      </c>
      <c r="O69" s="166" t="n">
        <v>10000</v>
      </c>
      <c r="P69" s="166" t="n">
        <v>11200</v>
      </c>
      <c r="Q69" s="166" t="n">
        <v>12500</v>
      </c>
      <c r="R69" s="166" t="n">
        <v>14000</v>
      </c>
      <c r="S69" s="167" t="n">
        <v>16000</v>
      </c>
      <c r="T69" s="168"/>
      <c r="U69" s="168"/>
      <c r="V69" s="168"/>
      <c r="W69" s="168"/>
      <c r="X69" s="168"/>
      <c r="Y69" s="168"/>
      <c r="Z69" s="168"/>
      <c r="AA69" s="168"/>
      <c r="AB69" s="168"/>
      <c r="AC69" s="168"/>
      <c r="AD69" s="168"/>
      <c r="AE69" s="168"/>
      <c r="AF69" s="168"/>
      <c r="AG69" s="168"/>
      <c r="AH69" s="168"/>
      <c r="AI69" s="168"/>
      <c r="AJ69" s="125"/>
    </row>
    <row r="70" s="4" customFormat="true" ht="15" hidden="false" customHeight="true" outlineLevel="0" collapsed="false">
      <c r="A70" s="139"/>
      <c r="C70" s="165" t="n">
        <f aca="false">(LOG10(C69)-LOG10(125))*3.3219281*4+4</f>
        <v>4</v>
      </c>
      <c r="D70" s="166" t="n">
        <f aca="false">(LOG10(D69)-LOG10(125))*3.3219281*4+4</f>
        <v>8.00000000615623</v>
      </c>
      <c r="E70" s="166" t="n">
        <f aca="false">(LOG10(E69)-LOG10(125))*3.3219281*4+4</f>
        <v>12.0000000123125</v>
      </c>
      <c r="F70" s="166" t="n">
        <f aca="false">(LOG10(F69)-LOG10(125))*3.3219281*4+4</f>
        <v>14.3398500187982</v>
      </c>
      <c r="G70" s="166" t="n">
        <f aca="false">(LOG10(G69)-LOG10(125))*3.3219281*4+4</f>
        <v>16.0000000184687</v>
      </c>
      <c r="H70" s="166" t="n">
        <f aca="false">(LOG10(H69)-LOG10(125))*3.3219281*4+4</f>
        <v>18.3398500249545</v>
      </c>
      <c r="I70" s="166" t="n">
        <f aca="false">(LOG10(I69)-LOG10(125))*3.3219281*4+4</f>
        <v>20.0000000246249</v>
      </c>
      <c r="J70" s="166" t="n">
        <f aca="false">(LOG10(J69)-LOG10(125))*3.3219281*4+4</f>
        <v>22.3398500311107</v>
      </c>
      <c r="K70" s="166" t="n">
        <f aca="false">(LOG10(K69)-LOG10(125))*3.3219281*4+4</f>
        <v>24.0000000307811</v>
      </c>
      <c r="L70" s="166" t="n">
        <f aca="false">(LOG10(L69)-LOG10(125))*3.3219281*4+4</f>
        <v>26.3398500372669</v>
      </c>
      <c r="M70" s="166" t="n">
        <f aca="false">(LOG10(M69)-LOG10(125))*3.3219281*4+4</f>
        <v>28.0000000369374</v>
      </c>
      <c r="N70" s="166" t="n">
        <f aca="false">(LOG10(N69)-LOG10(125))*3.3219281*4+4</f>
        <v>28.6797000437527</v>
      </c>
      <c r="O70" s="166" t="n">
        <f aca="false">(LOG10(O69)-LOG10(125))*3.3219281*4+4</f>
        <v>29.2877124184687</v>
      </c>
      <c r="P70" s="166" t="n">
        <f aca="false">(LOG10(P69)-LOG10(125))*3.3219281*4+4</f>
        <v>29.9417073486067</v>
      </c>
      <c r="Q70" s="166" t="n">
        <f aca="false">(LOG10(Q69)-LOG10(125))*3.3219281*4+4</f>
        <v>30.5754248</v>
      </c>
      <c r="R70" s="166" t="n">
        <f aca="false">(LOG10(R69)-LOG10(125))*3.3219281*4+4</f>
        <v>31.2294197301381</v>
      </c>
      <c r="S70" s="167" t="n">
        <f aca="false">(LOG10(S69)-LOG10(125))*3.3219281*4+4</f>
        <v>32.0000000430936</v>
      </c>
      <c r="T70" s="168"/>
      <c r="U70" s="168"/>
      <c r="V70" s="168"/>
      <c r="W70" s="168"/>
      <c r="X70" s="168"/>
      <c r="Y70" s="168"/>
      <c r="Z70" s="168"/>
      <c r="AA70" s="168"/>
      <c r="AB70" s="168"/>
      <c r="AC70" s="168"/>
      <c r="AD70" s="168"/>
      <c r="AE70" s="168"/>
      <c r="AF70" s="168"/>
      <c r="AG70" s="168"/>
      <c r="AH70" s="168"/>
      <c r="AI70" s="168"/>
      <c r="AJ70" s="125"/>
    </row>
    <row r="71" s="4" customFormat="true" ht="15" hidden="false" customHeight="true" outlineLevel="0" collapsed="false">
      <c r="A71" s="139"/>
      <c r="C71" s="169" t="n">
        <f aca="false">IF(OR(C62&lt;&gt;"",C63&lt;&gt;"",C64&lt;&gt;""),(LOG10(C69)-LOG10(125))*3.3219281*4+4,#N/A)</f>
        <v>4</v>
      </c>
      <c r="D71" s="170" t="n">
        <f aca="false">IF(OR(D62&lt;&gt;"",D63&lt;&gt;"",D64&lt;&gt;""),(LOG10(D69)-LOG10(125))*3.3219281*4+4,#N/A)</f>
        <v>8.00000000615623</v>
      </c>
      <c r="E71" s="170" t="n">
        <f aca="false">IF(OR(E62&lt;&gt;"",E63&lt;&gt;"",E64&lt;&gt;""),(LOG10(E69)-LOG10(125))*3.3219281*4+4,#N/A)</f>
        <v>12.0000000123125</v>
      </c>
      <c r="F71" s="170" t="n">
        <f aca="false">IF(OR(F62&lt;&gt;"",F63&lt;&gt;"",F64&lt;&gt;""),(LOG10(F69)-LOG10(125))*3.3219281*4+4,#N/A)</f>
        <v>14.3398500187982</v>
      </c>
      <c r="G71" s="170" t="n">
        <f aca="false">IF(OR(G62&lt;&gt;"",G63&lt;&gt;"",G64&lt;&gt;""),(LOG10(G69)-LOG10(125))*3.3219281*4+4,#N/A)</f>
        <v>16.0000000184687</v>
      </c>
      <c r="H71" s="170" t="n">
        <f aca="false">IF(OR(H62&lt;&gt;"",H63&lt;&gt;"",H64&lt;&gt;""),(LOG10(H69)-LOG10(125))*3.3219281*4+4,#N/A)</f>
        <v>18.3398500249545</v>
      </c>
      <c r="I71" s="170" t="n">
        <f aca="false">IF(OR(I62&lt;&gt;"",I63&lt;&gt;"",I64&lt;&gt;""),(LOG10(I69)-LOG10(125))*3.3219281*4+4,#N/A)</f>
        <v>20.0000000246249</v>
      </c>
      <c r="J71" s="170" t="n">
        <f aca="false">IF(OR(J62&lt;&gt;"",J63&lt;&gt;"",J64&lt;&gt;""),(LOG10(J69)-LOG10(125))*3.3219281*4+4,#N/A)</f>
        <v>22.3398500311107</v>
      </c>
      <c r="K71" s="170" t="n">
        <f aca="false">IF(OR(K62&lt;&gt;"",K63&lt;&gt;"",K64&lt;&gt;""),(LOG10(K69)-LOG10(125))*3.3219281*4+4,#N/A)</f>
        <v>24.0000000307811</v>
      </c>
      <c r="L71" s="170" t="n">
        <f aca="false">IF(OR(L62&lt;&gt;"",L63&lt;&gt;"",L64&lt;&gt;""),(LOG10(L69)-LOG10(125))*3.3219281*4+4,#N/A)</f>
        <v>26.3398500372669</v>
      </c>
      <c r="M71" s="170" t="n">
        <f aca="false">IF(OR(M62&lt;&gt;"",M63&lt;&gt;"",M64&lt;&gt;""),(LOG10(M69)-LOG10(125))*3.3219281*4+4,#N/A)</f>
        <v>28.0000000369374</v>
      </c>
      <c r="N71" s="170" t="e">
        <f aca="false">IF(OR(N62&lt;&gt;"",N63&lt;&gt;"",N64&lt;&gt;""),(LOG10(N69)-LOG10(125))*3.3219281*4+4,#N/A)</f>
        <v>#N/A</v>
      </c>
      <c r="O71" s="170" t="e">
        <f aca="false">IF(OR(O62&lt;&gt;"",O63&lt;&gt;"",O64&lt;&gt;""),(LOG10(O69)-LOG10(125))*3.3219281*4+4,#N/A)</f>
        <v>#N/A</v>
      </c>
      <c r="P71" s="170" t="e">
        <f aca="false">IF(OR(P62&lt;&gt;"",P63&lt;&gt;"",P64&lt;&gt;""),(LOG10(P69)-LOG10(125))*3.3219281*4+4,#N/A)</f>
        <v>#N/A</v>
      </c>
      <c r="Q71" s="170" t="e">
        <f aca="false">IF(OR(Q62&lt;&gt;"",Q63&lt;&gt;"",Q64&lt;&gt;""),(LOG10(Q69)-LOG10(125))*3.3219281*4+4,#N/A)</f>
        <v>#N/A</v>
      </c>
      <c r="R71" s="170" t="e">
        <f aca="false">IF(OR(R62&lt;&gt;"",R63&lt;&gt;"",R64&lt;&gt;""),(LOG10(R69)-LOG10(125))*3.3219281*4+4,#N/A)</f>
        <v>#N/A</v>
      </c>
      <c r="S71" s="171" t="e">
        <f aca="false">IF(OR(S62&lt;&gt;"",S63&lt;&gt;"",S64&lt;&gt;""),(LOG10(S69)-LOG10(125))*3.3219281*4+4,#N/A)</f>
        <v>#N/A</v>
      </c>
      <c r="T71" s="172"/>
      <c r="U71" s="172"/>
      <c r="V71" s="172"/>
      <c r="W71" s="172"/>
      <c r="X71" s="172"/>
      <c r="Y71" s="172"/>
      <c r="Z71" s="172"/>
      <c r="AA71" s="172"/>
      <c r="AB71" s="172"/>
      <c r="AC71" s="172"/>
      <c r="AD71" s="172"/>
      <c r="AE71" s="172"/>
      <c r="AF71" s="172"/>
      <c r="AG71" s="172"/>
      <c r="AH71" s="172"/>
      <c r="AI71" s="172"/>
      <c r="AJ71" s="125"/>
    </row>
    <row r="72" s="4" customFormat="true" ht="18" hidden="false" customHeight="true" outlineLevel="0" collapsed="false">
      <c r="A72" s="1"/>
      <c r="B72" s="173"/>
      <c r="C72" s="173"/>
      <c r="D72" s="173"/>
      <c r="E72" s="173"/>
      <c r="F72" s="173"/>
      <c r="G72" s="173"/>
      <c r="H72" s="173"/>
      <c r="I72" s="173"/>
      <c r="J72" s="173"/>
      <c r="K72" s="173"/>
      <c r="L72" s="173"/>
      <c r="M72" s="173"/>
      <c r="N72" s="173"/>
      <c r="O72" s="173"/>
      <c r="P72" s="173"/>
      <c r="Q72" s="173"/>
      <c r="R72" s="173"/>
      <c r="S72" s="174"/>
      <c r="T72" s="174"/>
      <c r="U72" s="174"/>
      <c r="V72" s="174"/>
      <c r="W72" s="174"/>
      <c r="X72" s="174"/>
      <c r="Y72" s="174"/>
      <c r="Z72" s="174"/>
      <c r="AA72" s="174"/>
      <c r="AB72" s="174"/>
      <c r="AC72" s="174"/>
      <c r="AD72" s="174"/>
      <c r="AE72" s="174"/>
      <c r="AF72" s="174"/>
      <c r="AG72" s="174"/>
      <c r="AH72" s="174"/>
      <c r="AI72" s="174"/>
      <c r="AJ72" s="125"/>
    </row>
    <row r="73" s="4" customFormat="true" ht="18" hidden="false" customHeight="true" outlineLevel="0" collapsed="false">
      <c r="A73" s="1"/>
      <c r="B73" s="1"/>
      <c r="C73" s="1"/>
      <c r="D73" s="1"/>
      <c r="E73" s="3"/>
      <c r="S73" s="125"/>
      <c r="T73" s="125"/>
      <c r="U73" s="125"/>
      <c r="V73" s="125"/>
      <c r="W73" s="125"/>
      <c r="X73" s="125"/>
      <c r="Y73" s="125"/>
      <c r="Z73" s="125"/>
      <c r="AA73" s="125"/>
      <c r="AB73" s="125"/>
      <c r="AC73" s="125"/>
      <c r="AD73" s="125"/>
      <c r="AE73" s="125"/>
      <c r="AF73" s="125"/>
      <c r="AG73" s="125"/>
      <c r="AH73" s="125"/>
      <c r="AI73" s="125"/>
      <c r="AJ73" s="125"/>
    </row>
    <row r="74" s="4" customFormat="true" ht="18" hidden="false" customHeight="true" outlineLevel="0" collapsed="false">
      <c r="A74" s="1"/>
      <c r="B74" s="1"/>
      <c r="C74" s="1"/>
      <c r="D74" s="1"/>
      <c r="E74" s="3"/>
    </row>
    <row r="75" s="4" customFormat="true" ht="18" hidden="false" customHeight="true" outlineLevel="0" collapsed="false">
      <c r="A75" s="1"/>
      <c r="B75" s="1"/>
      <c r="C75" s="1"/>
      <c r="D75" s="1"/>
      <c r="E75" s="3"/>
    </row>
    <row r="76" s="4" customFormat="true" ht="18" hidden="false" customHeight="true" outlineLevel="0" collapsed="false">
      <c r="A76" s="1"/>
      <c r="B76" s="1"/>
      <c r="C76" s="1"/>
      <c r="D76" s="1"/>
      <c r="E76" s="3"/>
    </row>
    <row r="77" s="4" customFormat="true" ht="18" hidden="false" customHeight="true" outlineLevel="0" collapsed="false">
      <c r="A77" s="1"/>
      <c r="B77" s="1"/>
      <c r="C77" s="1"/>
      <c r="D77" s="1"/>
      <c r="E77" s="3"/>
      <c r="AL77" s="175"/>
    </row>
    <row r="78" s="4" customFormat="true" ht="18" hidden="false" customHeight="true" outlineLevel="0" collapsed="false">
      <c r="A78" s="1"/>
      <c r="B78" s="1"/>
      <c r="C78" s="1"/>
      <c r="D78" s="1"/>
      <c r="E78" s="3"/>
    </row>
    <row r="79" s="4" customFormat="true" ht="18" hidden="false" customHeight="true" outlineLevel="0" collapsed="false">
      <c r="A79" s="1"/>
      <c r="B79" s="1"/>
      <c r="C79" s="1"/>
      <c r="D79" s="1"/>
      <c r="E79" s="3"/>
    </row>
    <row r="80" s="4" customFormat="true" ht="18" hidden="false" customHeight="true" outlineLevel="0" collapsed="false">
      <c r="A80" s="1"/>
      <c r="B80" s="1"/>
      <c r="C80" s="1"/>
      <c r="D80" s="1"/>
      <c r="E80" s="3"/>
    </row>
    <row r="81" s="4" customFormat="true" ht="18" hidden="false" customHeight="true" outlineLevel="0" collapsed="false">
      <c r="A81" s="1"/>
      <c r="B81" s="1"/>
      <c r="C81" s="1"/>
      <c r="D81" s="1"/>
      <c r="E81" s="3"/>
    </row>
    <row r="82" customFormat="false" ht="18" hidden="false" customHeight="true" outlineLevel="0" collapsed="false">
      <c r="A82" s="1"/>
      <c r="B82" s="1"/>
      <c r="C82" s="1"/>
      <c r="D82" s="1"/>
      <c r="E82" s="53"/>
    </row>
    <row r="83" customFormat="false" ht="18" hidden="false" customHeight="true" outlineLevel="0" collapsed="false">
      <c r="A83" s="1"/>
      <c r="B83" s="1"/>
      <c r="C83" s="1"/>
      <c r="D83" s="1"/>
      <c r="E83" s="53"/>
    </row>
    <row r="84" customFormat="false" ht="18" hidden="false" customHeight="true" outlineLevel="0" collapsed="false">
      <c r="A84" s="1"/>
      <c r="B84" s="1"/>
      <c r="C84" s="1"/>
      <c r="D84" s="1"/>
      <c r="E84" s="53"/>
    </row>
    <row r="85" customFormat="false" ht="18" hidden="false" customHeight="true" outlineLevel="0" collapsed="false">
      <c r="A85" s="1"/>
      <c r="B85" s="1"/>
      <c r="C85" s="1"/>
      <c r="D85" s="1"/>
      <c r="E85" s="53"/>
    </row>
    <row r="86" customFormat="false" ht="18" hidden="false" customHeight="true" outlineLevel="0" collapsed="false">
      <c r="A86" s="1"/>
      <c r="B86" s="1"/>
      <c r="C86" s="1"/>
      <c r="D86" s="1"/>
      <c r="E86" s="53"/>
    </row>
    <row r="87" customFormat="false" ht="18" hidden="false" customHeight="true" outlineLevel="0" collapsed="false">
      <c r="A87" s="1"/>
      <c r="B87" s="1"/>
      <c r="C87" s="1"/>
      <c r="D87" s="1"/>
      <c r="E87" s="53"/>
    </row>
    <row r="88" customFormat="false" ht="18" hidden="false" customHeight="true" outlineLevel="0" collapsed="false">
      <c r="A88" s="1"/>
      <c r="B88" s="1"/>
      <c r="C88" s="1"/>
      <c r="D88" s="1"/>
      <c r="E88" s="53"/>
    </row>
    <row r="89" customFormat="false" ht="18" hidden="false" customHeight="true" outlineLevel="0" collapsed="false">
      <c r="A89" s="1"/>
      <c r="B89" s="1"/>
      <c r="C89" s="1"/>
      <c r="D89" s="1"/>
    </row>
    <row r="90" customFormat="false" ht="18" hidden="false" customHeight="true" outlineLevel="0" collapsed="false">
      <c r="A90" s="1"/>
      <c r="B90" s="1"/>
      <c r="C90" s="1"/>
      <c r="D90" s="1"/>
    </row>
    <row r="91" customFormat="false" ht="18" hidden="false" customHeight="true" outlineLevel="0" collapsed="false">
      <c r="A91" s="1"/>
      <c r="B91" s="1"/>
      <c r="C91" s="1"/>
      <c r="D91" s="1"/>
    </row>
    <row r="92" customFormat="false" ht="18" hidden="false" customHeight="true" outlineLevel="0" collapsed="false">
      <c r="A92" s="1"/>
      <c r="B92" s="1"/>
      <c r="C92" s="1"/>
      <c r="D92" s="1"/>
    </row>
    <row r="93" customFormat="false" ht="18" hidden="false" customHeight="true" outlineLevel="0" collapsed="false">
      <c r="A93" s="1"/>
      <c r="B93" s="1"/>
      <c r="C93" s="1"/>
      <c r="D93" s="1"/>
    </row>
    <row r="94" customFormat="false" ht="18" hidden="false" customHeight="true" outlineLevel="0" collapsed="false">
      <c r="A94" s="1"/>
      <c r="B94" s="1"/>
      <c r="C94" s="1"/>
      <c r="D94" s="1"/>
    </row>
    <row r="95" customFormat="false" ht="18" hidden="false" customHeight="true" outlineLevel="0" collapsed="false">
      <c r="A95" s="1"/>
      <c r="B95" s="1"/>
      <c r="C95" s="1"/>
      <c r="D95" s="1"/>
    </row>
    <row r="96" s="57" customFormat="true" ht="12.75" hidden="false" customHeight="false" outlineLevel="0" collapsed="false"/>
    <row r="97" s="57" customFormat="true" ht="12.75" hidden="false" customHeight="false" outlineLevel="0" collapsed="false">
      <c r="A97" s="176" t="s">
        <v>41</v>
      </c>
      <c r="B97" s="176"/>
      <c r="C97" s="177" t="n">
        <v>125</v>
      </c>
      <c r="D97" s="177" t="n">
        <v>250</v>
      </c>
      <c r="E97" s="177" t="n">
        <v>500</v>
      </c>
      <c r="F97" s="177" t="n">
        <v>750</v>
      </c>
      <c r="G97" s="177" t="n">
        <v>1000</v>
      </c>
      <c r="H97" s="177" t="n">
        <v>1500</v>
      </c>
      <c r="I97" s="177" t="n">
        <v>2000</v>
      </c>
      <c r="J97" s="177" t="n">
        <v>3000</v>
      </c>
      <c r="K97" s="177" t="n">
        <v>4000</v>
      </c>
      <c r="L97" s="177" t="n">
        <v>6000</v>
      </c>
      <c r="M97" s="177"/>
      <c r="N97" s="177"/>
      <c r="O97" s="177"/>
      <c r="P97" s="177"/>
      <c r="Q97" s="177"/>
      <c r="R97" s="177"/>
      <c r="S97" s="177" t="n">
        <v>8000</v>
      </c>
    </row>
    <row r="98" s="57" customFormat="true" ht="12.75" hidden="false" customHeight="false" outlineLevel="0" collapsed="false">
      <c r="A98" s="176"/>
      <c r="B98" s="176"/>
      <c r="C98" s="57" t="n">
        <v>1000</v>
      </c>
      <c r="D98" s="57" t="n">
        <v>2000</v>
      </c>
      <c r="E98" s="57" t="n">
        <v>3000</v>
      </c>
      <c r="F98" s="57" t="n">
        <f aca="false">(E98+G98)/2</f>
        <v>3500</v>
      </c>
      <c r="G98" s="57" t="n">
        <v>4000</v>
      </c>
      <c r="H98" s="57" t="n">
        <f aca="false">(G98+I98)/2</f>
        <v>4500</v>
      </c>
      <c r="I98" s="57" t="n">
        <v>5000</v>
      </c>
      <c r="J98" s="57" t="n">
        <f aca="false">(I98+K98)/2</f>
        <v>5500</v>
      </c>
      <c r="K98" s="57" t="n">
        <v>6000</v>
      </c>
      <c r="L98" s="57" t="n">
        <f aca="false">(K98+S98)/2</f>
        <v>6500</v>
      </c>
      <c r="S98" s="57" t="n">
        <v>7000</v>
      </c>
    </row>
    <row r="99" s="57" customFormat="true" ht="12.75" hidden="false" customHeight="false" outlineLevel="0" collapsed="false"/>
  </sheetData>
  <mergeCells count="13">
    <mergeCell ref="J1:W2"/>
    <mergeCell ref="A4:B4"/>
    <mergeCell ref="C4:S4"/>
    <mergeCell ref="T4:AJ4"/>
    <mergeCell ref="AK4:AL4"/>
    <mergeCell ref="A5:B5"/>
    <mergeCell ref="C5:S5"/>
    <mergeCell ref="T5:AJ5"/>
    <mergeCell ref="A11:B11"/>
    <mergeCell ref="A12:B12"/>
    <mergeCell ref="C60:S60"/>
    <mergeCell ref="C67:S67"/>
    <mergeCell ref="A97:B98"/>
  </mergeCells>
  <conditionalFormatting sqref="AE7:AJ7 T7:AD9 N7:S7 C7:C9 E7:M9 D7 D9">
    <cfRule type="containsErrors" priority="2" aboveAverage="0" equalAverage="0" bottom="0" percent="0" rank="0" text="" dxfId="0">
      <formula>ISERROR(C7)</formula>
    </cfRule>
  </conditionalFormatting>
  <conditionalFormatting sqref="C11:M11">
    <cfRule type="cellIs" priority="3" operator="greaterThan" aboveAverage="0" equalAverage="0" bottom="0" percent="0" rank="0" text="" dxfId="1">
      <formula>$AL$11</formula>
    </cfRule>
  </conditionalFormatting>
  <conditionalFormatting sqref="C12:S12">
    <cfRule type="cellIs" priority="4" operator="between" aboveAverage="0" equalAverage="0" bottom="0" percent="0" rank="0" text="" dxfId="2">
      <formula>-$AL$12</formula>
      <formula>$AL$12</formula>
    </cfRule>
  </conditionalFormatting>
  <conditionalFormatting sqref="T11:AD11">
    <cfRule type="cellIs" priority="5" operator="greaterThan" aboveAverage="0" equalAverage="0" bottom="0" percent="0" rank="0" text="" dxfId="3">
      <formula>$AL$11</formula>
    </cfRule>
  </conditionalFormatting>
  <conditionalFormatting sqref="D8">
    <cfRule type="containsErrors" priority="6" aboveAverage="0" equalAverage="0" bottom="0" percent="0" rank="0" text="" dxfId="4">
      <formula>ISERROR(D8)</formula>
    </cfRule>
  </conditionalFormatting>
  <printOptions headings="false" gridLines="false" gridLinesSet="true" horizontalCentered="false" verticalCentered="false"/>
  <pageMargins left="0.7875" right="0.7875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558ED5"/>
    <pageSetUpPr fitToPage="false"/>
  </sheetPr>
  <dimension ref="A1:DT137"/>
  <sheetViews>
    <sheetView showFormulas="false" showGridLines="false" showRowColHeaders="true" showZeros="true" rightToLeft="false" tabSelected="true" showOutlineSymbols="true" defaultGridColor="true" view="normal" topLeftCell="A1" colorId="64" zoomScale="80" zoomScaleNormal="80" zoomScalePageLayoutView="100" workbookViewId="0">
      <pane xSplit="2" ySplit="6" topLeftCell="C7" activePane="bottomRight" state="frozen"/>
      <selection pane="topLeft" activeCell="A1" activeCellId="0" sqref="A1"/>
      <selection pane="topRight" activeCell="C1" activeCellId="0" sqref="C1"/>
      <selection pane="bottomLeft" activeCell="A7" activeCellId="0" sqref="A7"/>
      <selection pane="bottomRight" activeCell="C18" activeCellId="0" sqref="C18"/>
    </sheetView>
  </sheetViews>
  <sheetFormatPr defaultColWidth="10.6875" defaultRowHeight="12.75" zeroHeight="false" outlineLevelRow="0" outlineLevelCol="0"/>
  <cols>
    <col collapsed="false" customWidth="true" hidden="false" outlineLevel="0" max="1" min="1" style="0" width="5.28"/>
    <col collapsed="false" customWidth="true" hidden="false" outlineLevel="0" max="2" min="2" style="178" width="36.29"/>
    <col collapsed="false" customWidth="true" hidden="false" outlineLevel="0" max="4" min="3" style="179" width="12.14"/>
    <col collapsed="false" customWidth="true" hidden="false" outlineLevel="0" max="6" min="5" style="179" width="13.14"/>
    <col collapsed="false" customWidth="true" hidden="false" outlineLevel="0" max="7" min="7" style="179" width="9.29"/>
    <col collapsed="false" customWidth="true" hidden="false" outlineLevel="0" max="8" min="8" style="179" width="10.99"/>
    <col collapsed="false" customWidth="true" hidden="false" outlineLevel="0" max="9" min="9" style="179" width="8.86"/>
    <col collapsed="false" customWidth="true" hidden="false" outlineLevel="0" max="12" min="10" style="179" width="12.14"/>
    <col collapsed="false" customWidth="true" hidden="false" outlineLevel="0" max="46" min="13" style="0" width="5.86"/>
    <col collapsed="false" customWidth="true" hidden="false" outlineLevel="0" max="48" min="47" style="179" width="12.14"/>
    <col collapsed="false" customWidth="true" hidden="false" outlineLevel="0" max="70" min="49" style="0" width="5.86"/>
    <col collapsed="false" customWidth="true" hidden="false" outlineLevel="0" max="72" min="71" style="179" width="12.14"/>
    <col collapsed="false" customWidth="true" hidden="false" outlineLevel="0" max="94" min="73" style="0" width="5.86"/>
    <col collapsed="false" customWidth="true" hidden="false" outlineLevel="0" max="96" min="95" style="179" width="12.14"/>
    <col collapsed="false" customWidth="true" hidden="false" outlineLevel="0" max="118" min="97" style="0" width="5.86"/>
    <col collapsed="false" customWidth="true" hidden="false" outlineLevel="0" max="122" min="119" style="0" width="8.71"/>
  </cols>
  <sheetData>
    <row r="1" s="4" customFormat="true" ht="6" hidden="false" customHeight="true" outlineLevel="0" collapsed="false">
      <c r="A1" s="180"/>
      <c r="B1" s="181"/>
      <c r="C1" s="182"/>
      <c r="D1" s="182"/>
      <c r="E1" s="182"/>
      <c r="F1" s="182"/>
      <c r="G1" s="182"/>
      <c r="H1" s="182"/>
      <c r="I1" s="182"/>
      <c r="J1" s="182"/>
      <c r="K1" s="182"/>
      <c r="L1" s="182"/>
      <c r="P1" s="183"/>
      <c r="Q1" s="142"/>
      <c r="R1" s="142"/>
      <c r="S1" s="142"/>
      <c r="T1" s="183"/>
      <c r="U1" s="142"/>
      <c r="V1" s="142"/>
      <c r="W1" s="142"/>
      <c r="X1" s="142"/>
      <c r="Y1" s="142"/>
      <c r="Z1" s="142"/>
      <c r="AA1" s="142"/>
      <c r="AB1" s="142"/>
      <c r="AC1" s="183"/>
      <c r="AD1" s="142"/>
      <c r="AE1" s="183"/>
      <c r="AF1" s="142"/>
      <c r="AG1" s="142"/>
      <c r="AH1" s="183"/>
      <c r="AI1" s="142"/>
      <c r="AJ1" s="142"/>
      <c r="AK1" s="142"/>
      <c r="AL1" s="142"/>
      <c r="AU1" s="182"/>
      <c r="AV1" s="182"/>
      <c r="BS1" s="182"/>
      <c r="BT1" s="182"/>
      <c r="CQ1" s="182"/>
      <c r="CR1" s="182"/>
    </row>
    <row r="2" s="4" customFormat="true" ht="6" hidden="false" customHeight="true" outlineLevel="0" collapsed="false">
      <c r="A2" s="125"/>
      <c r="B2" s="184"/>
      <c r="C2" s="1"/>
      <c r="D2" s="1"/>
      <c r="E2" s="1"/>
      <c r="F2" s="1"/>
      <c r="G2" s="1"/>
      <c r="H2" s="1"/>
      <c r="I2" s="1"/>
      <c r="J2" s="1"/>
      <c r="K2" s="182"/>
      <c r="L2" s="182"/>
      <c r="AU2" s="182"/>
      <c r="AV2" s="182"/>
      <c r="BS2" s="182"/>
      <c r="BT2" s="182"/>
      <c r="CQ2" s="182"/>
      <c r="CR2" s="182"/>
    </row>
    <row r="3" s="191" customFormat="true" ht="27.75" hidden="false" customHeight="true" outlineLevel="0" collapsed="false">
      <c r="A3" s="3"/>
      <c r="B3" s="184"/>
      <c r="C3" s="3"/>
      <c r="D3" s="3"/>
      <c r="E3" s="1"/>
      <c r="F3" s="3"/>
      <c r="G3" s="3"/>
      <c r="H3" s="3"/>
      <c r="I3" s="3"/>
      <c r="J3" s="3"/>
      <c r="K3" s="185" t="s">
        <v>42</v>
      </c>
      <c r="L3" s="185"/>
      <c r="M3" s="185"/>
      <c r="N3" s="185"/>
      <c r="O3" s="185"/>
      <c r="P3" s="185"/>
      <c r="Q3" s="185"/>
      <c r="R3" s="185"/>
      <c r="S3" s="185"/>
      <c r="T3" s="185"/>
      <c r="U3" s="185"/>
      <c r="V3" s="185"/>
      <c r="W3" s="185"/>
      <c r="X3" s="185"/>
      <c r="Y3" s="185"/>
      <c r="Z3" s="185"/>
      <c r="AA3" s="185"/>
      <c r="AB3" s="185"/>
      <c r="AC3" s="185"/>
      <c r="AD3" s="185"/>
      <c r="AE3" s="185"/>
      <c r="AF3" s="185"/>
      <c r="AG3" s="185"/>
      <c r="AH3" s="185"/>
      <c r="AI3" s="185"/>
      <c r="AJ3" s="185"/>
      <c r="AK3" s="185"/>
      <c r="AL3" s="185"/>
      <c r="AM3" s="185"/>
      <c r="AN3" s="185"/>
      <c r="AO3" s="185"/>
      <c r="AP3" s="185"/>
      <c r="AQ3" s="185"/>
      <c r="AR3" s="185"/>
      <c r="AS3" s="185"/>
      <c r="AT3" s="185"/>
      <c r="AU3" s="186" t="s">
        <v>43</v>
      </c>
      <c r="AV3" s="186"/>
      <c r="AW3" s="186"/>
      <c r="AX3" s="186"/>
      <c r="AY3" s="186"/>
      <c r="AZ3" s="186"/>
      <c r="BA3" s="186"/>
      <c r="BB3" s="186"/>
      <c r="BC3" s="186"/>
      <c r="BD3" s="186"/>
      <c r="BE3" s="186"/>
      <c r="BF3" s="186"/>
      <c r="BG3" s="186"/>
      <c r="BH3" s="186"/>
      <c r="BI3" s="186"/>
      <c r="BJ3" s="186"/>
      <c r="BK3" s="186"/>
      <c r="BL3" s="186"/>
      <c r="BM3" s="186"/>
      <c r="BN3" s="186"/>
      <c r="BO3" s="186"/>
      <c r="BP3" s="186"/>
      <c r="BQ3" s="186"/>
      <c r="BR3" s="186"/>
      <c r="BS3" s="187" t="s">
        <v>44</v>
      </c>
      <c r="BT3" s="187"/>
      <c r="BU3" s="187"/>
      <c r="BV3" s="187"/>
      <c r="BW3" s="187"/>
      <c r="BX3" s="187"/>
      <c r="BY3" s="187"/>
      <c r="BZ3" s="187"/>
      <c r="CA3" s="187"/>
      <c r="CB3" s="187"/>
      <c r="CC3" s="187"/>
      <c r="CD3" s="187"/>
      <c r="CE3" s="187"/>
      <c r="CF3" s="187"/>
      <c r="CG3" s="187"/>
      <c r="CH3" s="187"/>
      <c r="CI3" s="187"/>
      <c r="CJ3" s="187"/>
      <c r="CK3" s="187"/>
      <c r="CL3" s="187"/>
      <c r="CM3" s="187"/>
      <c r="CN3" s="187"/>
      <c r="CO3" s="187"/>
      <c r="CP3" s="187"/>
      <c r="CQ3" s="188" t="s">
        <v>45</v>
      </c>
      <c r="CR3" s="188"/>
      <c r="CS3" s="188"/>
      <c r="CT3" s="188"/>
      <c r="CU3" s="188"/>
      <c r="CV3" s="188"/>
      <c r="CW3" s="188"/>
      <c r="CX3" s="188"/>
      <c r="CY3" s="188"/>
      <c r="CZ3" s="188"/>
      <c r="DA3" s="188"/>
      <c r="DB3" s="188"/>
      <c r="DC3" s="188"/>
      <c r="DD3" s="188"/>
      <c r="DE3" s="188"/>
      <c r="DF3" s="188"/>
      <c r="DG3" s="188"/>
      <c r="DH3" s="188"/>
      <c r="DI3" s="188"/>
      <c r="DJ3" s="188"/>
      <c r="DK3" s="188"/>
      <c r="DL3" s="188"/>
      <c r="DM3" s="188"/>
      <c r="DN3" s="188"/>
      <c r="DO3" s="189" t="s">
        <v>46</v>
      </c>
      <c r="DP3" s="189"/>
      <c r="DQ3" s="189"/>
      <c r="DR3" s="189"/>
      <c r="DS3" s="190"/>
      <c r="DT3" s="190"/>
    </row>
    <row r="4" s="4" customFormat="true" ht="18" hidden="false" customHeight="true" outlineLevel="0" collapsed="false">
      <c r="A4" s="3"/>
      <c r="B4" s="184"/>
      <c r="C4" s="3"/>
      <c r="D4" s="3"/>
      <c r="E4" s="1"/>
      <c r="F4" s="3"/>
      <c r="G4" s="3"/>
      <c r="H4" s="3"/>
      <c r="I4" s="3"/>
      <c r="J4" s="3"/>
      <c r="K4" s="192"/>
      <c r="L4" s="193"/>
      <c r="M4" s="194" t="s">
        <v>1</v>
      </c>
      <c r="N4" s="194"/>
      <c r="O4" s="194"/>
      <c r="P4" s="194"/>
      <c r="Q4" s="194"/>
      <c r="R4" s="194"/>
      <c r="S4" s="194"/>
      <c r="T4" s="194"/>
      <c r="U4" s="194"/>
      <c r="V4" s="194"/>
      <c r="W4" s="194"/>
      <c r="X4" s="194"/>
      <c r="Y4" s="194"/>
      <c r="Z4" s="194"/>
      <c r="AA4" s="194"/>
      <c r="AB4" s="194"/>
      <c r="AC4" s="194"/>
      <c r="AD4" s="195" t="s">
        <v>2</v>
      </c>
      <c r="AE4" s="195"/>
      <c r="AF4" s="195"/>
      <c r="AG4" s="195"/>
      <c r="AH4" s="195"/>
      <c r="AI4" s="195"/>
      <c r="AJ4" s="195"/>
      <c r="AK4" s="195"/>
      <c r="AL4" s="195"/>
      <c r="AM4" s="195"/>
      <c r="AN4" s="195"/>
      <c r="AO4" s="195"/>
      <c r="AP4" s="195"/>
      <c r="AQ4" s="195"/>
      <c r="AR4" s="195"/>
      <c r="AS4" s="195"/>
      <c r="AT4" s="195"/>
      <c r="AU4" s="196"/>
      <c r="AV4" s="197"/>
      <c r="AW4" s="198" t="s">
        <v>1</v>
      </c>
      <c r="AX4" s="198"/>
      <c r="AY4" s="198"/>
      <c r="AZ4" s="198"/>
      <c r="BA4" s="198"/>
      <c r="BB4" s="198"/>
      <c r="BC4" s="198"/>
      <c r="BD4" s="198"/>
      <c r="BE4" s="198"/>
      <c r="BF4" s="198"/>
      <c r="BG4" s="198"/>
      <c r="BH4" s="199" t="s">
        <v>2</v>
      </c>
      <c r="BI4" s="199"/>
      <c r="BJ4" s="199"/>
      <c r="BK4" s="199"/>
      <c r="BL4" s="199"/>
      <c r="BM4" s="199"/>
      <c r="BN4" s="199"/>
      <c r="BO4" s="199"/>
      <c r="BP4" s="199"/>
      <c r="BQ4" s="199"/>
      <c r="BR4" s="199"/>
      <c r="BS4" s="200"/>
      <c r="BT4" s="201"/>
      <c r="BU4" s="202" t="s">
        <v>1</v>
      </c>
      <c r="BV4" s="202"/>
      <c r="BW4" s="202"/>
      <c r="BX4" s="202"/>
      <c r="BY4" s="202"/>
      <c r="BZ4" s="202"/>
      <c r="CA4" s="202"/>
      <c r="CB4" s="202"/>
      <c r="CC4" s="202"/>
      <c r="CD4" s="202"/>
      <c r="CE4" s="202"/>
      <c r="CF4" s="203" t="s">
        <v>2</v>
      </c>
      <c r="CG4" s="203"/>
      <c r="CH4" s="203"/>
      <c r="CI4" s="203"/>
      <c r="CJ4" s="203"/>
      <c r="CK4" s="203"/>
      <c r="CL4" s="203"/>
      <c r="CM4" s="203"/>
      <c r="CN4" s="203"/>
      <c r="CO4" s="203"/>
      <c r="CP4" s="203"/>
      <c r="CQ4" s="204"/>
      <c r="CR4" s="205"/>
      <c r="CS4" s="206" t="s">
        <v>1</v>
      </c>
      <c r="CT4" s="206"/>
      <c r="CU4" s="206"/>
      <c r="CV4" s="206"/>
      <c r="CW4" s="206"/>
      <c r="CX4" s="206"/>
      <c r="CY4" s="206"/>
      <c r="CZ4" s="206"/>
      <c r="DA4" s="206"/>
      <c r="DB4" s="206"/>
      <c r="DC4" s="206"/>
      <c r="DD4" s="207" t="s">
        <v>2</v>
      </c>
      <c r="DE4" s="207"/>
      <c r="DF4" s="207"/>
      <c r="DG4" s="207"/>
      <c r="DH4" s="207"/>
      <c r="DI4" s="207"/>
      <c r="DJ4" s="207"/>
      <c r="DK4" s="207"/>
      <c r="DL4" s="207"/>
      <c r="DM4" s="207"/>
      <c r="DN4" s="207"/>
      <c r="DO4" s="192"/>
      <c r="DP4" s="208"/>
      <c r="DQ4" s="209"/>
      <c r="DR4" s="210"/>
    </row>
    <row r="5" s="4" customFormat="true" ht="18" hidden="false" customHeight="true" outlineLevel="0" collapsed="false">
      <c r="A5" s="3"/>
      <c r="B5" s="184"/>
      <c r="C5" s="3"/>
      <c r="D5" s="3"/>
      <c r="E5" s="1"/>
      <c r="F5" s="3"/>
      <c r="G5" s="3"/>
      <c r="H5" s="3"/>
      <c r="I5" s="3"/>
      <c r="J5" s="3"/>
      <c r="K5" s="211" t="s">
        <v>22</v>
      </c>
      <c r="L5" s="211"/>
      <c r="M5" s="212" t="s">
        <v>3</v>
      </c>
      <c r="N5" s="212"/>
      <c r="O5" s="212"/>
      <c r="P5" s="212"/>
      <c r="Q5" s="212"/>
      <c r="R5" s="212"/>
      <c r="S5" s="212"/>
      <c r="T5" s="212"/>
      <c r="U5" s="212"/>
      <c r="V5" s="212"/>
      <c r="W5" s="212"/>
      <c r="X5" s="212"/>
      <c r="Y5" s="212"/>
      <c r="Z5" s="212"/>
      <c r="AA5" s="212"/>
      <c r="AB5" s="212"/>
      <c r="AC5" s="212"/>
      <c r="AD5" s="213" t="s">
        <v>3</v>
      </c>
      <c r="AE5" s="213"/>
      <c r="AF5" s="213"/>
      <c r="AG5" s="213"/>
      <c r="AH5" s="213"/>
      <c r="AI5" s="213"/>
      <c r="AJ5" s="213"/>
      <c r="AK5" s="213"/>
      <c r="AL5" s="213"/>
      <c r="AM5" s="213"/>
      <c r="AN5" s="213"/>
      <c r="AO5" s="213"/>
      <c r="AP5" s="213"/>
      <c r="AQ5" s="213"/>
      <c r="AR5" s="213"/>
      <c r="AS5" s="213"/>
      <c r="AT5" s="213"/>
      <c r="AU5" s="214" t="s">
        <v>22</v>
      </c>
      <c r="AV5" s="214"/>
      <c r="AW5" s="215" t="s">
        <v>3</v>
      </c>
      <c r="AX5" s="215"/>
      <c r="AY5" s="215"/>
      <c r="AZ5" s="215"/>
      <c r="BA5" s="215"/>
      <c r="BB5" s="215"/>
      <c r="BC5" s="215"/>
      <c r="BD5" s="215"/>
      <c r="BE5" s="215"/>
      <c r="BF5" s="215"/>
      <c r="BG5" s="215"/>
      <c r="BH5" s="216" t="s">
        <v>3</v>
      </c>
      <c r="BI5" s="216"/>
      <c r="BJ5" s="216"/>
      <c r="BK5" s="216"/>
      <c r="BL5" s="216"/>
      <c r="BM5" s="216"/>
      <c r="BN5" s="216"/>
      <c r="BO5" s="216"/>
      <c r="BP5" s="216"/>
      <c r="BQ5" s="216"/>
      <c r="BR5" s="216"/>
      <c r="BS5" s="217" t="s">
        <v>22</v>
      </c>
      <c r="BT5" s="217"/>
      <c r="BU5" s="218" t="s">
        <v>3</v>
      </c>
      <c r="BV5" s="218"/>
      <c r="BW5" s="218"/>
      <c r="BX5" s="218"/>
      <c r="BY5" s="218"/>
      <c r="BZ5" s="218"/>
      <c r="CA5" s="218"/>
      <c r="CB5" s="218"/>
      <c r="CC5" s="218"/>
      <c r="CD5" s="218"/>
      <c r="CE5" s="218"/>
      <c r="CF5" s="219" t="s">
        <v>3</v>
      </c>
      <c r="CG5" s="219"/>
      <c r="CH5" s="219"/>
      <c r="CI5" s="219"/>
      <c r="CJ5" s="219"/>
      <c r="CK5" s="219"/>
      <c r="CL5" s="219"/>
      <c r="CM5" s="219"/>
      <c r="CN5" s="219"/>
      <c r="CO5" s="219"/>
      <c r="CP5" s="219"/>
      <c r="CQ5" s="220" t="s">
        <v>22</v>
      </c>
      <c r="CR5" s="220"/>
      <c r="CS5" s="221" t="s">
        <v>3</v>
      </c>
      <c r="CT5" s="221"/>
      <c r="CU5" s="221"/>
      <c r="CV5" s="221"/>
      <c r="CW5" s="221"/>
      <c r="CX5" s="221"/>
      <c r="CY5" s="221"/>
      <c r="CZ5" s="221"/>
      <c r="DA5" s="221"/>
      <c r="DB5" s="221"/>
      <c r="DC5" s="221"/>
      <c r="DD5" s="222" t="s">
        <v>3</v>
      </c>
      <c r="DE5" s="222"/>
      <c r="DF5" s="222"/>
      <c r="DG5" s="222"/>
      <c r="DH5" s="222"/>
      <c r="DI5" s="222"/>
      <c r="DJ5" s="222"/>
      <c r="DK5" s="222"/>
      <c r="DL5" s="222"/>
      <c r="DM5" s="222"/>
      <c r="DN5" s="222"/>
      <c r="DO5" s="223" t="s">
        <v>27</v>
      </c>
      <c r="DP5" s="223"/>
      <c r="DQ5" s="224" t="s">
        <v>28</v>
      </c>
      <c r="DR5" s="224"/>
    </row>
    <row r="6" s="4" customFormat="true" ht="18" hidden="false" customHeight="true" outlineLevel="0" collapsed="false">
      <c r="A6" s="225" t="s">
        <v>47</v>
      </c>
      <c r="B6" s="226" t="s">
        <v>24</v>
      </c>
      <c r="C6" s="225" t="s">
        <v>48</v>
      </c>
      <c r="D6" s="225" t="s">
        <v>49</v>
      </c>
      <c r="E6" s="225" t="s">
        <v>50</v>
      </c>
      <c r="F6" s="227" t="s">
        <v>51</v>
      </c>
      <c r="G6" s="227" t="s">
        <v>52</v>
      </c>
      <c r="H6" s="227" t="s">
        <v>53</v>
      </c>
      <c r="I6" s="227" t="s">
        <v>54</v>
      </c>
      <c r="J6" s="182" t="s">
        <v>55</v>
      </c>
      <c r="K6" s="228" t="s">
        <v>1</v>
      </c>
      <c r="L6" s="229" t="s">
        <v>2</v>
      </c>
      <c r="M6" s="230" t="n">
        <v>125</v>
      </c>
      <c r="N6" s="231" t="n">
        <v>250</v>
      </c>
      <c r="O6" s="231" t="n">
        <v>500</v>
      </c>
      <c r="P6" s="231" t="n">
        <v>750</v>
      </c>
      <c r="Q6" s="231" t="s">
        <v>4</v>
      </c>
      <c r="R6" s="231" t="s">
        <v>5</v>
      </c>
      <c r="S6" s="231" t="s">
        <v>6</v>
      </c>
      <c r="T6" s="231" t="s">
        <v>7</v>
      </c>
      <c r="U6" s="231" t="s">
        <v>8</v>
      </c>
      <c r="V6" s="231" t="s">
        <v>9</v>
      </c>
      <c r="W6" s="231" t="s">
        <v>10</v>
      </c>
      <c r="X6" s="231" t="s">
        <v>11</v>
      </c>
      <c r="Y6" s="231" t="s">
        <v>12</v>
      </c>
      <c r="Z6" s="231" t="s">
        <v>13</v>
      </c>
      <c r="AA6" s="231" t="s">
        <v>14</v>
      </c>
      <c r="AB6" s="231" t="s">
        <v>15</v>
      </c>
      <c r="AC6" s="231" t="s">
        <v>16</v>
      </c>
      <c r="AD6" s="232" t="n">
        <v>125</v>
      </c>
      <c r="AE6" s="233" t="n">
        <v>250</v>
      </c>
      <c r="AF6" s="233" t="n">
        <v>500</v>
      </c>
      <c r="AG6" s="233" t="n">
        <v>750</v>
      </c>
      <c r="AH6" s="233" t="s">
        <v>4</v>
      </c>
      <c r="AI6" s="233" t="s">
        <v>5</v>
      </c>
      <c r="AJ6" s="233" t="s">
        <v>6</v>
      </c>
      <c r="AK6" s="233" t="s">
        <v>7</v>
      </c>
      <c r="AL6" s="233" t="s">
        <v>8</v>
      </c>
      <c r="AM6" s="233" t="s">
        <v>9</v>
      </c>
      <c r="AN6" s="233" t="s">
        <v>10</v>
      </c>
      <c r="AO6" s="233" t="s">
        <v>11</v>
      </c>
      <c r="AP6" s="233" t="s">
        <v>12</v>
      </c>
      <c r="AQ6" s="233" t="s">
        <v>13</v>
      </c>
      <c r="AR6" s="233" t="s">
        <v>14</v>
      </c>
      <c r="AS6" s="233" t="n">
        <v>14</v>
      </c>
      <c r="AT6" s="233" t="s">
        <v>16</v>
      </c>
      <c r="AU6" s="234" t="s">
        <v>1</v>
      </c>
      <c r="AV6" s="235" t="s">
        <v>2</v>
      </c>
      <c r="AW6" s="236" t="n">
        <v>125</v>
      </c>
      <c r="AX6" s="237" t="n">
        <v>250</v>
      </c>
      <c r="AY6" s="237" t="n">
        <v>500</v>
      </c>
      <c r="AZ6" s="237" t="n">
        <v>750</v>
      </c>
      <c r="BA6" s="237" t="s">
        <v>4</v>
      </c>
      <c r="BB6" s="237" t="s">
        <v>5</v>
      </c>
      <c r="BC6" s="237" t="s">
        <v>6</v>
      </c>
      <c r="BD6" s="237" t="s">
        <v>7</v>
      </c>
      <c r="BE6" s="237" t="s">
        <v>8</v>
      </c>
      <c r="BF6" s="237" t="s">
        <v>9</v>
      </c>
      <c r="BG6" s="237" t="s">
        <v>10</v>
      </c>
      <c r="BH6" s="238" t="n">
        <v>125</v>
      </c>
      <c r="BI6" s="239" t="n">
        <v>250</v>
      </c>
      <c r="BJ6" s="239" t="n">
        <v>500</v>
      </c>
      <c r="BK6" s="239" t="n">
        <v>750</v>
      </c>
      <c r="BL6" s="239" t="s">
        <v>4</v>
      </c>
      <c r="BM6" s="239" t="s">
        <v>5</v>
      </c>
      <c r="BN6" s="239" t="s">
        <v>6</v>
      </c>
      <c r="BO6" s="239" t="s">
        <v>7</v>
      </c>
      <c r="BP6" s="239" t="s">
        <v>8</v>
      </c>
      <c r="BQ6" s="239" t="s">
        <v>9</v>
      </c>
      <c r="BR6" s="239" t="s">
        <v>10</v>
      </c>
      <c r="BS6" s="240" t="s">
        <v>1</v>
      </c>
      <c r="BT6" s="241" t="s">
        <v>2</v>
      </c>
      <c r="BU6" s="242" t="n">
        <v>125</v>
      </c>
      <c r="BV6" s="243" t="n">
        <v>250</v>
      </c>
      <c r="BW6" s="243" t="n">
        <v>500</v>
      </c>
      <c r="BX6" s="243" t="n">
        <v>750</v>
      </c>
      <c r="BY6" s="243" t="s">
        <v>4</v>
      </c>
      <c r="BZ6" s="243" t="s">
        <v>5</v>
      </c>
      <c r="CA6" s="243" t="s">
        <v>6</v>
      </c>
      <c r="CB6" s="243" t="s">
        <v>7</v>
      </c>
      <c r="CC6" s="243" t="s">
        <v>8</v>
      </c>
      <c r="CD6" s="243" t="s">
        <v>9</v>
      </c>
      <c r="CE6" s="243" t="s">
        <v>10</v>
      </c>
      <c r="CF6" s="244" t="n">
        <v>125</v>
      </c>
      <c r="CG6" s="245" t="n">
        <v>250</v>
      </c>
      <c r="CH6" s="245" t="n">
        <v>500</v>
      </c>
      <c r="CI6" s="245" t="n">
        <v>750</v>
      </c>
      <c r="CJ6" s="245" t="s">
        <v>4</v>
      </c>
      <c r="CK6" s="245" t="s">
        <v>5</v>
      </c>
      <c r="CL6" s="245" t="s">
        <v>6</v>
      </c>
      <c r="CM6" s="245" t="s">
        <v>7</v>
      </c>
      <c r="CN6" s="245" t="s">
        <v>8</v>
      </c>
      <c r="CO6" s="245" t="s">
        <v>9</v>
      </c>
      <c r="CP6" s="245" t="s">
        <v>10</v>
      </c>
      <c r="CQ6" s="246" t="s">
        <v>1</v>
      </c>
      <c r="CR6" s="247" t="s">
        <v>2</v>
      </c>
      <c r="CS6" s="248" t="n">
        <v>125</v>
      </c>
      <c r="CT6" s="249" t="n">
        <v>250</v>
      </c>
      <c r="CU6" s="249" t="n">
        <v>500</v>
      </c>
      <c r="CV6" s="249" t="n">
        <v>750</v>
      </c>
      <c r="CW6" s="249" t="s">
        <v>4</v>
      </c>
      <c r="CX6" s="249" t="s">
        <v>5</v>
      </c>
      <c r="CY6" s="249" t="s">
        <v>6</v>
      </c>
      <c r="CZ6" s="249" t="s">
        <v>7</v>
      </c>
      <c r="DA6" s="249" t="s">
        <v>8</v>
      </c>
      <c r="DB6" s="249" t="s">
        <v>9</v>
      </c>
      <c r="DC6" s="249" t="s">
        <v>10</v>
      </c>
      <c r="DD6" s="250" t="n">
        <v>125</v>
      </c>
      <c r="DE6" s="251" t="n">
        <v>250</v>
      </c>
      <c r="DF6" s="251" t="n">
        <v>500</v>
      </c>
      <c r="DG6" s="251" t="n">
        <v>750</v>
      </c>
      <c r="DH6" s="251" t="s">
        <v>4</v>
      </c>
      <c r="DI6" s="251" t="s">
        <v>5</v>
      </c>
      <c r="DJ6" s="251" t="s">
        <v>6</v>
      </c>
      <c r="DK6" s="251" t="s">
        <v>7</v>
      </c>
      <c r="DL6" s="251" t="s">
        <v>8</v>
      </c>
      <c r="DM6" s="251" t="s">
        <v>9</v>
      </c>
      <c r="DN6" s="251" t="s">
        <v>10</v>
      </c>
      <c r="DO6" s="252" t="s">
        <v>1</v>
      </c>
      <c r="DP6" s="253" t="s">
        <v>2</v>
      </c>
      <c r="DQ6" s="254" t="s">
        <v>1</v>
      </c>
      <c r="DR6" s="255" t="s">
        <v>2</v>
      </c>
    </row>
    <row r="7" s="4" customFormat="true" ht="18" hidden="false" customHeight="true" outlineLevel="0" collapsed="false">
      <c r="A7" s="122"/>
      <c r="B7" s="256"/>
      <c r="C7" s="122"/>
      <c r="D7" s="122"/>
      <c r="E7" s="122"/>
      <c r="F7" s="257"/>
      <c r="G7" s="257"/>
      <c r="H7" s="257"/>
      <c r="I7" s="257"/>
      <c r="J7" s="258" t="s">
        <v>56</v>
      </c>
      <c r="K7" s="259" t="n">
        <f aca="false">MAX(K9:K10005)</f>
        <v>0</v>
      </c>
      <c r="L7" s="260" t="n">
        <f aca="false">MAX(L9:L10005)</f>
        <v>0</v>
      </c>
      <c r="M7" s="261" t="n">
        <f aca="false">AVERAGE(M9:M10005)</f>
        <v>24.1875</v>
      </c>
      <c r="N7" s="262" t="n">
        <f aca="false">AVERAGE(N9:N10005)</f>
        <v>26.625</v>
      </c>
      <c r="O7" s="262" t="n">
        <f aca="false">AVERAGE(O9:O10005)</f>
        <v>29.875</v>
      </c>
      <c r="P7" s="262" t="n">
        <f aca="false">AVERAGE(P9:P10005)</f>
        <v>35.125</v>
      </c>
      <c r="Q7" s="262" t="n">
        <f aca="false">AVERAGE(Q9:Q10005)</f>
        <v>36.0759493670886</v>
      </c>
      <c r="R7" s="262" t="n">
        <f aca="false">AVERAGE(R9:R10005)</f>
        <v>39.75</v>
      </c>
      <c r="S7" s="262" t="n">
        <f aca="false">AVERAGE(S9:S10005)</f>
        <v>45.5625</v>
      </c>
      <c r="T7" s="262" t="n">
        <f aca="false">AVERAGE(T9:T10005)</f>
        <v>53.125</v>
      </c>
      <c r="U7" s="262" t="n">
        <f aca="false">AVERAGE(U9:U10005)</f>
        <v>58</v>
      </c>
      <c r="V7" s="262" t="n">
        <f aca="false">AVERAGE(V9:V10005)</f>
        <v>64.0625</v>
      </c>
      <c r="W7" s="262" t="n">
        <f aca="false">AVERAGE(W9:W10005)</f>
        <v>73.8125</v>
      </c>
      <c r="X7" s="262" t="e">
        <f aca="false">AVERAGE(X9:X10005)</f>
        <v>#DIV/0!</v>
      </c>
      <c r="Y7" s="262" t="e">
        <f aca="false">AVERAGE(Y9:Y10005)</f>
        <v>#DIV/0!</v>
      </c>
      <c r="Z7" s="262" t="e">
        <f aca="false">AVERAGE(Z9:Z10005)</f>
        <v>#DIV/0!</v>
      </c>
      <c r="AA7" s="262" t="e">
        <f aca="false">AVERAGE(AA9:AA10005)</f>
        <v>#DIV/0!</v>
      </c>
      <c r="AB7" s="262" t="e">
        <f aca="false">AVERAGE(AB9:AB10005)</f>
        <v>#DIV/0!</v>
      </c>
      <c r="AC7" s="263" t="e">
        <f aca="false">AVERAGE(AC9:AC10005)</f>
        <v>#DIV/0!</v>
      </c>
      <c r="AD7" s="264" t="n">
        <f aca="false">AVERAGE(AD9:AD10005)</f>
        <v>23.4375</v>
      </c>
      <c r="AE7" s="265" t="n">
        <f aca="false">AVERAGE(AE9:AE10005)</f>
        <v>25.5625</v>
      </c>
      <c r="AF7" s="265" t="n">
        <f aca="false">AVERAGE(AF9:AF10005)</f>
        <v>30.5</v>
      </c>
      <c r="AG7" s="265" t="n">
        <f aca="false">AVERAGE(AG9:AG10005)</f>
        <v>35.4375</v>
      </c>
      <c r="AH7" s="265" t="n">
        <f aca="false">AVERAGE(AH9:AH10005)</f>
        <v>35.6875</v>
      </c>
      <c r="AI7" s="265" t="n">
        <f aca="false">AVERAGE(AI9:AI10005)</f>
        <v>41.6875</v>
      </c>
      <c r="AJ7" s="265" t="n">
        <f aca="false">AVERAGE(AJ9:AJ10005)</f>
        <v>47.375</v>
      </c>
      <c r="AK7" s="265" t="n">
        <f aca="false">AVERAGE(AK9:AK10005)</f>
        <v>57.3125</v>
      </c>
      <c r="AL7" s="265" t="n">
        <f aca="false">AVERAGE(AL9:AL10005)</f>
        <v>61</v>
      </c>
      <c r="AM7" s="265" t="n">
        <f aca="false">AVERAGE(AM9:AM10005)</f>
        <v>65.253164556962</v>
      </c>
      <c r="AN7" s="265" t="n">
        <f aca="false">AVERAGE(AN9:AN10005)</f>
        <v>73.9240506329114</v>
      </c>
      <c r="AO7" s="265" t="e">
        <f aca="false">AVERAGE(AO9:AO10005)</f>
        <v>#DIV/0!</v>
      </c>
      <c r="AP7" s="265" t="e">
        <f aca="false">AVERAGE(AP9:AP10005)</f>
        <v>#DIV/0!</v>
      </c>
      <c r="AQ7" s="265" t="e">
        <f aca="false">AVERAGE(AQ9:AQ10005)</f>
        <v>#DIV/0!</v>
      </c>
      <c r="AR7" s="265" t="e">
        <f aca="false">AVERAGE(AR9:AR10005)</f>
        <v>#DIV/0!</v>
      </c>
      <c r="AS7" s="265" t="e">
        <f aca="false">AVERAGE(AS9:AS10005)</f>
        <v>#DIV/0!</v>
      </c>
      <c r="AT7" s="266" t="e">
        <f aca="false">AVERAGE(AT9:AT10005)</f>
        <v>#DIV/0!</v>
      </c>
      <c r="AU7" s="267" t="n">
        <f aca="false">MAX(AU9:AU10005)</f>
        <v>0</v>
      </c>
      <c r="AV7" s="268" t="n">
        <f aca="false">MAX(AV9:AV10005)</f>
        <v>0</v>
      </c>
      <c r="AW7" s="269" t="e">
        <f aca="false">AVERAGE(AW9:AW10005)</f>
        <v>#DIV/0!</v>
      </c>
      <c r="AX7" s="270" t="n">
        <f aca="false">AVERAGE(AX9:AX10005)</f>
        <v>6</v>
      </c>
      <c r="AY7" s="270" t="n">
        <f aca="false">AVERAGE(AY9:AY10005)</f>
        <v>25.375</v>
      </c>
      <c r="AZ7" s="270" t="n">
        <f aca="false">AVERAGE(AZ9:AZ10005)</f>
        <v>30.5625</v>
      </c>
      <c r="BA7" s="270" t="n">
        <f aca="false">AVERAGE(BA9:BA10005)</f>
        <v>31.5625</v>
      </c>
      <c r="BB7" s="270" t="n">
        <f aca="false">AVERAGE(BB9:BB10005)</f>
        <v>36.9375</v>
      </c>
      <c r="BC7" s="270" t="n">
        <f aca="false">AVERAGE(BC9:BC10005)</f>
        <v>42.0886075949367</v>
      </c>
      <c r="BD7" s="270" t="n">
        <f aca="false">AVERAGE(BD9:BD10005)</f>
        <v>47.2435897435897</v>
      </c>
      <c r="BE7" s="270" t="n">
        <f aca="false">AVERAGE(BE9:BE10005)</f>
        <v>48.6708860759494</v>
      </c>
      <c r="BF7" s="270" t="e">
        <f aca="false">AVERAGE(BF9:BF10005)</f>
        <v>#DIV/0!</v>
      </c>
      <c r="BG7" s="270" t="e">
        <f aca="false">AVERAGE(BG9:BG10005)</f>
        <v>#DIV/0!</v>
      </c>
      <c r="BH7" s="271" t="e">
        <f aca="false">AVERAGE(BH9:BH10005)</f>
        <v>#DIV/0!</v>
      </c>
      <c r="BI7" s="272" t="n">
        <f aca="false">AVERAGE(BI9:BI10005)</f>
        <v>7</v>
      </c>
      <c r="BJ7" s="272" t="n">
        <f aca="false">AVERAGE(BJ9:BJ10005)</f>
        <v>25.875</v>
      </c>
      <c r="BK7" s="272" t="n">
        <f aca="false">AVERAGE(BK9:BK10005)</f>
        <v>30.4430379746835</v>
      </c>
      <c r="BL7" s="272" t="n">
        <f aca="false">AVERAGE(BL9:BL10005)</f>
        <v>31.25</v>
      </c>
      <c r="BM7" s="272" t="n">
        <f aca="false">AVERAGE(BM9:BM10005)</f>
        <v>38.375</v>
      </c>
      <c r="BN7" s="272" t="n">
        <f aca="false">AVERAGE(BN9:BN10005)</f>
        <v>43.3125</v>
      </c>
      <c r="BO7" s="272" t="n">
        <f aca="false">AVERAGE(BO9:BO10005)</f>
        <v>48.9873417721519</v>
      </c>
      <c r="BP7" s="272" t="n">
        <f aca="false">AVERAGE(BP9:BP10005)</f>
        <v>50.1898734177215</v>
      </c>
      <c r="BQ7" s="272" t="e">
        <f aca="false">AVERAGE(BQ9:BQ10005)</f>
        <v>#DIV/0!</v>
      </c>
      <c r="BR7" s="273" t="e">
        <f aca="false">AVERAGE(BR9:BR10005)</f>
        <v>#DIV/0!</v>
      </c>
      <c r="BS7" s="274" t="n">
        <f aca="false">MAX(BS9:BS10005)</f>
        <v>0</v>
      </c>
      <c r="BT7" s="275" t="n">
        <f aca="false">MAX(BT9:BT10005)</f>
        <v>0</v>
      </c>
      <c r="BU7" s="276" t="e">
        <f aca="false">AVERAGE(BU9:BU10005)</f>
        <v>#DIV/0!</v>
      </c>
      <c r="BV7" s="277" t="n">
        <f aca="false">AVERAGE(BV9:BV10005)</f>
        <v>90</v>
      </c>
      <c r="BW7" s="277" t="n">
        <f aca="false">AVERAGE(BW9:BW10005)</f>
        <v>96.0126582278481</v>
      </c>
      <c r="BX7" s="277" t="e">
        <f aca="false">AVERAGE(BX9:BX10005)</f>
        <v>#DIV/0!</v>
      </c>
      <c r="BY7" s="277" t="n">
        <f aca="false">AVERAGE(BY9:BY10005)</f>
        <v>95.126582278481</v>
      </c>
      <c r="BZ7" s="277" t="e">
        <f aca="false">AVERAGE(BZ9:BZ10005)</f>
        <v>#DIV/0!</v>
      </c>
      <c r="CA7" s="277" t="n">
        <f aca="false">AVERAGE(CA9:CA10005)</f>
        <v>96.8987341772152</v>
      </c>
      <c r="CB7" s="277" t="n">
        <f aca="false">AVERAGE(CB9:CB10005)</f>
        <v>100.31914893617</v>
      </c>
      <c r="CC7" s="277" t="n">
        <f aca="false">AVERAGE(CC9:CC10005)</f>
        <v>99.025974025974</v>
      </c>
      <c r="CD7" s="277" t="e">
        <f aca="false">AVERAGE(CD9:CD10005)</f>
        <v>#DIV/0!</v>
      </c>
      <c r="CE7" s="277" t="e">
        <f aca="false">AVERAGE(CE9:CE10005)</f>
        <v>#DIV/0!</v>
      </c>
      <c r="CF7" s="278" t="e">
        <f aca="false">AVERAGE(CF9:CF10005)</f>
        <v>#DIV/0!</v>
      </c>
      <c r="CG7" s="279" t="n">
        <f aca="false">AVERAGE(CG9:CG10005)</f>
        <v>85</v>
      </c>
      <c r="CH7" s="279" t="n">
        <f aca="false">AVERAGE(CH9:CH10005)</f>
        <v>95.6410256410256</v>
      </c>
      <c r="CI7" s="279" t="e">
        <f aca="false">AVERAGE(CI9:CI10005)</f>
        <v>#DIV/0!</v>
      </c>
      <c r="CJ7" s="279" t="n">
        <f aca="false">AVERAGE(CJ9:CJ10005)</f>
        <v>95.1923076923077</v>
      </c>
      <c r="CK7" s="279" t="n">
        <f aca="false">AVERAGE(CK9:CK10005)</f>
        <v>115</v>
      </c>
      <c r="CL7" s="279" t="n">
        <f aca="false">AVERAGE(CL9:CL10005)</f>
        <v>97.3376623376623</v>
      </c>
      <c r="CM7" s="279" t="n">
        <f aca="false">AVERAGE(CM9:CM10005)</f>
        <v>101.413043478261</v>
      </c>
      <c r="CN7" s="279" t="n">
        <f aca="false">AVERAGE(CN9:CN10005)</f>
        <v>99.2</v>
      </c>
      <c r="CO7" s="279" t="e">
        <f aca="false">AVERAGE(CO9:CO10005)</f>
        <v>#DIV/0!</v>
      </c>
      <c r="CP7" s="280" t="e">
        <f aca="false">AVERAGE(CP9:CP10005)</f>
        <v>#DIV/0!</v>
      </c>
      <c r="CQ7" s="281" t="n">
        <f aca="false">MAX(CQ9:CQ10005)</f>
        <v>0</v>
      </c>
      <c r="CR7" s="282" t="n">
        <f aca="false">MAX(CR9:CR10005)</f>
        <v>0</v>
      </c>
      <c r="CS7" s="283" t="e">
        <f aca="false">AVERAGE(CS9:CS10005)</f>
        <v>#DIV/0!</v>
      </c>
      <c r="CT7" s="284" t="e">
        <f aca="false">AVERAGE(CT9:CT10005)</f>
        <v>#DIV/0!</v>
      </c>
      <c r="CU7" s="284" t="e">
        <f aca="false">AVERAGE(CU9:CU10005)</f>
        <v>#DIV/0!</v>
      </c>
      <c r="CV7" s="284" t="e">
        <f aca="false">AVERAGE(CV9:CV10005)</f>
        <v>#DIV/0!</v>
      </c>
      <c r="CW7" s="284" t="e">
        <f aca="false">AVERAGE(CW9:CW10005)</f>
        <v>#DIV/0!</v>
      </c>
      <c r="CX7" s="284" t="e">
        <f aca="false">AVERAGE(CX9:CX10005)</f>
        <v>#DIV/0!</v>
      </c>
      <c r="CY7" s="284" t="e">
        <f aca="false">AVERAGE(CY9:CY10005)</f>
        <v>#DIV/0!</v>
      </c>
      <c r="CZ7" s="284" t="e">
        <f aca="false">AVERAGE(CZ9:CZ10005)</f>
        <v>#DIV/0!</v>
      </c>
      <c r="DA7" s="284" t="e">
        <f aca="false">AVERAGE(DA9:DA10005)</f>
        <v>#DIV/0!</v>
      </c>
      <c r="DB7" s="284" t="e">
        <f aca="false">AVERAGE(DB9:DB10005)</f>
        <v>#DIV/0!</v>
      </c>
      <c r="DC7" s="284" t="e">
        <f aca="false">AVERAGE(DC9:DC10005)</f>
        <v>#DIV/0!</v>
      </c>
      <c r="DD7" s="285" t="e">
        <f aca="false">AVERAGE(DD9:DD10005)</f>
        <v>#DIV/0!</v>
      </c>
      <c r="DE7" s="286" t="e">
        <f aca="false">AVERAGE(DE9:DE10005)</f>
        <v>#DIV/0!</v>
      </c>
      <c r="DF7" s="286" t="e">
        <f aca="false">AVERAGE(DF9:DF10005)</f>
        <v>#DIV/0!</v>
      </c>
      <c r="DG7" s="286" t="e">
        <f aca="false">AVERAGE(DG9:DG10005)</f>
        <v>#DIV/0!</v>
      </c>
      <c r="DH7" s="286" t="e">
        <f aca="false">AVERAGE(DH9:DH10005)</f>
        <v>#DIV/0!</v>
      </c>
      <c r="DI7" s="286" t="e">
        <f aca="false">AVERAGE(DI9:DI10005)</f>
        <v>#DIV/0!</v>
      </c>
      <c r="DJ7" s="286" t="e">
        <f aca="false">AVERAGE(DJ9:DJ10005)</f>
        <v>#DIV/0!</v>
      </c>
      <c r="DK7" s="286" t="e">
        <f aca="false">AVERAGE(DK9:DK10005)</f>
        <v>#DIV/0!</v>
      </c>
      <c r="DL7" s="286" t="e">
        <f aca="false">AVERAGE(DL9:DL10005)</f>
        <v>#DIV/0!</v>
      </c>
      <c r="DM7" s="286" t="e">
        <f aca="false">AVERAGE(DM9:DM10005)</f>
        <v>#DIV/0!</v>
      </c>
      <c r="DN7" s="287" t="e">
        <f aca="false">AVERAGE(DN9:DN10005)</f>
        <v>#DIV/0!</v>
      </c>
      <c r="DO7" s="288" t="e">
        <f aca="false">AVERAGE(DO9:DO10005)</f>
        <v>#DIV/0!</v>
      </c>
      <c r="DP7" s="266" t="e">
        <f aca="false">AVERAGE(DP9:DP10005)</f>
        <v>#DIV/0!</v>
      </c>
      <c r="DQ7" s="269" t="e">
        <f aca="false">AVERAGE(DQ9:DQ10005)</f>
        <v>#DIV/0!</v>
      </c>
      <c r="DR7" s="273" t="e">
        <f aca="false">AVERAGE(DR9:DR10005)</f>
        <v>#DIV/0!</v>
      </c>
    </row>
    <row r="8" s="4" customFormat="true" ht="18" hidden="false" customHeight="true" outlineLevel="0" collapsed="false">
      <c r="A8" s="122"/>
      <c r="B8" s="256"/>
      <c r="C8" s="122"/>
      <c r="D8" s="122"/>
      <c r="E8" s="122"/>
      <c r="F8" s="257"/>
      <c r="G8" s="179"/>
      <c r="H8" s="179"/>
      <c r="I8" s="179"/>
      <c r="J8" s="289" t="s">
        <v>57</v>
      </c>
      <c r="K8" s="290" t="n">
        <f aca="false">MIN(K9:K10005)</f>
        <v>0</v>
      </c>
      <c r="L8" s="291" t="n">
        <f aca="false">MIN(L9:L10005)</f>
        <v>0</v>
      </c>
      <c r="M8" s="292" t="n">
        <f aca="false">STDEV(M9:M10005)</f>
        <v>17.1818963822722</v>
      </c>
      <c r="N8" s="293" t="n">
        <f aca="false">STDEV(N9:N10005)</f>
        <v>19.3367067477402</v>
      </c>
      <c r="O8" s="293" t="n">
        <f aca="false">STDEV(O9:O10005)</f>
        <v>20.2355590014525</v>
      </c>
      <c r="P8" s="293" t="n">
        <f aca="false">STDEV(P9:P10005)</f>
        <v>20.5613469243085</v>
      </c>
      <c r="Q8" s="293" t="n">
        <f aca="false">STDEV(Q9:Q10005)</f>
        <v>21.9946218087564</v>
      </c>
      <c r="R8" s="293" t="n">
        <f aca="false">STDEV(R9:R10005)</f>
        <v>19.8395462381756</v>
      </c>
      <c r="S8" s="293" t="n">
        <f aca="false">STDEV(S9:S10005)</f>
        <v>19.0102196033367</v>
      </c>
      <c r="T8" s="293" t="n">
        <f aca="false">STDEV(T9:T10005)</f>
        <v>18.1131290239421</v>
      </c>
      <c r="U8" s="293" t="n">
        <f aca="false">STDEV(U9:U10005)</f>
        <v>17.0924515132902</v>
      </c>
      <c r="V8" s="293" t="n">
        <f aca="false">STDEV(V9:V10005)</f>
        <v>15.7128857464507</v>
      </c>
      <c r="W8" s="293" t="n">
        <f aca="false">STDEV(W9:W10005)</f>
        <v>15.4314275326751</v>
      </c>
      <c r="X8" s="293" t="e">
        <f aca="false">STDEV(X9:X10005)</f>
        <v>#DIV/0!</v>
      </c>
      <c r="Y8" s="293" t="e">
        <f aca="false">STDEV(Y9:Y10005)</f>
        <v>#DIV/0!</v>
      </c>
      <c r="Z8" s="293" t="e">
        <f aca="false">STDEV(Z9:Z10005)</f>
        <v>#DIV/0!</v>
      </c>
      <c r="AA8" s="293" t="e">
        <f aca="false">STDEV(AA9:AA10005)</f>
        <v>#DIV/0!</v>
      </c>
      <c r="AB8" s="293" t="e">
        <f aca="false">STDEV(AB9:AB10005)</f>
        <v>#DIV/0!</v>
      </c>
      <c r="AC8" s="294" t="e">
        <f aca="false">STDEV(AC9:AC10005)</f>
        <v>#DIV/0!</v>
      </c>
      <c r="AD8" s="295" t="n">
        <f aca="false">STDEV(AD9:AD10005)</f>
        <v>17.2764885599483</v>
      </c>
      <c r="AE8" s="296" t="n">
        <f aca="false">STDEV(AE9:AE10005)</f>
        <v>19.1263909066484</v>
      </c>
      <c r="AF8" s="296" t="n">
        <f aca="false">STDEV(AF9:AF10005)</f>
        <v>20.167024092798</v>
      </c>
      <c r="AG8" s="296" t="n">
        <f aca="false">STDEV(AG9:AG10005)</f>
        <v>20.855041432818</v>
      </c>
      <c r="AH8" s="296" t="n">
        <f aca="false">STDEV(AH9:AH10005)</f>
        <v>22.0578030913142</v>
      </c>
      <c r="AI8" s="296" t="n">
        <f aca="false">STDEV(AI9:AI10005)</f>
        <v>22.1322799651481</v>
      </c>
      <c r="AJ8" s="296" t="n">
        <f aca="false">STDEV(AJ9:AJ10005)</f>
        <v>21.7578008708182</v>
      </c>
      <c r="AK8" s="296" t="n">
        <f aca="false">STDEV(AK9:AK10005)</f>
        <v>19.1586274646467</v>
      </c>
      <c r="AL8" s="296" t="n">
        <f aca="false">STDEV(AL9:AL10005)</f>
        <v>17.5816359890265</v>
      </c>
      <c r="AM8" s="296" t="n">
        <f aca="false">STDEV(AM9:AM10005)</f>
        <v>15.3985250329544</v>
      </c>
      <c r="AN8" s="296" t="n">
        <f aca="false">STDEV(AN9:AN10005)</f>
        <v>15.3937817548305</v>
      </c>
      <c r="AO8" s="296" t="e">
        <f aca="false">STDEV(AO9:AO10005)</f>
        <v>#DIV/0!</v>
      </c>
      <c r="AP8" s="296" t="e">
        <f aca="false">STDEV(AP9:AP10005)</f>
        <v>#DIV/0!</v>
      </c>
      <c r="AQ8" s="296" t="e">
        <f aca="false">STDEV(AQ9:AQ10005)</f>
        <v>#DIV/0!</v>
      </c>
      <c r="AR8" s="296" t="e">
        <f aca="false">STDEV(AR9:AR10005)</f>
        <v>#DIV/0!</v>
      </c>
      <c r="AS8" s="296" t="e">
        <f aca="false">STDEV(AS9:AS10005)</f>
        <v>#DIV/0!</v>
      </c>
      <c r="AT8" s="297" t="e">
        <f aca="false">STDEV(AT9:AT10005)</f>
        <v>#DIV/0!</v>
      </c>
      <c r="AU8" s="298" t="n">
        <f aca="false">MIN(AU9:AU10005)</f>
        <v>0</v>
      </c>
      <c r="AV8" s="299" t="n">
        <f aca="false">MIN(AV9:AV10005)</f>
        <v>0</v>
      </c>
      <c r="AW8" s="300" t="e">
        <f aca="false">STDEV(AW9:AW10005)</f>
        <v>#DIV/0!</v>
      </c>
      <c r="AX8" s="301" t="n">
        <f aca="false">STDEV(AX9:AX10005)</f>
        <v>8.21583836257749</v>
      </c>
      <c r="AY8" s="301" t="n">
        <f aca="false">STDEV(AY9:AY10005)</f>
        <v>18.7551680641343</v>
      </c>
      <c r="AZ8" s="301" t="n">
        <f aca="false">STDEV(AZ9:AZ10005)</f>
        <v>19.5194442167713</v>
      </c>
      <c r="BA8" s="301" t="n">
        <f aca="false">STDEV(BA9:BA10005)</f>
        <v>21.1623284534009</v>
      </c>
      <c r="BB8" s="301" t="n">
        <f aca="false">STDEV(BB9:BB10005)</f>
        <v>19.3157270152221</v>
      </c>
      <c r="BC8" s="301" t="n">
        <f aca="false">STDEV(BC9:BC10005)</f>
        <v>18.1094888524743</v>
      </c>
      <c r="BD8" s="301" t="n">
        <f aca="false">STDEV(BD9:BD10005)</f>
        <v>17.2387255814825</v>
      </c>
      <c r="BE8" s="301" t="n">
        <f aca="false">STDEV(BE9:BE10005)</f>
        <v>14.9509638819601</v>
      </c>
      <c r="BF8" s="301" t="e">
        <f aca="false">STDEV(BF9:BF10005)</f>
        <v>#DIV/0!</v>
      </c>
      <c r="BG8" s="301" t="e">
        <f aca="false">STDEV(BG9:BG10005)</f>
        <v>#DIV/0!</v>
      </c>
      <c r="BH8" s="302" t="e">
        <f aca="false">STDEV(BH9:BH10005)</f>
        <v>#DIV/0!</v>
      </c>
      <c r="BI8" s="303" t="n">
        <f aca="false">STDEV(BI9:BI10005)</f>
        <v>7.58287544405155</v>
      </c>
      <c r="BJ8" s="303" t="n">
        <f aca="false">STDEV(BJ9:BJ10005)</f>
        <v>17.2614848943969</v>
      </c>
      <c r="BK8" s="303" t="n">
        <f aca="false">STDEV(BK9:BK10005)</f>
        <v>18.6944025870923</v>
      </c>
      <c r="BL8" s="303" t="n">
        <f aca="false">STDEV(BL9:BL10005)</f>
        <v>19.5762061723222</v>
      </c>
      <c r="BM8" s="303" t="n">
        <f aca="false">STDEV(BM9:BM10005)</f>
        <v>20.2480660117254</v>
      </c>
      <c r="BN8" s="303" t="n">
        <f aca="false">STDEV(BN9:BN10005)</f>
        <v>18.8589660709654</v>
      </c>
      <c r="BO8" s="303" t="n">
        <f aca="false">STDEV(BO9:BO10005)</f>
        <v>15.9401876182425</v>
      </c>
      <c r="BP8" s="303" t="n">
        <f aca="false">STDEV(BP9:BP10005)</f>
        <v>15.3681955544285</v>
      </c>
      <c r="BQ8" s="303" t="e">
        <f aca="false">STDEV(BQ9:BQ10005)</f>
        <v>#DIV/0!</v>
      </c>
      <c r="BR8" s="304" t="e">
        <f aca="false">STDEV(BR9:BR10005)</f>
        <v>#DIV/0!</v>
      </c>
      <c r="BS8" s="305" t="n">
        <f aca="false">MIN(BS9:BS10005)</f>
        <v>0</v>
      </c>
      <c r="BT8" s="306" t="n">
        <f aca="false">MIN(BT9:BT10005)</f>
        <v>0</v>
      </c>
      <c r="BU8" s="307" t="e">
        <f aca="false">STDEV(BU9:BU10005)</f>
        <v>#DIV/0!</v>
      </c>
      <c r="BV8" s="308" t="e">
        <f aca="false">STDEV(BV9:BV10005)</f>
        <v>#DIV/0!</v>
      </c>
      <c r="BW8" s="309" t="n">
        <f aca="false">STDEV(BW9:BW10005)</f>
        <v>11.6679416932059</v>
      </c>
      <c r="BX8" s="309" t="e">
        <f aca="false">STDEV(BX9:BX10005)</f>
        <v>#DIV/0!</v>
      </c>
      <c r="BY8" s="309" t="n">
        <f aca="false">STDEV(BY9:BY10005)</f>
        <v>10.6811205219922</v>
      </c>
      <c r="BZ8" s="309" t="e">
        <f aca="false">STDEV(BZ9:BZ10005)</f>
        <v>#DIV/0!</v>
      </c>
      <c r="CA8" s="309" t="n">
        <f aca="false">STDEV(CA9:CA10005)</f>
        <v>9.81573166507419</v>
      </c>
      <c r="CB8" s="309" t="n">
        <f aca="false">STDEV(CB9:CB10005)</f>
        <v>9.34857902008253</v>
      </c>
      <c r="CC8" s="309" t="n">
        <f aca="false">STDEV(CC9:CC10005)</f>
        <v>9.46040783861883</v>
      </c>
      <c r="CD8" s="309" t="e">
        <f aca="false">STDEV(CD9:CD10005)</f>
        <v>#DIV/0!</v>
      </c>
      <c r="CE8" s="309" t="e">
        <f aca="false">STDEV(CE9:CE10005)</f>
        <v>#DIV/0!</v>
      </c>
      <c r="CF8" s="310" t="e">
        <f aca="false">STDEV(CF9:CF10005)</f>
        <v>#DIV/0!</v>
      </c>
      <c r="CG8" s="311" t="e">
        <f aca="false">STDEV(CG9:CG10005)</f>
        <v>#DIV/0!</v>
      </c>
      <c r="CH8" s="311" t="n">
        <f aca="false">STDEV(CH9:CH10005)</f>
        <v>10.7618546643929</v>
      </c>
      <c r="CI8" s="311" t="e">
        <f aca="false">STDEV(CI9:CI10005)</f>
        <v>#DIV/0!</v>
      </c>
      <c r="CJ8" s="311" t="n">
        <f aca="false">STDEV(CJ9:CJ10005)</f>
        <v>10.6430364921965</v>
      </c>
      <c r="CK8" s="311" t="e">
        <f aca="false">STDEV(CK9:CK10005)</f>
        <v>#DIV/0!</v>
      </c>
      <c r="CL8" s="311" t="n">
        <f aca="false">STDEV(CL9:CL10005)</f>
        <v>10.1820409359483</v>
      </c>
      <c r="CM8" s="311" t="n">
        <f aca="false">STDEV(CM9:CM10005)</f>
        <v>10.0919683950633</v>
      </c>
      <c r="CN8" s="311" t="n">
        <f aca="false">STDEV(CN9:CN10005)</f>
        <v>10.0013512600562</v>
      </c>
      <c r="CO8" s="311" t="e">
        <f aca="false">STDEV(CO9:CO10005)</f>
        <v>#DIV/0!</v>
      </c>
      <c r="CP8" s="312" t="e">
        <f aca="false">STDEV(CP9:CP10005)</f>
        <v>#DIV/0!</v>
      </c>
      <c r="CQ8" s="313" t="n">
        <f aca="false">MIN(CQ9:CQ10005)</f>
        <v>0</v>
      </c>
      <c r="CR8" s="314" t="n">
        <f aca="false">MIN(CR9:CR10005)</f>
        <v>0</v>
      </c>
      <c r="CS8" s="315" t="e">
        <f aca="false">STDEV(CS9:CS10005)</f>
        <v>#DIV/0!</v>
      </c>
      <c r="CT8" s="316" t="e">
        <f aca="false">STDEV(CT9:CT10005)</f>
        <v>#DIV/0!</v>
      </c>
      <c r="CU8" s="317" t="e">
        <f aca="false">STDEV(CU9:CU10005)</f>
        <v>#DIV/0!</v>
      </c>
      <c r="CV8" s="317" t="e">
        <f aca="false">STDEV(CV9:CV10005)</f>
        <v>#DIV/0!</v>
      </c>
      <c r="CW8" s="317" t="e">
        <f aca="false">STDEV(CW9:CW10005)</f>
        <v>#DIV/0!</v>
      </c>
      <c r="CX8" s="317" t="e">
        <f aca="false">STDEV(CX9:CX10005)</f>
        <v>#DIV/0!</v>
      </c>
      <c r="CY8" s="317" t="e">
        <f aca="false">STDEV(CY9:CY10005)</f>
        <v>#DIV/0!</v>
      </c>
      <c r="CZ8" s="317" t="e">
        <f aca="false">STDEV(CZ9:CZ10005)</f>
        <v>#DIV/0!</v>
      </c>
      <c r="DA8" s="317" t="e">
        <f aca="false">STDEV(DA9:DA10005)</f>
        <v>#DIV/0!</v>
      </c>
      <c r="DB8" s="317" t="e">
        <f aca="false">STDEV(DB9:DB10005)</f>
        <v>#DIV/0!</v>
      </c>
      <c r="DC8" s="317" t="e">
        <f aca="false">STDEV(DC9:DC10005)</f>
        <v>#DIV/0!</v>
      </c>
      <c r="DD8" s="318" t="e">
        <f aca="false">STDEV(DD9:DD10005)</f>
        <v>#DIV/0!</v>
      </c>
      <c r="DE8" s="319" t="e">
        <f aca="false">STDEV(DE9:DE10005)</f>
        <v>#DIV/0!</v>
      </c>
      <c r="DF8" s="319" t="e">
        <f aca="false">STDEV(DF9:DF10005)</f>
        <v>#DIV/0!</v>
      </c>
      <c r="DG8" s="319" t="e">
        <f aca="false">STDEV(DG9:DG10005)</f>
        <v>#DIV/0!</v>
      </c>
      <c r="DH8" s="319" t="e">
        <f aca="false">STDEV(DH9:DH10005)</f>
        <v>#DIV/0!</v>
      </c>
      <c r="DI8" s="319" t="e">
        <f aca="false">STDEV(DI9:DI10005)</f>
        <v>#DIV/0!</v>
      </c>
      <c r="DJ8" s="319" t="e">
        <f aca="false">STDEV(DJ9:DJ10005)</f>
        <v>#DIV/0!</v>
      </c>
      <c r="DK8" s="319" t="e">
        <f aca="false">STDEV(DK9:DK10005)</f>
        <v>#DIV/0!</v>
      </c>
      <c r="DL8" s="319" t="e">
        <f aca="false">STDEV(DL9:DL10005)</f>
        <v>#DIV/0!</v>
      </c>
      <c r="DM8" s="319" t="e">
        <f aca="false">STDEV(DM9:DM10005)</f>
        <v>#DIV/0!</v>
      </c>
      <c r="DN8" s="320" t="e">
        <f aca="false">STDEV(DN9:DN10005)</f>
        <v>#DIV/0!</v>
      </c>
      <c r="DO8" s="321" t="e">
        <f aca="false">STDEV(DO9:DO10005)</f>
        <v>#DIV/0!</v>
      </c>
      <c r="DP8" s="322" t="e">
        <f aca="false">STDEV(DP9:DP10005)</f>
        <v>#DIV/0!</v>
      </c>
      <c r="DQ8" s="323" t="e">
        <f aca="false">STDEV(DQ9:DQ10005)</f>
        <v>#DIV/0!</v>
      </c>
      <c r="DR8" s="324" t="e">
        <f aca="false">STDEV(DR9:DR10005)</f>
        <v>#DIV/0!</v>
      </c>
    </row>
    <row r="9" s="4" customFormat="true" ht="18" hidden="false" customHeight="true" outlineLevel="0" collapsed="false">
      <c r="A9" s="325" t="n">
        <v>1</v>
      </c>
      <c r="B9" s="326" t="str">
        <f aca="false">CONCATENATE(C9,IF(C9="",""," "),D9,IF(D9="",""," "),E9,IF(E9="",""," "),F9)</f>
        <v>VP78</v>
      </c>
      <c r="C9" s="327"/>
      <c r="D9" s="327"/>
      <c r="E9" s="327"/>
      <c r="F9" s="328" t="s">
        <v>58</v>
      </c>
      <c r="G9" s="327" t="n">
        <v>1950</v>
      </c>
      <c r="H9" s="327" t="s">
        <v>59</v>
      </c>
      <c r="I9" s="327" t="s">
        <v>60</v>
      </c>
      <c r="J9" s="327"/>
      <c r="K9" s="327" t="s">
        <v>61</v>
      </c>
      <c r="L9" s="327" t="s">
        <v>61</v>
      </c>
      <c r="M9" s="327" t="n">
        <v>20</v>
      </c>
      <c r="N9" s="327" t="n">
        <v>20</v>
      </c>
      <c r="O9" s="327" t="n">
        <v>25</v>
      </c>
      <c r="P9" s="327" t="n">
        <v>25</v>
      </c>
      <c r="Q9" s="327" t="n">
        <v>25</v>
      </c>
      <c r="R9" s="327" t="n">
        <v>30</v>
      </c>
      <c r="S9" s="327" t="n">
        <v>35</v>
      </c>
      <c r="T9" s="327" t="n">
        <v>60</v>
      </c>
      <c r="U9" s="327" t="n">
        <v>70</v>
      </c>
      <c r="V9" s="327" t="n">
        <v>75</v>
      </c>
      <c r="W9" s="327" t="n">
        <v>85</v>
      </c>
      <c r="X9" s="329"/>
      <c r="Y9" s="329"/>
      <c r="Z9" s="329"/>
      <c r="AA9" s="329"/>
      <c r="AB9" s="329"/>
      <c r="AC9" s="329"/>
      <c r="AD9" s="327" t="n">
        <v>15</v>
      </c>
      <c r="AE9" s="327" t="n">
        <v>15</v>
      </c>
      <c r="AF9" s="327" t="n">
        <v>20</v>
      </c>
      <c r="AG9" s="327" t="n">
        <v>25</v>
      </c>
      <c r="AH9" s="327" t="n">
        <v>25</v>
      </c>
      <c r="AI9" s="327" t="n">
        <v>35</v>
      </c>
      <c r="AJ9" s="327" t="n">
        <v>45</v>
      </c>
      <c r="AK9" s="327" t="n">
        <v>65</v>
      </c>
      <c r="AL9" s="327" t="n">
        <v>70</v>
      </c>
      <c r="AM9" s="327" t="n">
        <v>80</v>
      </c>
      <c r="AN9" s="327" t="n">
        <v>85</v>
      </c>
      <c r="AO9" s="329"/>
      <c r="AP9" s="329"/>
      <c r="AQ9" s="329"/>
      <c r="AR9" s="329"/>
      <c r="AS9" s="329"/>
      <c r="AT9" s="329"/>
      <c r="AU9" s="327" t="s">
        <v>61</v>
      </c>
      <c r="AV9" s="327" t="s">
        <v>61</v>
      </c>
      <c r="AW9" s="329"/>
      <c r="AX9" s="329"/>
      <c r="AY9" s="327" t="n">
        <v>20</v>
      </c>
      <c r="AZ9" s="327" t="n">
        <v>20</v>
      </c>
      <c r="BA9" s="327" t="n">
        <v>20</v>
      </c>
      <c r="BB9" s="327" t="n">
        <v>25</v>
      </c>
      <c r="BC9" s="327" t="n">
        <v>35</v>
      </c>
      <c r="BD9" s="327" t="n">
        <v>50</v>
      </c>
      <c r="BE9" s="327" t="n">
        <v>60</v>
      </c>
      <c r="BF9" s="329"/>
      <c r="BG9" s="329"/>
      <c r="BH9" s="329"/>
      <c r="BI9" s="329"/>
      <c r="BJ9" s="327" t="n">
        <v>20</v>
      </c>
      <c r="BK9" s="327" t="n">
        <v>20</v>
      </c>
      <c r="BL9" s="327" t="n">
        <v>20</v>
      </c>
      <c r="BM9" s="327" t="n">
        <v>30</v>
      </c>
      <c r="BN9" s="327" t="n">
        <v>45</v>
      </c>
      <c r="BO9" s="327" t="n">
        <v>60</v>
      </c>
      <c r="BP9" s="327" t="n">
        <v>60</v>
      </c>
      <c r="BQ9" s="329"/>
      <c r="BR9" s="329"/>
      <c r="BS9" s="327" t="s">
        <v>61</v>
      </c>
      <c r="BT9" s="327" t="s">
        <v>61</v>
      </c>
      <c r="BU9" s="329"/>
      <c r="BV9" s="329"/>
      <c r="BW9" s="327" t="n">
        <v>95</v>
      </c>
      <c r="BX9" s="329"/>
      <c r="BY9" s="327" t="n">
        <v>90</v>
      </c>
      <c r="BZ9" s="329"/>
      <c r="CA9" s="327" t="n">
        <v>95</v>
      </c>
      <c r="CB9" s="329"/>
      <c r="CC9" s="327" t="n">
        <v>100</v>
      </c>
      <c r="CD9" s="329"/>
      <c r="CE9" s="329"/>
      <c r="CF9" s="329"/>
      <c r="CG9" s="329"/>
      <c r="CH9" s="327" t="n">
        <v>90</v>
      </c>
      <c r="CI9" s="329"/>
      <c r="CJ9" s="327" t="n">
        <v>90</v>
      </c>
      <c r="CK9" s="329"/>
      <c r="CL9" s="327" t="n">
        <v>95</v>
      </c>
      <c r="CM9" s="329"/>
      <c r="CN9" s="327" t="n">
        <v>100</v>
      </c>
      <c r="CO9" s="329"/>
      <c r="CP9" s="329"/>
      <c r="CQ9" s="327" t="s">
        <v>61</v>
      </c>
      <c r="CR9" s="327" t="s">
        <v>61</v>
      </c>
      <c r="CS9" s="329"/>
      <c r="CT9" s="329"/>
      <c r="CU9" s="329"/>
      <c r="CV9" s="329"/>
      <c r="CW9" s="329"/>
      <c r="CX9" s="329"/>
      <c r="CY9" s="329"/>
      <c r="CZ9" s="329"/>
      <c r="DA9" s="329"/>
      <c r="DB9" s="329"/>
      <c r="DC9" s="329"/>
      <c r="DD9" s="329"/>
      <c r="DE9" s="329"/>
      <c r="DF9" s="329"/>
      <c r="DG9" s="329"/>
      <c r="DH9" s="329"/>
      <c r="DI9" s="329"/>
      <c r="DJ9" s="329"/>
      <c r="DK9" s="329"/>
      <c r="DL9" s="329"/>
      <c r="DM9" s="329"/>
      <c r="DN9" s="329"/>
      <c r="DO9" s="330" t="n">
        <f aca="false">AVERAGE(O9,Q9,S9,U9)</f>
        <v>38.75</v>
      </c>
      <c r="DP9" s="331" t="n">
        <f aca="false">AVERAGE(AF9,AH9,AJ9,AL9)</f>
        <v>40</v>
      </c>
      <c r="DQ9" s="332" t="n">
        <f aca="false">AVERAGE(AY9,BA9,BC9,BE9)</f>
        <v>33.75</v>
      </c>
      <c r="DR9" s="333" t="n">
        <f aca="false">AVERAGE(BJ9,BL9,BN9,BP9)</f>
        <v>36.25</v>
      </c>
    </row>
    <row r="10" s="4" customFormat="true" ht="18" hidden="false" customHeight="true" outlineLevel="0" collapsed="false">
      <c r="A10" s="334" t="n">
        <f aca="false">A9+1</f>
        <v>2</v>
      </c>
      <c r="B10" s="326" t="str">
        <f aca="false">CONCATENATE(C10,IF(C10="",""," "),D10,IF(D10="",""," "),E10,IF(E10="",""," "),F10)</f>
        <v>VP55</v>
      </c>
      <c r="C10" s="327"/>
      <c r="D10" s="327"/>
      <c r="E10" s="327"/>
      <c r="F10" s="328" t="s">
        <v>62</v>
      </c>
      <c r="G10" s="327" t="n">
        <v>1943</v>
      </c>
      <c r="H10" s="327" t="s">
        <v>63</v>
      </c>
      <c r="I10" s="327" t="s">
        <v>64</v>
      </c>
      <c r="J10" s="327" t="s">
        <v>65</v>
      </c>
      <c r="K10" s="327" t="s">
        <v>66</v>
      </c>
      <c r="L10" s="327" t="s">
        <v>66</v>
      </c>
      <c r="M10" s="327" t="n">
        <v>25</v>
      </c>
      <c r="N10" s="327" t="n">
        <v>20</v>
      </c>
      <c r="O10" s="327" t="n">
        <v>25</v>
      </c>
      <c r="P10" s="327" t="n">
        <v>25</v>
      </c>
      <c r="Q10" s="327" t="n">
        <v>20</v>
      </c>
      <c r="R10" s="327" t="n">
        <v>40</v>
      </c>
      <c r="S10" s="327" t="n">
        <v>60</v>
      </c>
      <c r="T10" s="327" t="n">
        <v>65</v>
      </c>
      <c r="U10" s="327" t="n">
        <v>70</v>
      </c>
      <c r="V10" s="327" t="n">
        <v>70</v>
      </c>
      <c r="W10" s="327" t="n">
        <v>75</v>
      </c>
      <c r="X10" s="329"/>
      <c r="Y10" s="329"/>
      <c r="Z10" s="329"/>
      <c r="AA10" s="329"/>
      <c r="AB10" s="329"/>
      <c r="AC10" s="329"/>
      <c r="AD10" s="327" t="n">
        <v>15</v>
      </c>
      <c r="AE10" s="327" t="n">
        <v>15</v>
      </c>
      <c r="AF10" s="327" t="n">
        <v>25</v>
      </c>
      <c r="AG10" s="327" t="n">
        <v>30</v>
      </c>
      <c r="AH10" s="327" t="n">
        <v>30</v>
      </c>
      <c r="AI10" s="327" t="n">
        <v>40</v>
      </c>
      <c r="AJ10" s="327" t="n">
        <v>55</v>
      </c>
      <c r="AK10" s="327" t="n">
        <v>70</v>
      </c>
      <c r="AL10" s="327" t="n">
        <v>70</v>
      </c>
      <c r="AM10" s="327" t="n">
        <v>70</v>
      </c>
      <c r="AN10" s="327" t="n">
        <v>70</v>
      </c>
      <c r="AO10" s="329"/>
      <c r="AP10" s="329"/>
      <c r="AQ10" s="329"/>
      <c r="AR10" s="329"/>
      <c r="AS10" s="329"/>
      <c r="AT10" s="329"/>
      <c r="AU10" s="327" t="s">
        <v>66</v>
      </c>
      <c r="AV10" s="327" t="s">
        <v>66</v>
      </c>
      <c r="AW10" s="329"/>
      <c r="AX10" s="329"/>
      <c r="AY10" s="327" t="n">
        <v>20</v>
      </c>
      <c r="AZ10" s="327" t="n">
        <v>20</v>
      </c>
      <c r="BA10" s="327" t="n">
        <v>15</v>
      </c>
      <c r="BB10" s="327" t="n">
        <v>35</v>
      </c>
      <c r="BC10" s="327" t="n">
        <v>55</v>
      </c>
      <c r="BD10" s="327" t="n">
        <v>60</v>
      </c>
      <c r="BE10" s="327" t="n">
        <v>60</v>
      </c>
      <c r="BF10" s="329"/>
      <c r="BG10" s="329"/>
      <c r="BH10" s="329"/>
      <c r="BI10" s="329"/>
      <c r="BJ10" s="327" t="n">
        <v>20</v>
      </c>
      <c r="BK10" s="327" t="n">
        <v>25</v>
      </c>
      <c r="BL10" s="327" t="n">
        <v>25</v>
      </c>
      <c r="BM10" s="327" t="n">
        <v>40</v>
      </c>
      <c r="BN10" s="327" t="n">
        <v>50</v>
      </c>
      <c r="BO10" s="327" t="n">
        <v>60</v>
      </c>
      <c r="BP10" s="327" t="n">
        <v>60</v>
      </c>
      <c r="BQ10" s="329"/>
      <c r="BR10" s="329"/>
      <c r="BS10" s="327" t="s">
        <v>66</v>
      </c>
      <c r="BT10" s="327" t="s">
        <v>66</v>
      </c>
      <c r="BU10" s="329"/>
      <c r="BV10" s="329"/>
      <c r="BW10" s="327" t="n">
        <v>100</v>
      </c>
      <c r="BX10" s="329"/>
      <c r="BY10" s="327" t="n">
        <v>90</v>
      </c>
      <c r="BZ10" s="329"/>
      <c r="CA10" s="327" t="n">
        <v>100</v>
      </c>
      <c r="CB10" s="327" t="n">
        <v>105</v>
      </c>
      <c r="CC10" s="327" t="n">
        <v>105</v>
      </c>
      <c r="CD10" s="329"/>
      <c r="CE10" s="329"/>
      <c r="CF10" s="329"/>
      <c r="CG10" s="329"/>
      <c r="CH10" s="327" t="n">
        <v>95</v>
      </c>
      <c r="CI10" s="329"/>
      <c r="CJ10" s="327" t="n">
        <v>95</v>
      </c>
      <c r="CK10" s="329"/>
      <c r="CL10" s="327" t="n">
        <v>105</v>
      </c>
      <c r="CM10" s="327" t="n">
        <v>105</v>
      </c>
      <c r="CN10" s="327" t="n">
        <v>110</v>
      </c>
      <c r="CO10" s="329"/>
      <c r="CP10" s="329"/>
      <c r="CQ10" s="327" t="s">
        <v>66</v>
      </c>
      <c r="CR10" s="327" t="s">
        <v>66</v>
      </c>
      <c r="CS10" s="329"/>
      <c r="CT10" s="329"/>
      <c r="CU10" s="329"/>
      <c r="CV10" s="329"/>
      <c r="CW10" s="329"/>
      <c r="CX10" s="329"/>
      <c r="CY10" s="329"/>
      <c r="CZ10" s="329"/>
      <c r="DA10" s="329"/>
      <c r="DB10" s="329"/>
      <c r="DC10" s="329"/>
      <c r="DD10" s="329"/>
      <c r="DE10" s="329"/>
      <c r="DF10" s="329"/>
      <c r="DG10" s="329"/>
      <c r="DH10" s="329"/>
      <c r="DI10" s="329"/>
      <c r="DJ10" s="329"/>
      <c r="DK10" s="329"/>
      <c r="DL10" s="329"/>
      <c r="DM10" s="329"/>
      <c r="DN10" s="329"/>
      <c r="DO10" s="330" t="n">
        <f aca="false">AVERAGE(O10,Q10,S10,U10)</f>
        <v>43.75</v>
      </c>
      <c r="DP10" s="331" t="n">
        <f aca="false">AVERAGE(AF10,AH10,AJ10,AL10)</f>
        <v>45</v>
      </c>
      <c r="DQ10" s="332" t="n">
        <f aca="false">AVERAGE(AY10,BA10,BC10,BE10)</f>
        <v>37.5</v>
      </c>
      <c r="DR10" s="333" t="n">
        <f aca="false">AVERAGE(BJ10,BL10,BN10,BP10)</f>
        <v>38.75</v>
      </c>
    </row>
    <row r="11" s="4" customFormat="true" ht="18" hidden="false" customHeight="true" outlineLevel="0" collapsed="false">
      <c r="A11" s="334" t="n">
        <f aca="false">A10+1</f>
        <v>3</v>
      </c>
      <c r="B11" s="326" t="str">
        <f aca="false">CONCATENATE(C11,IF(C11="",""," "),D11,IF(D11="",""," "),E11,IF(E11="",""," "),F11)</f>
        <v>VP45</v>
      </c>
      <c r="C11" s="327"/>
      <c r="D11" s="327"/>
      <c r="E11" s="327"/>
      <c r="F11" s="328" t="s">
        <v>67</v>
      </c>
      <c r="G11" s="327" t="n">
        <v>1940</v>
      </c>
      <c r="H11" s="327" t="s">
        <v>59</v>
      </c>
      <c r="I11" s="327" t="s">
        <v>64</v>
      </c>
      <c r="J11" s="327" t="s">
        <v>68</v>
      </c>
      <c r="K11" s="327" t="s">
        <v>69</v>
      </c>
      <c r="L11" s="327" t="s">
        <v>69</v>
      </c>
      <c r="M11" s="327" t="n">
        <v>40</v>
      </c>
      <c r="N11" s="327" t="n">
        <v>45</v>
      </c>
      <c r="O11" s="327" t="n">
        <v>60</v>
      </c>
      <c r="P11" s="327" t="n">
        <v>60</v>
      </c>
      <c r="Q11" s="327" t="n">
        <v>55</v>
      </c>
      <c r="R11" s="327" t="n">
        <v>55</v>
      </c>
      <c r="S11" s="327" t="n">
        <v>65</v>
      </c>
      <c r="T11" s="327" t="n">
        <v>65</v>
      </c>
      <c r="U11" s="327" t="n">
        <v>60</v>
      </c>
      <c r="V11" s="327" t="n">
        <v>70</v>
      </c>
      <c r="W11" s="327" t="n">
        <v>90</v>
      </c>
      <c r="X11" s="329"/>
      <c r="Y11" s="329"/>
      <c r="Z11" s="329"/>
      <c r="AA11" s="329"/>
      <c r="AB11" s="329"/>
      <c r="AC11" s="329"/>
      <c r="AD11" s="327" t="n">
        <v>50</v>
      </c>
      <c r="AE11" s="327" t="n">
        <v>55</v>
      </c>
      <c r="AF11" s="327" t="n">
        <v>65</v>
      </c>
      <c r="AG11" s="327" t="n">
        <v>65</v>
      </c>
      <c r="AH11" s="327" t="n">
        <v>60</v>
      </c>
      <c r="AI11" s="327" t="n">
        <v>60</v>
      </c>
      <c r="AJ11" s="327" t="n">
        <v>60</v>
      </c>
      <c r="AK11" s="327" t="n">
        <v>65</v>
      </c>
      <c r="AL11" s="327" t="n">
        <v>60</v>
      </c>
      <c r="AM11" s="327" t="n">
        <v>70</v>
      </c>
      <c r="AN11" s="327" t="n">
        <v>85</v>
      </c>
      <c r="AO11" s="329"/>
      <c r="AP11" s="329"/>
      <c r="AQ11" s="329"/>
      <c r="AR11" s="329"/>
      <c r="AS11" s="329"/>
      <c r="AT11" s="329"/>
      <c r="AU11" s="327" t="s">
        <v>69</v>
      </c>
      <c r="AV11" s="327" t="s">
        <v>69</v>
      </c>
      <c r="AW11" s="329"/>
      <c r="AX11" s="329"/>
      <c r="AY11" s="327" t="n">
        <v>55</v>
      </c>
      <c r="AZ11" s="327" t="n">
        <v>60</v>
      </c>
      <c r="BA11" s="327" t="n">
        <v>50</v>
      </c>
      <c r="BB11" s="327" t="n">
        <v>45</v>
      </c>
      <c r="BC11" s="327" t="n">
        <v>45</v>
      </c>
      <c r="BD11" s="327" t="n">
        <v>50</v>
      </c>
      <c r="BE11" s="327" t="n">
        <v>50</v>
      </c>
      <c r="BF11" s="329"/>
      <c r="BG11" s="329"/>
      <c r="BH11" s="329"/>
      <c r="BI11" s="329"/>
      <c r="BJ11" s="327" t="n">
        <v>60</v>
      </c>
      <c r="BK11" s="327" t="n">
        <v>60</v>
      </c>
      <c r="BL11" s="327" t="n">
        <v>55</v>
      </c>
      <c r="BM11" s="327" t="n">
        <v>50</v>
      </c>
      <c r="BN11" s="327" t="n">
        <v>55</v>
      </c>
      <c r="BO11" s="327" t="n">
        <v>50</v>
      </c>
      <c r="BP11" s="327" t="n">
        <v>55</v>
      </c>
      <c r="BQ11" s="329"/>
      <c r="BR11" s="329"/>
      <c r="BS11" s="327" t="s">
        <v>69</v>
      </c>
      <c r="BT11" s="327" t="s">
        <v>69</v>
      </c>
      <c r="BU11" s="329"/>
      <c r="BV11" s="329"/>
      <c r="BW11" s="327" t="n">
        <v>100</v>
      </c>
      <c r="BX11" s="329"/>
      <c r="BY11" s="327" t="n">
        <v>105</v>
      </c>
      <c r="BZ11" s="329"/>
      <c r="CA11" s="327" t="n">
        <v>105</v>
      </c>
      <c r="CB11" s="329"/>
      <c r="CC11" s="327" t="n">
        <v>100</v>
      </c>
      <c r="CD11" s="329"/>
      <c r="CE11" s="329"/>
      <c r="CF11" s="329"/>
      <c r="CG11" s="329"/>
      <c r="CH11" s="327" t="n">
        <v>100</v>
      </c>
      <c r="CI11" s="329"/>
      <c r="CJ11" s="327" t="n">
        <v>105</v>
      </c>
      <c r="CK11" s="329"/>
      <c r="CL11" s="327" t="n">
        <v>105</v>
      </c>
      <c r="CM11" s="329"/>
      <c r="CN11" s="327" t="n">
        <v>105</v>
      </c>
      <c r="CO11" s="329"/>
      <c r="CP11" s="329"/>
      <c r="CQ11" s="327" t="s">
        <v>69</v>
      </c>
      <c r="CR11" s="327" t="s">
        <v>69</v>
      </c>
      <c r="CS11" s="335"/>
      <c r="CT11" s="336"/>
      <c r="CU11" s="336"/>
      <c r="CV11" s="336"/>
      <c r="CW11" s="336"/>
      <c r="CX11" s="336"/>
      <c r="CY11" s="336"/>
      <c r="CZ11" s="336"/>
      <c r="DA11" s="336"/>
      <c r="DB11" s="336"/>
      <c r="DC11" s="336"/>
      <c r="DD11" s="337"/>
      <c r="DE11" s="338"/>
      <c r="DF11" s="338"/>
      <c r="DG11" s="338"/>
      <c r="DH11" s="338"/>
      <c r="DI11" s="338"/>
      <c r="DJ11" s="338"/>
      <c r="DK11" s="338"/>
      <c r="DL11" s="338"/>
      <c r="DM11" s="338"/>
      <c r="DN11" s="339"/>
      <c r="DO11" s="330" t="n">
        <f aca="false">AVERAGE(O11,Q11,S11,U11)</f>
        <v>60</v>
      </c>
      <c r="DP11" s="331" t="n">
        <f aca="false">AVERAGE(AF11,AH11,AJ11,AL11)</f>
        <v>61.25</v>
      </c>
      <c r="DQ11" s="332" t="n">
        <f aca="false">AVERAGE(AY11,BA11,BC11,BE11)</f>
        <v>50</v>
      </c>
      <c r="DR11" s="333" t="n">
        <f aca="false">AVERAGE(BJ11,BL11,BN11,BP11)</f>
        <v>56.25</v>
      </c>
    </row>
    <row r="12" s="4" customFormat="true" ht="18" hidden="false" customHeight="true" outlineLevel="0" collapsed="false">
      <c r="A12" s="334" t="n">
        <f aca="false">A11+1</f>
        <v>4</v>
      </c>
      <c r="B12" s="326" t="str">
        <f aca="false">CONCATENATE(C12,IF(C12="",""," "),D12,IF(D12="",""," "),E12,IF(E12="",""," "),F12)</f>
        <v>VP04</v>
      </c>
      <c r="C12" s="327"/>
      <c r="D12" s="327"/>
      <c r="E12" s="327"/>
      <c r="F12" s="328" t="s">
        <v>70</v>
      </c>
      <c r="G12" s="327" t="n">
        <v>1940</v>
      </c>
      <c r="H12" s="327" t="s">
        <v>63</v>
      </c>
      <c r="I12" s="327" t="s">
        <v>64</v>
      </c>
      <c r="J12" s="327" t="s">
        <v>71</v>
      </c>
      <c r="K12" s="327" t="s">
        <v>72</v>
      </c>
      <c r="L12" s="327" t="s">
        <v>72</v>
      </c>
      <c r="M12" s="327" t="n">
        <v>35</v>
      </c>
      <c r="N12" s="327" t="n">
        <v>45</v>
      </c>
      <c r="O12" s="327" t="n">
        <v>50</v>
      </c>
      <c r="P12" s="327" t="n">
        <v>55</v>
      </c>
      <c r="Q12" s="327" t="n">
        <v>55</v>
      </c>
      <c r="R12" s="327" t="n">
        <v>50</v>
      </c>
      <c r="S12" s="327" t="n">
        <v>60</v>
      </c>
      <c r="T12" s="327" t="n">
        <v>75</v>
      </c>
      <c r="U12" s="327" t="n">
        <v>75</v>
      </c>
      <c r="V12" s="327" t="n">
        <v>80</v>
      </c>
      <c r="W12" s="327" t="n">
        <v>95</v>
      </c>
      <c r="X12" s="329"/>
      <c r="Y12" s="329"/>
      <c r="Z12" s="329"/>
      <c r="AA12" s="329"/>
      <c r="AB12" s="329"/>
      <c r="AC12" s="329"/>
      <c r="AD12" s="327" t="n">
        <v>20</v>
      </c>
      <c r="AE12" s="327" t="n">
        <v>35</v>
      </c>
      <c r="AF12" s="327" t="n">
        <v>40</v>
      </c>
      <c r="AG12" s="327" t="n">
        <v>45</v>
      </c>
      <c r="AH12" s="327" t="n">
        <v>35</v>
      </c>
      <c r="AI12" s="327" t="n">
        <v>45</v>
      </c>
      <c r="AJ12" s="327" t="n">
        <v>75</v>
      </c>
      <c r="AK12" s="327" t="n">
        <v>90</v>
      </c>
      <c r="AL12" s="327" t="n">
        <v>80</v>
      </c>
      <c r="AM12" s="327" t="n">
        <v>80</v>
      </c>
      <c r="AN12" s="327" t="n">
        <v>100</v>
      </c>
      <c r="AO12" s="329"/>
      <c r="AP12" s="329"/>
      <c r="AQ12" s="329"/>
      <c r="AR12" s="329"/>
      <c r="AS12" s="329"/>
      <c r="AT12" s="329"/>
      <c r="AU12" s="327" t="s">
        <v>72</v>
      </c>
      <c r="AV12" s="327" t="s">
        <v>72</v>
      </c>
      <c r="AW12" s="329"/>
      <c r="AX12" s="329"/>
      <c r="AY12" s="327" t="n">
        <v>45</v>
      </c>
      <c r="AZ12" s="327" t="n">
        <v>45</v>
      </c>
      <c r="BA12" s="327" t="n">
        <v>50</v>
      </c>
      <c r="BB12" s="327" t="n">
        <v>50</v>
      </c>
      <c r="BC12" s="327" t="n">
        <v>55</v>
      </c>
      <c r="BD12" s="327" t="n">
        <v>70</v>
      </c>
      <c r="BE12" s="327" t="n">
        <v>70</v>
      </c>
      <c r="BF12" s="329"/>
      <c r="BG12" s="329"/>
      <c r="BH12" s="329"/>
      <c r="BI12" s="329"/>
      <c r="BJ12" s="327" t="n">
        <v>40</v>
      </c>
      <c r="BK12" s="327" t="n">
        <v>40</v>
      </c>
      <c r="BL12" s="327" t="n">
        <v>30</v>
      </c>
      <c r="BM12" s="327" t="n">
        <v>35</v>
      </c>
      <c r="BN12" s="327" t="n">
        <v>60</v>
      </c>
      <c r="BO12" s="327" t="n">
        <v>80</v>
      </c>
      <c r="BP12" s="327" t="n">
        <v>75</v>
      </c>
      <c r="BQ12" s="329"/>
      <c r="BR12" s="329"/>
      <c r="BS12" s="327" t="s">
        <v>72</v>
      </c>
      <c r="BT12" s="327" t="s">
        <v>72</v>
      </c>
      <c r="BU12" s="329"/>
      <c r="BV12" s="329"/>
      <c r="BW12" s="327" t="n">
        <v>105</v>
      </c>
      <c r="BX12" s="329"/>
      <c r="BY12" s="327" t="n">
        <v>105</v>
      </c>
      <c r="BZ12" s="329"/>
      <c r="CA12" s="327" t="n">
        <v>110</v>
      </c>
      <c r="CB12" s="329"/>
      <c r="CC12" s="327" t="n">
        <v>110</v>
      </c>
      <c r="CD12" s="329"/>
      <c r="CE12" s="329"/>
      <c r="CF12" s="329"/>
      <c r="CG12" s="329"/>
      <c r="CH12" s="327" t="n">
        <v>100</v>
      </c>
      <c r="CI12" s="329"/>
      <c r="CJ12" s="327" t="n">
        <v>105</v>
      </c>
      <c r="CK12" s="329"/>
      <c r="CL12" s="327" t="n">
        <v>115</v>
      </c>
      <c r="CM12" s="329"/>
      <c r="CN12" s="327" t="n">
        <v>110</v>
      </c>
      <c r="CO12" s="329"/>
      <c r="CP12" s="329"/>
      <c r="CQ12" s="327" t="s">
        <v>72</v>
      </c>
      <c r="CR12" s="327" t="s">
        <v>72</v>
      </c>
      <c r="CS12" s="335"/>
      <c r="CT12" s="336"/>
      <c r="CU12" s="336"/>
      <c r="CV12" s="336"/>
      <c r="CW12" s="336"/>
      <c r="CX12" s="336"/>
      <c r="CY12" s="336"/>
      <c r="CZ12" s="336"/>
      <c r="DA12" s="336"/>
      <c r="DB12" s="336"/>
      <c r="DC12" s="336"/>
      <c r="DD12" s="337"/>
      <c r="DE12" s="338"/>
      <c r="DF12" s="338"/>
      <c r="DG12" s="338"/>
      <c r="DH12" s="338"/>
      <c r="DI12" s="338"/>
      <c r="DJ12" s="338"/>
      <c r="DK12" s="338"/>
      <c r="DL12" s="338"/>
      <c r="DM12" s="338"/>
      <c r="DN12" s="339"/>
      <c r="DO12" s="330" t="n">
        <f aca="false">AVERAGE(O12,Q12,S12,U12)</f>
        <v>60</v>
      </c>
      <c r="DP12" s="331" t="n">
        <f aca="false">AVERAGE(AF12,AH12,AJ12,AL12)</f>
        <v>57.5</v>
      </c>
      <c r="DQ12" s="332" t="n">
        <f aca="false">AVERAGE(AY12,BA12,BC12,BE12)</f>
        <v>55</v>
      </c>
      <c r="DR12" s="333" t="n">
        <f aca="false">AVERAGE(BJ12,BL12,BN12,BP12)</f>
        <v>51.25</v>
      </c>
    </row>
    <row r="13" s="4" customFormat="true" ht="18" hidden="false" customHeight="true" outlineLevel="0" collapsed="false">
      <c r="A13" s="334" t="n">
        <f aca="false">A12+1</f>
        <v>5</v>
      </c>
      <c r="B13" s="326" t="str">
        <f aca="false">CONCATENATE(C13,IF(C13="",""," "),D13,IF(D13="",""," "),E13,IF(E13="",""," "),F13)</f>
        <v>VP81</v>
      </c>
      <c r="C13" s="327"/>
      <c r="D13" s="327"/>
      <c r="E13" s="327"/>
      <c r="F13" s="328" t="s">
        <v>73</v>
      </c>
      <c r="G13" s="327" t="n">
        <v>1944</v>
      </c>
      <c r="H13" s="327" t="s">
        <v>59</v>
      </c>
      <c r="I13" s="327" t="s">
        <v>64</v>
      </c>
      <c r="J13" s="327" t="s">
        <v>74</v>
      </c>
      <c r="K13" s="327" t="s">
        <v>75</v>
      </c>
      <c r="L13" s="327" t="s">
        <v>75</v>
      </c>
      <c r="M13" s="327" t="n">
        <v>25</v>
      </c>
      <c r="N13" s="327" t="n">
        <v>30</v>
      </c>
      <c r="O13" s="327" t="n">
        <v>35</v>
      </c>
      <c r="P13" s="327" t="n">
        <v>45</v>
      </c>
      <c r="Q13" s="327" t="n">
        <v>50</v>
      </c>
      <c r="R13" s="327" t="n">
        <v>55</v>
      </c>
      <c r="S13" s="327" t="n">
        <v>60</v>
      </c>
      <c r="T13" s="327" t="n">
        <v>50</v>
      </c>
      <c r="U13" s="327" t="n">
        <v>50</v>
      </c>
      <c r="V13" s="327" t="n">
        <v>65</v>
      </c>
      <c r="W13" s="327" t="n">
        <v>70</v>
      </c>
      <c r="X13" s="329"/>
      <c r="Y13" s="329"/>
      <c r="Z13" s="329"/>
      <c r="AA13" s="329"/>
      <c r="AB13" s="329"/>
      <c r="AC13" s="329"/>
      <c r="AD13" s="327" t="n">
        <v>30</v>
      </c>
      <c r="AE13" s="327" t="n">
        <v>30</v>
      </c>
      <c r="AF13" s="327" t="n">
        <v>35</v>
      </c>
      <c r="AG13" s="327" t="n">
        <v>45</v>
      </c>
      <c r="AH13" s="327" t="n">
        <v>55</v>
      </c>
      <c r="AI13" s="327" t="n">
        <v>60</v>
      </c>
      <c r="AJ13" s="327" t="n">
        <v>55</v>
      </c>
      <c r="AK13" s="327" t="n">
        <v>55</v>
      </c>
      <c r="AL13" s="327" t="n">
        <v>55</v>
      </c>
      <c r="AM13" s="327" t="n">
        <v>65</v>
      </c>
      <c r="AN13" s="327" t="n">
        <v>75</v>
      </c>
      <c r="AO13" s="329"/>
      <c r="AP13" s="329"/>
      <c r="AQ13" s="329"/>
      <c r="AR13" s="329"/>
      <c r="AS13" s="329"/>
      <c r="AT13" s="329"/>
      <c r="AU13" s="327" t="s">
        <v>75</v>
      </c>
      <c r="AV13" s="327" t="s">
        <v>75</v>
      </c>
      <c r="AW13" s="329"/>
      <c r="AX13" s="329"/>
      <c r="AY13" s="327" t="n">
        <v>35</v>
      </c>
      <c r="AZ13" s="327" t="n">
        <v>40</v>
      </c>
      <c r="BA13" s="327" t="n">
        <v>45</v>
      </c>
      <c r="BB13" s="327" t="n">
        <v>50</v>
      </c>
      <c r="BC13" s="327" t="n">
        <v>55</v>
      </c>
      <c r="BD13" s="327" t="n">
        <v>50</v>
      </c>
      <c r="BE13" s="327" t="n">
        <v>45</v>
      </c>
      <c r="BF13" s="329"/>
      <c r="BG13" s="329"/>
      <c r="BH13" s="329"/>
      <c r="BI13" s="329"/>
      <c r="BJ13" s="327" t="n">
        <v>35</v>
      </c>
      <c r="BK13" s="327" t="n">
        <v>45</v>
      </c>
      <c r="BL13" s="327" t="n">
        <v>50</v>
      </c>
      <c r="BM13" s="327" t="n">
        <v>55</v>
      </c>
      <c r="BN13" s="327" t="n">
        <v>50</v>
      </c>
      <c r="BO13" s="327" t="n">
        <v>50</v>
      </c>
      <c r="BP13" s="327" t="n">
        <v>45</v>
      </c>
      <c r="BQ13" s="329"/>
      <c r="BR13" s="329"/>
      <c r="BS13" s="327" t="s">
        <v>75</v>
      </c>
      <c r="BT13" s="327" t="s">
        <v>75</v>
      </c>
      <c r="BU13" s="329"/>
      <c r="BV13" s="329"/>
      <c r="BW13" s="327" t="n">
        <v>95</v>
      </c>
      <c r="BX13" s="329"/>
      <c r="BY13" s="327" t="n">
        <v>100</v>
      </c>
      <c r="BZ13" s="329"/>
      <c r="CA13" s="327" t="n">
        <v>100</v>
      </c>
      <c r="CB13" s="329"/>
      <c r="CC13" s="327" t="n">
        <v>95</v>
      </c>
      <c r="CD13" s="329"/>
      <c r="CE13" s="329"/>
      <c r="CF13" s="329"/>
      <c r="CG13" s="329"/>
      <c r="CH13" s="327" t="n">
        <v>95</v>
      </c>
      <c r="CI13" s="329"/>
      <c r="CJ13" s="327" t="n">
        <v>100</v>
      </c>
      <c r="CK13" s="329"/>
      <c r="CL13" s="327" t="n">
        <v>100</v>
      </c>
      <c r="CM13" s="329"/>
      <c r="CN13" s="327" t="n">
        <v>100</v>
      </c>
      <c r="CO13" s="329"/>
      <c r="CP13" s="329"/>
      <c r="CQ13" s="327" t="s">
        <v>75</v>
      </c>
      <c r="CR13" s="327" t="s">
        <v>75</v>
      </c>
      <c r="CS13" s="335"/>
      <c r="CT13" s="336"/>
      <c r="CU13" s="336"/>
      <c r="CV13" s="336"/>
      <c r="CW13" s="336"/>
      <c r="CX13" s="336"/>
      <c r="CY13" s="336"/>
      <c r="CZ13" s="336"/>
      <c r="DA13" s="336"/>
      <c r="DB13" s="336"/>
      <c r="DC13" s="336"/>
      <c r="DD13" s="337"/>
      <c r="DE13" s="338"/>
      <c r="DF13" s="338"/>
      <c r="DG13" s="338"/>
      <c r="DH13" s="338"/>
      <c r="DI13" s="338"/>
      <c r="DJ13" s="338"/>
      <c r="DK13" s="338"/>
      <c r="DL13" s="338"/>
      <c r="DM13" s="338"/>
      <c r="DN13" s="339"/>
      <c r="DO13" s="330" t="n">
        <f aca="false">AVERAGE(O13,Q13,S13,U13)</f>
        <v>48.75</v>
      </c>
      <c r="DP13" s="331" t="n">
        <f aca="false">AVERAGE(AF13,AH13,AJ13,AL13)</f>
        <v>50</v>
      </c>
      <c r="DQ13" s="332" t="n">
        <f aca="false">AVERAGE(AY13,BA13,BC13,BE13)</f>
        <v>45</v>
      </c>
      <c r="DR13" s="333" t="n">
        <f aca="false">AVERAGE(BJ13,BL13,BN13,BP13)</f>
        <v>45</v>
      </c>
    </row>
    <row r="14" s="4" customFormat="true" ht="18" hidden="false" customHeight="true" outlineLevel="0" collapsed="false">
      <c r="A14" s="334" t="n">
        <f aca="false">A13+1</f>
        <v>6</v>
      </c>
      <c r="B14" s="326" t="str">
        <f aca="false">CONCATENATE(C14,IF(C14="",""," "),D14,IF(D14="",""," "),E14,IF(E14="",""," "),F14)</f>
        <v>VP73</v>
      </c>
      <c r="C14" s="327"/>
      <c r="D14" s="327"/>
      <c r="E14" s="327"/>
      <c r="F14" s="328" t="s">
        <v>76</v>
      </c>
      <c r="G14" s="327" t="n">
        <v>1954</v>
      </c>
      <c r="H14" s="327" t="s">
        <v>59</v>
      </c>
      <c r="I14" s="327" t="s">
        <v>64</v>
      </c>
      <c r="J14" s="327" t="s">
        <v>77</v>
      </c>
      <c r="K14" s="327" t="s">
        <v>78</v>
      </c>
      <c r="L14" s="327" t="s">
        <v>78</v>
      </c>
      <c r="M14" s="327" t="n">
        <v>55</v>
      </c>
      <c r="N14" s="327" t="n">
        <v>60</v>
      </c>
      <c r="O14" s="327" t="n">
        <v>65</v>
      </c>
      <c r="P14" s="327" t="n">
        <v>75</v>
      </c>
      <c r="Q14" s="327" t="n">
        <v>80</v>
      </c>
      <c r="R14" s="327" t="n">
        <v>70</v>
      </c>
      <c r="S14" s="327" t="n">
        <v>70</v>
      </c>
      <c r="T14" s="327" t="n">
        <v>70</v>
      </c>
      <c r="U14" s="327" t="n">
        <v>65</v>
      </c>
      <c r="V14" s="327" t="n">
        <v>65</v>
      </c>
      <c r="W14" s="327" t="n">
        <v>80</v>
      </c>
      <c r="X14" s="329"/>
      <c r="Y14" s="329"/>
      <c r="Z14" s="329"/>
      <c r="AA14" s="329"/>
      <c r="AB14" s="329"/>
      <c r="AC14" s="329"/>
      <c r="AD14" s="327" t="n">
        <v>50</v>
      </c>
      <c r="AE14" s="327" t="n">
        <v>50</v>
      </c>
      <c r="AF14" s="327" t="n">
        <v>60</v>
      </c>
      <c r="AG14" s="327" t="n">
        <v>70</v>
      </c>
      <c r="AH14" s="327" t="n">
        <v>75</v>
      </c>
      <c r="AI14" s="327" t="n">
        <v>75</v>
      </c>
      <c r="AJ14" s="327" t="n">
        <v>75</v>
      </c>
      <c r="AK14" s="327" t="n">
        <v>70</v>
      </c>
      <c r="AL14" s="327" t="n">
        <v>70</v>
      </c>
      <c r="AM14" s="327" t="n">
        <v>70</v>
      </c>
      <c r="AN14" s="327" t="n">
        <v>85</v>
      </c>
      <c r="AO14" s="329"/>
      <c r="AP14" s="329"/>
      <c r="AQ14" s="329"/>
      <c r="AR14" s="329"/>
      <c r="AS14" s="329"/>
      <c r="AT14" s="329"/>
      <c r="AU14" s="327" t="s">
        <v>78</v>
      </c>
      <c r="AV14" s="327" t="s">
        <v>78</v>
      </c>
      <c r="AW14" s="329"/>
      <c r="AX14" s="329"/>
      <c r="AY14" s="327" t="n">
        <v>60</v>
      </c>
      <c r="AZ14" s="327" t="n">
        <v>70</v>
      </c>
      <c r="BA14" s="327" t="n">
        <v>75</v>
      </c>
      <c r="BB14" s="327" t="n">
        <v>70</v>
      </c>
      <c r="BC14" s="327" t="n">
        <v>70</v>
      </c>
      <c r="BD14" s="327" t="n">
        <v>65</v>
      </c>
      <c r="BE14" s="327" t="n">
        <v>55</v>
      </c>
      <c r="BF14" s="329"/>
      <c r="BG14" s="329"/>
      <c r="BH14" s="329"/>
      <c r="BI14" s="329"/>
      <c r="BJ14" s="327" t="n">
        <v>60</v>
      </c>
      <c r="BK14" s="327" t="n">
        <v>65</v>
      </c>
      <c r="BL14" s="327" t="n">
        <v>70</v>
      </c>
      <c r="BM14" s="327" t="n">
        <v>75</v>
      </c>
      <c r="BN14" s="327" t="n">
        <v>75</v>
      </c>
      <c r="BO14" s="327" t="n">
        <v>65</v>
      </c>
      <c r="BP14" s="327" t="n">
        <v>60</v>
      </c>
      <c r="BQ14" s="329"/>
      <c r="BR14" s="329"/>
      <c r="BS14" s="327" t="s">
        <v>78</v>
      </c>
      <c r="BT14" s="327" t="s">
        <v>78</v>
      </c>
      <c r="BU14" s="329"/>
      <c r="BV14" s="329"/>
      <c r="BW14" s="327" t="n">
        <v>100</v>
      </c>
      <c r="BX14" s="329"/>
      <c r="BY14" s="327" t="n">
        <v>105</v>
      </c>
      <c r="BZ14" s="329"/>
      <c r="CA14" s="327" t="n">
        <v>105</v>
      </c>
      <c r="CB14" s="329"/>
      <c r="CC14" s="327" t="n">
        <v>100</v>
      </c>
      <c r="CD14" s="329"/>
      <c r="CE14" s="329"/>
      <c r="CF14" s="329"/>
      <c r="CG14" s="329"/>
      <c r="CH14" s="327" t="n">
        <v>105</v>
      </c>
      <c r="CI14" s="329"/>
      <c r="CJ14" s="327" t="n">
        <v>105</v>
      </c>
      <c r="CK14" s="329"/>
      <c r="CL14" s="327" t="n">
        <v>110</v>
      </c>
      <c r="CM14" s="329"/>
      <c r="CN14" s="327" t="n">
        <v>110</v>
      </c>
      <c r="CO14" s="329"/>
      <c r="CP14" s="329"/>
      <c r="CQ14" s="327" t="s">
        <v>78</v>
      </c>
      <c r="CR14" s="327" t="s">
        <v>78</v>
      </c>
      <c r="CS14" s="335"/>
      <c r="CT14" s="336"/>
      <c r="CU14" s="336"/>
      <c r="CV14" s="336"/>
      <c r="CW14" s="336"/>
      <c r="CX14" s="336"/>
      <c r="CY14" s="336"/>
      <c r="CZ14" s="336"/>
      <c r="DA14" s="336"/>
      <c r="DB14" s="336"/>
      <c r="DC14" s="336"/>
      <c r="DD14" s="337"/>
      <c r="DE14" s="338"/>
      <c r="DF14" s="338"/>
      <c r="DG14" s="338"/>
      <c r="DH14" s="338"/>
      <c r="DI14" s="338"/>
      <c r="DJ14" s="338"/>
      <c r="DK14" s="338"/>
      <c r="DL14" s="338"/>
      <c r="DM14" s="338"/>
      <c r="DN14" s="339"/>
      <c r="DO14" s="330" t="n">
        <f aca="false">AVERAGE(O14,Q14,S14,U14)</f>
        <v>70</v>
      </c>
      <c r="DP14" s="331" t="n">
        <f aca="false">AVERAGE(AF14,AH14,AJ14,AL14)</f>
        <v>70</v>
      </c>
      <c r="DQ14" s="332" t="n">
        <f aca="false">AVERAGE(AY14,BA14,BC14,BE14)</f>
        <v>65</v>
      </c>
      <c r="DR14" s="333" t="n">
        <f aca="false">AVERAGE(BJ14,BL14,BN14,BP14)</f>
        <v>66.25</v>
      </c>
    </row>
    <row r="15" s="4" customFormat="true" ht="18" hidden="false" customHeight="true" outlineLevel="0" collapsed="false">
      <c r="A15" s="334" t="n">
        <f aca="false">A14+1</f>
        <v>7</v>
      </c>
      <c r="B15" s="326" t="str">
        <f aca="false">CONCATENATE(C15,IF(C15="",""," "),D15,IF(D15="",""," "),E15,IF(E15="",""," "),F15)</f>
        <v>VP67</v>
      </c>
      <c r="C15" s="327"/>
      <c r="D15" s="327"/>
      <c r="E15" s="327"/>
      <c r="F15" s="328" t="s">
        <v>79</v>
      </c>
      <c r="G15" s="327" t="n">
        <v>1950</v>
      </c>
      <c r="H15" s="327" t="s">
        <v>63</v>
      </c>
      <c r="I15" s="327" t="s">
        <v>64</v>
      </c>
      <c r="J15" s="327" t="s">
        <v>80</v>
      </c>
      <c r="K15" s="327" t="s">
        <v>81</v>
      </c>
      <c r="L15" s="327" t="s">
        <v>81</v>
      </c>
      <c r="M15" s="327" t="n">
        <v>20</v>
      </c>
      <c r="N15" s="327" t="n">
        <v>25</v>
      </c>
      <c r="O15" s="327" t="n">
        <v>30</v>
      </c>
      <c r="P15" s="327" t="n">
        <v>35</v>
      </c>
      <c r="Q15" s="327" t="n">
        <v>35</v>
      </c>
      <c r="R15" s="327" t="n">
        <v>45</v>
      </c>
      <c r="S15" s="327" t="n">
        <v>60</v>
      </c>
      <c r="T15" s="327" t="n">
        <v>65</v>
      </c>
      <c r="U15" s="327" t="n">
        <v>70</v>
      </c>
      <c r="V15" s="327" t="n">
        <v>70</v>
      </c>
      <c r="W15" s="327" t="n">
        <v>80</v>
      </c>
      <c r="X15" s="329"/>
      <c r="Y15" s="329"/>
      <c r="Z15" s="329"/>
      <c r="AA15" s="329"/>
      <c r="AB15" s="329"/>
      <c r="AC15" s="329"/>
      <c r="AD15" s="327" t="n">
        <v>15</v>
      </c>
      <c r="AE15" s="327" t="n">
        <v>20</v>
      </c>
      <c r="AF15" s="327" t="n">
        <v>25</v>
      </c>
      <c r="AG15" s="327" t="n">
        <v>35</v>
      </c>
      <c r="AH15" s="327" t="n">
        <v>30</v>
      </c>
      <c r="AI15" s="327" t="n">
        <v>35</v>
      </c>
      <c r="AJ15" s="327" t="n">
        <v>50</v>
      </c>
      <c r="AK15" s="327" t="n">
        <v>65</v>
      </c>
      <c r="AL15" s="327" t="n">
        <v>60</v>
      </c>
      <c r="AM15" s="327" t="n">
        <v>65</v>
      </c>
      <c r="AN15" s="327" t="n">
        <v>65</v>
      </c>
      <c r="AO15" s="329"/>
      <c r="AP15" s="329"/>
      <c r="AQ15" s="329"/>
      <c r="AR15" s="329"/>
      <c r="AS15" s="329"/>
      <c r="AT15" s="329"/>
      <c r="AU15" s="327" t="s">
        <v>81</v>
      </c>
      <c r="AV15" s="327" t="s">
        <v>81</v>
      </c>
      <c r="AW15" s="329"/>
      <c r="AX15" s="329"/>
      <c r="AY15" s="327" t="n">
        <v>30</v>
      </c>
      <c r="AZ15" s="327" t="n">
        <v>35</v>
      </c>
      <c r="BA15" s="327" t="n">
        <v>30</v>
      </c>
      <c r="BB15" s="327" t="n">
        <v>45</v>
      </c>
      <c r="BC15" s="327" t="n">
        <v>60</v>
      </c>
      <c r="BD15" s="327" t="n">
        <v>65</v>
      </c>
      <c r="BE15" s="327" t="n">
        <v>60</v>
      </c>
      <c r="BF15" s="329"/>
      <c r="BG15" s="329"/>
      <c r="BH15" s="329"/>
      <c r="BI15" s="329"/>
      <c r="BJ15" s="327" t="n">
        <v>25</v>
      </c>
      <c r="BK15" s="327" t="n">
        <v>30</v>
      </c>
      <c r="BL15" s="327" t="n">
        <v>25</v>
      </c>
      <c r="BM15" s="327" t="n">
        <v>35</v>
      </c>
      <c r="BN15" s="327" t="n">
        <v>50</v>
      </c>
      <c r="BO15" s="327" t="n">
        <v>55</v>
      </c>
      <c r="BP15" s="327" t="n">
        <v>50</v>
      </c>
      <c r="BQ15" s="329"/>
      <c r="BR15" s="329"/>
      <c r="BS15" s="327" t="s">
        <v>81</v>
      </c>
      <c r="BT15" s="327" t="s">
        <v>81</v>
      </c>
      <c r="BU15" s="329"/>
      <c r="BV15" s="329"/>
      <c r="BW15" s="327" t="n">
        <v>110</v>
      </c>
      <c r="BX15" s="329"/>
      <c r="BY15" s="327" t="n">
        <v>110</v>
      </c>
      <c r="BZ15" s="329"/>
      <c r="CA15" s="327" t="n">
        <v>110</v>
      </c>
      <c r="CB15" s="329"/>
      <c r="CC15" s="327" t="n">
        <v>115</v>
      </c>
      <c r="CD15" s="329"/>
      <c r="CE15" s="329"/>
      <c r="CF15" s="329"/>
      <c r="CG15" s="329"/>
      <c r="CH15" s="327" t="n">
        <v>105</v>
      </c>
      <c r="CI15" s="329"/>
      <c r="CJ15" s="327" t="n">
        <v>105</v>
      </c>
      <c r="CK15" s="329"/>
      <c r="CL15" s="327" t="n">
        <v>105</v>
      </c>
      <c r="CM15" s="329"/>
      <c r="CN15" s="327" t="n">
        <v>100</v>
      </c>
      <c r="CO15" s="329"/>
      <c r="CP15" s="329"/>
      <c r="CQ15" s="327" t="s">
        <v>81</v>
      </c>
      <c r="CR15" s="327" t="s">
        <v>81</v>
      </c>
      <c r="CS15" s="335"/>
      <c r="CT15" s="336"/>
      <c r="CU15" s="336"/>
      <c r="CV15" s="336"/>
      <c r="CW15" s="336"/>
      <c r="CX15" s="336"/>
      <c r="CY15" s="336"/>
      <c r="CZ15" s="336"/>
      <c r="DA15" s="336"/>
      <c r="DB15" s="336"/>
      <c r="DC15" s="336"/>
      <c r="DD15" s="337"/>
      <c r="DE15" s="338"/>
      <c r="DF15" s="338"/>
      <c r="DG15" s="338"/>
      <c r="DH15" s="338"/>
      <c r="DI15" s="338"/>
      <c r="DJ15" s="338"/>
      <c r="DK15" s="338"/>
      <c r="DL15" s="338"/>
      <c r="DM15" s="338"/>
      <c r="DN15" s="339"/>
      <c r="DO15" s="330" t="n">
        <f aca="false">AVERAGE(O15,Q15,S15,U15)</f>
        <v>48.75</v>
      </c>
      <c r="DP15" s="331" t="n">
        <f aca="false">AVERAGE(AF15,AH15,AJ15,AL15)</f>
        <v>41.25</v>
      </c>
      <c r="DQ15" s="332" t="n">
        <f aca="false">AVERAGE(AY15,BA15,BC15,BE15)</f>
        <v>45</v>
      </c>
      <c r="DR15" s="333" t="n">
        <f aca="false">AVERAGE(BJ15,BL15,BN15,BP15)</f>
        <v>37.5</v>
      </c>
    </row>
    <row r="16" s="4" customFormat="true" ht="18" hidden="false" customHeight="true" outlineLevel="0" collapsed="false">
      <c r="A16" s="334" t="n">
        <f aca="false">A15+1</f>
        <v>8</v>
      </c>
      <c r="B16" s="326" t="str">
        <f aca="false">CONCATENATE(C16,IF(C16="",""," "),D16,IF(D16="",""," "),E16,IF(E16="",""," "),F16)</f>
        <v>VP66</v>
      </c>
      <c r="C16" s="327"/>
      <c r="D16" s="327"/>
      <c r="E16" s="327"/>
      <c r="F16" s="328" t="s">
        <v>82</v>
      </c>
      <c r="G16" s="327" t="n">
        <v>1942</v>
      </c>
      <c r="H16" s="327" t="s">
        <v>59</v>
      </c>
      <c r="I16" s="327" t="s">
        <v>64</v>
      </c>
      <c r="J16" s="327" t="s">
        <v>83</v>
      </c>
      <c r="K16" s="327" t="s">
        <v>84</v>
      </c>
      <c r="L16" s="327" t="s">
        <v>84</v>
      </c>
      <c r="M16" s="327" t="n">
        <v>35</v>
      </c>
      <c r="N16" s="327" t="n">
        <v>45</v>
      </c>
      <c r="O16" s="327" t="n">
        <v>45</v>
      </c>
      <c r="P16" s="327" t="n">
        <v>45</v>
      </c>
      <c r="Q16" s="327" t="n">
        <v>45</v>
      </c>
      <c r="R16" s="327" t="n">
        <v>45</v>
      </c>
      <c r="S16" s="327" t="n">
        <v>50</v>
      </c>
      <c r="T16" s="327" t="n">
        <v>45</v>
      </c>
      <c r="U16" s="327" t="n">
        <v>45</v>
      </c>
      <c r="V16" s="327" t="n">
        <v>60</v>
      </c>
      <c r="W16" s="327" t="n">
        <v>70</v>
      </c>
      <c r="X16" s="329"/>
      <c r="Y16" s="329"/>
      <c r="Z16" s="329"/>
      <c r="AA16" s="329"/>
      <c r="AB16" s="329"/>
      <c r="AC16" s="329"/>
      <c r="AD16" s="327" t="n">
        <v>15</v>
      </c>
      <c r="AE16" s="327" t="n">
        <v>30</v>
      </c>
      <c r="AF16" s="327" t="n">
        <v>40</v>
      </c>
      <c r="AG16" s="327" t="n">
        <v>45</v>
      </c>
      <c r="AH16" s="327" t="n">
        <v>45</v>
      </c>
      <c r="AI16" s="327" t="n">
        <v>45</v>
      </c>
      <c r="AJ16" s="327" t="n">
        <v>50</v>
      </c>
      <c r="AK16" s="327" t="n">
        <v>45</v>
      </c>
      <c r="AL16" s="327" t="n">
        <v>60</v>
      </c>
      <c r="AM16" s="327" t="n">
        <v>60</v>
      </c>
      <c r="AN16" s="327" t="n">
        <v>75</v>
      </c>
      <c r="AO16" s="329"/>
      <c r="AP16" s="329"/>
      <c r="AQ16" s="329"/>
      <c r="AR16" s="329"/>
      <c r="AS16" s="329"/>
      <c r="AT16" s="329"/>
      <c r="AU16" s="327" t="s">
        <v>84</v>
      </c>
      <c r="AV16" s="327" t="s">
        <v>84</v>
      </c>
      <c r="AW16" s="329"/>
      <c r="AX16" s="329"/>
      <c r="AY16" s="327" t="n">
        <v>40</v>
      </c>
      <c r="AZ16" s="327" t="n">
        <v>45</v>
      </c>
      <c r="BA16" s="327" t="n">
        <v>45</v>
      </c>
      <c r="BB16" s="327" t="n">
        <v>45</v>
      </c>
      <c r="BC16" s="327" t="n">
        <v>45</v>
      </c>
      <c r="BD16" s="327" t="n">
        <v>40</v>
      </c>
      <c r="BE16" s="327" t="n">
        <v>40</v>
      </c>
      <c r="BF16" s="329"/>
      <c r="BG16" s="329"/>
      <c r="BH16" s="329"/>
      <c r="BI16" s="329"/>
      <c r="BJ16" s="327" t="n">
        <v>40</v>
      </c>
      <c r="BK16" s="327" t="n">
        <v>40</v>
      </c>
      <c r="BL16" s="327" t="n">
        <v>40</v>
      </c>
      <c r="BM16" s="327" t="n">
        <v>45</v>
      </c>
      <c r="BN16" s="327" t="n">
        <v>45</v>
      </c>
      <c r="BO16" s="327" t="n">
        <v>45</v>
      </c>
      <c r="BP16" s="327" t="n">
        <v>50</v>
      </c>
      <c r="BQ16" s="329"/>
      <c r="BR16" s="329"/>
      <c r="BS16" s="327" t="s">
        <v>84</v>
      </c>
      <c r="BT16" s="327" t="s">
        <v>84</v>
      </c>
      <c r="BU16" s="329"/>
      <c r="BV16" s="329"/>
      <c r="BW16" s="327" t="n">
        <v>85</v>
      </c>
      <c r="BX16" s="329"/>
      <c r="BY16" s="327" t="n">
        <v>85</v>
      </c>
      <c r="BZ16" s="329"/>
      <c r="CA16" s="327" t="n">
        <v>90</v>
      </c>
      <c r="CB16" s="327" t="n">
        <v>90</v>
      </c>
      <c r="CC16" s="327" t="n">
        <v>90</v>
      </c>
      <c r="CD16" s="329"/>
      <c r="CE16" s="329"/>
      <c r="CF16" s="329"/>
      <c r="CG16" s="329"/>
      <c r="CH16" s="327" t="n">
        <v>85</v>
      </c>
      <c r="CI16" s="329"/>
      <c r="CJ16" s="327" t="n">
        <v>85</v>
      </c>
      <c r="CK16" s="329"/>
      <c r="CL16" s="327" t="n">
        <v>90</v>
      </c>
      <c r="CM16" s="327" t="n">
        <v>95</v>
      </c>
      <c r="CN16" s="327" t="n">
        <v>95</v>
      </c>
      <c r="CO16" s="329"/>
      <c r="CP16" s="329"/>
      <c r="CQ16" s="327" t="s">
        <v>84</v>
      </c>
      <c r="CR16" s="327" t="s">
        <v>84</v>
      </c>
      <c r="CS16" s="335"/>
      <c r="CT16" s="336"/>
      <c r="CU16" s="336"/>
      <c r="CV16" s="336"/>
      <c r="CW16" s="336"/>
      <c r="CX16" s="336"/>
      <c r="CY16" s="336"/>
      <c r="CZ16" s="336"/>
      <c r="DA16" s="336"/>
      <c r="DB16" s="336"/>
      <c r="DC16" s="336"/>
      <c r="DD16" s="337"/>
      <c r="DE16" s="338"/>
      <c r="DF16" s="338"/>
      <c r="DG16" s="338"/>
      <c r="DH16" s="338"/>
      <c r="DI16" s="338"/>
      <c r="DJ16" s="338"/>
      <c r="DK16" s="338"/>
      <c r="DL16" s="338"/>
      <c r="DM16" s="338"/>
      <c r="DN16" s="339"/>
      <c r="DO16" s="330" t="n">
        <f aca="false">AVERAGE(O16,Q16,S16,U16)</f>
        <v>46.25</v>
      </c>
      <c r="DP16" s="331" t="n">
        <f aca="false">AVERAGE(AF16,AH16,AJ16,AL16)</f>
        <v>48.75</v>
      </c>
      <c r="DQ16" s="332" t="n">
        <f aca="false">AVERAGE(AY16,BA16,BC16,BE16)</f>
        <v>42.5</v>
      </c>
      <c r="DR16" s="333" t="n">
        <f aca="false">AVERAGE(BJ16,BL16,BN16,BP16)</f>
        <v>43.75</v>
      </c>
    </row>
    <row r="17" s="4" customFormat="true" ht="18" hidden="false" customHeight="true" outlineLevel="0" collapsed="false">
      <c r="A17" s="334" t="n">
        <f aca="false">A16+1</f>
        <v>9</v>
      </c>
      <c r="B17" s="326" t="str">
        <f aca="false">CONCATENATE(C17,IF(C17="",""," "),D17,IF(D17="",""," "),E17,IF(E17="",""," "),F17)</f>
        <v>VP24</v>
      </c>
      <c r="C17" s="327"/>
      <c r="D17" s="327"/>
      <c r="E17" s="327"/>
      <c r="F17" s="328" t="s">
        <v>85</v>
      </c>
      <c r="G17" s="327" t="n">
        <v>1961</v>
      </c>
      <c r="H17" s="327" t="s">
        <v>63</v>
      </c>
      <c r="I17" s="327" t="s">
        <v>64</v>
      </c>
      <c r="J17" s="327" t="s">
        <v>77</v>
      </c>
      <c r="K17" s="327" t="s">
        <v>86</v>
      </c>
      <c r="L17" s="327" t="s">
        <v>86</v>
      </c>
      <c r="M17" s="327" t="n">
        <v>70</v>
      </c>
      <c r="N17" s="327" t="n">
        <v>70</v>
      </c>
      <c r="O17" s="327" t="n">
        <v>75</v>
      </c>
      <c r="P17" s="327" t="n">
        <v>70</v>
      </c>
      <c r="Q17" s="327" t="n">
        <v>75</v>
      </c>
      <c r="R17" s="327" t="n">
        <v>80</v>
      </c>
      <c r="S17" s="327" t="n">
        <v>75</v>
      </c>
      <c r="T17" s="327" t="n">
        <v>75</v>
      </c>
      <c r="U17" s="327" t="n">
        <v>70</v>
      </c>
      <c r="V17" s="327" t="n">
        <v>60</v>
      </c>
      <c r="W17" s="327" t="n">
        <v>70</v>
      </c>
      <c r="X17" s="329"/>
      <c r="Y17" s="329"/>
      <c r="Z17" s="329"/>
      <c r="AA17" s="329"/>
      <c r="AB17" s="329"/>
      <c r="AC17" s="329"/>
      <c r="AD17" s="327" t="n">
        <v>80</v>
      </c>
      <c r="AE17" s="327" t="n">
        <v>90</v>
      </c>
      <c r="AF17" s="327" t="n">
        <v>85</v>
      </c>
      <c r="AG17" s="327" t="n">
        <v>80</v>
      </c>
      <c r="AH17" s="327" t="n">
        <v>75</v>
      </c>
      <c r="AI17" s="327" t="n">
        <v>75</v>
      </c>
      <c r="AJ17" s="327" t="n">
        <v>65</v>
      </c>
      <c r="AK17" s="327" t="n">
        <v>65</v>
      </c>
      <c r="AL17" s="327" t="n">
        <v>65</v>
      </c>
      <c r="AM17" s="327" t="n">
        <v>60</v>
      </c>
      <c r="AN17" s="327" t="n">
        <v>65</v>
      </c>
      <c r="AO17" s="329"/>
      <c r="AP17" s="329"/>
      <c r="AQ17" s="329"/>
      <c r="AR17" s="329"/>
      <c r="AS17" s="329"/>
      <c r="AT17" s="329"/>
      <c r="AU17" s="327" t="s">
        <v>86</v>
      </c>
      <c r="AV17" s="327" t="s">
        <v>86</v>
      </c>
      <c r="AW17" s="329"/>
      <c r="AX17" s="329"/>
      <c r="AY17" s="327" t="n">
        <v>60</v>
      </c>
      <c r="AZ17" s="327" t="n">
        <v>70</v>
      </c>
      <c r="BA17" s="327" t="n">
        <v>70</v>
      </c>
      <c r="BB17" s="327" t="n">
        <v>70</v>
      </c>
      <c r="BC17" s="327" t="n">
        <v>70</v>
      </c>
      <c r="BD17" s="327" t="n">
        <v>65</v>
      </c>
      <c r="BE17" s="327" t="n">
        <v>70</v>
      </c>
      <c r="BF17" s="329"/>
      <c r="BG17" s="329"/>
      <c r="BH17" s="329"/>
      <c r="BI17" s="329"/>
      <c r="BJ17" s="327" t="n">
        <v>65</v>
      </c>
      <c r="BK17" s="327" t="n">
        <v>70</v>
      </c>
      <c r="BL17" s="327" t="n">
        <v>70</v>
      </c>
      <c r="BM17" s="327" t="n">
        <v>70</v>
      </c>
      <c r="BN17" s="327" t="n">
        <v>65</v>
      </c>
      <c r="BO17" s="327" t="n">
        <v>65</v>
      </c>
      <c r="BP17" s="327" t="n">
        <v>60</v>
      </c>
      <c r="BQ17" s="329"/>
      <c r="BR17" s="329"/>
      <c r="BS17" s="327" t="s">
        <v>86</v>
      </c>
      <c r="BT17" s="327" t="s">
        <v>86</v>
      </c>
      <c r="BU17" s="329"/>
      <c r="BV17" s="329"/>
      <c r="BW17" s="327" t="n">
        <v>105</v>
      </c>
      <c r="BX17" s="329"/>
      <c r="BY17" s="327" t="n">
        <v>105</v>
      </c>
      <c r="BZ17" s="329"/>
      <c r="CA17" s="327" t="n">
        <v>105</v>
      </c>
      <c r="CB17" s="327" t="n">
        <v>105</v>
      </c>
      <c r="CC17" s="327" t="n">
        <v>105</v>
      </c>
      <c r="CD17" s="329"/>
      <c r="CE17" s="329"/>
      <c r="CF17" s="329"/>
      <c r="CG17" s="329"/>
      <c r="CH17" s="327" t="n">
        <v>105</v>
      </c>
      <c r="CI17" s="329"/>
      <c r="CJ17" s="327" t="n">
        <v>105</v>
      </c>
      <c r="CK17" s="329"/>
      <c r="CL17" s="327" t="n">
        <v>100</v>
      </c>
      <c r="CM17" s="327" t="n">
        <v>100</v>
      </c>
      <c r="CN17" s="327" t="n">
        <v>105</v>
      </c>
      <c r="CO17" s="329"/>
      <c r="CP17" s="329"/>
      <c r="CQ17" s="327" t="s">
        <v>86</v>
      </c>
      <c r="CR17" s="327" t="s">
        <v>86</v>
      </c>
      <c r="CS17" s="335"/>
      <c r="CT17" s="336"/>
      <c r="CU17" s="336"/>
      <c r="CV17" s="336"/>
      <c r="CW17" s="336"/>
      <c r="CX17" s="336"/>
      <c r="CY17" s="336"/>
      <c r="CZ17" s="336"/>
      <c r="DA17" s="336"/>
      <c r="DB17" s="336"/>
      <c r="DC17" s="336"/>
      <c r="DD17" s="337"/>
      <c r="DE17" s="338"/>
      <c r="DF17" s="338"/>
      <c r="DG17" s="338"/>
      <c r="DH17" s="338"/>
      <c r="DI17" s="338"/>
      <c r="DJ17" s="338"/>
      <c r="DK17" s="338"/>
      <c r="DL17" s="338"/>
      <c r="DM17" s="338"/>
      <c r="DN17" s="339"/>
      <c r="DO17" s="330" t="n">
        <f aca="false">AVERAGE(O17,Q17,S17,U17)</f>
        <v>73.75</v>
      </c>
      <c r="DP17" s="331" t="n">
        <f aca="false">AVERAGE(AF17,AH17,AJ17,AL17)</f>
        <v>72.5</v>
      </c>
      <c r="DQ17" s="332" t="n">
        <f aca="false">AVERAGE(AY17,BA17,BC17,BE17)</f>
        <v>67.5</v>
      </c>
      <c r="DR17" s="333" t="n">
        <f aca="false">AVERAGE(BJ17,BL17,BN17,BP17)</f>
        <v>65</v>
      </c>
    </row>
    <row r="18" s="4" customFormat="true" ht="18" hidden="false" customHeight="true" outlineLevel="0" collapsed="false">
      <c r="A18" s="334" t="n">
        <f aca="false">A17+1</f>
        <v>10</v>
      </c>
      <c r="B18" s="326" t="str">
        <f aca="false">CONCATENATE(C18,IF(C18="",""," "),D18,IF(D18="",""," "),E18,IF(E18="",""," "),F18)</f>
        <v>VP74</v>
      </c>
      <c r="C18" s="327"/>
      <c r="D18" s="327"/>
      <c r="E18" s="327"/>
      <c r="F18" s="328" t="s">
        <v>87</v>
      </c>
      <c r="G18" s="327" t="n">
        <v>1950</v>
      </c>
      <c r="H18" s="327" t="s">
        <v>59</v>
      </c>
      <c r="I18" s="327" t="s">
        <v>64</v>
      </c>
      <c r="J18" s="327" t="s">
        <v>88</v>
      </c>
      <c r="K18" s="327" t="s">
        <v>89</v>
      </c>
      <c r="L18" s="327" t="s">
        <v>89</v>
      </c>
      <c r="M18" s="327" t="n">
        <v>25</v>
      </c>
      <c r="N18" s="327" t="n">
        <v>30</v>
      </c>
      <c r="O18" s="327" t="n">
        <v>40</v>
      </c>
      <c r="P18" s="327" t="n">
        <v>45</v>
      </c>
      <c r="Q18" s="327" t="n">
        <v>50</v>
      </c>
      <c r="R18" s="327" t="n">
        <v>50</v>
      </c>
      <c r="S18" s="327" t="n">
        <v>55</v>
      </c>
      <c r="T18" s="327" t="n">
        <v>60</v>
      </c>
      <c r="U18" s="327" t="n">
        <v>55</v>
      </c>
      <c r="V18" s="327" t="n">
        <v>50</v>
      </c>
      <c r="W18" s="327" t="n">
        <v>55</v>
      </c>
      <c r="X18" s="329"/>
      <c r="Y18" s="329"/>
      <c r="Z18" s="329"/>
      <c r="AA18" s="329"/>
      <c r="AB18" s="329"/>
      <c r="AC18" s="329"/>
      <c r="AD18" s="327" t="n">
        <v>15</v>
      </c>
      <c r="AE18" s="327" t="n">
        <v>25</v>
      </c>
      <c r="AF18" s="327" t="n">
        <v>30</v>
      </c>
      <c r="AG18" s="327" t="n">
        <v>35</v>
      </c>
      <c r="AH18" s="327" t="n">
        <v>45</v>
      </c>
      <c r="AI18" s="327" t="n">
        <v>45</v>
      </c>
      <c r="AJ18" s="327" t="n">
        <v>45</v>
      </c>
      <c r="AK18" s="327" t="n">
        <v>50</v>
      </c>
      <c r="AL18" s="327" t="n">
        <v>45</v>
      </c>
      <c r="AM18" s="327" t="n">
        <v>45</v>
      </c>
      <c r="AN18" s="327" t="n">
        <v>55</v>
      </c>
      <c r="AO18" s="329"/>
      <c r="AP18" s="329"/>
      <c r="AQ18" s="329"/>
      <c r="AR18" s="329"/>
      <c r="AS18" s="329"/>
      <c r="AT18" s="329"/>
      <c r="AU18" s="327" t="s">
        <v>89</v>
      </c>
      <c r="AV18" s="327" t="s">
        <v>89</v>
      </c>
      <c r="AW18" s="329"/>
      <c r="AX18" s="329"/>
      <c r="AY18" s="327" t="n">
        <v>30</v>
      </c>
      <c r="AZ18" s="327" t="n">
        <v>35</v>
      </c>
      <c r="BA18" s="327" t="n">
        <v>45</v>
      </c>
      <c r="BB18" s="327" t="n">
        <v>50</v>
      </c>
      <c r="BC18" s="327" t="n">
        <v>55</v>
      </c>
      <c r="BD18" s="327" t="n">
        <v>50</v>
      </c>
      <c r="BE18" s="327" t="n">
        <v>45</v>
      </c>
      <c r="BF18" s="329"/>
      <c r="BG18" s="329"/>
      <c r="BH18" s="329"/>
      <c r="BI18" s="329"/>
      <c r="BJ18" s="327" t="n">
        <v>25</v>
      </c>
      <c r="BK18" s="327" t="n">
        <v>30</v>
      </c>
      <c r="BL18" s="327" t="n">
        <v>40</v>
      </c>
      <c r="BM18" s="327" t="n">
        <v>50</v>
      </c>
      <c r="BN18" s="327" t="n">
        <v>45</v>
      </c>
      <c r="BO18" s="327" t="n">
        <v>40</v>
      </c>
      <c r="BP18" s="327" t="n">
        <v>45</v>
      </c>
      <c r="BQ18" s="329"/>
      <c r="BR18" s="329"/>
      <c r="BS18" s="327" t="s">
        <v>89</v>
      </c>
      <c r="BT18" s="327" t="s">
        <v>89</v>
      </c>
      <c r="BU18" s="329"/>
      <c r="BV18" s="329"/>
      <c r="BW18" s="327" t="n">
        <v>95</v>
      </c>
      <c r="BX18" s="329"/>
      <c r="BY18" s="327" t="n">
        <v>100</v>
      </c>
      <c r="BZ18" s="329"/>
      <c r="CA18" s="327" t="n">
        <v>90</v>
      </c>
      <c r="CB18" s="329"/>
      <c r="CC18" s="327" t="n">
        <v>90</v>
      </c>
      <c r="CD18" s="329"/>
      <c r="CE18" s="329"/>
      <c r="CF18" s="329"/>
      <c r="CG18" s="329"/>
      <c r="CH18" s="327" t="n">
        <v>95</v>
      </c>
      <c r="CI18" s="329"/>
      <c r="CJ18" s="327" t="n">
        <v>90</v>
      </c>
      <c r="CK18" s="329"/>
      <c r="CL18" s="327" t="n">
        <v>90</v>
      </c>
      <c r="CM18" s="329"/>
      <c r="CN18" s="327" t="n">
        <v>90</v>
      </c>
      <c r="CO18" s="329"/>
      <c r="CP18" s="329"/>
      <c r="CQ18" s="327" t="s">
        <v>89</v>
      </c>
      <c r="CR18" s="327" t="s">
        <v>89</v>
      </c>
      <c r="CS18" s="335"/>
      <c r="CT18" s="336"/>
      <c r="CU18" s="336"/>
      <c r="CV18" s="336"/>
      <c r="CW18" s="336"/>
      <c r="CX18" s="336"/>
      <c r="CY18" s="336"/>
      <c r="CZ18" s="336"/>
      <c r="DA18" s="336"/>
      <c r="DB18" s="336"/>
      <c r="DC18" s="336"/>
      <c r="DD18" s="337"/>
      <c r="DE18" s="338"/>
      <c r="DF18" s="338"/>
      <c r="DG18" s="338"/>
      <c r="DH18" s="338"/>
      <c r="DI18" s="338"/>
      <c r="DJ18" s="338"/>
      <c r="DK18" s="338"/>
      <c r="DL18" s="338"/>
      <c r="DM18" s="338"/>
      <c r="DN18" s="339"/>
      <c r="DO18" s="330" t="n">
        <f aca="false">AVERAGE(O18,Q18,S18,U18)</f>
        <v>50</v>
      </c>
      <c r="DP18" s="331" t="n">
        <f aca="false">AVERAGE(AF18,AH18,AJ18,AL18)</f>
        <v>41.25</v>
      </c>
      <c r="DQ18" s="332" t="n">
        <f aca="false">AVERAGE(AY18,BA18,BC18,BE18)</f>
        <v>43.75</v>
      </c>
      <c r="DR18" s="333" t="n">
        <f aca="false">AVERAGE(BJ18,BL18,BN18,BP18)</f>
        <v>38.75</v>
      </c>
    </row>
    <row r="19" s="142" customFormat="true" ht="18" hidden="false" customHeight="true" outlineLevel="0" collapsed="false">
      <c r="A19" s="334" t="n">
        <f aca="false">A18+1</f>
        <v>11</v>
      </c>
      <c r="B19" s="326" t="str">
        <f aca="false">CONCATENATE(C19,IF(C19="",""," "),D19,IF(D19="",""," "),E19,IF(E19="",""," "),F19)</f>
        <v>VP25</v>
      </c>
      <c r="C19" s="327"/>
      <c r="D19" s="327"/>
      <c r="E19" s="327"/>
      <c r="F19" s="328" t="s">
        <v>90</v>
      </c>
      <c r="G19" s="327" t="n">
        <v>1946</v>
      </c>
      <c r="H19" s="327" t="s">
        <v>63</v>
      </c>
      <c r="I19" s="327" t="s">
        <v>64</v>
      </c>
      <c r="J19" s="327" t="s">
        <v>91</v>
      </c>
      <c r="K19" s="327" t="s">
        <v>92</v>
      </c>
      <c r="L19" s="327" t="s">
        <v>92</v>
      </c>
      <c r="M19" s="327" t="n">
        <v>20</v>
      </c>
      <c r="N19" s="327" t="n">
        <v>35</v>
      </c>
      <c r="O19" s="327" t="n">
        <v>45</v>
      </c>
      <c r="P19" s="327" t="n">
        <v>55</v>
      </c>
      <c r="Q19" s="327" t="n">
        <v>60</v>
      </c>
      <c r="R19" s="327" t="n">
        <v>65</v>
      </c>
      <c r="S19" s="327" t="n">
        <v>70</v>
      </c>
      <c r="T19" s="327" t="n">
        <v>80</v>
      </c>
      <c r="U19" s="327" t="n">
        <v>85</v>
      </c>
      <c r="V19" s="327" t="n">
        <v>80</v>
      </c>
      <c r="W19" s="327" t="n">
        <v>85</v>
      </c>
      <c r="X19" s="329"/>
      <c r="Y19" s="329"/>
      <c r="Z19" s="329"/>
      <c r="AA19" s="329"/>
      <c r="AB19" s="329"/>
      <c r="AC19" s="329"/>
      <c r="AD19" s="327" t="n">
        <v>20</v>
      </c>
      <c r="AE19" s="327" t="n">
        <v>35</v>
      </c>
      <c r="AF19" s="327" t="n">
        <v>40</v>
      </c>
      <c r="AG19" s="327" t="n">
        <v>45</v>
      </c>
      <c r="AH19" s="327" t="n">
        <v>50</v>
      </c>
      <c r="AI19" s="327" t="n">
        <v>60</v>
      </c>
      <c r="AJ19" s="327" t="n">
        <v>70</v>
      </c>
      <c r="AK19" s="327" t="n">
        <v>70</v>
      </c>
      <c r="AL19" s="327" t="n">
        <v>85</v>
      </c>
      <c r="AM19" s="327" t="n">
        <v>80</v>
      </c>
      <c r="AN19" s="327" t="n">
        <v>100</v>
      </c>
      <c r="AO19" s="329"/>
      <c r="AP19" s="329"/>
      <c r="AQ19" s="329"/>
      <c r="AR19" s="329"/>
      <c r="AS19" s="329"/>
      <c r="AT19" s="329"/>
      <c r="AU19" s="327" t="s">
        <v>92</v>
      </c>
      <c r="AV19" s="327" t="s">
        <v>92</v>
      </c>
      <c r="AW19" s="329"/>
      <c r="AX19" s="329"/>
      <c r="AY19" s="327" t="n">
        <v>45</v>
      </c>
      <c r="AZ19" s="327" t="n">
        <v>55</v>
      </c>
      <c r="BA19" s="327" t="n">
        <v>60</v>
      </c>
      <c r="BB19" s="327" t="n">
        <v>60</v>
      </c>
      <c r="BC19" s="327" t="n">
        <v>65</v>
      </c>
      <c r="BD19" s="327" t="n">
        <v>80</v>
      </c>
      <c r="BE19" s="327" t="n">
        <v>75</v>
      </c>
      <c r="BF19" s="329"/>
      <c r="BG19" s="329"/>
      <c r="BH19" s="329"/>
      <c r="BI19" s="329"/>
      <c r="BJ19" s="327" t="n">
        <v>40</v>
      </c>
      <c r="BK19" s="327" t="n">
        <v>45</v>
      </c>
      <c r="BL19" s="327" t="n">
        <v>50</v>
      </c>
      <c r="BM19" s="327" t="n">
        <v>55</v>
      </c>
      <c r="BN19" s="327" t="n">
        <v>70</v>
      </c>
      <c r="BO19" s="327" t="n">
        <v>65</v>
      </c>
      <c r="BP19" s="327" t="n">
        <v>75</v>
      </c>
      <c r="BQ19" s="329"/>
      <c r="BR19" s="329"/>
      <c r="BS19" s="327" t="s">
        <v>92</v>
      </c>
      <c r="BT19" s="327" t="s">
        <v>92</v>
      </c>
      <c r="BU19" s="329"/>
      <c r="BV19" s="327" t="n">
        <v>90</v>
      </c>
      <c r="BW19" s="327" t="n">
        <v>85</v>
      </c>
      <c r="BX19" s="329"/>
      <c r="BY19" s="327" t="n">
        <v>90</v>
      </c>
      <c r="BZ19" s="329"/>
      <c r="CA19" s="327" t="n">
        <v>100</v>
      </c>
      <c r="CB19" s="327" t="n">
        <v>105</v>
      </c>
      <c r="CC19" s="327" t="n">
        <v>105</v>
      </c>
      <c r="CD19" s="329"/>
      <c r="CE19" s="329"/>
      <c r="CF19" s="329"/>
      <c r="CG19" s="327" t="n">
        <v>85</v>
      </c>
      <c r="CH19" s="327" t="n">
        <v>85</v>
      </c>
      <c r="CI19" s="329"/>
      <c r="CJ19" s="327" t="n">
        <v>85</v>
      </c>
      <c r="CK19" s="329"/>
      <c r="CL19" s="327" t="n">
        <v>90</v>
      </c>
      <c r="CM19" s="327" t="n">
        <v>100</v>
      </c>
      <c r="CN19" s="327" t="n">
        <v>100</v>
      </c>
      <c r="CO19" s="329"/>
      <c r="CP19" s="329"/>
      <c r="CQ19" s="327" t="s">
        <v>92</v>
      </c>
      <c r="CR19" s="327" t="s">
        <v>92</v>
      </c>
      <c r="CS19" s="335"/>
      <c r="CT19" s="336"/>
      <c r="CU19" s="336"/>
      <c r="CV19" s="336"/>
      <c r="CW19" s="336"/>
      <c r="CX19" s="336"/>
      <c r="CY19" s="336"/>
      <c r="CZ19" s="336"/>
      <c r="DA19" s="336"/>
      <c r="DB19" s="336"/>
      <c r="DC19" s="336"/>
      <c r="DD19" s="337"/>
      <c r="DE19" s="338"/>
      <c r="DF19" s="338"/>
      <c r="DG19" s="338"/>
      <c r="DH19" s="338"/>
      <c r="DI19" s="338"/>
      <c r="DJ19" s="338"/>
      <c r="DK19" s="338"/>
      <c r="DL19" s="338"/>
      <c r="DM19" s="338"/>
      <c r="DN19" s="339"/>
      <c r="DO19" s="330" t="n">
        <f aca="false">AVERAGE(O19,Q19,S19,U19)</f>
        <v>65</v>
      </c>
      <c r="DP19" s="331" t="n">
        <f aca="false">AVERAGE(AF19,AH19,AJ19,AL19)</f>
        <v>61.25</v>
      </c>
      <c r="DQ19" s="332" t="n">
        <f aca="false">AVERAGE(AY19,BA19,BC19,BE19)</f>
        <v>61.25</v>
      </c>
      <c r="DR19" s="333" t="n">
        <f aca="false">AVERAGE(BJ19,BL19,BN19,BP19)</f>
        <v>58.75</v>
      </c>
    </row>
    <row r="20" s="4" customFormat="true" ht="18" hidden="false" customHeight="true" outlineLevel="0" collapsed="false">
      <c r="A20" s="334" t="n">
        <f aca="false">A19+1</f>
        <v>12</v>
      </c>
      <c r="B20" s="326" t="str">
        <f aca="false">CONCATENATE(C20,IF(C20="",""," "),D20,IF(D20="",""," "),E20,IF(E20="",""," "),F20)</f>
        <v>VP09</v>
      </c>
      <c r="C20" s="327"/>
      <c r="D20" s="327"/>
      <c r="E20" s="327"/>
      <c r="F20" s="328" t="s">
        <v>93</v>
      </c>
      <c r="G20" s="327" t="n">
        <v>1949</v>
      </c>
      <c r="H20" s="327" t="s">
        <v>59</v>
      </c>
      <c r="I20" s="327" t="s">
        <v>64</v>
      </c>
      <c r="J20" s="327" t="s">
        <v>94</v>
      </c>
      <c r="K20" s="327" t="s">
        <v>95</v>
      </c>
      <c r="L20" s="327" t="s">
        <v>95</v>
      </c>
      <c r="M20" s="327" t="n">
        <v>15</v>
      </c>
      <c r="N20" s="327" t="n">
        <v>15</v>
      </c>
      <c r="O20" s="327" t="n">
        <v>20</v>
      </c>
      <c r="P20" s="327" t="n">
        <v>30</v>
      </c>
      <c r="Q20" s="327" t="n">
        <v>35</v>
      </c>
      <c r="R20" s="327" t="n">
        <v>40</v>
      </c>
      <c r="S20" s="327" t="n">
        <v>45</v>
      </c>
      <c r="T20" s="327" t="n">
        <v>60</v>
      </c>
      <c r="U20" s="327" t="n">
        <v>65</v>
      </c>
      <c r="V20" s="327" t="n">
        <v>70</v>
      </c>
      <c r="W20" s="327" t="n">
        <v>70</v>
      </c>
      <c r="X20" s="329"/>
      <c r="Y20" s="329"/>
      <c r="Z20" s="329"/>
      <c r="AA20" s="329"/>
      <c r="AB20" s="329"/>
      <c r="AC20" s="329"/>
      <c r="AD20" s="327" t="n">
        <v>45</v>
      </c>
      <c r="AE20" s="327" t="n">
        <v>35</v>
      </c>
      <c r="AF20" s="327" t="n">
        <v>45</v>
      </c>
      <c r="AG20" s="327" t="n">
        <v>50</v>
      </c>
      <c r="AH20" s="327" t="n">
        <v>50</v>
      </c>
      <c r="AI20" s="327" t="n">
        <v>55</v>
      </c>
      <c r="AJ20" s="327" t="n">
        <v>60</v>
      </c>
      <c r="AK20" s="327" t="n">
        <v>70</v>
      </c>
      <c r="AL20" s="327" t="n">
        <v>75</v>
      </c>
      <c r="AM20" s="327" t="n">
        <v>85</v>
      </c>
      <c r="AN20" s="327" t="n">
        <v>90</v>
      </c>
      <c r="AO20" s="329"/>
      <c r="AP20" s="329"/>
      <c r="AQ20" s="329"/>
      <c r="AR20" s="329"/>
      <c r="AS20" s="329"/>
      <c r="AT20" s="329"/>
      <c r="AU20" s="327" t="s">
        <v>95</v>
      </c>
      <c r="AV20" s="327" t="s">
        <v>95</v>
      </c>
      <c r="AW20" s="329"/>
      <c r="AX20" s="329"/>
      <c r="AY20" s="327" t="n">
        <v>20</v>
      </c>
      <c r="AZ20" s="327" t="n">
        <v>20</v>
      </c>
      <c r="BA20" s="327" t="n">
        <v>15</v>
      </c>
      <c r="BB20" s="327" t="n">
        <v>35</v>
      </c>
      <c r="BC20" s="327" t="n">
        <v>45</v>
      </c>
      <c r="BD20" s="327" t="n">
        <v>60</v>
      </c>
      <c r="BE20" s="327" t="n">
        <v>60</v>
      </c>
      <c r="BF20" s="329"/>
      <c r="BG20" s="329"/>
      <c r="BH20" s="329"/>
      <c r="BI20" s="329"/>
      <c r="BJ20" s="327" t="n">
        <v>30</v>
      </c>
      <c r="BK20" s="327" t="n">
        <v>45</v>
      </c>
      <c r="BL20" s="327" t="n">
        <v>40</v>
      </c>
      <c r="BM20" s="327" t="n">
        <v>55</v>
      </c>
      <c r="BN20" s="327" t="n">
        <v>55</v>
      </c>
      <c r="BO20" s="327" t="n">
        <v>60</v>
      </c>
      <c r="BP20" s="327" t="n">
        <v>60</v>
      </c>
      <c r="BQ20" s="329"/>
      <c r="BR20" s="329"/>
      <c r="BS20" s="327" t="s">
        <v>95</v>
      </c>
      <c r="BT20" s="327" t="s">
        <v>95</v>
      </c>
      <c r="BU20" s="329"/>
      <c r="BV20" s="329"/>
      <c r="BW20" s="327" t="n">
        <v>115</v>
      </c>
      <c r="BX20" s="329"/>
      <c r="BY20" s="327" t="n">
        <v>105</v>
      </c>
      <c r="BZ20" s="329"/>
      <c r="CA20" s="327" t="n">
        <v>105</v>
      </c>
      <c r="CB20" s="327" t="n">
        <v>105</v>
      </c>
      <c r="CC20" s="327" t="n">
        <v>105</v>
      </c>
      <c r="CD20" s="329"/>
      <c r="CE20" s="329"/>
      <c r="CF20" s="329"/>
      <c r="CG20" s="329"/>
      <c r="CH20" s="327" t="n">
        <v>115</v>
      </c>
      <c r="CI20" s="329"/>
      <c r="CJ20" s="327" t="n">
        <v>115</v>
      </c>
      <c r="CK20" s="329"/>
      <c r="CL20" s="327" t="n">
        <v>115</v>
      </c>
      <c r="CM20" s="327" t="n">
        <v>115</v>
      </c>
      <c r="CN20" s="327" t="n">
        <v>115</v>
      </c>
      <c r="CO20" s="329"/>
      <c r="CP20" s="329"/>
      <c r="CQ20" s="327" t="s">
        <v>95</v>
      </c>
      <c r="CR20" s="327" t="s">
        <v>95</v>
      </c>
      <c r="CS20" s="335"/>
      <c r="CT20" s="336"/>
      <c r="CU20" s="336"/>
      <c r="CV20" s="336"/>
      <c r="CW20" s="336"/>
      <c r="CX20" s="336"/>
      <c r="CY20" s="336"/>
      <c r="CZ20" s="336"/>
      <c r="DA20" s="336"/>
      <c r="DB20" s="336"/>
      <c r="DC20" s="336"/>
      <c r="DD20" s="337"/>
      <c r="DE20" s="338"/>
      <c r="DF20" s="338"/>
      <c r="DG20" s="338"/>
      <c r="DH20" s="338"/>
      <c r="DI20" s="338"/>
      <c r="DJ20" s="338"/>
      <c r="DK20" s="338"/>
      <c r="DL20" s="338"/>
      <c r="DM20" s="338"/>
      <c r="DN20" s="339"/>
      <c r="DO20" s="330" t="n">
        <f aca="false">AVERAGE(O20,Q20,S20,U20)</f>
        <v>41.25</v>
      </c>
      <c r="DP20" s="331" t="n">
        <f aca="false">AVERAGE(AF20,AH20,AJ20,AL20)</f>
        <v>57.5</v>
      </c>
      <c r="DQ20" s="332" t="n">
        <f aca="false">AVERAGE(AY20,BA20,BC20,BE20)</f>
        <v>35</v>
      </c>
      <c r="DR20" s="333" t="n">
        <f aca="false">AVERAGE(BJ20,BL20,BN20,BP20)</f>
        <v>46.25</v>
      </c>
    </row>
    <row r="21" s="4" customFormat="true" ht="18" hidden="false" customHeight="true" outlineLevel="0" collapsed="false">
      <c r="A21" s="334" t="n">
        <f aca="false">A20+1</f>
        <v>13</v>
      </c>
      <c r="B21" s="326" t="str">
        <f aca="false">CONCATENATE(C21,IF(C21="",""," "),D21,IF(D21="",""," "),E21,IF(E21="",""," "),F21)</f>
        <v>VP65</v>
      </c>
      <c r="C21" s="327"/>
      <c r="D21" s="327"/>
      <c r="E21" s="327"/>
      <c r="F21" s="328" t="s">
        <v>96</v>
      </c>
      <c r="G21" s="327" t="n">
        <v>1945</v>
      </c>
      <c r="H21" s="327" t="s">
        <v>63</v>
      </c>
      <c r="I21" s="327" t="s">
        <v>64</v>
      </c>
      <c r="J21" s="327" t="s">
        <v>97</v>
      </c>
      <c r="K21" s="327" t="s">
        <v>98</v>
      </c>
      <c r="L21" s="327" t="s">
        <v>98</v>
      </c>
      <c r="M21" s="327" t="n">
        <v>15</v>
      </c>
      <c r="N21" s="327" t="n">
        <v>30</v>
      </c>
      <c r="O21" s="327" t="n">
        <v>35</v>
      </c>
      <c r="P21" s="327" t="n">
        <v>45</v>
      </c>
      <c r="Q21" s="327" t="n">
        <v>40</v>
      </c>
      <c r="R21" s="327" t="n">
        <v>45</v>
      </c>
      <c r="S21" s="327" t="n">
        <v>60</v>
      </c>
      <c r="T21" s="327" t="n">
        <v>80</v>
      </c>
      <c r="U21" s="327" t="n">
        <v>75</v>
      </c>
      <c r="V21" s="327" t="n">
        <v>75</v>
      </c>
      <c r="W21" s="327" t="n">
        <v>80</v>
      </c>
      <c r="X21" s="329"/>
      <c r="Y21" s="329"/>
      <c r="Z21" s="329"/>
      <c r="AA21" s="329"/>
      <c r="AB21" s="329"/>
      <c r="AC21" s="329"/>
      <c r="AD21" s="327" t="n">
        <v>15</v>
      </c>
      <c r="AE21" s="327" t="n">
        <v>30</v>
      </c>
      <c r="AF21" s="327" t="n">
        <v>40</v>
      </c>
      <c r="AG21" s="327" t="n">
        <v>50</v>
      </c>
      <c r="AH21" s="327" t="n">
        <v>45</v>
      </c>
      <c r="AI21" s="327" t="n">
        <v>50</v>
      </c>
      <c r="AJ21" s="327" t="n">
        <v>65</v>
      </c>
      <c r="AK21" s="327" t="n">
        <v>80</v>
      </c>
      <c r="AL21" s="327" t="n">
        <v>85</v>
      </c>
      <c r="AM21" s="327" t="n">
        <v>85</v>
      </c>
      <c r="AN21" s="327" t="n">
        <v>90</v>
      </c>
      <c r="AO21" s="329"/>
      <c r="AP21" s="329"/>
      <c r="AQ21" s="329"/>
      <c r="AR21" s="329"/>
      <c r="AS21" s="329"/>
      <c r="AT21" s="329"/>
      <c r="AU21" s="327" t="s">
        <v>98</v>
      </c>
      <c r="AV21" s="327" t="s">
        <v>98</v>
      </c>
      <c r="AW21" s="329"/>
      <c r="AX21" s="329"/>
      <c r="AY21" s="327" t="n">
        <v>35</v>
      </c>
      <c r="AZ21" s="327" t="n">
        <v>40</v>
      </c>
      <c r="BA21" s="327" t="n">
        <v>40</v>
      </c>
      <c r="BB21" s="327" t="n">
        <v>45</v>
      </c>
      <c r="BC21" s="327" t="n">
        <v>60</v>
      </c>
      <c r="BD21" s="327" t="n">
        <v>75</v>
      </c>
      <c r="BE21" s="327" t="n">
        <v>70</v>
      </c>
      <c r="BF21" s="329"/>
      <c r="BG21" s="329"/>
      <c r="BH21" s="329"/>
      <c r="BI21" s="329"/>
      <c r="BJ21" s="327" t="n">
        <v>35</v>
      </c>
      <c r="BK21" s="327" t="n">
        <v>50</v>
      </c>
      <c r="BL21" s="327" t="n">
        <v>50</v>
      </c>
      <c r="BM21" s="327" t="n">
        <v>50</v>
      </c>
      <c r="BN21" s="327" t="n">
        <v>65</v>
      </c>
      <c r="BO21" s="327" t="n">
        <v>75</v>
      </c>
      <c r="BP21" s="327" t="n">
        <v>70</v>
      </c>
      <c r="BQ21" s="329"/>
      <c r="BR21" s="329"/>
      <c r="BS21" s="327" t="s">
        <v>98</v>
      </c>
      <c r="BT21" s="327" t="s">
        <v>98</v>
      </c>
      <c r="BU21" s="329"/>
      <c r="BV21" s="329"/>
      <c r="BW21" s="327" t="n">
        <v>95</v>
      </c>
      <c r="BX21" s="329"/>
      <c r="BY21" s="327" t="n">
        <v>95</v>
      </c>
      <c r="BZ21" s="329"/>
      <c r="CA21" s="327" t="n">
        <v>100</v>
      </c>
      <c r="CB21" s="327" t="n">
        <v>105</v>
      </c>
      <c r="CC21" s="327" t="n">
        <v>110</v>
      </c>
      <c r="CD21" s="329"/>
      <c r="CE21" s="329"/>
      <c r="CF21" s="329"/>
      <c r="CG21" s="329"/>
      <c r="CH21" s="327" t="n">
        <v>100</v>
      </c>
      <c r="CI21" s="329"/>
      <c r="CJ21" s="327" t="n">
        <v>95</v>
      </c>
      <c r="CK21" s="329"/>
      <c r="CL21" s="327" t="n">
        <v>105</v>
      </c>
      <c r="CM21" s="329"/>
      <c r="CN21" s="327" t="n">
        <v>110</v>
      </c>
      <c r="CO21" s="329"/>
      <c r="CP21" s="329"/>
      <c r="CQ21" s="327" t="s">
        <v>98</v>
      </c>
      <c r="CR21" s="327" t="s">
        <v>98</v>
      </c>
      <c r="CS21" s="335"/>
      <c r="CT21" s="336"/>
      <c r="CU21" s="336"/>
      <c r="CV21" s="336"/>
      <c r="CW21" s="336"/>
      <c r="CX21" s="336"/>
      <c r="CY21" s="336"/>
      <c r="CZ21" s="336"/>
      <c r="DA21" s="336"/>
      <c r="DB21" s="336"/>
      <c r="DC21" s="336"/>
      <c r="DD21" s="337"/>
      <c r="DE21" s="338"/>
      <c r="DF21" s="338"/>
      <c r="DG21" s="338"/>
      <c r="DH21" s="338"/>
      <c r="DI21" s="338"/>
      <c r="DJ21" s="338"/>
      <c r="DK21" s="338"/>
      <c r="DL21" s="338"/>
      <c r="DM21" s="338"/>
      <c r="DN21" s="339"/>
      <c r="DO21" s="330" t="n">
        <f aca="false">AVERAGE(O21,Q21,S21,U21)</f>
        <v>52.5</v>
      </c>
      <c r="DP21" s="331" t="n">
        <f aca="false">AVERAGE(AF21,AH21,AJ21,AL21)</f>
        <v>58.75</v>
      </c>
      <c r="DQ21" s="332" t="n">
        <f aca="false">AVERAGE(AY21,BA21,BC21,BE21)</f>
        <v>51.25</v>
      </c>
      <c r="DR21" s="333" t="n">
        <f aca="false">AVERAGE(BJ21,BL21,BN21,BP21)</f>
        <v>55</v>
      </c>
    </row>
    <row r="22" s="4" customFormat="true" ht="18" hidden="false" customHeight="true" outlineLevel="0" collapsed="false">
      <c r="A22" s="334" t="n">
        <f aca="false">A21+1</f>
        <v>14</v>
      </c>
      <c r="B22" s="326" t="str">
        <f aca="false">CONCATENATE(C22,IF(C22="",""," "),D22,IF(D22="",""," "),E22,IF(E22="",""," "),F22)</f>
        <v>VP34</v>
      </c>
      <c r="C22" s="327"/>
      <c r="D22" s="327"/>
      <c r="E22" s="327"/>
      <c r="F22" s="328" t="s">
        <v>99</v>
      </c>
      <c r="G22" s="327" t="n">
        <v>1951</v>
      </c>
      <c r="H22" s="327" t="s">
        <v>63</v>
      </c>
      <c r="I22" s="327" t="s">
        <v>64</v>
      </c>
      <c r="J22" s="327" t="s">
        <v>100</v>
      </c>
      <c r="K22" s="327" t="s">
        <v>101</v>
      </c>
      <c r="L22" s="327" t="s">
        <v>101</v>
      </c>
      <c r="M22" s="327" t="n">
        <v>30</v>
      </c>
      <c r="N22" s="327" t="n">
        <v>35</v>
      </c>
      <c r="O22" s="327" t="n">
        <v>30</v>
      </c>
      <c r="P22" s="327" t="n">
        <v>35</v>
      </c>
      <c r="Q22" s="327" t="n">
        <v>40</v>
      </c>
      <c r="R22" s="327" t="n">
        <v>40</v>
      </c>
      <c r="S22" s="327" t="n">
        <v>45</v>
      </c>
      <c r="T22" s="327" t="n">
        <v>50</v>
      </c>
      <c r="U22" s="327" t="n">
        <v>65</v>
      </c>
      <c r="V22" s="327" t="n">
        <v>75</v>
      </c>
      <c r="W22" s="327" t="n">
        <v>75</v>
      </c>
      <c r="X22" s="329"/>
      <c r="Y22" s="329"/>
      <c r="Z22" s="329"/>
      <c r="AA22" s="329"/>
      <c r="AB22" s="329"/>
      <c r="AC22" s="329"/>
      <c r="AD22" s="327" t="n">
        <v>25</v>
      </c>
      <c r="AE22" s="327" t="n">
        <v>25</v>
      </c>
      <c r="AF22" s="327" t="n">
        <v>25</v>
      </c>
      <c r="AG22" s="327" t="n">
        <v>35</v>
      </c>
      <c r="AH22" s="327" t="n">
        <v>30</v>
      </c>
      <c r="AI22" s="327" t="n">
        <v>50</v>
      </c>
      <c r="AJ22" s="327" t="n">
        <v>50</v>
      </c>
      <c r="AK22" s="327" t="n">
        <v>80</v>
      </c>
      <c r="AL22" s="327" t="n">
        <v>85</v>
      </c>
      <c r="AM22" s="327" t="n">
        <v>80</v>
      </c>
      <c r="AN22" s="327" t="n">
        <v>80</v>
      </c>
      <c r="AO22" s="329"/>
      <c r="AP22" s="329"/>
      <c r="AQ22" s="329"/>
      <c r="AR22" s="329"/>
      <c r="AS22" s="329"/>
      <c r="AT22" s="329"/>
      <c r="AU22" s="327" t="s">
        <v>101</v>
      </c>
      <c r="AV22" s="327" t="s">
        <v>101</v>
      </c>
      <c r="AW22" s="329"/>
      <c r="AX22" s="329"/>
      <c r="AY22" s="327" t="n">
        <v>15</v>
      </c>
      <c r="AZ22" s="327" t="n">
        <v>30</v>
      </c>
      <c r="BA22" s="327" t="n">
        <v>25</v>
      </c>
      <c r="BB22" s="327" t="n">
        <v>40</v>
      </c>
      <c r="BC22" s="327" t="n">
        <v>45</v>
      </c>
      <c r="BD22" s="327" t="n">
        <v>35</v>
      </c>
      <c r="BE22" s="327" t="n">
        <v>45</v>
      </c>
      <c r="BF22" s="329"/>
      <c r="BG22" s="329"/>
      <c r="BH22" s="329"/>
      <c r="BI22" s="329"/>
      <c r="BJ22" s="327" t="n">
        <v>15</v>
      </c>
      <c r="BK22" s="327" t="n">
        <v>25</v>
      </c>
      <c r="BL22" s="327" t="n">
        <v>30</v>
      </c>
      <c r="BM22" s="327" t="n">
        <v>50</v>
      </c>
      <c r="BN22" s="327" t="n">
        <v>45</v>
      </c>
      <c r="BO22" s="327" t="n">
        <v>70</v>
      </c>
      <c r="BP22" s="327" t="n">
        <v>70</v>
      </c>
      <c r="BQ22" s="329"/>
      <c r="BR22" s="329"/>
      <c r="BS22" s="327" t="s">
        <v>101</v>
      </c>
      <c r="BT22" s="327" t="s">
        <v>101</v>
      </c>
      <c r="BU22" s="329"/>
      <c r="BV22" s="329"/>
      <c r="BW22" s="327" t="n">
        <v>90</v>
      </c>
      <c r="BX22" s="329"/>
      <c r="BY22" s="327" t="n">
        <v>80</v>
      </c>
      <c r="BZ22" s="329"/>
      <c r="CA22" s="327" t="n">
        <v>85</v>
      </c>
      <c r="CB22" s="327" t="n">
        <v>90</v>
      </c>
      <c r="CC22" s="327" t="n">
        <v>100</v>
      </c>
      <c r="CD22" s="329"/>
      <c r="CE22" s="329"/>
      <c r="CF22" s="329"/>
      <c r="CG22" s="329"/>
      <c r="CH22" s="327" t="n">
        <v>85</v>
      </c>
      <c r="CI22" s="329"/>
      <c r="CJ22" s="327" t="n">
        <v>90</v>
      </c>
      <c r="CK22" s="329"/>
      <c r="CL22" s="327" t="n">
        <v>95</v>
      </c>
      <c r="CM22" s="327" t="n">
        <v>110</v>
      </c>
      <c r="CN22" s="327" t="n">
        <v>110</v>
      </c>
      <c r="CO22" s="329"/>
      <c r="CP22" s="329"/>
      <c r="CQ22" s="327" t="s">
        <v>101</v>
      </c>
      <c r="CR22" s="327" t="s">
        <v>101</v>
      </c>
      <c r="CS22" s="335"/>
      <c r="CT22" s="336"/>
      <c r="CU22" s="336"/>
      <c r="CV22" s="336"/>
      <c r="CW22" s="336"/>
      <c r="CX22" s="336"/>
      <c r="CY22" s="336"/>
      <c r="CZ22" s="336"/>
      <c r="DA22" s="336"/>
      <c r="DB22" s="336"/>
      <c r="DC22" s="336"/>
      <c r="DD22" s="337"/>
      <c r="DE22" s="338"/>
      <c r="DF22" s="338"/>
      <c r="DG22" s="338"/>
      <c r="DH22" s="338"/>
      <c r="DI22" s="338"/>
      <c r="DJ22" s="338"/>
      <c r="DK22" s="338"/>
      <c r="DL22" s="338"/>
      <c r="DM22" s="338"/>
      <c r="DN22" s="339"/>
      <c r="DO22" s="330" t="n">
        <f aca="false">AVERAGE(O22,Q22,S22,U22)</f>
        <v>45</v>
      </c>
      <c r="DP22" s="331" t="n">
        <f aca="false">AVERAGE(AF22,AH22,AJ22,AL22)</f>
        <v>47.5</v>
      </c>
      <c r="DQ22" s="332" t="n">
        <f aca="false">AVERAGE(AY22,BA22,BC22,BE22)</f>
        <v>32.5</v>
      </c>
      <c r="DR22" s="333" t="n">
        <f aca="false">AVERAGE(BJ22,BL22,BN22,BP22)</f>
        <v>40</v>
      </c>
    </row>
    <row r="23" s="4" customFormat="true" ht="18" hidden="false" customHeight="true" outlineLevel="0" collapsed="false">
      <c r="A23" s="334" t="n">
        <f aca="false">A22+1</f>
        <v>15</v>
      </c>
      <c r="B23" s="326" t="str">
        <f aca="false">CONCATENATE(C23,IF(C23="",""," "),D23,IF(D23="",""," "),E23,IF(E23="",""," "),F23)</f>
        <v>VP08</v>
      </c>
      <c r="C23" s="327"/>
      <c r="D23" s="327"/>
      <c r="E23" s="327"/>
      <c r="F23" s="328" t="s">
        <v>102</v>
      </c>
      <c r="G23" s="327" t="n">
        <v>1952</v>
      </c>
      <c r="H23" s="327" t="s">
        <v>63</v>
      </c>
      <c r="I23" s="327" t="s">
        <v>64</v>
      </c>
      <c r="J23" s="327" t="s">
        <v>103</v>
      </c>
      <c r="K23" s="327" t="s">
        <v>104</v>
      </c>
      <c r="L23" s="327" t="s">
        <v>104</v>
      </c>
      <c r="M23" s="327" t="n">
        <v>40</v>
      </c>
      <c r="N23" s="327" t="n">
        <v>45</v>
      </c>
      <c r="O23" s="327" t="n">
        <v>45</v>
      </c>
      <c r="P23" s="327" t="n">
        <v>50</v>
      </c>
      <c r="Q23" s="327" t="n">
        <v>45</v>
      </c>
      <c r="R23" s="327" t="n">
        <v>45</v>
      </c>
      <c r="S23" s="327" t="n">
        <v>35</v>
      </c>
      <c r="T23" s="327" t="n">
        <v>60</v>
      </c>
      <c r="U23" s="327" t="n">
        <v>70</v>
      </c>
      <c r="V23" s="327" t="n">
        <v>70</v>
      </c>
      <c r="W23" s="327" t="n">
        <v>90</v>
      </c>
      <c r="X23" s="329"/>
      <c r="Y23" s="329"/>
      <c r="Z23" s="329"/>
      <c r="AA23" s="329"/>
      <c r="AB23" s="329"/>
      <c r="AC23" s="329"/>
      <c r="AD23" s="327" t="n">
        <v>45</v>
      </c>
      <c r="AE23" s="327" t="n">
        <v>45</v>
      </c>
      <c r="AF23" s="327" t="n">
        <v>50</v>
      </c>
      <c r="AG23" s="327" t="n">
        <v>55</v>
      </c>
      <c r="AH23" s="327" t="n">
        <v>55</v>
      </c>
      <c r="AI23" s="327" t="n">
        <v>55</v>
      </c>
      <c r="AJ23" s="327" t="n">
        <v>55</v>
      </c>
      <c r="AK23" s="327" t="n">
        <v>75</v>
      </c>
      <c r="AL23" s="327" t="n">
        <v>75</v>
      </c>
      <c r="AM23" s="327" t="n">
        <v>75</v>
      </c>
      <c r="AN23" s="327" t="n">
        <v>90</v>
      </c>
      <c r="AO23" s="329"/>
      <c r="AP23" s="329"/>
      <c r="AQ23" s="329"/>
      <c r="AR23" s="329"/>
      <c r="AS23" s="329"/>
      <c r="AT23" s="329"/>
      <c r="AU23" s="327" t="s">
        <v>104</v>
      </c>
      <c r="AV23" s="327" t="s">
        <v>104</v>
      </c>
      <c r="AW23" s="329"/>
      <c r="AX23" s="329"/>
      <c r="AY23" s="327" t="n">
        <v>15</v>
      </c>
      <c r="AZ23" s="327" t="n">
        <v>20</v>
      </c>
      <c r="BA23" s="327" t="n">
        <v>35</v>
      </c>
      <c r="BB23" s="327" t="n">
        <v>35</v>
      </c>
      <c r="BC23" s="327" t="n">
        <v>35</v>
      </c>
      <c r="BD23" s="327" t="n">
        <v>45</v>
      </c>
      <c r="BE23" s="327" t="n">
        <v>40</v>
      </c>
      <c r="BF23" s="329"/>
      <c r="BG23" s="329"/>
      <c r="BH23" s="329"/>
      <c r="BI23" s="329"/>
      <c r="BJ23" s="327" t="n">
        <v>25</v>
      </c>
      <c r="BK23" s="327" t="n">
        <v>40</v>
      </c>
      <c r="BL23" s="327" t="n">
        <v>35</v>
      </c>
      <c r="BM23" s="327" t="n">
        <v>50</v>
      </c>
      <c r="BN23" s="327" t="n">
        <v>55</v>
      </c>
      <c r="BO23" s="327" t="n">
        <v>55</v>
      </c>
      <c r="BP23" s="327" t="n">
        <v>35</v>
      </c>
      <c r="BQ23" s="329"/>
      <c r="BR23" s="329"/>
      <c r="BS23" s="327" t="s">
        <v>104</v>
      </c>
      <c r="BT23" s="327" t="s">
        <v>104</v>
      </c>
      <c r="BU23" s="329"/>
      <c r="BV23" s="329"/>
      <c r="BW23" s="327" t="n">
        <v>100</v>
      </c>
      <c r="BX23" s="329"/>
      <c r="BY23" s="327" t="n">
        <v>95</v>
      </c>
      <c r="BZ23" s="329"/>
      <c r="CA23" s="327" t="n">
        <v>90</v>
      </c>
      <c r="CB23" s="327" t="n">
        <v>95</v>
      </c>
      <c r="CC23" s="327" t="n">
        <v>100</v>
      </c>
      <c r="CD23" s="329"/>
      <c r="CE23" s="329"/>
      <c r="CF23" s="329"/>
      <c r="CG23" s="329"/>
      <c r="CH23" s="327" t="n">
        <v>95</v>
      </c>
      <c r="CI23" s="329"/>
      <c r="CJ23" s="327" t="n">
        <v>95</v>
      </c>
      <c r="CK23" s="329"/>
      <c r="CL23" s="327" t="n">
        <v>95</v>
      </c>
      <c r="CM23" s="327" t="n">
        <v>100</v>
      </c>
      <c r="CN23" s="327" t="n">
        <v>95</v>
      </c>
      <c r="CO23" s="329"/>
      <c r="CP23" s="329"/>
      <c r="CQ23" s="327" t="s">
        <v>104</v>
      </c>
      <c r="CR23" s="327" t="s">
        <v>104</v>
      </c>
      <c r="CS23" s="335"/>
      <c r="CT23" s="336"/>
      <c r="CU23" s="336"/>
      <c r="CV23" s="336"/>
      <c r="CW23" s="336"/>
      <c r="CX23" s="336"/>
      <c r="CY23" s="336"/>
      <c r="CZ23" s="336"/>
      <c r="DA23" s="336"/>
      <c r="DB23" s="336"/>
      <c r="DC23" s="336"/>
      <c r="DD23" s="337"/>
      <c r="DE23" s="338"/>
      <c r="DF23" s="338"/>
      <c r="DG23" s="338"/>
      <c r="DH23" s="338"/>
      <c r="DI23" s="338"/>
      <c r="DJ23" s="338"/>
      <c r="DK23" s="338"/>
      <c r="DL23" s="338"/>
      <c r="DM23" s="338"/>
      <c r="DN23" s="339"/>
      <c r="DO23" s="330" t="n">
        <f aca="false">AVERAGE(O23,Q23,S23,U23)</f>
        <v>48.75</v>
      </c>
      <c r="DP23" s="331" t="n">
        <f aca="false">AVERAGE(AF23,AH23,AJ23,AL23)</f>
        <v>58.75</v>
      </c>
      <c r="DQ23" s="332" t="n">
        <f aca="false">AVERAGE(AY23,BA23,BC23,BE23)</f>
        <v>31.25</v>
      </c>
      <c r="DR23" s="333" t="n">
        <f aca="false">AVERAGE(BJ23,BL23,BN23,BP23)</f>
        <v>37.5</v>
      </c>
    </row>
    <row r="24" s="4" customFormat="true" ht="18" hidden="false" customHeight="true" outlineLevel="0" collapsed="false">
      <c r="A24" s="334" t="n">
        <f aca="false">A23+1</f>
        <v>16</v>
      </c>
      <c r="B24" s="326" t="str">
        <f aca="false">CONCATENATE(C24,IF(C24="",""," "),D24,IF(D24="",""," "),E24,IF(E24="",""," "),F24)</f>
        <v>VP01</v>
      </c>
      <c r="C24" s="327"/>
      <c r="D24" s="327"/>
      <c r="E24" s="327"/>
      <c r="F24" s="328" t="s">
        <v>105</v>
      </c>
      <c r="G24" s="327" t="n">
        <v>1953</v>
      </c>
      <c r="H24" s="327" t="s">
        <v>59</v>
      </c>
      <c r="I24" s="327" t="s">
        <v>64</v>
      </c>
      <c r="J24" s="327" t="s">
        <v>106</v>
      </c>
      <c r="K24" s="327" t="s">
        <v>107</v>
      </c>
      <c r="L24" s="327" t="s">
        <v>107</v>
      </c>
      <c r="M24" s="327" t="n">
        <v>40</v>
      </c>
      <c r="N24" s="327" t="n">
        <v>45</v>
      </c>
      <c r="O24" s="327" t="n">
        <v>50</v>
      </c>
      <c r="P24" s="327" t="n">
        <v>60</v>
      </c>
      <c r="Q24" s="327" t="n">
        <v>65</v>
      </c>
      <c r="R24" s="327" t="n">
        <v>70</v>
      </c>
      <c r="S24" s="327" t="n">
        <v>65</v>
      </c>
      <c r="T24" s="327" t="n">
        <v>60</v>
      </c>
      <c r="U24" s="327" t="n">
        <v>65</v>
      </c>
      <c r="V24" s="327" t="n">
        <v>80</v>
      </c>
      <c r="W24" s="327" t="n">
        <v>85</v>
      </c>
      <c r="X24" s="329"/>
      <c r="Y24" s="329"/>
      <c r="Z24" s="329"/>
      <c r="AA24" s="329"/>
      <c r="AB24" s="329"/>
      <c r="AC24" s="329"/>
      <c r="AD24" s="327" t="n">
        <v>15</v>
      </c>
      <c r="AE24" s="327" t="n">
        <v>20</v>
      </c>
      <c r="AF24" s="327" t="n">
        <v>30</v>
      </c>
      <c r="AG24" s="327" t="n">
        <v>30</v>
      </c>
      <c r="AH24" s="327" t="n">
        <v>40</v>
      </c>
      <c r="AI24" s="327" t="n">
        <v>50</v>
      </c>
      <c r="AJ24" s="327" t="n">
        <v>55</v>
      </c>
      <c r="AK24" s="327" t="n">
        <v>45</v>
      </c>
      <c r="AL24" s="327" t="n">
        <v>50</v>
      </c>
      <c r="AM24" s="327" t="n">
        <v>55</v>
      </c>
      <c r="AN24" s="327" t="n">
        <v>70</v>
      </c>
      <c r="AO24" s="329"/>
      <c r="AP24" s="329"/>
      <c r="AQ24" s="329"/>
      <c r="AR24" s="329"/>
      <c r="AS24" s="329"/>
      <c r="AT24" s="329"/>
      <c r="AU24" s="327" t="s">
        <v>107</v>
      </c>
      <c r="AV24" s="327" t="s">
        <v>107</v>
      </c>
      <c r="AW24" s="329"/>
      <c r="AX24" s="329"/>
      <c r="AY24" s="327" t="n">
        <v>45</v>
      </c>
      <c r="AZ24" s="327" t="n">
        <v>50</v>
      </c>
      <c r="BA24" s="327" t="n">
        <v>65</v>
      </c>
      <c r="BB24" s="327" t="n">
        <v>65</v>
      </c>
      <c r="BC24" s="327" t="n">
        <v>65</v>
      </c>
      <c r="BD24" s="327" t="n">
        <v>60</v>
      </c>
      <c r="BE24" s="327" t="n">
        <v>60</v>
      </c>
      <c r="BF24" s="329"/>
      <c r="BG24" s="329"/>
      <c r="BH24" s="329"/>
      <c r="BI24" s="329"/>
      <c r="BJ24" s="327" t="n">
        <v>30</v>
      </c>
      <c r="BK24" s="327" t="n">
        <v>25</v>
      </c>
      <c r="BL24" s="327" t="n">
        <v>35</v>
      </c>
      <c r="BM24" s="327" t="n">
        <v>50</v>
      </c>
      <c r="BN24" s="327" t="n">
        <v>55</v>
      </c>
      <c r="BO24" s="327" t="n">
        <v>40</v>
      </c>
      <c r="BP24" s="327" t="n">
        <v>35</v>
      </c>
      <c r="BQ24" s="329"/>
      <c r="BR24" s="329"/>
      <c r="BS24" s="327" t="s">
        <v>107</v>
      </c>
      <c r="BT24" s="327" t="s">
        <v>107</v>
      </c>
      <c r="BU24" s="329"/>
      <c r="BV24" s="329"/>
      <c r="BW24" s="327" t="n">
        <v>85</v>
      </c>
      <c r="BX24" s="329"/>
      <c r="BY24" s="327" t="n">
        <v>90</v>
      </c>
      <c r="BZ24" s="329"/>
      <c r="CA24" s="327" t="n">
        <v>90</v>
      </c>
      <c r="CB24" s="327" t="n">
        <v>90</v>
      </c>
      <c r="CC24" s="327" t="n">
        <v>90</v>
      </c>
      <c r="CD24" s="329"/>
      <c r="CE24" s="329"/>
      <c r="CF24" s="329"/>
      <c r="CG24" s="329"/>
      <c r="CH24" s="327" t="n">
        <v>80</v>
      </c>
      <c r="CI24" s="329"/>
      <c r="CJ24" s="327" t="n">
        <v>80</v>
      </c>
      <c r="CK24" s="329"/>
      <c r="CL24" s="327" t="n">
        <v>80</v>
      </c>
      <c r="CM24" s="327" t="n">
        <v>80</v>
      </c>
      <c r="CN24" s="327" t="n">
        <v>80</v>
      </c>
      <c r="CO24" s="329"/>
      <c r="CP24" s="329"/>
      <c r="CQ24" s="327" t="s">
        <v>107</v>
      </c>
      <c r="CR24" s="327" t="s">
        <v>107</v>
      </c>
      <c r="CS24" s="335"/>
      <c r="CT24" s="336"/>
      <c r="CU24" s="336"/>
      <c r="CV24" s="336"/>
      <c r="CW24" s="336"/>
      <c r="CX24" s="336"/>
      <c r="CY24" s="336"/>
      <c r="CZ24" s="336"/>
      <c r="DA24" s="336"/>
      <c r="DB24" s="336"/>
      <c r="DC24" s="336"/>
      <c r="DD24" s="337"/>
      <c r="DE24" s="338"/>
      <c r="DF24" s="338"/>
      <c r="DG24" s="338"/>
      <c r="DH24" s="338"/>
      <c r="DI24" s="338"/>
      <c r="DJ24" s="338"/>
      <c r="DK24" s="338"/>
      <c r="DL24" s="338"/>
      <c r="DM24" s="338"/>
      <c r="DN24" s="339"/>
      <c r="DO24" s="330" t="n">
        <f aca="false">AVERAGE(O24,Q24,S24,U24)</f>
        <v>61.25</v>
      </c>
      <c r="DP24" s="331" t="n">
        <f aca="false">AVERAGE(AF24,AH24,AJ24,AL24)</f>
        <v>43.75</v>
      </c>
      <c r="DQ24" s="332" t="n">
        <f aca="false">AVERAGE(AY24,BA24,BC24,BE24)</f>
        <v>58.75</v>
      </c>
      <c r="DR24" s="333" t="n">
        <f aca="false">AVERAGE(BJ24,BL24,BN24,BP24)</f>
        <v>38.75</v>
      </c>
    </row>
    <row r="25" s="4" customFormat="true" ht="18" hidden="false" customHeight="true" outlineLevel="0" collapsed="false">
      <c r="A25" s="334" t="n">
        <f aca="false">A24+1</f>
        <v>17</v>
      </c>
      <c r="B25" s="326" t="str">
        <f aca="false">CONCATENATE(C25,IF(C25="",""," "),D25,IF(D25="",""," "),E25,IF(E25="",""," "),F25)</f>
        <v>VP22</v>
      </c>
      <c r="C25" s="327"/>
      <c r="D25" s="327"/>
      <c r="E25" s="327"/>
      <c r="F25" s="328" t="s">
        <v>108</v>
      </c>
      <c r="G25" s="327" t="n">
        <v>1957</v>
      </c>
      <c r="H25" s="327" t="s">
        <v>59</v>
      </c>
      <c r="I25" s="327" t="s">
        <v>64</v>
      </c>
      <c r="J25" s="327" t="s">
        <v>109</v>
      </c>
      <c r="K25" s="327" t="s">
        <v>110</v>
      </c>
      <c r="L25" s="327" t="s">
        <v>110</v>
      </c>
      <c r="M25" s="327" t="n">
        <v>55</v>
      </c>
      <c r="N25" s="327" t="n">
        <v>55</v>
      </c>
      <c r="O25" s="327" t="n">
        <v>60</v>
      </c>
      <c r="P25" s="327" t="n">
        <v>70</v>
      </c>
      <c r="Q25" s="327" t="n">
        <v>75</v>
      </c>
      <c r="R25" s="327" t="n">
        <v>70</v>
      </c>
      <c r="S25" s="327" t="n">
        <v>75</v>
      </c>
      <c r="T25" s="327" t="n">
        <v>65</v>
      </c>
      <c r="U25" s="327" t="n">
        <v>70</v>
      </c>
      <c r="V25" s="327" t="n">
        <v>85</v>
      </c>
      <c r="W25" s="327" t="n">
        <v>95</v>
      </c>
      <c r="X25" s="329"/>
      <c r="Y25" s="329"/>
      <c r="Z25" s="329"/>
      <c r="AA25" s="329"/>
      <c r="AB25" s="329"/>
      <c r="AC25" s="329"/>
      <c r="AD25" s="327" t="n">
        <v>20</v>
      </c>
      <c r="AE25" s="327" t="n">
        <v>25</v>
      </c>
      <c r="AF25" s="327" t="n">
        <v>40</v>
      </c>
      <c r="AG25" s="327" t="n">
        <v>50</v>
      </c>
      <c r="AH25" s="327" t="n">
        <v>55</v>
      </c>
      <c r="AI25" s="327" t="n">
        <v>60</v>
      </c>
      <c r="AJ25" s="327" t="n">
        <v>65</v>
      </c>
      <c r="AK25" s="327" t="n">
        <v>70</v>
      </c>
      <c r="AL25" s="327" t="n">
        <v>70</v>
      </c>
      <c r="AM25" s="327" t="n">
        <v>70</v>
      </c>
      <c r="AN25" s="327" t="n">
        <v>75</v>
      </c>
      <c r="AO25" s="329"/>
      <c r="AP25" s="329"/>
      <c r="AQ25" s="329"/>
      <c r="AR25" s="329"/>
      <c r="AS25" s="329"/>
      <c r="AT25" s="329"/>
      <c r="AU25" s="327" t="s">
        <v>110</v>
      </c>
      <c r="AV25" s="327" t="s">
        <v>110</v>
      </c>
      <c r="AW25" s="329"/>
      <c r="AX25" s="329"/>
      <c r="AY25" s="327" t="n">
        <v>55</v>
      </c>
      <c r="AZ25" s="327" t="n">
        <v>60</v>
      </c>
      <c r="BA25" s="327" t="n">
        <v>65</v>
      </c>
      <c r="BB25" s="327" t="n">
        <v>70</v>
      </c>
      <c r="BC25" s="327" t="n">
        <v>70</v>
      </c>
      <c r="BD25" s="327" t="n">
        <v>70</v>
      </c>
      <c r="BE25" s="327" t="n">
        <v>65</v>
      </c>
      <c r="BF25" s="329"/>
      <c r="BG25" s="329"/>
      <c r="BH25" s="329"/>
      <c r="BI25" s="329"/>
      <c r="BJ25" s="327" t="n">
        <v>25</v>
      </c>
      <c r="BK25" s="327" t="n">
        <v>40</v>
      </c>
      <c r="BL25" s="327" t="n">
        <v>50</v>
      </c>
      <c r="BM25" s="327" t="n">
        <v>55</v>
      </c>
      <c r="BN25" s="327" t="n">
        <v>65</v>
      </c>
      <c r="BO25" s="327" t="n">
        <v>60</v>
      </c>
      <c r="BP25" s="327" t="n">
        <v>70</v>
      </c>
      <c r="BQ25" s="329"/>
      <c r="BR25" s="329"/>
      <c r="BS25" s="327" t="s">
        <v>110</v>
      </c>
      <c r="BT25" s="327" t="s">
        <v>110</v>
      </c>
      <c r="BU25" s="329"/>
      <c r="BV25" s="329"/>
      <c r="BW25" s="327" t="n">
        <v>115</v>
      </c>
      <c r="BX25" s="329"/>
      <c r="BY25" s="327" t="n">
        <v>120</v>
      </c>
      <c r="BZ25" s="329"/>
      <c r="CA25" s="327" t="n">
        <v>110</v>
      </c>
      <c r="CB25" s="327" t="n">
        <v>105</v>
      </c>
      <c r="CC25" s="327" t="n">
        <v>115</v>
      </c>
      <c r="CD25" s="329"/>
      <c r="CE25" s="329"/>
      <c r="CF25" s="329"/>
      <c r="CG25" s="329"/>
      <c r="CH25" s="327" t="n">
        <v>110</v>
      </c>
      <c r="CI25" s="329"/>
      <c r="CJ25" s="327" t="n">
        <v>95</v>
      </c>
      <c r="CK25" s="329"/>
      <c r="CL25" s="327" t="n">
        <v>95</v>
      </c>
      <c r="CM25" s="327" t="n">
        <v>95</v>
      </c>
      <c r="CN25" s="327" t="n">
        <v>100</v>
      </c>
      <c r="CO25" s="329"/>
      <c r="CP25" s="329"/>
      <c r="CQ25" s="327" t="s">
        <v>110</v>
      </c>
      <c r="CR25" s="327" t="s">
        <v>110</v>
      </c>
      <c r="CS25" s="335"/>
      <c r="CT25" s="336"/>
      <c r="CU25" s="336"/>
      <c r="CV25" s="336"/>
      <c r="CW25" s="336"/>
      <c r="CX25" s="336"/>
      <c r="CY25" s="336"/>
      <c r="CZ25" s="336"/>
      <c r="DA25" s="336"/>
      <c r="DB25" s="336"/>
      <c r="DC25" s="336"/>
      <c r="DD25" s="337"/>
      <c r="DE25" s="338"/>
      <c r="DF25" s="338"/>
      <c r="DG25" s="338"/>
      <c r="DH25" s="338"/>
      <c r="DI25" s="338"/>
      <c r="DJ25" s="338"/>
      <c r="DK25" s="338"/>
      <c r="DL25" s="338"/>
      <c r="DM25" s="338"/>
      <c r="DN25" s="339"/>
      <c r="DO25" s="330" t="n">
        <f aca="false">AVERAGE(O25,Q25,S25,U25)</f>
        <v>70</v>
      </c>
      <c r="DP25" s="331" t="n">
        <f aca="false">AVERAGE(AF25,AH25,AJ25,AL25)</f>
        <v>57.5</v>
      </c>
      <c r="DQ25" s="332" t="n">
        <f aca="false">AVERAGE(AY25,BA25,BC25,BE25)</f>
        <v>63.75</v>
      </c>
      <c r="DR25" s="333" t="n">
        <f aca="false">AVERAGE(BJ25,BL25,BN25,BP25)</f>
        <v>52.5</v>
      </c>
    </row>
    <row r="26" s="4" customFormat="true" ht="18" hidden="false" customHeight="true" outlineLevel="0" collapsed="false">
      <c r="A26" s="334" t="n">
        <f aca="false">A25+1</f>
        <v>18</v>
      </c>
      <c r="B26" s="326" t="str">
        <f aca="false">CONCATENATE(C26,IF(C26="",""," "),D26,IF(D26="",""," "),E26,IF(E26="",""," "),F26)</f>
        <v>VP43</v>
      </c>
      <c r="C26" s="327"/>
      <c r="D26" s="327"/>
      <c r="E26" s="327"/>
      <c r="F26" s="328" t="s">
        <v>111</v>
      </c>
      <c r="G26" s="327" t="n">
        <v>1968</v>
      </c>
      <c r="H26" s="327" t="s">
        <v>59</v>
      </c>
      <c r="I26" s="327" t="s">
        <v>64</v>
      </c>
      <c r="J26" s="327" t="s">
        <v>112</v>
      </c>
      <c r="K26" s="327" t="s">
        <v>113</v>
      </c>
      <c r="L26" s="327" t="s">
        <v>113</v>
      </c>
      <c r="M26" s="327" t="n">
        <v>15</v>
      </c>
      <c r="N26" s="327" t="n">
        <v>30</v>
      </c>
      <c r="O26" s="327" t="n">
        <v>40</v>
      </c>
      <c r="P26" s="327" t="n">
        <v>55</v>
      </c>
      <c r="Q26" s="327" t="n">
        <v>60</v>
      </c>
      <c r="R26" s="327" t="n">
        <v>60</v>
      </c>
      <c r="S26" s="327" t="n">
        <v>65</v>
      </c>
      <c r="T26" s="327" t="n">
        <v>55</v>
      </c>
      <c r="U26" s="327" t="n">
        <v>55</v>
      </c>
      <c r="V26" s="327" t="n">
        <v>55</v>
      </c>
      <c r="W26" s="327" t="n">
        <v>70</v>
      </c>
      <c r="X26" s="329"/>
      <c r="Y26" s="329"/>
      <c r="Z26" s="329"/>
      <c r="AA26" s="329"/>
      <c r="AB26" s="329"/>
      <c r="AC26" s="329"/>
      <c r="AD26" s="327" t="n">
        <v>15</v>
      </c>
      <c r="AE26" s="327" t="n">
        <v>30</v>
      </c>
      <c r="AF26" s="327" t="n">
        <v>40</v>
      </c>
      <c r="AG26" s="327" t="n">
        <v>45</v>
      </c>
      <c r="AH26" s="327" t="n">
        <v>55</v>
      </c>
      <c r="AI26" s="327" t="n">
        <v>60</v>
      </c>
      <c r="AJ26" s="327" t="n">
        <v>60</v>
      </c>
      <c r="AK26" s="327" t="n">
        <v>60</v>
      </c>
      <c r="AL26" s="327" t="n">
        <v>55</v>
      </c>
      <c r="AM26" s="327" t="n">
        <v>55</v>
      </c>
      <c r="AN26" s="327" t="n">
        <v>70</v>
      </c>
      <c r="AO26" s="329"/>
      <c r="AP26" s="329"/>
      <c r="AQ26" s="329"/>
      <c r="AR26" s="329"/>
      <c r="AS26" s="329"/>
      <c r="AT26" s="329"/>
      <c r="AU26" s="327" t="s">
        <v>113</v>
      </c>
      <c r="AV26" s="327" t="s">
        <v>113</v>
      </c>
      <c r="AW26" s="329"/>
      <c r="AX26" s="329"/>
      <c r="AY26" s="327" t="n">
        <v>40</v>
      </c>
      <c r="AZ26" s="327" t="n">
        <v>45</v>
      </c>
      <c r="BA26" s="327" t="n">
        <v>50</v>
      </c>
      <c r="BB26" s="327" t="n">
        <v>55</v>
      </c>
      <c r="BC26" s="327" t="n">
        <v>60</v>
      </c>
      <c r="BD26" s="327" t="n">
        <v>50</v>
      </c>
      <c r="BE26" s="327" t="n">
        <v>45</v>
      </c>
      <c r="BF26" s="329"/>
      <c r="BG26" s="329"/>
      <c r="BH26" s="329"/>
      <c r="BI26" s="329"/>
      <c r="BJ26" s="327" t="n">
        <v>35</v>
      </c>
      <c r="BK26" s="327" t="n">
        <v>40</v>
      </c>
      <c r="BL26" s="327" t="n">
        <v>50</v>
      </c>
      <c r="BM26" s="327" t="n">
        <v>55</v>
      </c>
      <c r="BN26" s="327" t="n">
        <v>55</v>
      </c>
      <c r="BO26" s="327" t="n">
        <v>55</v>
      </c>
      <c r="BP26" s="327" t="n">
        <v>45</v>
      </c>
      <c r="BQ26" s="329"/>
      <c r="BR26" s="329"/>
      <c r="BS26" s="327" t="s">
        <v>113</v>
      </c>
      <c r="BT26" s="327" t="s">
        <v>113</v>
      </c>
      <c r="BU26" s="329"/>
      <c r="BV26" s="329"/>
      <c r="BW26" s="327" t="n">
        <v>95</v>
      </c>
      <c r="BX26" s="329"/>
      <c r="BY26" s="327" t="n">
        <v>95</v>
      </c>
      <c r="BZ26" s="329"/>
      <c r="CA26" s="327" t="n">
        <v>105</v>
      </c>
      <c r="CB26" s="327" t="n">
        <v>100</v>
      </c>
      <c r="CC26" s="327" t="n">
        <v>100</v>
      </c>
      <c r="CD26" s="329"/>
      <c r="CE26" s="329"/>
      <c r="CF26" s="329"/>
      <c r="CG26" s="329"/>
      <c r="CH26" s="327" t="n">
        <v>95</v>
      </c>
      <c r="CI26" s="329"/>
      <c r="CJ26" s="327" t="n">
        <v>95</v>
      </c>
      <c r="CK26" s="329"/>
      <c r="CL26" s="327" t="n">
        <v>100</v>
      </c>
      <c r="CM26" s="327" t="n">
        <v>95</v>
      </c>
      <c r="CN26" s="327" t="n">
        <v>95</v>
      </c>
      <c r="CO26" s="329"/>
      <c r="CP26" s="329"/>
      <c r="CQ26" s="327" t="s">
        <v>113</v>
      </c>
      <c r="CR26" s="327" t="s">
        <v>113</v>
      </c>
      <c r="CS26" s="335"/>
      <c r="CT26" s="336"/>
      <c r="CU26" s="336"/>
      <c r="CV26" s="336"/>
      <c r="CW26" s="336"/>
      <c r="CX26" s="336"/>
      <c r="CY26" s="336"/>
      <c r="CZ26" s="336"/>
      <c r="DA26" s="336"/>
      <c r="DB26" s="336"/>
      <c r="DC26" s="336"/>
      <c r="DD26" s="337"/>
      <c r="DE26" s="338"/>
      <c r="DF26" s="338"/>
      <c r="DG26" s="338"/>
      <c r="DH26" s="338"/>
      <c r="DI26" s="338"/>
      <c r="DJ26" s="338"/>
      <c r="DK26" s="338"/>
      <c r="DL26" s="338"/>
      <c r="DM26" s="338"/>
      <c r="DN26" s="339"/>
      <c r="DO26" s="330" t="n">
        <f aca="false">AVERAGE(O26,Q26,S26,U26)</f>
        <v>55</v>
      </c>
      <c r="DP26" s="331" t="n">
        <f aca="false">AVERAGE(AF26,AH26,AJ26,AL26)</f>
        <v>52.5</v>
      </c>
      <c r="DQ26" s="332" t="n">
        <f aca="false">AVERAGE(AY26,BA26,BC26,BE26)</f>
        <v>48.75</v>
      </c>
      <c r="DR26" s="333" t="n">
        <f aca="false">AVERAGE(BJ26,BL26,BN26,BP26)</f>
        <v>46.25</v>
      </c>
    </row>
    <row r="27" s="4" customFormat="true" ht="18" hidden="false" customHeight="true" outlineLevel="0" collapsed="false">
      <c r="A27" s="334" t="n">
        <f aca="false">A26+1</f>
        <v>19</v>
      </c>
      <c r="B27" s="326" t="str">
        <f aca="false">CONCATENATE(C27,IF(C27="",""," "),D27,IF(D27="",""," "),E27,IF(E27="",""," "),F27)</f>
        <v>VP64</v>
      </c>
      <c r="C27" s="327"/>
      <c r="D27" s="327"/>
      <c r="E27" s="327"/>
      <c r="F27" s="328" t="s">
        <v>114</v>
      </c>
      <c r="G27" s="327" t="n">
        <v>1946</v>
      </c>
      <c r="H27" s="327" t="s">
        <v>59</v>
      </c>
      <c r="I27" s="327" t="s">
        <v>64</v>
      </c>
      <c r="J27" s="327" t="s">
        <v>94</v>
      </c>
      <c r="K27" s="327" t="s">
        <v>115</v>
      </c>
      <c r="L27" s="327" t="s">
        <v>115</v>
      </c>
      <c r="M27" s="327" t="n">
        <v>20</v>
      </c>
      <c r="N27" s="327" t="n">
        <v>30</v>
      </c>
      <c r="O27" s="327" t="n">
        <v>40</v>
      </c>
      <c r="P27" s="327" t="n">
        <v>55</v>
      </c>
      <c r="Q27" s="327" t="n">
        <v>60</v>
      </c>
      <c r="R27" s="327" t="n">
        <v>50</v>
      </c>
      <c r="S27" s="327" t="n">
        <v>60</v>
      </c>
      <c r="T27" s="327" t="n">
        <v>50</v>
      </c>
      <c r="U27" s="327" t="n">
        <v>55</v>
      </c>
      <c r="V27" s="327" t="n">
        <v>65</v>
      </c>
      <c r="W27" s="327" t="n">
        <v>80</v>
      </c>
      <c r="X27" s="329"/>
      <c r="Y27" s="329"/>
      <c r="Z27" s="329"/>
      <c r="AA27" s="329"/>
      <c r="AB27" s="329"/>
      <c r="AC27" s="329"/>
      <c r="AD27" s="327" t="n">
        <v>10</v>
      </c>
      <c r="AE27" s="327" t="n">
        <v>10</v>
      </c>
      <c r="AF27" s="327" t="n">
        <v>25</v>
      </c>
      <c r="AG27" s="327" t="n">
        <v>50</v>
      </c>
      <c r="AH27" s="327" t="n">
        <v>55</v>
      </c>
      <c r="AI27" s="327" t="n">
        <v>60</v>
      </c>
      <c r="AJ27" s="327" t="n">
        <v>55</v>
      </c>
      <c r="AK27" s="327" t="n">
        <v>50</v>
      </c>
      <c r="AL27" s="327" t="n">
        <v>50</v>
      </c>
      <c r="AM27" s="327" t="n">
        <v>55</v>
      </c>
      <c r="AN27" s="327" t="n">
        <v>65</v>
      </c>
      <c r="AO27" s="329"/>
      <c r="AP27" s="329"/>
      <c r="AQ27" s="329"/>
      <c r="AR27" s="329"/>
      <c r="AS27" s="329"/>
      <c r="AT27" s="329"/>
      <c r="AU27" s="327" t="s">
        <v>115</v>
      </c>
      <c r="AV27" s="327" t="s">
        <v>115</v>
      </c>
      <c r="AW27" s="329"/>
      <c r="AX27" s="329"/>
      <c r="AY27" s="327" t="n">
        <v>35</v>
      </c>
      <c r="AZ27" s="327" t="n">
        <v>50</v>
      </c>
      <c r="BA27" s="327" t="n">
        <v>55</v>
      </c>
      <c r="BB27" s="327" t="n">
        <v>50</v>
      </c>
      <c r="BC27" s="327" t="n">
        <v>55</v>
      </c>
      <c r="BD27" s="327" t="n">
        <v>50</v>
      </c>
      <c r="BE27" s="327" t="n">
        <v>50</v>
      </c>
      <c r="BF27" s="329"/>
      <c r="BG27" s="329"/>
      <c r="BH27" s="329"/>
      <c r="BI27" s="329"/>
      <c r="BJ27" s="327" t="n">
        <v>35</v>
      </c>
      <c r="BK27" s="327" t="n">
        <v>50</v>
      </c>
      <c r="BL27" s="327" t="n">
        <v>55</v>
      </c>
      <c r="BM27" s="327" t="n">
        <v>60</v>
      </c>
      <c r="BN27" s="327" t="n">
        <v>55</v>
      </c>
      <c r="BO27" s="327" t="n">
        <v>50</v>
      </c>
      <c r="BP27" s="327" t="n">
        <v>50</v>
      </c>
      <c r="BQ27" s="329"/>
      <c r="BR27" s="329"/>
      <c r="BS27" s="327" t="s">
        <v>115</v>
      </c>
      <c r="BT27" s="327" t="s">
        <v>115</v>
      </c>
      <c r="BU27" s="329"/>
      <c r="BV27" s="329"/>
      <c r="BW27" s="327" t="n">
        <v>105</v>
      </c>
      <c r="BX27" s="329"/>
      <c r="BY27" s="327" t="n">
        <v>100</v>
      </c>
      <c r="BZ27" s="329"/>
      <c r="CA27" s="327" t="n">
        <v>100</v>
      </c>
      <c r="CB27" s="329"/>
      <c r="CC27" s="327" t="n">
        <v>100</v>
      </c>
      <c r="CD27" s="329"/>
      <c r="CE27" s="329"/>
      <c r="CF27" s="329"/>
      <c r="CG27" s="329"/>
      <c r="CH27" s="327" t="n">
        <v>100</v>
      </c>
      <c r="CI27" s="329"/>
      <c r="CJ27" s="327" t="n">
        <v>95</v>
      </c>
      <c r="CK27" s="329"/>
      <c r="CL27" s="327" t="n">
        <v>95</v>
      </c>
      <c r="CM27" s="329"/>
      <c r="CN27" s="327" t="n">
        <v>95</v>
      </c>
      <c r="CO27" s="329"/>
      <c r="CP27" s="329"/>
      <c r="CQ27" s="327" t="s">
        <v>115</v>
      </c>
      <c r="CR27" s="327" t="s">
        <v>115</v>
      </c>
      <c r="CS27" s="335"/>
      <c r="CT27" s="336"/>
      <c r="CU27" s="336"/>
      <c r="CV27" s="336"/>
      <c r="CW27" s="336"/>
      <c r="CX27" s="336"/>
      <c r="CY27" s="336"/>
      <c r="CZ27" s="336"/>
      <c r="DA27" s="336"/>
      <c r="DB27" s="336"/>
      <c r="DC27" s="336"/>
      <c r="DD27" s="337"/>
      <c r="DE27" s="338"/>
      <c r="DF27" s="338"/>
      <c r="DG27" s="338"/>
      <c r="DH27" s="338"/>
      <c r="DI27" s="338"/>
      <c r="DJ27" s="338"/>
      <c r="DK27" s="338"/>
      <c r="DL27" s="338"/>
      <c r="DM27" s="338"/>
      <c r="DN27" s="339"/>
      <c r="DO27" s="330" t="n">
        <f aca="false">AVERAGE(O27,Q27,S27,U27)</f>
        <v>53.75</v>
      </c>
      <c r="DP27" s="331" t="n">
        <f aca="false">AVERAGE(AF27,AH27,AJ27,AL27)</f>
        <v>46.25</v>
      </c>
      <c r="DQ27" s="332" t="n">
        <f aca="false">AVERAGE(AY27,BA27,BC27,BE27)</f>
        <v>48.75</v>
      </c>
      <c r="DR27" s="333" t="n">
        <f aca="false">AVERAGE(BJ27,BL27,BN27,BP27)</f>
        <v>48.75</v>
      </c>
    </row>
    <row r="28" s="4" customFormat="true" ht="18" hidden="false" customHeight="true" outlineLevel="0" collapsed="false">
      <c r="A28" s="334" t="n">
        <f aca="false">A27+1</f>
        <v>20</v>
      </c>
      <c r="B28" s="326" t="str">
        <f aca="false">CONCATENATE(C28,IF(C28="",""," "),D28,IF(D28="",""," "),E28,IF(E28="",""," "),F28)</f>
        <v>VP02</v>
      </c>
      <c r="C28" s="327"/>
      <c r="D28" s="327"/>
      <c r="E28" s="327"/>
      <c r="F28" s="328" t="s">
        <v>116</v>
      </c>
      <c r="G28" s="327" t="n">
        <v>1949</v>
      </c>
      <c r="H28" s="327" t="s">
        <v>63</v>
      </c>
      <c r="I28" s="327" t="s">
        <v>60</v>
      </c>
      <c r="J28" s="327"/>
      <c r="K28" s="327" t="s">
        <v>117</v>
      </c>
      <c r="L28" s="327" t="s">
        <v>117</v>
      </c>
      <c r="M28" s="327" t="n">
        <v>20</v>
      </c>
      <c r="N28" s="327" t="n">
        <v>25</v>
      </c>
      <c r="O28" s="327" t="n">
        <v>25</v>
      </c>
      <c r="P28" s="327" t="n">
        <v>30</v>
      </c>
      <c r="Q28" s="327" t="n">
        <v>25</v>
      </c>
      <c r="R28" s="327" t="n">
        <v>30</v>
      </c>
      <c r="S28" s="327" t="n">
        <v>35</v>
      </c>
      <c r="T28" s="327" t="n">
        <v>45</v>
      </c>
      <c r="U28" s="327" t="n">
        <v>45</v>
      </c>
      <c r="V28" s="327" t="n">
        <v>45</v>
      </c>
      <c r="W28" s="327" t="n">
        <v>50</v>
      </c>
      <c r="X28" s="329"/>
      <c r="Y28" s="329"/>
      <c r="Z28" s="329"/>
      <c r="AA28" s="329"/>
      <c r="AB28" s="329"/>
      <c r="AC28" s="329"/>
      <c r="AD28" s="327" t="n">
        <v>20</v>
      </c>
      <c r="AE28" s="327" t="n">
        <v>30</v>
      </c>
      <c r="AF28" s="327" t="n">
        <v>50</v>
      </c>
      <c r="AG28" s="327" t="n">
        <v>75</v>
      </c>
      <c r="AH28" s="327" t="n">
        <v>75</v>
      </c>
      <c r="AI28" s="327" t="n">
        <v>100</v>
      </c>
      <c r="AJ28" s="327" t="n">
        <v>110</v>
      </c>
      <c r="AK28" s="327" t="n">
        <v>110</v>
      </c>
      <c r="AL28" s="327" t="n">
        <v>105</v>
      </c>
      <c r="AM28" s="329"/>
      <c r="AN28" s="329"/>
      <c r="AO28" s="329"/>
      <c r="AP28" s="329"/>
      <c r="AQ28" s="329"/>
      <c r="AR28" s="329"/>
      <c r="AS28" s="329"/>
      <c r="AT28" s="329"/>
      <c r="AU28" s="327" t="s">
        <v>117</v>
      </c>
      <c r="AV28" s="327" t="s">
        <v>117</v>
      </c>
      <c r="AW28" s="329"/>
      <c r="AX28" s="329"/>
      <c r="AY28" s="327" t="n">
        <v>20</v>
      </c>
      <c r="AZ28" s="327" t="n">
        <v>25</v>
      </c>
      <c r="BA28" s="327" t="n">
        <v>20</v>
      </c>
      <c r="BB28" s="327" t="n">
        <v>30</v>
      </c>
      <c r="BC28" s="327" t="n">
        <v>35</v>
      </c>
      <c r="BD28" s="327" t="n">
        <v>45</v>
      </c>
      <c r="BE28" s="327" t="n">
        <v>40</v>
      </c>
      <c r="BF28" s="329"/>
      <c r="BG28" s="329"/>
      <c r="BH28" s="329"/>
      <c r="BI28" s="329"/>
      <c r="BJ28" s="327" t="n">
        <v>50</v>
      </c>
      <c r="BK28" s="327" t="n">
        <v>65</v>
      </c>
      <c r="BL28" s="327" t="n">
        <v>60</v>
      </c>
      <c r="BM28" s="327" t="n">
        <v>75</v>
      </c>
      <c r="BN28" s="327" t="n">
        <v>80</v>
      </c>
      <c r="BO28" s="329"/>
      <c r="BP28" s="329"/>
      <c r="BQ28" s="329"/>
      <c r="BR28" s="329"/>
      <c r="BS28" s="327" t="s">
        <v>117</v>
      </c>
      <c r="BT28" s="327" t="s">
        <v>117</v>
      </c>
      <c r="BU28" s="329"/>
      <c r="BV28" s="329"/>
      <c r="BW28" s="327" t="n">
        <v>90</v>
      </c>
      <c r="BX28" s="329"/>
      <c r="BY28" s="327" t="n">
        <v>90</v>
      </c>
      <c r="BZ28" s="329"/>
      <c r="CA28" s="327" t="n">
        <v>90</v>
      </c>
      <c r="CB28" s="329"/>
      <c r="CC28" s="327" t="n">
        <v>90</v>
      </c>
      <c r="CD28" s="329"/>
      <c r="CE28" s="329"/>
      <c r="CF28" s="329"/>
      <c r="CG28" s="329"/>
      <c r="CH28" s="327" t="n">
        <v>105</v>
      </c>
      <c r="CI28" s="329"/>
      <c r="CJ28" s="327" t="n">
        <v>115</v>
      </c>
      <c r="CK28" s="329"/>
      <c r="CL28" s="329"/>
      <c r="CM28" s="329"/>
      <c r="CN28" s="329"/>
      <c r="CO28" s="329"/>
      <c r="CP28" s="329"/>
      <c r="CQ28" s="327" t="s">
        <v>117</v>
      </c>
      <c r="CR28" s="327" t="s">
        <v>117</v>
      </c>
      <c r="CS28" s="335"/>
      <c r="CT28" s="336"/>
      <c r="CU28" s="336"/>
      <c r="CV28" s="336"/>
      <c r="CW28" s="336"/>
      <c r="CX28" s="336"/>
      <c r="CY28" s="336"/>
      <c r="CZ28" s="336"/>
      <c r="DA28" s="336"/>
      <c r="DB28" s="336"/>
      <c r="DC28" s="336"/>
      <c r="DD28" s="337"/>
      <c r="DE28" s="338"/>
      <c r="DF28" s="338"/>
      <c r="DG28" s="338"/>
      <c r="DH28" s="338"/>
      <c r="DI28" s="338"/>
      <c r="DJ28" s="338"/>
      <c r="DK28" s="338"/>
      <c r="DL28" s="338"/>
      <c r="DM28" s="338"/>
      <c r="DN28" s="339"/>
      <c r="DO28" s="330" t="n">
        <f aca="false">AVERAGE(O28,Q28,S28,U28)</f>
        <v>32.5</v>
      </c>
      <c r="DP28" s="331" t="n">
        <f aca="false">AVERAGE(AF28,AH28,AJ28,AL28)</f>
        <v>85</v>
      </c>
      <c r="DQ28" s="332" t="n">
        <f aca="false">AVERAGE(AY28,BA28,BC28,BE28)</f>
        <v>28.75</v>
      </c>
      <c r="DR28" s="333" t="n">
        <f aca="false">AVERAGE(BJ28,BL28,BN28,BP28)</f>
        <v>63.3333333333333</v>
      </c>
    </row>
    <row r="29" s="4" customFormat="true" ht="18" hidden="false" customHeight="true" outlineLevel="0" collapsed="false">
      <c r="A29" s="334" t="n">
        <f aca="false">A28+1</f>
        <v>21</v>
      </c>
      <c r="B29" s="326" t="str">
        <f aca="false">CONCATENATE(C29,IF(C29="",""," "),D29,IF(D29="",""," "),E29,IF(E29="",""," "),F29)</f>
        <v>VP10</v>
      </c>
      <c r="C29" s="327"/>
      <c r="D29" s="327"/>
      <c r="E29" s="327"/>
      <c r="F29" s="328" t="s">
        <v>118</v>
      </c>
      <c r="G29" s="327" t="n">
        <v>1941</v>
      </c>
      <c r="H29" s="327" t="s">
        <v>63</v>
      </c>
      <c r="I29" s="327" t="s">
        <v>64</v>
      </c>
      <c r="J29" s="327" t="s">
        <v>119</v>
      </c>
      <c r="K29" s="327" t="s">
        <v>120</v>
      </c>
      <c r="L29" s="327" t="s">
        <v>120</v>
      </c>
      <c r="M29" s="327" t="n">
        <v>30</v>
      </c>
      <c r="N29" s="327" t="n">
        <v>35</v>
      </c>
      <c r="O29" s="327" t="n">
        <v>35</v>
      </c>
      <c r="P29" s="327" t="n">
        <v>45</v>
      </c>
      <c r="Q29" s="327" t="n">
        <v>45</v>
      </c>
      <c r="R29" s="327" t="n">
        <v>55</v>
      </c>
      <c r="S29" s="327" t="n">
        <v>70</v>
      </c>
      <c r="T29" s="327" t="n">
        <v>70</v>
      </c>
      <c r="U29" s="327" t="n">
        <v>75</v>
      </c>
      <c r="V29" s="327" t="n">
        <v>90</v>
      </c>
      <c r="W29" s="327" t="n">
        <v>90</v>
      </c>
      <c r="X29" s="329"/>
      <c r="Y29" s="329"/>
      <c r="Z29" s="329"/>
      <c r="AA29" s="329"/>
      <c r="AB29" s="329"/>
      <c r="AC29" s="329"/>
      <c r="AD29" s="327" t="n">
        <v>30</v>
      </c>
      <c r="AE29" s="327" t="n">
        <v>35</v>
      </c>
      <c r="AF29" s="327" t="n">
        <v>40</v>
      </c>
      <c r="AG29" s="327" t="n">
        <v>50</v>
      </c>
      <c r="AH29" s="327" t="n">
        <v>55</v>
      </c>
      <c r="AI29" s="327" t="n">
        <v>55</v>
      </c>
      <c r="AJ29" s="327" t="n">
        <v>70</v>
      </c>
      <c r="AK29" s="327" t="n">
        <v>80</v>
      </c>
      <c r="AL29" s="327" t="n">
        <v>90</v>
      </c>
      <c r="AM29" s="327" t="n">
        <v>90</v>
      </c>
      <c r="AN29" s="327" t="n">
        <v>100</v>
      </c>
      <c r="AO29" s="329"/>
      <c r="AP29" s="329"/>
      <c r="AQ29" s="329"/>
      <c r="AR29" s="329"/>
      <c r="AS29" s="329"/>
      <c r="AT29" s="329"/>
      <c r="AU29" s="327" t="s">
        <v>120</v>
      </c>
      <c r="AV29" s="327" t="s">
        <v>120</v>
      </c>
      <c r="AW29" s="329"/>
      <c r="AX29" s="329"/>
      <c r="AY29" s="327" t="n">
        <v>30</v>
      </c>
      <c r="AZ29" s="327" t="n">
        <v>40</v>
      </c>
      <c r="BA29" s="327" t="n">
        <v>45</v>
      </c>
      <c r="BB29" s="327" t="n">
        <v>55</v>
      </c>
      <c r="BC29" s="327" t="n">
        <v>65</v>
      </c>
      <c r="BD29" s="327" t="n">
        <v>70</v>
      </c>
      <c r="BE29" s="327" t="n">
        <v>65</v>
      </c>
      <c r="BF29" s="329"/>
      <c r="BG29" s="329"/>
      <c r="BH29" s="329"/>
      <c r="BI29" s="329"/>
      <c r="BJ29" s="327" t="n">
        <v>35</v>
      </c>
      <c r="BK29" s="327" t="n">
        <v>40</v>
      </c>
      <c r="BL29" s="327" t="n">
        <v>45</v>
      </c>
      <c r="BM29" s="327" t="n">
        <v>55</v>
      </c>
      <c r="BN29" s="327" t="n">
        <v>65</v>
      </c>
      <c r="BO29" s="327" t="n">
        <v>70</v>
      </c>
      <c r="BP29" s="327" t="n">
        <v>75</v>
      </c>
      <c r="BQ29" s="329"/>
      <c r="BR29" s="329"/>
      <c r="BS29" s="327" t="s">
        <v>120</v>
      </c>
      <c r="BT29" s="327" t="s">
        <v>120</v>
      </c>
      <c r="BU29" s="329"/>
      <c r="BV29" s="329"/>
      <c r="BW29" s="327" t="n">
        <v>110</v>
      </c>
      <c r="BX29" s="329"/>
      <c r="BY29" s="327" t="n">
        <v>105</v>
      </c>
      <c r="BZ29" s="329"/>
      <c r="CA29" s="327" t="n">
        <v>110</v>
      </c>
      <c r="CB29" s="327" t="n">
        <v>110</v>
      </c>
      <c r="CC29" s="327" t="n">
        <v>115</v>
      </c>
      <c r="CD29" s="329"/>
      <c r="CE29" s="329"/>
      <c r="CF29" s="329"/>
      <c r="CG29" s="329"/>
      <c r="CH29" s="327" t="n">
        <v>115</v>
      </c>
      <c r="CI29" s="329"/>
      <c r="CJ29" s="327" t="n">
        <v>115</v>
      </c>
      <c r="CK29" s="329"/>
      <c r="CL29" s="327" t="n">
        <v>110</v>
      </c>
      <c r="CM29" s="327" t="n">
        <v>115</v>
      </c>
      <c r="CN29" s="327" t="n">
        <v>115</v>
      </c>
      <c r="CO29" s="329"/>
      <c r="CP29" s="329"/>
      <c r="CQ29" s="327" t="s">
        <v>120</v>
      </c>
      <c r="CR29" s="327" t="s">
        <v>120</v>
      </c>
      <c r="CS29" s="335"/>
      <c r="CT29" s="336"/>
      <c r="CU29" s="336"/>
      <c r="CV29" s="336"/>
      <c r="CW29" s="336"/>
      <c r="CX29" s="336"/>
      <c r="CY29" s="336"/>
      <c r="CZ29" s="336"/>
      <c r="DA29" s="336"/>
      <c r="DB29" s="336"/>
      <c r="DC29" s="336"/>
      <c r="DD29" s="337"/>
      <c r="DE29" s="338"/>
      <c r="DF29" s="338"/>
      <c r="DG29" s="338"/>
      <c r="DH29" s="338"/>
      <c r="DI29" s="338"/>
      <c r="DJ29" s="338"/>
      <c r="DK29" s="338"/>
      <c r="DL29" s="338"/>
      <c r="DM29" s="338"/>
      <c r="DN29" s="339"/>
      <c r="DO29" s="330" t="n">
        <f aca="false">AVERAGE(O29,Q29,S29,U29)</f>
        <v>56.25</v>
      </c>
      <c r="DP29" s="331" t="n">
        <f aca="false">AVERAGE(AF29,AH29,AJ29,AL29)</f>
        <v>63.75</v>
      </c>
      <c r="DQ29" s="332" t="n">
        <f aca="false">AVERAGE(AY29,BA29,BC29,BE29)</f>
        <v>51.25</v>
      </c>
      <c r="DR29" s="333" t="n">
        <f aca="false">AVERAGE(BJ29,BL29,BN29,BP29)</f>
        <v>55</v>
      </c>
    </row>
    <row r="30" s="4" customFormat="true" ht="18" hidden="false" customHeight="true" outlineLevel="0" collapsed="false">
      <c r="A30" s="334" t="n">
        <f aca="false">A29+1</f>
        <v>22</v>
      </c>
      <c r="B30" s="326" t="str">
        <f aca="false">CONCATENATE(C30,IF(C30="",""," "),D30,IF(D30="",""," "),E30,IF(E30="",""," "),F30)</f>
        <v>VP03</v>
      </c>
      <c r="C30" s="327"/>
      <c r="D30" s="327"/>
      <c r="E30" s="327"/>
      <c r="F30" s="328" t="s">
        <v>121</v>
      </c>
      <c r="G30" s="327" t="n">
        <v>1943</v>
      </c>
      <c r="H30" s="327" t="s">
        <v>63</v>
      </c>
      <c r="I30" s="327" t="s">
        <v>64</v>
      </c>
      <c r="J30" s="327" t="s">
        <v>122</v>
      </c>
      <c r="K30" s="327" t="s">
        <v>123</v>
      </c>
      <c r="L30" s="327" t="s">
        <v>123</v>
      </c>
      <c r="M30" s="327" t="n">
        <v>20</v>
      </c>
      <c r="N30" s="327" t="n">
        <v>35</v>
      </c>
      <c r="O30" s="327" t="n">
        <v>45</v>
      </c>
      <c r="P30" s="327" t="n">
        <v>45</v>
      </c>
      <c r="Q30" s="327" t="n">
        <v>40</v>
      </c>
      <c r="R30" s="327" t="n">
        <v>45</v>
      </c>
      <c r="S30" s="327" t="n">
        <v>45</v>
      </c>
      <c r="T30" s="327" t="n">
        <v>55</v>
      </c>
      <c r="U30" s="327" t="n">
        <v>65</v>
      </c>
      <c r="V30" s="327" t="n">
        <v>65</v>
      </c>
      <c r="W30" s="327" t="n">
        <v>70</v>
      </c>
      <c r="X30" s="329"/>
      <c r="Y30" s="329"/>
      <c r="Z30" s="329"/>
      <c r="AA30" s="329"/>
      <c r="AB30" s="329"/>
      <c r="AC30" s="329"/>
      <c r="AD30" s="327" t="n">
        <v>15</v>
      </c>
      <c r="AE30" s="327" t="n">
        <v>25</v>
      </c>
      <c r="AF30" s="327" t="n">
        <v>45</v>
      </c>
      <c r="AG30" s="327" t="n">
        <v>55</v>
      </c>
      <c r="AH30" s="327" t="n">
        <v>55</v>
      </c>
      <c r="AI30" s="327" t="n">
        <v>50</v>
      </c>
      <c r="AJ30" s="327" t="n">
        <v>50</v>
      </c>
      <c r="AK30" s="327" t="n">
        <v>65</v>
      </c>
      <c r="AL30" s="327" t="n">
        <v>65</v>
      </c>
      <c r="AM30" s="327" t="n">
        <v>70</v>
      </c>
      <c r="AN30" s="327" t="n">
        <v>80</v>
      </c>
      <c r="AO30" s="329"/>
      <c r="AP30" s="329"/>
      <c r="AQ30" s="329"/>
      <c r="AR30" s="329"/>
      <c r="AS30" s="329"/>
      <c r="AT30" s="329"/>
      <c r="AU30" s="327" t="s">
        <v>123</v>
      </c>
      <c r="AV30" s="327" t="s">
        <v>123</v>
      </c>
      <c r="AW30" s="329"/>
      <c r="AX30" s="329"/>
      <c r="AY30" s="327" t="n">
        <v>45</v>
      </c>
      <c r="AZ30" s="327" t="n">
        <v>45</v>
      </c>
      <c r="BA30" s="327" t="n">
        <v>40</v>
      </c>
      <c r="BB30" s="327" t="n">
        <v>45</v>
      </c>
      <c r="BC30" s="327" t="n">
        <v>45</v>
      </c>
      <c r="BD30" s="327" t="n">
        <v>50</v>
      </c>
      <c r="BE30" s="327" t="n">
        <v>55</v>
      </c>
      <c r="BF30" s="329"/>
      <c r="BG30" s="329"/>
      <c r="BH30" s="329"/>
      <c r="BI30" s="329"/>
      <c r="BJ30" s="327" t="n">
        <v>45</v>
      </c>
      <c r="BK30" s="327" t="n">
        <v>55</v>
      </c>
      <c r="BL30" s="327" t="n">
        <v>55</v>
      </c>
      <c r="BM30" s="327" t="n">
        <v>50</v>
      </c>
      <c r="BN30" s="327" t="n">
        <v>50</v>
      </c>
      <c r="BO30" s="327" t="n">
        <v>65</v>
      </c>
      <c r="BP30" s="327" t="n">
        <v>60</v>
      </c>
      <c r="BQ30" s="329"/>
      <c r="BR30" s="329"/>
      <c r="BS30" s="327" t="s">
        <v>123</v>
      </c>
      <c r="BT30" s="327" t="s">
        <v>123</v>
      </c>
      <c r="BU30" s="329"/>
      <c r="BV30" s="329"/>
      <c r="BW30" s="327" t="n">
        <v>115</v>
      </c>
      <c r="BX30" s="329"/>
      <c r="BY30" s="327" t="n">
        <v>105</v>
      </c>
      <c r="BZ30" s="329"/>
      <c r="CA30" s="327" t="n">
        <v>110</v>
      </c>
      <c r="CB30" s="327" t="n">
        <v>115</v>
      </c>
      <c r="CC30" s="327" t="n">
        <v>105</v>
      </c>
      <c r="CD30" s="329"/>
      <c r="CE30" s="329"/>
      <c r="CF30" s="329"/>
      <c r="CG30" s="329"/>
      <c r="CH30" s="327" t="n">
        <v>105</v>
      </c>
      <c r="CI30" s="329"/>
      <c r="CJ30" s="327" t="n">
        <v>100</v>
      </c>
      <c r="CK30" s="329"/>
      <c r="CL30" s="327" t="n">
        <v>100</v>
      </c>
      <c r="CM30" s="327" t="n">
        <v>115</v>
      </c>
      <c r="CN30" s="327" t="n">
        <v>110</v>
      </c>
      <c r="CO30" s="329"/>
      <c r="CP30" s="329"/>
      <c r="CQ30" s="327" t="s">
        <v>123</v>
      </c>
      <c r="CR30" s="327" t="s">
        <v>123</v>
      </c>
      <c r="CS30" s="335"/>
      <c r="CT30" s="336"/>
      <c r="CU30" s="336"/>
      <c r="CV30" s="336"/>
      <c r="CW30" s="336"/>
      <c r="CX30" s="336"/>
      <c r="CY30" s="336"/>
      <c r="CZ30" s="336"/>
      <c r="DA30" s="336"/>
      <c r="DB30" s="336"/>
      <c r="DC30" s="336"/>
      <c r="DD30" s="337"/>
      <c r="DE30" s="338"/>
      <c r="DF30" s="338"/>
      <c r="DG30" s="338"/>
      <c r="DH30" s="338"/>
      <c r="DI30" s="338"/>
      <c r="DJ30" s="338"/>
      <c r="DK30" s="338"/>
      <c r="DL30" s="338"/>
      <c r="DM30" s="338"/>
      <c r="DN30" s="339"/>
      <c r="DO30" s="330" t="n">
        <f aca="false">AVERAGE(O30,Q30,S30,U30)</f>
        <v>48.75</v>
      </c>
      <c r="DP30" s="331" t="n">
        <f aca="false">AVERAGE(AF30,AH30,AJ30,AL30)</f>
        <v>53.75</v>
      </c>
      <c r="DQ30" s="332" t="n">
        <f aca="false">AVERAGE(AY30,BA30,BC30,BE30)</f>
        <v>46.25</v>
      </c>
      <c r="DR30" s="333" t="n">
        <f aca="false">AVERAGE(BJ30,BL30,BN30,BP30)</f>
        <v>52.5</v>
      </c>
    </row>
    <row r="31" s="4" customFormat="true" ht="18" hidden="false" customHeight="true" outlineLevel="0" collapsed="false">
      <c r="A31" s="334" t="n">
        <f aca="false">A30+1</f>
        <v>23</v>
      </c>
      <c r="B31" s="326" t="str">
        <f aca="false">CONCATENATE(C31,IF(C31="",""," "),D31,IF(D31="",""," "),E31,IF(E31="",""," "),F31)</f>
        <v>VP72</v>
      </c>
      <c r="C31" s="327"/>
      <c r="D31" s="327"/>
      <c r="E31" s="327"/>
      <c r="F31" s="328" t="s">
        <v>124</v>
      </c>
      <c r="G31" s="327" t="n">
        <v>1959</v>
      </c>
      <c r="H31" s="327" t="s">
        <v>63</v>
      </c>
      <c r="I31" s="327" t="s">
        <v>64</v>
      </c>
      <c r="J31" s="327" t="s">
        <v>65</v>
      </c>
      <c r="K31" s="327" t="s">
        <v>125</v>
      </c>
      <c r="L31" s="327" t="s">
        <v>125</v>
      </c>
      <c r="M31" s="327" t="n">
        <v>35</v>
      </c>
      <c r="N31" s="327" t="n">
        <v>55</v>
      </c>
      <c r="O31" s="327" t="n">
        <v>60</v>
      </c>
      <c r="P31" s="327" t="n">
        <v>60</v>
      </c>
      <c r="Q31" s="327" t="n">
        <v>65</v>
      </c>
      <c r="R31" s="327" t="n">
        <v>60</v>
      </c>
      <c r="S31" s="327" t="n">
        <v>60</v>
      </c>
      <c r="T31" s="327" t="n">
        <v>60</v>
      </c>
      <c r="U31" s="327" t="n">
        <v>55</v>
      </c>
      <c r="V31" s="327" t="n">
        <v>65</v>
      </c>
      <c r="W31" s="327" t="n">
        <v>65</v>
      </c>
      <c r="X31" s="329"/>
      <c r="Y31" s="329"/>
      <c r="Z31" s="329"/>
      <c r="AA31" s="329"/>
      <c r="AB31" s="329"/>
      <c r="AC31" s="329"/>
      <c r="AD31" s="327" t="n">
        <v>40</v>
      </c>
      <c r="AE31" s="327" t="n">
        <v>50</v>
      </c>
      <c r="AF31" s="327" t="n">
        <v>55</v>
      </c>
      <c r="AG31" s="327" t="n">
        <v>60</v>
      </c>
      <c r="AH31" s="327" t="n">
        <v>60</v>
      </c>
      <c r="AI31" s="327" t="n">
        <v>60</v>
      </c>
      <c r="AJ31" s="327" t="n">
        <v>60</v>
      </c>
      <c r="AK31" s="327" t="n">
        <v>60</v>
      </c>
      <c r="AL31" s="327" t="n">
        <v>60</v>
      </c>
      <c r="AM31" s="327" t="n">
        <v>60</v>
      </c>
      <c r="AN31" s="327" t="n">
        <v>65</v>
      </c>
      <c r="AO31" s="329"/>
      <c r="AP31" s="329"/>
      <c r="AQ31" s="329"/>
      <c r="AR31" s="329"/>
      <c r="AS31" s="329"/>
      <c r="AT31" s="329"/>
      <c r="AU31" s="327" t="s">
        <v>125</v>
      </c>
      <c r="AV31" s="327" t="s">
        <v>125</v>
      </c>
      <c r="AW31" s="329"/>
      <c r="AX31" s="329"/>
      <c r="AY31" s="327" t="n">
        <v>50</v>
      </c>
      <c r="AZ31" s="327" t="n">
        <v>60</v>
      </c>
      <c r="BA31" s="327" t="n">
        <v>60</v>
      </c>
      <c r="BB31" s="327" t="n">
        <v>60</v>
      </c>
      <c r="BC31" s="327" t="n">
        <v>60</v>
      </c>
      <c r="BD31" s="327" t="n">
        <v>60</v>
      </c>
      <c r="BE31" s="327" t="n">
        <v>50</v>
      </c>
      <c r="BF31" s="329"/>
      <c r="BG31" s="329"/>
      <c r="BH31" s="329"/>
      <c r="BI31" s="329"/>
      <c r="BJ31" s="327" t="n">
        <v>50</v>
      </c>
      <c r="BK31" s="327" t="n">
        <v>55</v>
      </c>
      <c r="BL31" s="327" t="n">
        <v>55</v>
      </c>
      <c r="BM31" s="327" t="n">
        <v>60</v>
      </c>
      <c r="BN31" s="327" t="n">
        <v>60</v>
      </c>
      <c r="BO31" s="327" t="n">
        <v>60</v>
      </c>
      <c r="BP31" s="327" t="n">
        <v>55</v>
      </c>
      <c r="BQ31" s="329"/>
      <c r="BR31" s="329"/>
      <c r="BS31" s="327" t="s">
        <v>125</v>
      </c>
      <c r="BT31" s="327" t="s">
        <v>125</v>
      </c>
      <c r="BU31" s="329"/>
      <c r="BV31" s="329"/>
      <c r="BW31" s="327" t="n">
        <v>105</v>
      </c>
      <c r="BX31" s="329"/>
      <c r="BY31" s="327" t="n">
        <v>105</v>
      </c>
      <c r="BZ31" s="329"/>
      <c r="CA31" s="327" t="n">
        <v>105</v>
      </c>
      <c r="CB31" s="329"/>
      <c r="CC31" s="327" t="n">
        <v>110</v>
      </c>
      <c r="CD31" s="329"/>
      <c r="CE31" s="329"/>
      <c r="CF31" s="329"/>
      <c r="CG31" s="329"/>
      <c r="CH31" s="327" t="n">
        <v>100</v>
      </c>
      <c r="CI31" s="329"/>
      <c r="CJ31" s="327" t="n">
        <v>105</v>
      </c>
      <c r="CK31" s="329"/>
      <c r="CL31" s="327" t="n">
        <v>105</v>
      </c>
      <c r="CM31" s="329"/>
      <c r="CN31" s="327" t="n">
        <v>105</v>
      </c>
      <c r="CO31" s="329"/>
      <c r="CP31" s="329"/>
      <c r="CQ31" s="327" t="s">
        <v>125</v>
      </c>
      <c r="CR31" s="327" t="s">
        <v>125</v>
      </c>
      <c r="CS31" s="335"/>
      <c r="CT31" s="336"/>
      <c r="CU31" s="336"/>
      <c r="CV31" s="336"/>
      <c r="CW31" s="336"/>
      <c r="CX31" s="336"/>
      <c r="CY31" s="336"/>
      <c r="CZ31" s="336"/>
      <c r="DA31" s="336"/>
      <c r="DB31" s="336"/>
      <c r="DC31" s="336"/>
      <c r="DD31" s="337"/>
      <c r="DE31" s="338"/>
      <c r="DF31" s="338"/>
      <c r="DG31" s="338"/>
      <c r="DH31" s="338"/>
      <c r="DI31" s="338"/>
      <c r="DJ31" s="338"/>
      <c r="DK31" s="338"/>
      <c r="DL31" s="338"/>
      <c r="DM31" s="338"/>
      <c r="DN31" s="339"/>
      <c r="DO31" s="330" t="n">
        <f aca="false">AVERAGE(O31,Q31,S31,U31)</f>
        <v>60</v>
      </c>
      <c r="DP31" s="331" t="n">
        <f aca="false">AVERAGE(AF31,AH31,AJ31,AL31)</f>
        <v>58.75</v>
      </c>
      <c r="DQ31" s="332" t="n">
        <f aca="false">AVERAGE(AY31,BA31,BC31,BE31)</f>
        <v>55</v>
      </c>
      <c r="DR31" s="333" t="n">
        <f aca="false">AVERAGE(BJ31,BL31,BN31,BP31)</f>
        <v>55</v>
      </c>
    </row>
    <row r="32" s="4" customFormat="true" ht="18" hidden="false" customHeight="true" outlineLevel="0" collapsed="false">
      <c r="A32" s="334" t="n">
        <f aca="false">A31+1</f>
        <v>24</v>
      </c>
      <c r="B32" s="326" t="str">
        <f aca="false">CONCATENATE(C32,IF(C32="",""," "),D32,IF(D32="",""," "),E32,IF(E32="",""," "),F32)</f>
        <v>VP80</v>
      </c>
      <c r="C32" s="327"/>
      <c r="D32" s="327"/>
      <c r="E32" s="327"/>
      <c r="F32" s="328" t="s">
        <v>126</v>
      </c>
      <c r="G32" s="327" t="n">
        <v>1952</v>
      </c>
      <c r="H32" s="327" t="s">
        <v>59</v>
      </c>
      <c r="I32" s="327" t="s">
        <v>64</v>
      </c>
      <c r="J32" s="327" t="s">
        <v>127</v>
      </c>
      <c r="K32" s="327" t="s">
        <v>128</v>
      </c>
      <c r="L32" s="327" t="s">
        <v>128</v>
      </c>
      <c r="M32" s="327" t="n">
        <v>15</v>
      </c>
      <c r="N32" s="327" t="n">
        <v>10</v>
      </c>
      <c r="O32" s="327" t="n">
        <v>5</v>
      </c>
      <c r="P32" s="327" t="n">
        <v>10</v>
      </c>
      <c r="Q32" s="327" t="n">
        <v>10</v>
      </c>
      <c r="R32" s="327" t="n">
        <v>15</v>
      </c>
      <c r="S32" s="327" t="n">
        <v>35</v>
      </c>
      <c r="T32" s="327" t="n">
        <v>60</v>
      </c>
      <c r="U32" s="327" t="n">
        <v>60</v>
      </c>
      <c r="V32" s="327" t="n">
        <v>65</v>
      </c>
      <c r="W32" s="327" t="n">
        <v>75</v>
      </c>
      <c r="X32" s="329"/>
      <c r="Y32" s="329"/>
      <c r="Z32" s="329"/>
      <c r="AA32" s="329"/>
      <c r="AB32" s="329"/>
      <c r="AC32" s="329"/>
      <c r="AD32" s="327" t="n">
        <v>15</v>
      </c>
      <c r="AE32" s="327" t="n">
        <v>15</v>
      </c>
      <c r="AF32" s="327" t="n">
        <v>15</v>
      </c>
      <c r="AG32" s="327" t="n">
        <v>10</v>
      </c>
      <c r="AH32" s="327" t="n">
        <v>10</v>
      </c>
      <c r="AI32" s="327" t="n">
        <v>15</v>
      </c>
      <c r="AJ32" s="327" t="n">
        <v>25</v>
      </c>
      <c r="AK32" s="327" t="n">
        <v>60</v>
      </c>
      <c r="AL32" s="327" t="n">
        <v>65</v>
      </c>
      <c r="AM32" s="327" t="n">
        <v>70</v>
      </c>
      <c r="AN32" s="327" t="n">
        <v>80</v>
      </c>
      <c r="AO32" s="329"/>
      <c r="AP32" s="329"/>
      <c r="AQ32" s="329"/>
      <c r="AR32" s="329"/>
      <c r="AS32" s="329"/>
      <c r="AT32" s="329"/>
      <c r="AU32" s="327" t="s">
        <v>128</v>
      </c>
      <c r="AV32" s="327" t="s">
        <v>128</v>
      </c>
      <c r="AW32" s="329"/>
      <c r="AX32" s="329"/>
      <c r="AY32" s="327" t="n">
        <v>0</v>
      </c>
      <c r="AZ32" s="327" t="n">
        <v>5</v>
      </c>
      <c r="BA32" s="327" t="n">
        <v>5</v>
      </c>
      <c r="BB32" s="327" t="n">
        <v>15</v>
      </c>
      <c r="BC32" s="327" t="n">
        <v>25</v>
      </c>
      <c r="BD32" s="327" t="n">
        <v>50</v>
      </c>
      <c r="BE32" s="327" t="n">
        <v>50</v>
      </c>
      <c r="BF32" s="329"/>
      <c r="BG32" s="329"/>
      <c r="BH32" s="329"/>
      <c r="BI32" s="329"/>
      <c r="BJ32" s="327" t="n">
        <v>10</v>
      </c>
      <c r="BK32" s="327" t="n">
        <v>5</v>
      </c>
      <c r="BL32" s="327" t="n">
        <v>10</v>
      </c>
      <c r="BM32" s="327" t="n">
        <v>10</v>
      </c>
      <c r="BN32" s="327" t="n">
        <v>20</v>
      </c>
      <c r="BO32" s="327" t="n">
        <v>50</v>
      </c>
      <c r="BP32" s="327" t="n">
        <v>55</v>
      </c>
      <c r="BQ32" s="329"/>
      <c r="BR32" s="329"/>
      <c r="BS32" s="327" t="s">
        <v>128</v>
      </c>
      <c r="BT32" s="327" t="s">
        <v>128</v>
      </c>
      <c r="BU32" s="329"/>
      <c r="BV32" s="329"/>
      <c r="BW32" s="327" t="n">
        <v>90</v>
      </c>
      <c r="BX32" s="329"/>
      <c r="BY32" s="327" t="n">
        <v>90</v>
      </c>
      <c r="BZ32" s="329"/>
      <c r="CA32" s="327" t="n">
        <v>90</v>
      </c>
      <c r="CB32" s="329"/>
      <c r="CC32" s="327" t="n">
        <v>95</v>
      </c>
      <c r="CD32" s="329"/>
      <c r="CE32" s="329"/>
      <c r="CF32" s="329"/>
      <c r="CG32" s="329"/>
      <c r="CH32" s="327" t="n">
        <v>90</v>
      </c>
      <c r="CI32" s="329"/>
      <c r="CJ32" s="327" t="n">
        <v>85</v>
      </c>
      <c r="CK32" s="329"/>
      <c r="CL32" s="327" t="n">
        <v>90</v>
      </c>
      <c r="CM32" s="329"/>
      <c r="CN32" s="327" t="n">
        <v>95</v>
      </c>
      <c r="CO32" s="329"/>
      <c r="CP32" s="329"/>
      <c r="CQ32" s="327" t="s">
        <v>128</v>
      </c>
      <c r="CR32" s="327" t="s">
        <v>128</v>
      </c>
      <c r="CS32" s="335"/>
      <c r="CT32" s="336"/>
      <c r="CU32" s="336"/>
      <c r="CV32" s="336"/>
      <c r="CW32" s="336"/>
      <c r="CX32" s="336"/>
      <c r="CY32" s="336"/>
      <c r="CZ32" s="336"/>
      <c r="DA32" s="336"/>
      <c r="DB32" s="336"/>
      <c r="DC32" s="336"/>
      <c r="DD32" s="337"/>
      <c r="DE32" s="338"/>
      <c r="DF32" s="338"/>
      <c r="DG32" s="338"/>
      <c r="DH32" s="338"/>
      <c r="DI32" s="338"/>
      <c r="DJ32" s="338"/>
      <c r="DK32" s="338"/>
      <c r="DL32" s="338"/>
      <c r="DM32" s="338"/>
      <c r="DN32" s="339"/>
      <c r="DO32" s="330" t="n">
        <f aca="false">AVERAGE(O32,Q32,S32,U32)</f>
        <v>27.5</v>
      </c>
      <c r="DP32" s="331" t="n">
        <f aca="false">AVERAGE(AF32,AH32,AJ32,AL32)</f>
        <v>28.75</v>
      </c>
      <c r="DQ32" s="332" t="n">
        <f aca="false">AVERAGE(AY32,BA32,BC32,BE32)</f>
        <v>20</v>
      </c>
      <c r="DR32" s="333" t="n">
        <f aca="false">AVERAGE(BJ32,BL32,BN32,BP32)</f>
        <v>23.75</v>
      </c>
    </row>
    <row r="33" s="4" customFormat="true" ht="18" hidden="false" customHeight="true" outlineLevel="0" collapsed="false">
      <c r="A33" s="334" t="n">
        <f aca="false">A32+1</f>
        <v>25</v>
      </c>
      <c r="B33" s="326" t="str">
        <f aca="false">CONCATENATE(C33,IF(C33="",""," "),D33,IF(D33="",""," "),E33,IF(E33="",""," "),F33)</f>
        <v>VP56</v>
      </c>
      <c r="C33" s="327"/>
      <c r="D33" s="327"/>
      <c r="E33" s="327"/>
      <c r="F33" s="328" t="s">
        <v>129</v>
      </c>
      <c r="G33" s="327" t="n">
        <v>1969</v>
      </c>
      <c r="H33" s="327" t="s">
        <v>59</v>
      </c>
      <c r="I33" s="327" t="s">
        <v>60</v>
      </c>
      <c r="J33" s="327"/>
      <c r="K33" s="327" t="s">
        <v>130</v>
      </c>
      <c r="L33" s="327" t="s">
        <v>130</v>
      </c>
      <c r="M33" s="327" t="n">
        <v>10</v>
      </c>
      <c r="N33" s="327" t="n">
        <v>10</v>
      </c>
      <c r="O33" s="327" t="n">
        <v>10</v>
      </c>
      <c r="P33" s="327" t="n">
        <v>15</v>
      </c>
      <c r="Q33" s="327" t="n">
        <v>15</v>
      </c>
      <c r="R33" s="327" t="n">
        <v>10</v>
      </c>
      <c r="S33" s="327" t="n">
        <v>20</v>
      </c>
      <c r="T33" s="327" t="n">
        <v>25</v>
      </c>
      <c r="U33" s="327" t="n">
        <v>30</v>
      </c>
      <c r="V33" s="327" t="n">
        <v>40</v>
      </c>
      <c r="W33" s="327" t="n">
        <v>45</v>
      </c>
      <c r="X33" s="329"/>
      <c r="Y33" s="329"/>
      <c r="Z33" s="329"/>
      <c r="AA33" s="329"/>
      <c r="AB33" s="329"/>
      <c r="AC33" s="329"/>
      <c r="AD33" s="327" t="n">
        <v>5</v>
      </c>
      <c r="AE33" s="327" t="n">
        <v>5</v>
      </c>
      <c r="AF33" s="327" t="n">
        <v>5</v>
      </c>
      <c r="AG33" s="327" t="n">
        <v>10</v>
      </c>
      <c r="AH33" s="327" t="n">
        <v>10</v>
      </c>
      <c r="AI33" s="327" t="n">
        <v>5</v>
      </c>
      <c r="AJ33" s="327" t="n">
        <v>15</v>
      </c>
      <c r="AK33" s="327" t="n">
        <v>30</v>
      </c>
      <c r="AL33" s="327" t="n">
        <v>35</v>
      </c>
      <c r="AM33" s="327" t="n">
        <v>45</v>
      </c>
      <c r="AN33" s="327" t="n">
        <v>40</v>
      </c>
      <c r="AO33" s="329"/>
      <c r="AP33" s="329"/>
      <c r="AQ33" s="329"/>
      <c r="AR33" s="329"/>
      <c r="AS33" s="329"/>
      <c r="AT33" s="329"/>
      <c r="AU33" s="327" t="s">
        <v>130</v>
      </c>
      <c r="AV33" s="327" t="s">
        <v>130</v>
      </c>
      <c r="AW33" s="329"/>
      <c r="AX33" s="329"/>
      <c r="AY33" s="327" t="n">
        <v>10</v>
      </c>
      <c r="AZ33" s="327" t="n">
        <v>10</v>
      </c>
      <c r="BA33" s="327" t="n">
        <v>15</v>
      </c>
      <c r="BB33" s="327" t="n">
        <v>10</v>
      </c>
      <c r="BC33" s="327" t="n">
        <v>15</v>
      </c>
      <c r="BD33" s="327" t="n">
        <v>20</v>
      </c>
      <c r="BE33" s="327" t="n">
        <v>25</v>
      </c>
      <c r="BF33" s="329"/>
      <c r="BG33" s="329"/>
      <c r="BH33" s="329"/>
      <c r="BI33" s="329"/>
      <c r="BJ33" s="327" t="n">
        <v>5</v>
      </c>
      <c r="BK33" s="327" t="n">
        <v>10</v>
      </c>
      <c r="BL33" s="327" t="n">
        <v>5</v>
      </c>
      <c r="BM33" s="327" t="n">
        <v>5</v>
      </c>
      <c r="BN33" s="327" t="n">
        <v>15</v>
      </c>
      <c r="BO33" s="327" t="n">
        <v>20</v>
      </c>
      <c r="BP33" s="327" t="n">
        <v>25</v>
      </c>
      <c r="BQ33" s="329"/>
      <c r="BR33" s="329"/>
      <c r="BS33" s="327" t="s">
        <v>130</v>
      </c>
      <c r="BT33" s="327" t="s">
        <v>130</v>
      </c>
      <c r="BU33" s="329"/>
      <c r="BV33" s="329"/>
      <c r="BW33" s="327" t="n">
        <v>85</v>
      </c>
      <c r="BX33" s="329"/>
      <c r="BY33" s="327" t="n">
        <v>85</v>
      </c>
      <c r="BZ33" s="329"/>
      <c r="CA33" s="327" t="n">
        <v>90</v>
      </c>
      <c r="CB33" s="329"/>
      <c r="CC33" s="327" t="n">
        <v>90</v>
      </c>
      <c r="CD33" s="329"/>
      <c r="CE33" s="329"/>
      <c r="CF33" s="329"/>
      <c r="CG33" s="329"/>
      <c r="CH33" s="327" t="n">
        <v>80</v>
      </c>
      <c r="CI33" s="329"/>
      <c r="CJ33" s="327" t="n">
        <v>80</v>
      </c>
      <c r="CK33" s="329"/>
      <c r="CL33" s="327" t="n">
        <v>85</v>
      </c>
      <c r="CM33" s="329"/>
      <c r="CN33" s="327" t="n">
        <v>85</v>
      </c>
      <c r="CO33" s="329"/>
      <c r="CP33" s="329"/>
      <c r="CQ33" s="327" t="s">
        <v>130</v>
      </c>
      <c r="CR33" s="327" t="s">
        <v>130</v>
      </c>
      <c r="CS33" s="335"/>
      <c r="CT33" s="336"/>
      <c r="CU33" s="336"/>
      <c r="CV33" s="336"/>
      <c r="CW33" s="336"/>
      <c r="CX33" s="336"/>
      <c r="CY33" s="336"/>
      <c r="CZ33" s="336"/>
      <c r="DA33" s="336"/>
      <c r="DB33" s="336"/>
      <c r="DC33" s="336"/>
      <c r="DD33" s="337"/>
      <c r="DE33" s="338"/>
      <c r="DF33" s="338"/>
      <c r="DG33" s="338"/>
      <c r="DH33" s="338"/>
      <c r="DI33" s="338"/>
      <c r="DJ33" s="338"/>
      <c r="DK33" s="338"/>
      <c r="DL33" s="338"/>
      <c r="DM33" s="338"/>
      <c r="DN33" s="339"/>
      <c r="DO33" s="330" t="n">
        <f aca="false">AVERAGE(O33,Q33,S33,U33)</f>
        <v>18.75</v>
      </c>
      <c r="DP33" s="331" t="n">
        <f aca="false">AVERAGE(AF33,AH33,AJ33,AL33)</f>
        <v>16.25</v>
      </c>
      <c r="DQ33" s="332" t="n">
        <f aca="false">AVERAGE(AY33,BA33,BC33,BE33)</f>
        <v>16.25</v>
      </c>
      <c r="DR33" s="333" t="n">
        <f aca="false">AVERAGE(BJ33,BL33,BN33,BP33)</f>
        <v>12.5</v>
      </c>
    </row>
    <row r="34" s="4" customFormat="true" ht="18" hidden="false" customHeight="true" outlineLevel="0" collapsed="false">
      <c r="A34" s="334" t="n">
        <f aca="false">A33+1</f>
        <v>26</v>
      </c>
      <c r="B34" s="326" t="str">
        <f aca="false">CONCATENATE(C34,IF(C34="",""," "),D34,IF(D34="",""," "),E34,IF(E34="",""," "),F34)</f>
        <v>VP40</v>
      </c>
      <c r="C34" s="327"/>
      <c r="D34" s="327"/>
      <c r="E34" s="327"/>
      <c r="F34" s="328" t="s">
        <v>131</v>
      </c>
      <c r="G34" s="327" t="n">
        <v>1945</v>
      </c>
      <c r="H34" s="327" t="s">
        <v>59</v>
      </c>
      <c r="I34" s="327" t="s">
        <v>64</v>
      </c>
      <c r="J34" s="327" t="s">
        <v>132</v>
      </c>
      <c r="K34" s="327" t="s">
        <v>133</v>
      </c>
      <c r="L34" s="327" t="s">
        <v>133</v>
      </c>
      <c r="M34" s="327" t="n">
        <v>70</v>
      </c>
      <c r="N34" s="327" t="n">
        <v>75</v>
      </c>
      <c r="O34" s="327" t="n">
        <v>75</v>
      </c>
      <c r="P34" s="327" t="n">
        <v>80</v>
      </c>
      <c r="Q34" s="327" t="n">
        <v>80</v>
      </c>
      <c r="R34" s="327" t="n">
        <v>65</v>
      </c>
      <c r="S34" s="327" t="n">
        <v>65</v>
      </c>
      <c r="T34" s="327" t="n">
        <v>70</v>
      </c>
      <c r="U34" s="327" t="n">
        <v>70</v>
      </c>
      <c r="V34" s="327" t="n">
        <v>80</v>
      </c>
      <c r="W34" s="327" t="n">
        <v>105</v>
      </c>
      <c r="X34" s="329"/>
      <c r="Y34" s="329"/>
      <c r="Z34" s="329"/>
      <c r="AA34" s="329"/>
      <c r="AB34" s="329"/>
      <c r="AC34" s="329"/>
      <c r="AD34" s="327" t="n">
        <v>60</v>
      </c>
      <c r="AE34" s="327" t="n">
        <v>65</v>
      </c>
      <c r="AF34" s="327" t="n">
        <v>65</v>
      </c>
      <c r="AG34" s="327" t="n">
        <v>65</v>
      </c>
      <c r="AH34" s="327" t="n">
        <v>65</v>
      </c>
      <c r="AI34" s="327" t="n">
        <v>65</v>
      </c>
      <c r="AJ34" s="327" t="n">
        <v>65</v>
      </c>
      <c r="AK34" s="327" t="n">
        <v>60</v>
      </c>
      <c r="AL34" s="327" t="n">
        <v>60</v>
      </c>
      <c r="AM34" s="327" t="n">
        <v>65</v>
      </c>
      <c r="AN34" s="327" t="n">
        <v>100</v>
      </c>
      <c r="AO34" s="329"/>
      <c r="AP34" s="329"/>
      <c r="AQ34" s="329"/>
      <c r="AR34" s="329"/>
      <c r="AS34" s="329"/>
      <c r="AT34" s="329"/>
      <c r="AU34" s="327" t="s">
        <v>133</v>
      </c>
      <c r="AV34" s="327" t="s">
        <v>133</v>
      </c>
      <c r="AW34" s="329"/>
      <c r="AX34" s="329"/>
      <c r="AY34" s="327" t="n">
        <v>65</v>
      </c>
      <c r="AZ34" s="327" t="n">
        <v>70</v>
      </c>
      <c r="BA34" s="327" t="n">
        <v>70</v>
      </c>
      <c r="BB34" s="327" t="n">
        <v>60</v>
      </c>
      <c r="BC34" s="327" t="n">
        <v>60</v>
      </c>
      <c r="BD34" s="327" t="n">
        <v>65</v>
      </c>
      <c r="BE34" s="327" t="n">
        <v>60</v>
      </c>
      <c r="BF34" s="329"/>
      <c r="BG34" s="329"/>
      <c r="BH34" s="329"/>
      <c r="BI34" s="329"/>
      <c r="BJ34" s="327" t="n">
        <v>65</v>
      </c>
      <c r="BK34" s="327" t="n">
        <v>60</v>
      </c>
      <c r="BL34" s="327" t="n">
        <v>60</v>
      </c>
      <c r="BM34" s="327" t="n">
        <v>60</v>
      </c>
      <c r="BN34" s="327" t="n">
        <v>60</v>
      </c>
      <c r="BO34" s="327" t="n">
        <v>55</v>
      </c>
      <c r="BP34" s="327" t="n">
        <v>50</v>
      </c>
      <c r="BQ34" s="329"/>
      <c r="BR34" s="329"/>
      <c r="BS34" s="327" t="s">
        <v>133</v>
      </c>
      <c r="BT34" s="327" t="s">
        <v>133</v>
      </c>
      <c r="BU34" s="329"/>
      <c r="BV34" s="329"/>
      <c r="BW34" s="327" t="n">
        <v>115</v>
      </c>
      <c r="BX34" s="329"/>
      <c r="BY34" s="327" t="n">
        <v>120</v>
      </c>
      <c r="BZ34" s="329"/>
      <c r="CA34" s="327" t="n">
        <v>115</v>
      </c>
      <c r="CB34" s="327" t="n">
        <v>115</v>
      </c>
      <c r="CC34" s="327" t="n">
        <v>115</v>
      </c>
      <c r="CD34" s="329"/>
      <c r="CE34" s="329"/>
      <c r="CF34" s="329"/>
      <c r="CG34" s="329"/>
      <c r="CH34" s="327" t="n">
        <v>110</v>
      </c>
      <c r="CI34" s="329"/>
      <c r="CJ34" s="327" t="n">
        <v>105</v>
      </c>
      <c r="CK34" s="329"/>
      <c r="CL34" s="327" t="n">
        <v>115</v>
      </c>
      <c r="CM34" s="327" t="n">
        <v>115</v>
      </c>
      <c r="CN34" s="327" t="n">
        <v>115</v>
      </c>
      <c r="CO34" s="329"/>
      <c r="CP34" s="329"/>
      <c r="CQ34" s="327" t="s">
        <v>133</v>
      </c>
      <c r="CR34" s="327" t="s">
        <v>133</v>
      </c>
      <c r="CS34" s="335"/>
      <c r="CT34" s="336"/>
      <c r="CU34" s="336"/>
      <c r="CV34" s="336"/>
      <c r="CW34" s="336"/>
      <c r="CX34" s="336"/>
      <c r="CY34" s="336"/>
      <c r="CZ34" s="336"/>
      <c r="DA34" s="336"/>
      <c r="DB34" s="336"/>
      <c r="DC34" s="336"/>
      <c r="DD34" s="337"/>
      <c r="DE34" s="338"/>
      <c r="DF34" s="338"/>
      <c r="DG34" s="338"/>
      <c r="DH34" s="338"/>
      <c r="DI34" s="338"/>
      <c r="DJ34" s="338"/>
      <c r="DK34" s="338"/>
      <c r="DL34" s="338"/>
      <c r="DM34" s="338"/>
      <c r="DN34" s="339"/>
      <c r="DO34" s="330" t="n">
        <f aca="false">AVERAGE(O34,Q34,S34,U34)</f>
        <v>72.5</v>
      </c>
      <c r="DP34" s="331" t="n">
        <f aca="false">AVERAGE(AF34,AH34,AJ34,AL34)</f>
        <v>63.75</v>
      </c>
      <c r="DQ34" s="332" t="n">
        <f aca="false">AVERAGE(AY34,BA34,BC34,BE34)</f>
        <v>63.75</v>
      </c>
      <c r="DR34" s="333" t="n">
        <f aca="false">AVERAGE(BJ34,BL34,BN34,BP34)</f>
        <v>58.75</v>
      </c>
    </row>
    <row r="35" s="4" customFormat="true" ht="18" hidden="false" customHeight="true" outlineLevel="0" collapsed="false">
      <c r="A35" s="334" t="n">
        <f aca="false">A34+1</f>
        <v>27</v>
      </c>
      <c r="B35" s="326" t="str">
        <f aca="false">CONCATENATE(C35,IF(C35="",""," "),D35,IF(D35="",""," "),E35,IF(E35="",""," "),F35)</f>
        <v>VP54</v>
      </c>
      <c r="C35" s="327"/>
      <c r="D35" s="327"/>
      <c r="E35" s="327"/>
      <c r="F35" s="328" t="s">
        <v>134</v>
      </c>
      <c r="G35" s="327" t="n">
        <v>1946</v>
      </c>
      <c r="H35" s="327" t="s">
        <v>59</v>
      </c>
      <c r="I35" s="327" t="s">
        <v>64</v>
      </c>
      <c r="J35" s="327"/>
      <c r="K35" s="327" t="s">
        <v>135</v>
      </c>
      <c r="L35" s="327" t="s">
        <v>135</v>
      </c>
      <c r="M35" s="327" t="n">
        <v>10</v>
      </c>
      <c r="N35" s="327" t="n">
        <v>10</v>
      </c>
      <c r="O35" s="327" t="n">
        <v>20</v>
      </c>
      <c r="P35" s="327" t="n">
        <v>30</v>
      </c>
      <c r="Q35" s="327" t="n">
        <v>30</v>
      </c>
      <c r="R35" s="327" t="n">
        <v>45</v>
      </c>
      <c r="S35" s="327" t="n">
        <v>55</v>
      </c>
      <c r="T35" s="327" t="n">
        <v>60</v>
      </c>
      <c r="U35" s="327" t="n">
        <v>70</v>
      </c>
      <c r="V35" s="327" t="n">
        <v>70</v>
      </c>
      <c r="W35" s="327" t="n">
        <v>85</v>
      </c>
      <c r="X35" s="329"/>
      <c r="Y35" s="329"/>
      <c r="Z35" s="329"/>
      <c r="AA35" s="329"/>
      <c r="AB35" s="329"/>
      <c r="AC35" s="329"/>
      <c r="AD35" s="327" t="n">
        <v>10</v>
      </c>
      <c r="AE35" s="327" t="n">
        <v>10</v>
      </c>
      <c r="AF35" s="327" t="n">
        <v>20</v>
      </c>
      <c r="AG35" s="327" t="n">
        <v>30</v>
      </c>
      <c r="AH35" s="327" t="n">
        <v>30</v>
      </c>
      <c r="AI35" s="327" t="n">
        <v>45</v>
      </c>
      <c r="AJ35" s="327" t="n">
        <v>55</v>
      </c>
      <c r="AK35" s="327" t="n">
        <v>60</v>
      </c>
      <c r="AL35" s="327" t="n">
        <v>70</v>
      </c>
      <c r="AM35" s="327" t="n">
        <v>85</v>
      </c>
      <c r="AN35" s="327" t="n">
        <v>95</v>
      </c>
      <c r="AO35" s="329"/>
      <c r="AP35" s="329"/>
      <c r="AQ35" s="329"/>
      <c r="AR35" s="329"/>
      <c r="AS35" s="329"/>
      <c r="AT35" s="329"/>
      <c r="AU35" s="327" t="s">
        <v>135</v>
      </c>
      <c r="AV35" s="327" t="s">
        <v>135</v>
      </c>
      <c r="AW35" s="329"/>
      <c r="AX35" s="329"/>
      <c r="AY35" s="327" t="n">
        <v>-5</v>
      </c>
      <c r="AZ35" s="327" t="n">
        <v>10</v>
      </c>
      <c r="BA35" s="327" t="n">
        <v>10</v>
      </c>
      <c r="BB35" s="327" t="n">
        <v>35</v>
      </c>
      <c r="BC35" s="327" t="n">
        <v>45</v>
      </c>
      <c r="BD35" s="327" t="n">
        <v>55</v>
      </c>
      <c r="BE35" s="327" t="n">
        <v>60</v>
      </c>
      <c r="BF35" s="329"/>
      <c r="BG35" s="329"/>
      <c r="BH35" s="329"/>
      <c r="BI35" s="329"/>
      <c r="BJ35" s="327" t="n">
        <v>15</v>
      </c>
      <c r="BK35" s="327" t="n">
        <v>15</v>
      </c>
      <c r="BL35" s="327" t="n">
        <v>20</v>
      </c>
      <c r="BM35" s="327" t="n">
        <v>35</v>
      </c>
      <c r="BN35" s="327" t="n">
        <v>40</v>
      </c>
      <c r="BO35" s="327" t="n">
        <v>55</v>
      </c>
      <c r="BP35" s="327" t="n">
        <v>45</v>
      </c>
      <c r="BQ35" s="329"/>
      <c r="BR35" s="329"/>
      <c r="BS35" s="327" t="s">
        <v>135</v>
      </c>
      <c r="BT35" s="327" t="s">
        <v>135</v>
      </c>
      <c r="BU35" s="329"/>
      <c r="BV35" s="329"/>
      <c r="BW35" s="327" t="n">
        <v>85</v>
      </c>
      <c r="BX35" s="329"/>
      <c r="BY35" s="327" t="n">
        <v>85</v>
      </c>
      <c r="BZ35" s="329"/>
      <c r="CA35" s="327" t="n">
        <v>95</v>
      </c>
      <c r="CB35" s="327" t="n">
        <v>100</v>
      </c>
      <c r="CC35" s="327" t="n">
        <v>105</v>
      </c>
      <c r="CD35" s="329"/>
      <c r="CE35" s="329"/>
      <c r="CF35" s="329"/>
      <c r="CG35" s="329"/>
      <c r="CH35" s="327" t="n">
        <v>95</v>
      </c>
      <c r="CI35" s="329"/>
      <c r="CJ35" s="327" t="n">
        <v>90</v>
      </c>
      <c r="CK35" s="329"/>
      <c r="CL35" s="327" t="n">
        <v>95</v>
      </c>
      <c r="CM35" s="327" t="n">
        <v>95</v>
      </c>
      <c r="CN35" s="327" t="n">
        <v>100</v>
      </c>
      <c r="CO35" s="329"/>
      <c r="CP35" s="329"/>
      <c r="CQ35" s="327" t="s">
        <v>135</v>
      </c>
      <c r="CR35" s="327" t="s">
        <v>135</v>
      </c>
      <c r="CS35" s="335"/>
      <c r="CT35" s="336"/>
      <c r="CU35" s="336"/>
      <c r="CV35" s="336"/>
      <c r="CW35" s="336"/>
      <c r="CX35" s="336"/>
      <c r="CY35" s="336"/>
      <c r="CZ35" s="336"/>
      <c r="DA35" s="336"/>
      <c r="DB35" s="336"/>
      <c r="DC35" s="336"/>
      <c r="DD35" s="337"/>
      <c r="DE35" s="338"/>
      <c r="DF35" s="338"/>
      <c r="DG35" s="338"/>
      <c r="DH35" s="338"/>
      <c r="DI35" s="338"/>
      <c r="DJ35" s="338"/>
      <c r="DK35" s="338"/>
      <c r="DL35" s="338"/>
      <c r="DM35" s="338"/>
      <c r="DN35" s="339"/>
      <c r="DO35" s="330" t="n">
        <f aca="false">AVERAGE(O35,Q35,S35,U35)</f>
        <v>43.75</v>
      </c>
      <c r="DP35" s="331" t="n">
        <f aca="false">AVERAGE(AF35,AH35,AJ35,AL35)</f>
        <v>43.75</v>
      </c>
      <c r="DQ35" s="332" t="n">
        <f aca="false">AVERAGE(AY35,BA35,BC35,BE35)</f>
        <v>27.5</v>
      </c>
      <c r="DR35" s="333" t="n">
        <f aca="false">AVERAGE(BJ35,BL35,BN35,BP35)</f>
        <v>30</v>
      </c>
    </row>
    <row r="36" s="4" customFormat="true" ht="18" hidden="false" customHeight="true" outlineLevel="0" collapsed="false">
      <c r="A36" s="334" t="n">
        <f aca="false">A35+1</f>
        <v>28</v>
      </c>
      <c r="B36" s="326" t="str">
        <f aca="false">CONCATENATE(C36,IF(C36="",""," "),D36,IF(D36="",""," "),E36,IF(E36="",""," "),F36)</f>
        <v>VP76</v>
      </c>
      <c r="C36" s="327"/>
      <c r="D36" s="327"/>
      <c r="E36" s="327"/>
      <c r="F36" s="328" t="s">
        <v>136</v>
      </c>
      <c r="G36" s="327" t="n">
        <v>1941</v>
      </c>
      <c r="H36" s="327" t="s">
        <v>59</v>
      </c>
      <c r="I36" s="327" t="s">
        <v>64</v>
      </c>
      <c r="J36" s="327" t="s">
        <v>137</v>
      </c>
      <c r="K36" s="327" t="s">
        <v>138</v>
      </c>
      <c r="L36" s="327" t="s">
        <v>138</v>
      </c>
      <c r="M36" s="327" t="n">
        <v>45</v>
      </c>
      <c r="N36" s="327" t="n">
        <v>50</v>
      </c>
      <c r="O36" s="327" t="n">
        <v>45</v>
      </c>
      <c r="P36" s="327" t="n">
        <v>50</v>
      </c>
      <c r="Q36" s="327" t="n">
        <v>50</v>
      </c>
      <c r="R36" s="327" t="n">
        <v>50</v>
      </c>
      <c r="S36" s="327" t="n">
        <v>60</v>
      </c>
      <c r="T36" s="327" t="n">
        <v>60</v>
      </c>
      <c r="U36" s="327" t="n">
        <v>65</v>
      </c>
      <c r="V36" s="327" t="n">
        <v>80</v>
      </c>
      <c r="W36" s="327" t="n">
        <v>95</v>
      </c>
      <c r="X36" s="329"/>
      <c r="Y36" s="329"/>
      <c r="Z36" s="329"/>
      <c r="AA36" s="329"/>
      <c r="AB36" s="329"/>
      <c r="AC36" s="329"/>
      <c r="AD36" s="327" t="n">
        <v>40</v>
      </c>
      <c r="AE36" s="327" t="n">
        <v>40</v>
      </c>
      <c r="AF36" s="327" t="n">
        <v>45</v>
      </c>
      <c r="AG36" s="327" t="n">
        <v>45</v>
      </c>
      <c r="AH36" s="327" t="n">
        <v>45</v>
      </c>
      <c r="AI36" s="327" t="n">
        <v>50</v>
      </c>
      <c r="AJ36" s="327" t="n">
        <v>50</v>
      </c>
      <c r="AK36" s="327" t="n">
        <v>45</v>
      </c>
      <c r="AL36" s="327" t="n">
        <v>40</v>
      </c>
      <c r="AM36" s="327" t="n">
        <v>55</v>
      </c>
      <c r="AN36" s="327" t="n">
        <v>65</v>
      </c>
      <c r="AO36" s="329"/>
      <c r="AP36" s="329"/>
      <c r="AQ36" s="329"/>
      <c r="AR36" s="329"/>
      <c r="AS36" s="329"/>
      <c r="AT36" s="329"/>
      <c r="AU36" s="327" t="s">
        <v>138</v>
      </c>
      <c r="AV36" s="327" t="s">
        <v>138</v>
      </c>
      <c r="AW36" s="329"/>
      <c r="AX36" s="329"/>
      <c r="AY36" s="327" t="n">
        <v>45</v>
      </c>
      <c r="AZ36" s="327" t="n">
        <v>45</v>
      </c>
      <c r="BA36" s="327" t="n">
        <v>45</v>
      </c>
      <c r="BB36" s="327" t="n">
        <v>45</v>
      </c>
      <c r="BC36" s="327" t="n">
        <v>55</v>
      </c>
      <c r="BD36" s="327" t="n">
        <v>55</v>
      </c>
      <c r="BE36" s="327" t="n">
        <v>50</v>
      </c>
      <c r="BF36" s="329"/>
      <c r="BG36" s="329"/>
      <c r="BH36" s="329"/>
      <c r="BI36" s="329"/>
      <c r="BJ36" s="327" t="n">
        <v>45</v>
      </c>
      <c r="BK36" s="327" t="n">
        <v>45</v>
      </c>
      <c r="BL36" s="327" t="n">
        <v>45</v>
      </c>
      <c r="BM36" s="327" t="n">
        <v>50</v>
      </c>
      <c r="BN36" s="327" t="n">
        <v>45</v>
      </c>
      <c r="BO36" s="327" t="n">
        <v>40</v>
      </c>
      <c r="BP36" s="327" t="n">
        <v>35</v>
      </c>
      <c r="BQ36" s="329"/>
      <c r="BR36" s="329"/>
      <c r="BS36" s="327" t="s">
        <v>138</v>
      </c>
      <c r="BT36" s="327" t="s">
        <v>138</v>
      </c>
      <c r="BU36" s="329"/>
      <c r="BV36" s="329"/>
      <c r="BW36" s="327" t="n">
        <v>100</v>
      </c>
      <c r="BX36" s="329"/>
      <c r="BY36" s="327" t="n">
        <v>100</v>
      </c>
      <c r="BZ36" s="329"/>
      <c r="CA36" s="327" t="n">
        <v>100</v>
      </c>
      <c r="CB36" s="329"/>
      <c r="CC36" s="327" t="n">
        <v>100</v>
      </c>
      <c r="CD36" s="329"/>
      <c r="CE36" s="329"/>
      <c r="CF36" s="329"/>
      <c r="CG36" s="329"/>
      <c r="CH36" s="327" t="n">
        <v>95</v>
      </c>
      <c r="CI36" s="329"/>
      <c r="CJ36" s="327" t="n">
        <v>95</v>
      </c>
      <c r="CK36" s="329"/>
      <c r="CL36" s="327" t="n">
        <v>100</v>
      </c>
      <c r="CM36" s="329"/>
      <c r="CN36" s="327" t="n">
        <v>90</v>
      </c>
      <c r="CO36" s="329"/>
      <c r="CP36" s="329"/>
      <c r="CQ36" s="327" t="s">
        <v>138</v>
      </c>
      <c r="CR36" s="327" t="s">
        <v>138</v>
      </c>
      <c r="CS36" s="335"/>
      <c r="CT36" s="336"/>
      <c r="CU36" s="336"/>
      <c r="CV36" s="336"/>
      <c r="CW36" s="336"/>
      <c r="CX36" s="336"/>
      <c r="CY36" s="336"/>
      <c r="CZ36" s="336"/>
      <c r="DA36" s="336"/>
      <c r="DB36" s="336"/>
      <c r="DC36" s="336"/>
      <c r="DD36" s="337"/>
      <c r="DE36" s="338"/>
      <c r="DF36" s="338"/>
      <c r="DG36" s="338"/>
      <c r="DH36" s="338"/>
      <c r="DI36" s="338"/>
      <c r="DJ36" s="338"/>
      <c r="DK36" s="338"/>
      <c r="DL36" s="338"/>
      <c r="DM36" s="338"/>
      <c r="DN36" s="339"/>
      <c r="DO36" s="330" t="n">
        <f aca="false">AVERAGE(O36,Q36,S36,U36)</f>
        <v>55</v>
      </c>
      <c r="DP36" s="331" t="n">
        <f aca="false">AVERAGE(AF36,AH36,AJ36,AL36)</f>
        <v>45</v>
      </c>
      <c r="DQ36" s="332" t="n">
        <f aca="false">AVERAGE(AY36,BA36,BC36,BE36)</f>
        <v>48.75</v>
      </c>
      <c r="DR36" s="333" t="n">
        <f aca="false">AVERAGE(BJ36,BL36,BN36,BP36)</f>
        <v>42.5</v>
      </c>
    </row>
    <row r="37" s="4" customFormat="true" ht="18" hidden="false" customHeight="true" outlineLevel="0" collapsed="false">
      <c r="A37" s="334" t="n">
        <f aca="false">A36+1</f>
        <v>29</v>
      </c>
      <c r="B37" s="326" t="str">
        <f aca="false">CONCATENATE(C37,IF(C37="",""," "),D37,IF(D37="",""," "),E37,IF(E37="",""," "),F37)</f>
        <v>VP68</v>
      </c>
      <c r="C37" s="327"/>
      <c r="D37" s="327"/>
      <c r="E37" s="327"/>
      <c r="F37" s="328" t="s">
        <v>139</v>
      </c>
      <c r="G37" s="327" t="n">
        <v>1949</v>
      </c>
      <c r="H37" s="327" t="s">
        <v>59</v>
      </c>
      <c r="I37" s="327" t="s">
        <v>64</v>
      </c>
      <c r="J37" s="327"/>
      <c r="K37" s="327" t="s">
        <v>140</v>
      </c>
      <c r="L37" s="327" t="s">
        <v>140</v>
      </c>
      <c r="M37" s="327" t="n">
        <v>10</v>
      </c>
      <c r="N37" s="327" t="n">
        <v>20</v>
      </c>
      <c r="O37" s="327" t="n">
        <v>20</v>
      </c>
      <c r="P37" s="327" t="n">
        <v>25</v>
      </c>
      <c r="Q37" s="327" t="n">
        <v>20</v>
      </c>
      <c r="R37" s="327" t="n">
        <v>30</v>
      </c>
      <c r="S37" s="327" t="n">
        <v>30</v>
      </c>
      <c r="T37" s="327" t="n">
        <v>30</v>
      </c>
      <c r="U37" s="327" t="n">
        <v>40</v>
      </c>
      <c r="V37" s="327" t="n">
        <v>50</v>
      </c>
      <c r="W37" s="327" t="n">
        <v>60</v>
      </c>
      <c r="X37" s="329"/>
      <c r="Y37" s="329"/>
      <c r="Z37" s="329"/>
      <c r="AA37" s="329"/>
      <c r="AB37" s="329"/>
      <c r="AC37" s="329"/>
      <c r="AD37" s="327" t="n">
        <v>5</v>
      </c>
      <c r="AE37" s="327" t="n">
        <v>5</v>
      </c>
      <c r="AF37" s="327" t="n">
        <v>10</v>
      </c>
      <c r="AG37" s="327" t="n">
        <v>15</v>
      </c>
      <c r="AH37" s="327" t="n">
        <v>15</v>
      </c>
      <c r="AI37" s="327" t="n">
        <v>20</v>
      </c>
      <c r="AJ37" s="327" t="n">
        <v>25</v>
      </c>
      <c r="AK37" s="327" t="n">
        <v>40</v>
      </c>
      <c r="AL37" s="327" t="n">
        <v>30</v>
      </c>
      <c r="AM37" s="327" t="n">
        <v>60</v>
      </c>
      <c r="AN37" s="327" t="n">
        <v>65</v>
      </c>
      <c r="AO37" s="329"/>
      <c r="AP37" s="329"/>
      <c r="AQ37" s="329"/>
      <c r="AR37" s="329"/>
      <c r="AS37" s="329"/>
      <c r="AT37" s="329"/>
      <c r="AU37" s="327" t="s">
        <v>140</v>
      </c>
      <c r="AV37" s="327" t="s">
        <v>140</v>
      </c>
      <c r="AW37" s="329"/>
      <c r="AX37" s="327" t="n">
        <v>15</v>
      </c>
      <c r="AY37" s="327" t="n">
        <v>20</v>
      </c>
      <c r="AZ37" s="327" t="n">
        <v>20</v>
      </c>
      <c r="BA37" s="327" t="n">
        <v>10</v>
      </c>
      <c r="BB37" s="327" t="n">
        <v>20</v>
      </c>
      <c r="BC37" s="327" t="n">
        <v>30</v>
      </c>
      <c r="BD37" s="327" t="n">
        <v>25</v>
      </c>
      <c r="BE37" s="327" t="n">
        <v>30</v>
      </c>
      <c r="BF37" s="329"/>
      <c r="BG37" s="329"/>
      <c r="BH37" s="329"/>
      <c r="BI37" s="327" t="n">
        <v>-5</v>
      </c>
      <c r="BJ37" s="327" t="n">
        <v>0</v>
      </c>
      <c r="BK37" s="327" t="n">
        <v>5</v>
      </c>
      <c r="BL37" s="327" t="n">
        <v>5</v>
      </c>
      <c r="BM37" s="327" t="n">
        <v>15</v>
      </c>
      <c r="BN37" s="327" t="n">
        <v>20</v>
      </c>
      <c r="BO37" s="327" t="n">
        <v>30</v>
      </c>
      <c r="BP37" s="327" t="n">
        <v>20</v>
      </c>
      <c r="BQ37" s="329"/>
      <c r="BR37" s="329"/>
      <c r="BS37" s="327" t="s">
        <v>140</v>
      </c>
      <c r="BT37" s="327" t="s">
        <v>140</v>
      </c>
      <c r="BU37" s="329"/>
      <c r="BV37" s="329"/>
      <c r="BW37" s="327" t="n">
        <v>80</v>
      </c>
      <c r="BX37" s="329"/>
      <c r="BY37" s="327" t="n">
        <v>80</v>
      </c>
      <c r="BZ37" s="329"/>
      <c r="CA37" s="327" t="n">
        <v>85</v>
      </c>
      <c r="CB37" s="327" t="n">
        <v>85</v>
      </c>
      <c r="CC37" s="327" t="n">
        <v>85</v>
      </c>
      <c r="CD37" s="329"/>
      <c r="CE37" s="329"/>
      <c r="CF37" s="329"/>
      <c r="CG37" s="329"/>
      <c r="CH37" s="327" t="n">
        <v>90</v>
      </c>
      <c r="CI37" s="329"/>
      <c r="CJ37" s="327" t="n">
        <v>90</v>
      </c>
      <c r="CK37" s="329"/>
      <c r="CL37" s="327" t="n">
        <v>90</v>
      </c>
      <c r="CM37" s="327" t="n">
        <v>95</v>
      </c>
      <c r="CN37" s="327" t="n">
        <v>95</v>
      </c>
      <c r="CO37" s="329"/>
      <c r="CP37" s="329"/>
      <c r="CQ37" s="327" t="s">
        <v>140</v>
      </c>
      <c r="CR37" s="327" t="s">
        <v>140</v>
      </c>
      <c r="CS37" s="335"/>
      <c r="CT37" s="336"/>
      <c r="CU37" s="336"/>
      <c r="CV37" s="336"/>
      <c r="CW37" s="336"/>
      <c r="CX37" s="336"/>
      <c r="CY37" s="336"/>
      <c r="CZ37" s="336"/>
      <c r="DA37" s="336"/>
      <c r="DB37" s="336"/>
      <c r="DC37" s="336"/>
      <c r="DD37" s="337"/>
      <c r="DE37" s="338"/>
      <c r="DF37" s="338"/>
      <c r="DG37" s="338"/>
      <c r="DH37" s="338"/>
      <c r="DI37" s="338"/>
      <c r="DJ37" s="338"/>
      <c r="DK37" s="338"/>
      <c r="DL37" s="338"/>
      <c r="DM37" s="338"/>
      <c r="DN37" s="339"/>
      <c r="DO37" s="330" t="n">
        <f aca="false">AVERAGE(O37,Q37,S37,U37)</f>
        <v>27.5</v>
      </c>
      <c r="DP37" s="331" t="n">
        <f aca="false">AVERAGE(AF37,AH37,AJ37,AL37)</f>
        <v>20</v>
      </c>
      <c r="DQ37" s="332" t="n">
        <f aca="false">AVERAGE(AY37,BA37,BC37,BE37)</f>
        <v>22.5</v>
      </c>
      <c r="DR37" s="333" t="n">
        <f aca="false">AVERAGE(BJ37,BL37,BN37,BP37)</f>
        <v>11.25</v>
      </c>
    </row>
    <row r="38" s="4" customFormat="true" ht="18" hidden="false" customHeight="true" outlineLevel="0" collapsed="false">
      <c r="A38" s="334" t="n">
        <f aca="false">A37+1</f>
        <v>30</v>
      </c>
      <c r="B38" s="326" t="str">
        <f aca="false">CONCATENATE(C38,IF(C38="",""," "),D38,IF(D38="",""," "),E38,IF(E38="",""," "),F38)</f>
        <v>VP59</v>
      </c>
      <c r="C38" s="327"/>
      <c r="D38" s="327"/>
      <c r="E38" s="327"/>
      <c r="F38" s="328" t="s">
        <v>141</v>
      </c>
      <c r="G38" s="327" t="n">
        <v>1943</v>
      </c>
      <c r="H38" s="327" t="s">
        <v>59</v>
      </c>
      <c r="I38" s="327" t="s">
        <v>60</v>
      </c>
      <c r="J38" s="327"/>
      <c r="K38" s="327" t="s">
        <v>142</v>
      </c>
      <c r="L38" s="327" t="s">
        <v>142</v>
      </c>
      <c r="M38" s="327" t="n">
        <v>15</v>
      </c>
      <c r="N38" s="327" t="n">
        <v>5</v>
      </c>
      <c r="O38" s="327" t="n">
        <v>15</v>
      </c>
      <c r="P38" s="327" t="n">
        <v>30</v>
      </c>
      <c r="Q38" s="327" t="n">
        <v>30</v>
      </c>
      <c r="R38" s="327" t="n">
        <v>35</v>
      </c>
      <c r="S38" s="327" t="n">
        <v>45</v>
      </c>
      <c r="T38" s="327" t="n">
        <v>45</v>
      </c>
      <c r="U38" s="327" t="n">
        <v>45</v>
      </c>
      <c r="V38" s="327" t="n">
        <v>55</v>
      </c>
      <c r="W38" s="327" t="n">
        <v>70</v>
      </c>
      <c r="X38" s="329"/>
      <c r="Y38" s="329"/>
      <c r="Z38" s="329"/>
      <c r="AA38" s="329"/>
      <c r="AB38" s="329"/>
      <c r="AC38" s="329"/>
      <c r="AD38" s="327" t="n">
        <v>10</v>
      </c>
      <c r="AE38" s="327" t="n">
        <v>10</v>
      </c>
      <c r="AF38" s="327" t="n">
        <v>15</v>
      </c>
      <c r="AG38" s="327" t="n">
        <v>25</v>
      </c>
      <c r="AH38" s="327" t="n">
        <v>30</v>
      </c>
      <c r="AI38" s="327" t="n">
        <v>35</v>
      </c>
      <c r="AJ38" s="327" t="n">
        <v>40</v>
      </c>
      <c r="AK38" s="327" t="n">
        <v>40</v>
      </c>
      <c r="AL38" s="327" t="n">
        <v>45</v>
      </c>
      <c r="AM38" s="327" t="n">
        <v>50</v>
      </c>
      <c r="AN38" s="327" t="n">
        <v>70</v>
      </c>
      <c r="AO38" s="329"/>
      <c r="AP38" s="329"/>
      <c r="AQ38" s="329"/>
      <c r="AR38" s="329"/>
      <c r="AS38" s="329"/>
      <c r="AT38" s="329"/>
      <c r="AU38" s="327" t="s">
        <v>142</v>
      </c>
      <c r="AV38" s="327" t="s">
        <v>142</v>
      </c>
      <c r="AW38" s="329"/>
      <c r="AX38" s="327" t="n">
        <v>0</v>
      </c>
      <c r="AY38" s="327" t="n">
        <v>10</v>
      </c>
      <c r="AZ38" s="327" t="n">
        <v>30</v>
      </c>
      <c r="BA38" s="327" t="n">
        <v>30</v>
      </c>
      <c r="BB38" s="327" t="n">
        <v>35</v>
      </c>
      <c r="BC38" s="327" t="n">
        <v>40</v>
      </c>
      <c r="BD38" s="327" t="n">
        <v>40</v>
      </c>
      <c r="BE38" s="327" t="n">
        <v>40</v>
      </c>
      <c r="BF38" s="329"/>
      <c r="BG38" s="329"/>
      <c r="BH38" s="329"/>
      <c r="BI38" s="327" t="n">
        <v>10</v>
      </c>
      <c r="BJ38" s="327" t="n">
        <v>15</v>
      </c>
      <c r="BK38" s="327" t="n">
        <v>25</v>
      </c>
      <c r="BL38" s="327" t="n">
        <v>25</v>
      </c>
      <c r="BM38" s="327" t="n">
        <v>35</v>
      </c>
      <c r="BN38" s="327" t="n">
        <v>40</v>
      </c>
      <c r="BO38" s="327" t="n">
        <v>40</v>
      </c>
      <c r="BP38" s="327" t="n">
        <v>40</v>
      </c>
      <c r="BQ38" s="329"/>
      <c r="BR38" s="329"/>
      <c r="BS38" s="327" t="s">
        <v>142</v>
      </c>
      <c r="BT38" s="327" t="s">
        <v>142</v>
      </c>
      <c r="BU38" s="329"/>
      <c r="BV38" s="329"/>
      <c r="BW38" s="327" t="n">
        <v>105</v>
      </c>
      <c r="BX38" s="329"/>
      <c r="BY38" s="327" t="n">
        <v>90</v>
      </c>
      <c r="BZ38" s="329"/>
      <c r="CA38" s="327" t="n">
        <v>90</v>
      </c>
      <c r="CB38" s="327" t="n">
        <v>90</v>
      </c>
      <c r="CC38" s="327" t="n">
        <v>90</v>
      </c>
      <c r="CD38" s="329"/>
      <c r="CE38" s="329"/>
      <c r="CF38" s="329"/>
      <c r="CG38" s="329"/>
      <c r="CH38" s="327" t="n">
        <v>100</v>
      </c>
      <c r="CI38" s="329"/>
      <c r="CJ38" s="327" t="n">
        <v>85</v>
      </c>
      <c r="CK38" s="329"/>
      <c r="CL38" s="327" t="n">
        <v>90</v>
      </c>
      <c r="CM38" s="327" t="n">
        <v>85</v>
      </c>
      <c r="CN38" s="327" t="n">
        <v>95</v>
      </c>
      <c r="CO38" s="329"/>
      <c r="CP38" s="329"/>
      <c r="CQ38" s="327" t="s">
        <v>142</v>
      </c>
      <c r="CR38" s="327" t="s">
        <v>142</v>
      </c>
      <c r="CS38" s="335"/>
      <c r="CT38" s="336"/>
      <c r="CU38" s="336"/>
      <c r="CV38" s="336"/>
      <c r="CW38" s="336"/>
      <c r="CX38" s="336"/>
      <c r="CY38" s="336"/>
      <c r="CZ38" s="336"/>
      <c r="DA38" s="336"/>
      <c r="DB38" s="336"/>
      <c r="DC38" s="336"/>
      <c r="DD38" s="337"/>
      <c r="DE38" s="338"/>
      <c r="DF38" s="338"/>
      <c r="DG38" s="338"/>
      <c r="DH38" s="338"/>
      <c r="DI38" s="338"/>
      <c r="DJ38" s="338"/>
      <c r="DK38" s="338"/>
      <c r="DL38" s="338"/>
      <c r="DM38" s="338"/>
      <c r="DN38" s="339"/>
      <c r="DO38" s="330" t="n">
        <f aca="false">AVERAGE(O38,Q38,S38,U38)</f>
        <v>33.75</v>
      </c>
      <c r="DP38" s="331" t="n">
        <f aca="false">AVERAGE(AF38,AH38,AJ38,AL38)</f>
        <v>32.5</v>
      </c>
      <c r="DQ38" s="332" t="n">
        <f aca="false">AVERAGE(AY38,BA38,BC38,BE38)</f>
        <v>30</v>
      </c>
      <c r="DR38" s="333" t="n">
        <f aca="false">AVERAGE(BJ38,BL38,BN38,BP38)</f>
        <v>30</v>
      </c>
    </row>
    <row r="39" s="4" customFormat="true" ht="18" hidden="false" customHeight="true" outlineLevel="0" collapsed="false">
      <c r="A39" s="334" t="n">
        <f aca="false">A38+1</f>
        <v>31</v>
      </c>
      <c r="B39" s="340" t="str">
        <f aca="false">CONCATENATE(C39,IF(C39="",""," "),D39,IF(D39="",""," "),E39,IF(E39="",""," "),F39)</f>
        <v>VP58</v>
      </c>
      <c r="C39" s="327"/>
      <c r="D39" s="327"/>
      <c r="E39" s="327"/>
      <c r="F39" s="328" t="s">
        <v>143</v>
      </c>
      <c r="G39" s="327" t="n">
        <v>1941</v>
      </c>
      <c r="H39" s="327" t="s">
        <v>59</v>
      </c>
      <c r="I39" s="327" t="s">
        <v>60</v>
      </c>
      <c r="J39" s="327"/>
      <c r="K39" s="327" t="s">
        <v>144</v>
      </c>
      <c r="L39" s="327" t="s">
        <v>144</v>
      </c>
      <c r="M39" s="327" t="n">
        <v>15</v>
      </c>
      <c r="N39" s="327" t="n">
        <v>5</v>
      </c>
      <c r="O39" s="327" t="n">
        <v>5</v>
      </c>
      <c r="P39" s="327" t="n">
        <v>10</v>
      </c>
      <c r="Q39" s="327" t="n">
        <v>15</v>
      </c>
      <c r="R39" s="327" t="n">
        <v>25</v>
      </c>
      <c r="S39" s="327" t="n">
        <v>40</v>
      </c>
      <c r="T39" s="327" t="n">
        <v>50</v>
      </c>
      <c r="U39" s="327" t="n">
        <v>60</v>
      </c>
      <c r="V39" s="327" t="n">
        <v>75</v>
      </c>
      <c r="W39" s="327" t="n">
        <v>80</v>
      </c>
      <c r="X39" s="329"/>
      <c r="Y39" s="329"/>
      <c r="Z39" s="329"/>
      <c r="AA39" s="329"/>
      <c r="AB39" s="329"/>
      <c r="AC39" s="329"/>
      <c r="AD39" s="327" t="n">
        <v>15</v>
      </c>
      <c r="AE39" s="327" t="n">
        <v>15</v>
      </c>
      <c r="AF39" s="327" t="n">
        <v>10</v>
      </c>
      <c r="AG39" s="327" t="n">
        <v>10</v>
      </c>
      <c r="AH39" s="327" t="n">
        <v>10</v>
      </c>
      <c r="AI39" s="327" t="n">
        <v>20</v>
      </c>
      <c r="AJ39" s="327" t="n">
        <v>20</v>
      </c>
      <c r="AK39" s="327" t="n">
        <v>40</v>
      </c>
      <c r="AL39" s="327" t="n">
        <v>60</v>
      </c>
      <c r="AM39" s="327" t="n">
        <v>70</v>
      </c>
      <c r="AN39" s="327" t="n">
        <v>80</v>
      </c>
      <c r="AO39" s="329"/>
      <c r="AP39" s="329"/>
      <c r="AQ39" s="329"/>
      <c r="AR39" s="329"/>
      <c r="AS39" s="329"/>
      <c r="AT39" s="329"/>
      <c r="AU39" s="327" t="s">
        <v>144</v>
      </c>
      <c r="AV39" s="327" t="s">
        <v>144</v>
      </c>
      <c r="AW39" s="329"/>
      <c r="AX39" s="327" t="n">
        <v>0</v>
      </c>
      <c r="AY39" s="327" t="n">
        <v>5</v>
      </c>
      <c r="AZ39" s="327" t="n">
        <v>5</v>
      </c>
      <c r="BA39" s="327" t="n">
        <v>10</v>
      </c>
      <c r="BB39" s="327" t="n">
        <v>20</v>
      </c>
      <c r="BC39" s="327" t="n">
        <v>35</v>
      </c>
      <c r="BD39" s="327" t="n">
        <v>40</v>
      </c>
      <c r="BE39" s="327" t="n">
        <v>50</v>
      </c>
      <c r="BF39" s="329"/>
      <c r="BG39" s="329"/>
      <c r="BH39" s="329"/>
      <c r="BI39" s="327" t="n">
        <v>10</v>
      </c>
      <c r="BJ39" s="327" t="n">
        <v>10</v>
      </c>
      <c r="BK39" s="327" t="n">
        <v>5</v>
      </c>
      <c r="BL39" s="327" t="n">
        <v>5</v>
      </c>
      <c r="BM39" s="327" t="n">
        <v>15</v>
      </c>
      <c r="BN39" s="327" t="n">
        <v>15</v>
      </c>
      <c r="BO39" s="327" t="n">
        <v>35</v>
      </c>
      <c r="BP39" s="327" t="n">
        <v>50</v>
      </c>
      <c r="BQ39" s="329"/>
      <c r="BR39" s="329"/>
      <c r="BS39" s="327" t="s">
        <v>144</v>
      </c>
      <c r="BT39" s="327" t="s">
        <v>144</v>
      </c>
      <c r="BU39" s="329"/>
      <c r="BV39" s="329"/>
      <c r="BW39" s="327" t="n">
        <v>115</v>
      </c>
      <c r="BX39" s="329"/>
      <c r="BY39" s="327" t="n">
        <v>110</v>
      </c>
      <c r="BZ39" s="329"/>
      <c r="CA39" s="327" t="n">
        <v>115</v>
      </c>
      <c r="CB39" s="327" t="n">
        <v>115</v>
      </c>
      <c r="CC39" s="327" t="n">
        <v>115</v>
      </c>
      <c r="CD39" s="329"/>
      <c r="CE39" s="329"/>
      <c r="CF39" s="329"/>
      <c r="CG39" s="329"/>
      <c r="CH39" s="327" t="n">
        <v>115</v>
      </c>
      <c r="CI39" s="329"/>
      <c r="CJ39" s="327" t="n">
        <v>120</v>
      </c>
      <c r="CK39" s="329"/>
      <c r="CL39" s="327" t="n">
        <v>115</v>
      </c>
      <c r="CM39" s="327" t="n">
        <v>115</v>
      </c>
      <c r="CN39" s="327" t="n">
        <v>115</v>
      </c>
      <c r="CO39" s="329"/>
      <c r="CP39" s="329"/>
      <c r="CQ39" s="327" t="s">
        <v>144</v>
      </c>
      <c r="CR39" s="327" t="s">
        <v>144</v>
      </c>
      <c r="CS39" s="335"/>
      <c r="CT39" s="336"/>
      <c r="CU39" s="336"/>
      <c r="CV39" s="336"/>
      <c r="CW39" s="336"/>
      <c r="CX39" s="336"/>
      <c r="CY39" s="336"/>
      <c r="CZ39" s="336"/>
      <c r="DA39" s="336"/>
      <c r="DB39" s="336"/>
      <c r="DC39" s="336"/>
      <c r="DD39" s="337"/>
      <c r="DE39" s="338"/>
      <c r="DF39" s="338"/>
      <c r="DG39" s="338"/>
      <c r="DH39" s="338"/>
      <c r="DI39" s="338"/>
      <c r="DJ39" s="338"/>
      <c r="DK39" s="338"/>
      <c r="DL39" s="338"/>
      <c r="DM39" s="338"/>
      <c r="DN39" s="339"/>
      <c r="DO39" s="330" t="n">
        <f aca="false">AVERAGE(O39,Q39,S39,U39)</f>
        <v>30</v>
      </c>
      <c r="DP39" s="331" t="n">
        <f aca="false">AVERAGE(AF39,AH39,AJ39,AL39)</f>
        <v>25</v>
      </c>
      <c r="DQ39" s="332" t="n">
        <f aca="false">AVERAGE(AY39,BA39,BC39,BE39)</f>
        <v>25</v>
      </c>
      <c r="DR39" s="333" t="n">
        <f aca="false">AVERAGE(BJ39,BL39,BN39,BP39)</f>
        <v>20</v>
      </c>
    </row>
    <row r="40" s="4" customFormat="true" ht="18" hidden="false" customHeight="true" outlineLevel="0" collapsed="false">
      <c r="A40" s="334" t="n">
        <f aca="false">A39+1</f>
        <v>32</v>
      </c>
      <c r="B40" s="340" t="str">
        <f aca="false">CONCATENATE(C40,IF(C40="",""," "),D40,IF(D40="",""," "),E40,IF(E40="",""," "),F40)</f>
        <v>VP79</v>
      </c>
      <c r="C40" s="327"/>
      <c r="D40" s="327"/>
      <c r="E40" s="327"/>
      <c r="F40" s="328" t="s">
        <v>145</v>
      </c>
      <c r="G40" s="327" t="n">
        <v>1947</v>
      </c>
      <c r="H40" s="327" t="s">
        <v>63</v>
      </c>
      <c r="I40" s="327"/>
      <c r="J40" s="327"/>
      <c r="K40" s="327" t="s">
        <v>146</v>
      </c>
      <c r="L40" s="327" t="s">
        <v>146</v>
      </c>
      <c r="M40" s="327" t="n">
        <v>15</v>
      </c>
      <c r="N40" s="327" t="n">
        <v>10</v>
      </c>
      <c r="O40" s="327" t="n">
        <v>5</v>
      </c>
      <c r="P40" s="327" t="n">
        <v>10</v>
      </c>
      <c r="Q40" s="327" t="n">
        <v>10</v>
      </c>
      <c r="R40" s="327" t="n">
        <v>20</v>
      </c>
      <c r="S40" s="327" t="n">
        <v>15</v>
      </c>
      <c r="T40" s="327" t="n">
        <v>30</v>
      </c>
      <c r="U40" s="327" t="n">
        <v>35</v>
      </c>
      <c r="V40" s="327" t="n">
        <v>45</v>
      </c>
      <c r="W40" s="327" t="n">
        <v>70</v>
      </c>
      <c r="X40" s="329"/>
      <c r="Y40" s="329"/>
      <c r="Z40" s="329"/>
      <c r="AA40" s="329"/>
      <c r="AB40" s="329"/>
      <c r="AC40" s="329"/>
      <c r="AD40" s="327" t="n">
        <v>15</v>
      </c>
      <c r="AE40" s="327" t="n">
        <v>10</v>
      </c>
      <c r="AF40" s="327" t="n">
        <v>5</v>
      </c>
      <c r="AG40" s="327" t="n">
        <v>15</v>
      </c>
      <c r="AH40" s="327" t="n">
        <v>20</v>
      </c>
      <c r="AI40" s="327" t="n">
        <v>35</v>
      </c>
      <c r="AJ40" s="327" t="n">
        <v>30</v>
      </c>
      <c r="AK40" s="327" t="n">
        <v>45</v>
      </c>
      <c r="AL40" s="327" t="n">
        <v>55</v>
      </c>
      <c r="AM40" s="327" t="n">
        <v>70</v>
      </c>
      <c r="AN40" s="327" t="n">
        <v>80</v>
      </c>
      <c r="AO40" s="329"/>
      <c r="AP40" s="329"/>
      <c r="AQ40" s="329"/>
      <c r="AR40" s="329"/>
      <c r="AS40" s="329"/>
      <c r="AT40" s="329"/>
      <c r="AU40" s="327" t="s">
        <v>146</v>
      </c>
      <c r="AV40" s="327" t="s">
        <v>146</v>
      </c>
      <c r="AW40" s="329"/>
      <c r="AX40" s="329"/>
      <c r="AY40" s="327" t="n">
        <v>5</v>
      </c>
      <c r="AZ40" s="327" t="n">
        <v>10</v>
      </c>
      <c r="BA40" s="327" t="n">
        <v>10</v>
      </c>
      <c r="BB40" s="327" t="n">
        <v>20</v>
      </c>
      <c r="BC40" s="327" t="n">
        <v>15</v>
      </c>
      <c r="BD40" s="327" t="n">
        <v>25</v>
      </c>
      <c r="BE40" s="327" t="n">
        <v>35</v>
      </c>
      <c r="BF40" s="329"/>
      <c r="BG40" s="329"/>
      <c r="BH40" s="329"/>
      <c r="BI40" s="329"/>
      <c r="BJ40" s="327" t="n">
        <v>5</v>
      </c>
      <c r="BK40" s="327" t="n">
        <v>15</v>
      </c>
      <c r="BL40" s="327" t="n">
        <v>15</v>
      </c>
      <c r="BM40" s="327" t="n">
        <v>30</v>
      </c>
      <c r="BN40" s="327" t="n">
        <v>25</v>
      </c>
      <c r="BO40" s="327" t="n">
        <v>35</v>
      </c>
      <c r="BP40" s="327" t="n">
        <v>45</v>
      </c>
      <c r="BQ40" s="329"/>
      <c r="BR40" s="329"/>
      <c r="BS40" s="327" t="s">
        <v>146</v>
      </c>
      <c r="BT40" s="327" t="s">
        <v>146</v>
      </c>
      <c r="BU40" s="329"/>
      <c r="BV40" s="329"/>
      <c r="BW40" s="327" t="n">
        <v>110</v>
      </c>
      <c r="BX40" s="329"/>
      <c r="BY40" s="327" t="n">
        <v>100</v>
      </c>
      <c r="BZ40" s="329"/>
      <c r="CA40" s="327" t="n">
        <v>105</v>
      </c>
      <c r="CB40" s="329"/>
      <c r="CC40" s="327" t="n">
        <v>105</v>
      </c>
      <c r="CD40" s="329"/>
      <c r="CE40" s="329"/>
      <c r="CF40" s="329"/>
      <c r="CG40" s="329"/>
      <c r="CH40" s="327" t="n">
        <v>95</v>
      </c>
      <c r="CI40" s="329"/>
      <c r="CJ40" s="327" t="n">
        <v>95</v>
      </c>
      <c r="CK40" s="329"/>
      <c r="CL40" s="327" t="n">
        <v>105</v>
      </c>
      <c r="CM40" s="329"/>
      <c r="CN40" s="327" t="n">
        <v>110</v>
      </c>
      <c r="CO40" s="329"/>
      <c r="CP40" s="329"/>
      <c r="CQ40" s="327" t="s">
        <v>146</v>
      </c>
      <c r="CR40" s="327" t="s">
        <v>146</v>
      </c>
      <c r="CS40" s="335"/>
      <c r="CT40" s="336"/>
      <c r="CU40" s="336"/>
      <c r="CV40" s="336"/>
      <c r="CW40" s="336"/>
      <c r="CX40" s="336"/>
      <c r="CY40" s="336"/>
      <c r="CZ40" s="336"/>
      <c r="DA40" s="336"/>
      <c r="DB40" s="336"/>
      <c r="DC40" s="336"/>
      <c r="DD40" s="337"/>
      <c r="DE40" s="338"/>
      <c r="DF40" s="338"/>
      <c r="DG40" s="338"/>
      <c r="DH40" s="338"/>
      <c r="DI40" s="338"/>
      <c r="DJ40" s="338"/>
      <c r="DK40" s="338"/>
      <c r="DL40" s="338"/>
      <c r="DM40" s="338"/>
      <c r="DN40" s="339"/>
      <c r="DO40" s="330" t="n">
        <f aca="false">AVERAGE(O40,Q40,S40,U40)</f>
        <v>16.25</v>
      </c>
      <c r="DP40" s="331" t="n">
        <f aca="false">AVERAGE(AF40,AH40,AJ40,AL40)</f>
        <v>27.5</v>
      </c>
      <c r="DQ40" s="332" t="n">
        <f aca="false">AVERAGE(AY40,BA40,BC40,BE40)</f>
        <v>16.25</v>
      </c>
      <c r="DR40" s="333" t="n">
        <f aca="false">AVERAGE(BJ40,BL40,BN40,BP40)</f>
        <v>22.5</v>
      </c>
    </row>
    <row r="41" s="4" customFormat="true" ht="18" hidden="false" customHeight="true" outlineLevel="0" collapsed="false">
      <c r="A41" s="334" t="n">
        <f aca="false">A40+1</f>
        <v>33</v>
      </c>
      <c r="B41" s="340" t="str">
        <f aca="false">CONCATENATE(C41,IF(C41="",""," "),D41,IF(D41="",""," "),E41,IF(E41="",""," "),F41)</f>
        <v>VP14</v>
      </c>
      <c r="C41" s="327"/>
      <c r="D41" s="327"/>
      <c r="E41" s="327"/>
      <c r="F41" s="328" t="s">
        <v>147</v>
      </c>
      <c r="G41" s="327" t="n">
        <v>1949</v>
      </c>
      <c r="H41" s="327" t="s">
        <v>63</v>
      </c>
      <c r="I41" s="327" t="s">
        <v>60</v>
      </c>
      <c r="J41" s="327"/>
      <c r="K41" s="327" t="s">
        <v>148</v>
      </c>
      <c r="L41" s="327" t="s">
        <v>148</v>
      </c>
      <c r="M41" s="327" t="n">
        <v>15</v>
      </c>
      <c r="N41" s="327" t="n">
        <v>10</v>
      </c>
      <c r="O41" s="327" t="n">
        <v>10</v>
      </c>
      <c r="P41" s="327" t="n">
        <v>5</v>
      </c>
      <c r="Q41" s="327" t="n">
        <v>0</v>
      </c>
      <c r="R41" s="327" t="n">
        <v>0</v>
      </c>
      <c r="S41" s="327" t="n">
        <v>5</v>
      </c>
      <c r="T41" s="327" t="n">
        <v>15</v>
      </c>
      <c r="U41" s="327" t="n">
        <v>30</v>
      </c>
      <c r="V41" s="327" t="n">
        <v>30</v>
      </c>
      <c r="W41" s="327" t="n">
        <v>55</v>
      </c>
      <c r="X41" s="329"/>
      <c r="Y41" s="329"/>
      <c r="Z41" s="329"/>
      <c r="AA41" s="329"/>
      <c r="AB41" s="329"/>
      <c r="AC41" s="329"/>
      <c r="AD41" s="327" t="n">
        <v>15</v>
      </c>
      <c r="AE41" s="327" t="n">
        <v>20</v>
      </c>
      <c r="AF41" s="327" t="n">
        <v>15</v>
      </c>
      <c r="AG41" s="327" t="n">
        <v>15</v>
      </c>
      <c r="AH41" s="327" t="n">
        <v>0</v>
      </c>
      <c r="AI41" s="327" t="n">
        <v>0</v>
      </c>
      <c r="AJ41" s="327" t="n">
        <v>5</v>
      </c>
      <c r="AK41" s="327" t="n">
        <v>30</v>
      </c>
      <c r="AL41" s="327" t="n">
        <v>35</v>
      </c>
      <c r="AM41" s="327" t="n">
        <v>40</v>
      </c>
      <c r="AN41" s="327" t="n">
        <v>40</v>
      </c>
      <c r="AO41" s="329"/>
      <c r="AP41" s="329"/>
      <c r="AQ41" s="329"/>
      <c r="AR41" s="329"/>
      <c r="AS41" s="329"/>
      <c r="AT41" s="329"/>
      <c r="AU41" s="327" t="s">
        <v>148</v>
      </c>
      <c r="AV41" s="327" t="s">
        <v>148</v>
      </c>
      <c r="AW41" s="329"/>
      <c r="AX41" s="329"/>
      <c r="AY41" s="327" t="n">
        <v>10</v>
      </c>
      <c r="AZ41" s="327" t="n">
        <v>5</v>
      </c>
      <c r="BA41" s="327" t="n">
        <v>0</v>
      </c>
      <c r="BB41" s="327" t="n">
        <v>0</v>
      </c>
      <c r="BC41" s="327" t="n">
        <v>0</v>
      </c>
      <c r="BD41" s="327" t="n">
        <v>10</v>
      </c>
      <c r="BE41" s="327" t="n">
        <v>25</v>
      </c>
      <c r="BF41" s="329"/>
      <c r="BG41" s="329"/>
      <c r="BH41" s="329"/>
      <c r="BI41" s="329"/>
      <c r="BJ41" s="327" t="n">
        <v>10</v>
      </c>
      <c r="BK41" s="327" t="n">
        <v>10</v>
      </c>
      <c r="BL41" s="327" t="n">
        <v>0</v>
      </c>
      <c r="BM41" s="327" t="n">
        <v>0</v>
      </c>
      <c r="BN41" s="327" t="n">
        <v>5</v>
      </c>
      <c r="BO41" s="327" t="n">
        <v>10</v>
      </c>
      <c r="BP41" s="327" t="n">
        <v>20</v>
      </c>
      <c r="BQ41" s="329"/>
      <c r="BR41" s="329"/>
      <c r="BS41" s="327" t="s">
        <v>148</v>
      </c>
      <c r="BT41" s="327" t="s">
        <v>148</v>
      </c>
      <c r="BU41" s="329"/>
      <c r="BV41" s="329"/>
      <c r="BW41" s="327" t="n">
        <v>80</v>
      </c>
      <c r="BX41" s="329"/>
      <c r="BY41" s="327" t="n">
        <v>85</v>
      </c>
      <c r="BZ41" s="329"/>
      <c r="CA41" s="327" t="n">
        <v>85</v>
      </c>
      <c r="CB41" s="327" t="n">
        <v>90</v>
      </c>
      <c r="CC41" s="327" t="n">
        <v>105</v>
      </c>
      <c r="CD41" s="329"/>
      <c r="CE41" s="329"/>
      <c r="CF41" s="329"/>
      <c r="CG41" s="329"/>
      <c r="CH41" s="327" t="n">
        <v>100</v>
      </c>
      <c r="CI41" s="329"/>
      <c r="CJ41" s="327" t="n">
        <v>95</v>
      </c>
      <c r="CK41" s="329"/>
      <c r="CL41" s="327" t="n">
        <v>100</v>
      </c>
      <c r="CM41" s="327" t="n">
        <v>100</v>
      </c>
      <c r="CN41" s="327" t="n">
        <v>105</v>
      </c>
      <c r="CO41" s="329"/>
      <c r="CP41" s="329"/>
      <c r="CQ41" s="327" t="s">
        <v>148</v>
      </c>
      <c r="CR41" s="327" t="s">
        <v>148</v>
      </c>
      <c r="CS41" s="335"/>
      <c r="CT41" s="336"/>
      <c r="CU41" s="336"/>
      <c r="CV41" s="336"/>
      <c r="CW41" s="336"/>
      <c r="CX41" s="336"/>
      <c r="CY41" s="336"/>
      <c r="CZ41" s="336"/>
      <c r="DA41" s="336"/>
      <c r="DB41" s="336"/>
      <c r="DC41" s="336"/>
      <c r="DD41" s="337"/>
      <c r="DE41" s="338"/>
      <c r="DF41" s="338"/>
      <c r="DG41" s="338"/>
      <c r="DH41" s="338"/>
      <c r="DI41" s="338"/>
      <c r="DJ41" s="338"/>
      <c r="DK41" s="338"/>
      <c r="DL41" s="338"/>
      <c r="DM41" s="338"/>
      <c r="DN41" s="339"/>
      <c r="DO41" s="330" t="n">
        <f aca="false">AVERAGE(O41,Q41,S41,U41)</f>
        <v>11.25</v>
      </c>
      <c r="DP41" s="331" t="n">
        <f aca="false">AVERAGE(AF41,AH41,AJ41,AL41)</f>
        <v>13.75</v>
      </c>
      <c r="DQ41" s="332" t="n">
        <f aca="false">AVERAGE(AY41,BA41,BC41,BE41)</f>
        <v>8.75</v>
      </c>
      <c r="DR41" s="333" t="n">
        <f aca="false">AVERAGE(BJ41,BL41,BN41,BP41)</f>
        <v>8.75</v>
      </c>
    </row>
    <row r="42" s="4" customFormat="true" ht="18" hidden="false" customHeight="true" outlineLevel="0" collapsed="false">
      <c r="A42" s="334" t="n">
        <f aca="false">A41+1</f>
        <v>34</v>
      </c>
      <c r="B42" s="340" t="str">
        <f aca="false">CONCATENATE(C42,IF(C42="",""," "),D42,IF(D42="",""," "),E42,IF(E42="",""," "),F42)</f>
        <v>VP36</v>
      </c>
      <c r="C42" s="327"/>
      <c r="D42" s="327"/>
      <c r="E42" s="327"/>
      <c r="F42" s="328" t="s">
        <v>149</v>
      </c>
      <c r="G42" s="327" t="n">
        <v>1946</v>
      </c>
      <c r="H42" s="327" t="s">
        <v>63</v>
      </c>
      <c r="I42" s="327" t="s">
        <v>60</v>
      </c>
      <c r="J42" s="327"/>
      <c r="K42" s="327" t="s">
        <v>150</v>
      </c>
      <c r="L42" s="327" t="s">
        <v>150</v>
      </c>
      <c r="M42" s="327" t="n">
        <v>30</v>
      </c>
      <c r="N42" s="327" t="n">
        <v>20</v>
      </c>
      <c r="O42" s="327" t="n">
        <v>10</v>
      </c>
      <c r="P42" s="327" t="n">
        <v>15</v>
      </c>
      <c r="Q42" s="327" t="n">
        <v>5</v>
      </c>
      <c r="R42" s="327" t="n">
        <v>10</v>
      </c>
      <c r="S42" s="327" t="n">
        <v>30</v>
      </c>
      <c r="T42" s="327" t="n">
        <v>55</v>
      </c>
      <c r="U42" s="327" t="n">
        <v>75</v>
      </c>
      <c r="V42" s="327" t="n">
        <v>70</v>
      </c>
      <c r="W42" s="327" t="n">
        <v>75</v>
      </c>
      <c r="X42" s="329"/>
      <c r="Y42" s="329"/>
      <c r="Z42" s="329"/>
      <c r="AA42" s="329"/>
      <c r="AB42" s="329"/>
      <c r="AC42" s="329"/>
      <c r="AD42" s="327" t="n">
        <v>20</v>
      </c>
      <c r="AE42" s="327" t="n">
        <v>15</v>
      </c>
      <c r="AF42" s="327" t="n">
        <v>10</v>
      </c>
      <c r="AG42" s="327" t="n">
        <v>10</v>
      </c>
      <c r="AH42" s="327" t="n">
        <v>5</v>
      </c>
      <c r="AI42" s="327" t="n">
        <v>5</v>
      </c>
      <c r="AJ42" s="327" t="n">
        <v>15</v>
      </c>
      <c r="AK42" s="327" t="n">
        <v>50</v>
      </c>
      <c r="AL42" s="327" t="n">
        <v>60</v>
      </c>
      <c r="AM42" s="327" t="n">
        <v>65</v>
      </c>
      <c r="AN42" s="327" t="n">
        <v>75</v>
      </c>
      <c r="AO42" s="329"/>
      <c r="AP42" s="329"/>
      <c r="AQ42" s="329"/>
      <c r="AR42" s="329"/>
      <c r="AS42" s="329"/>
      <c r="AT42" s="329"/>
      <c r="AU42" s="327" t="s">
        <v>150</v>
      </c>
      <c r="AV42" s="327" t="s">
        <v>150</v>
      </c>
      <c r="AW42" s="329"/>
      <c r="AX42" s="329"/>
      <c r="AY42" s="327" t="n">
        <v>10</v>
      </c>
      <c r="AZ42" s="327" t="n">
        <v>15</v>
      </c>
      <c r="BA42" s="327" t="n">
        <v>5</v>
      </c>
      <c r="BB42" s="327" t="n">
        <v>10</v>
      </c>
      <c r="BC42" s="327" t="n">
        <v>30</v>
      </c>
      <c r="BD42" s="327" t="n">
        <v>50</v>
      </c>
      <c r="BE42" s="327" t="n">
        <v>50</v>
      </c>
      <c r="BF42" s="329"/>
      <c r="BG42" s="329"/>
      <c r="BH42" s="329"/>
      <c r="BI42" s="329"/>
      <c r="BJ42" s="327" t="n">
        <v>10</v>
      </c>
      <c r="BK42" s="327" t="n">
        <v>5</v>
      </c>
      <c r="BL42" s="327" t="n">
        <v>5</v>
      </c>
      <c r="BM42" s="327" t="n">
        <v>5</v>
      </c>
      <c r="BN42" s="327" t="n">
        <v>15</v>
      </c>
      <c r="BO42" s="327" t="n">
        <v>45</v>
      </c>
      <c r="BP42" s="327" t="n">
        <v>45</v>
      </c>
      <c r="BQ42" s="329"/>
      <c r="BR42" s="329"/>
      <c r="BS42" s="327" t="s">
        <v>150</v>
      </c>
      <c r="BT42" s="327" t="s">
        <v>150</v>
      </c>
      <c r="BU42" s="329"/>
      <c r="BV42" s="329"/>
      <c r="BW42" s="327" t="n">
        <v>95</v>
      </c>
      <c r="BX42" s="329"/>
      <c r="BY42" s="327" t="n">
        <v>90</v>
      </c>
      <c r="BZ42" s="329"/>
      <c r="CA42" s="327" t="n">
        <v>100</v>
      </c>
      <c r="CB42" s="327" t="n">
        <v>95</v>
      </c>
      <c r="CC42" s="327" t="n">
        <v>100</v>
      </c>
      <c r="CD42" s="329"/>
      <c r="CE42" s="329"/>
      <c r="CF42" s="329"/>
      <c r="CG42" s="329"/>
      <c r="CH42" s="327" t="n">
        <v>100</v>
      </c>
      <c r="CI42" s="329"/>
      <c r="CJ42" s="327" t="n">
        <v>90</v>
      </c>
      <c r="CK42" s="329"/>
      <c r="CL42" s="327" t="n">
        <v>100</v>
      </c>
      <c r="CM42" s="327" t="n">
        <v>100</v>
      </c>
      <c r="CN42" s="327" t="n">
        <v>95</v>
      </c>
      <c r="CO42" s="329"/>
      <c r="CP42" s="329"/>
      <c r="CQ42" s="327" t="s">
        <v>150</v>
      </c>
      <c r="CR42" s="327" t="s">
        <v>150</v>
      </c>
      <c r="CS42" s="335"/>
      <c r="CT42" s="336"/>
      <c r="CU42" s="336"/>
      <c r="CV42" s="336"/>
      <c r="CW42" s="336"/>
      <c r="CX42" s="336"/>
      <c r="CY42" s="336"/>
      <c r="CZ42" s="336"/>
      <c r="DA42" s="336"/>
      <c r="DB42" s="336"/>
      <c r="DC42" s="336"/>
      <c r="DD42" s="337"/>
      <c r="DE42" s="338"/>
      <c r="DF42" s="338"/>
      <c r="DG42" s="338"/>
      <c r="DH42" s="338"/>
      <c r="DI42" s="338"/>
      <c r="DJ42" s="338"/>
      <c r="DK42" s="338"/>
      <c r="DL42" s="338"/>
      <c r="DM42" s="338"/>
      <c r="DN42" s="339"/>
      <c r="DO42" s="330" t="n">
        <f aca="false">AVERAGE(O42,Q42,S42,U42)</f>
        <v>30</v>
      </c>
      <c r="DP42" s="331" t="n">
        <f aca="false">AVERAGE(AF42,AH42,AJ42,AL42)</f>
        <v>22.5</v>
      </c>
      <c r="DQ42" s="332" t="n">
        <f aca="false">AVERAGE(AY42,BA42,BC42,BE42)</f>
        <v>23.75</v>
      </c>
      <c r="DR42" s="333" t="n">
        <f aca="false">AVERAGE(BJ42,BL42,BN42,BP42)</f>
        <v>18.75</v>
      </c>
    </row>
    <row r="43" s="4" customFormat="true" ht="18" hidden="false" customHeight="true" outlineLevel="0" collapsed="false">
      <c r="A43" s="334" t="n">
        <f aca="false">A42+1</f>
        <v>35</v>
      </c>
      <c r="B43" s="340" t="str">
        <f aca="false">CONCATENATE(C43,IF(C43="",""," "),D43,IF(D43="",""," "),E43,IF(E43="",""," "),F43)</f>
        <v>VP57</v>
      </c>
      <c r="C43" s="327"/>
      <c r="D43" s="327"/>
      <c r="E43" s="327"/>
      <c r="F43" s="328" t="s">
        <v>151</v>
      </c>
      <c r="G43" s="327" t="n">
        <v>1947</v>
      </c>
      <c r="H43" s="327" t="s">
        <v>63</v>
      </c>
      <c r="I43" s="327" t="s">
        <v>60</v>
      </c>
      <c r="J43" s="327"/>
      <c r="K43" s="327" t="s">
        <v>152</v>
      </c>
      <c r="L43" s="327" t="s">
        <v>152</v>
      </c>
      <c r="M43" s="327" t="n">
        <v>15</v>
      </c>
      <c r="N43" s="327" t="n">
        <v>15</v>
      </c>
      <c r="O43" s="327" t="n">
        <v>15</v>
      </c>
      <c r="P43" s="327" t="n">
        <v>15</v>
      </c>
      <c r="Q43" s="327" t="n">
        <v>15</v>
      </c>
      <c r="R43" s="327" t="n">
        <v>10</v>
      </c>
      <c r="S43" s="327" t="n">
        <v>15</v>
      </c>
      <c r="T43" s="327" t="n">
        <v>15</v>
      </c>
      <c r="U43" s="327" t="n">
        <v>30</v>
      </c>
      <c r="V43" s="327" t="n">
        <v>40</v>
      </c>
      <c r="W43" s="327" t="n">
        <v>70</v>
      </c>
      <c r="X43" s="329"/>
      <c r="Y43" s="329"/>
      <c r="Z43" s="329"/>
      <c r="AA43" s="329"/>
      <c r="AB43" s="329"/>
      <c r="AC43" s="329"/>
      <c r="AD43" s="327" t="n">
        <v>10</v>
      </c>
      <c r="AE43" s="327" t="n">
        <v>10</v>
      </c>
      <c r="AF43" s="327" t="n">
        <v>10</v>
      </c>
      <c r="AG43" s="327" t="n">
        <v>10</v>
      </c>
      <c r="AH43" s="327" t="n">
        <v>10</v>
      </c>
      <c r="AI43" s="327" t="n">
        <v>10</v>
      </c>
      <c r="AJ43" s="327" t="n">
        <v>25</v>
      </c>
      <c r="AK43" s="327" t="n">
        <v>35</v>
      </c>
      <c r="AL43" s="327" t="n">
        <v>45</v>
      </c>
      <c r="AM43" s="327" t="n">
        <v>45</v>
      </c>
      <c r="AN43" s="327" t="n">
        <v>60</v>
      </c>
      <c r="AO43" s="329"/>
      <c r="AP43" s="329"/>
      <c r="AQ43" s="329"/>
      <c r="AR43" s="329"/>
      <c r="AS43" s="329"/>
      <c r="AT43" s="329"/>
      <c r="AU43" s="327" t="s">
        <v>152</v>
      </c>
      <c r="AV43" s="327" t="s">
        <v>152</v>
      </c>
      <c r="AW43" s="329"/>
      <c r="AX43" s="329"/>
      <c r="AY43" s="327" t="n">
        <v>15</v>
      </c>
      <c r="AZ43" s="327" t="n">
        <v>10</v>
      </c>
      <c r="BA43" s="327" t="n">
        <v>10</v>
      </c>
      <c r="BB43" s="327" t="n">
        <v>10</v>
      </c>
      <c r="BC43" s="327" t="n">
        <v>15</v>
      </c>
      <c r="BD43" s="327" t="n">
        <v>10</v>
      </c>
      <c r="BE43" s="327" t="n">
        <v>25</v>
      </c>
      <c r="BF43" s="329"/>
      <c r="BG43" s="329"/>
      <c r="BH43" s="329"/>
      <c r="BI43" s="329"/>
      <c r="BJ43" s="327" t="n">
        <v>10</v>
      </c>
      <c r="BK43" s="327" t="n">
        <v>10</v>
      </c>
      <c r="BL43" s="327" t="n">
        <v>10</v>
      </c>
      <c r="BM43" s="327" t="n">
        <v>10</v>
      </c>
      <c r="BN43" s="327" t="n">
        <v>20</v>
      </c>
      <c r="BO43" s="327" t="n">
        <v>25</v>
      </c>
      <c r="BP43" s="327" t="n">
        <v>30</v>
      </c>
      <c r="BQ43" s="329"/>
      <c r="BR43" s="329"/>
      <c r="BS43" s="327" t="s">
        <v>152</v>
      </c>
      <c r="BT43" s="327" t="s">
        <v>152</v>
      </c>
      <c r="BU43" s="329"/>
      <c r="BV43" s="329"/>
      <c r="BW43" s="327" t="n">
        <v>100</v>
      </c>
      <c r="BX43" s="329"/>
      <c r="BY43" s="327" t="n">
        <v>115</v>
      </c>
      <c r="BZ43" s="329"/>
      <c r="CA43" s="327" t="n">
        <v>110</v>
      </c>
      <c r="CB43" s="329"/>
      <c r="CC43" s="327" t="n">
        <v>115</v>
      </c>
      <c r="CD43" s="329"/>
      <c r="CE43" s="329"/>
      <c r="CF43" s="329"/>
      <c r="CG43" s="329"/>
      <c r="CH43" s="327" t="n">
        <v>95</v>
      </c>
      <c r="CI43" s="329"/>
      <c r="CJ43" s="327" t="n">
        <v>100</v>
      </c>
      <c r="CK43" s="329"/>
      <c r="CL43" s="327" t="n">
        <v>105</v>
      </c>
      <c r="CM43" s="329"/>
      <c r="CN43" s="327" t="n">
        <v>110</v>
      </c>
      <c r="CO43" s="329"/>
      <c r="CP43" s="329"/>
      <c r="CQ43" s="327" t="s">
        <v>152</v>
      </c>
      <c r="CR43" s="327" t="s">
        <v>152</v>
      </c>
      <c r="CS43" s="335"/>
      <c r="CT43" s="336"/>
      <c r="CU43" s="336"/>
      <c r="CV43" s="336"/>
      <c r="CW43" s="336"/>
      <c r="CX43" s="336"/>
      <c r="CY43" s="336"/>
      <c r="CZ43" s="336"/>
      <c r="DA43" s="336"/>
      <c r="DB43" s="336"/>
      <c r="DC43" s="336"/>
      <c r="DD43" s="337"/>
      <c r="DE43" s="338"/>
      <c r="DF43" s="338"/>
      <c r="DG43" s="338"/>
      <c r="DH43" s="338"/>
      <c r="DI43" s="338"/>
      <c r="DJ43" s="338"/>
      <c r="DK43" s="338"/>
      <c r="DL43" s="338"/>
      <c r="DM43" s="338"/>
      <c r="DN43" s="339"/>
      <c r="DO43" s="330" t="n">
        <f aca="false">AVERAGE(O43,Q43,S43,U43)</f>
        <v>18.75</v>
      </c>
      <c r="DP43" s="331" t="n">
        <f aca="false">AVERAGE(AF43,AH43,AJ43,AL43)</f>
        <v>22.5</v>
      </c>
      <c r="DQ43" s="332" t="n">
        <f aca="false">AVERAGE(AY43,BA43,BC43,BE43)</f>
        <v>16.25</v>
      </c>
      <c r="DR43" s="333" t="n">
        <f aca="false">AVERAGE(BJ43,BL43,BN43,BP43)</f>
        <v>17.5</v>
      </c>
    </row>
    <row r="44" s="4" customFormat="true" ht="18" hidden="false" customHeight="true" outlineLevel="0" collapsed="false">
      <c r="A44" s="334" t="n">
        <f aca="false">A43+1</f>
        <v>36</v>
      </c>
      <c r="B44" s="340" t="str">
        <f aca="false">CONCATENATE(C44,IF(C44="",""," "),D44,IF(D44="",""," "),E44,IF(E44="",""," "),F44)</f>
        <v>VP28</v>
      </c>
      <c r="C44" s="327"/>
      <c r="D44" s="327"/>
      <c r="E44" s="327"/>
      <c r="F44" s="328" t="s">
        <v>153</v>
      </c>
      <c r="G44" s="327" t="n">
        <v>1943</v>
      </c>
      <c r="H44" s="327" t="s">
        <v>59</v>
      </c>
      <c r="I44" s="327" t="s">
        <v>64</v>
      </c>
      <c r="J44" s="327" t="s">
        <v>154</v>
      </c>
      <c r="K44" s="327" t="s">
        <v>155</v>
      </c>
      <c r="L44" s="327" t="s">
        <v>155</v>
      </c>
      <c r="M44" s="327" t="n">
        <v>15</v>
      </c>
      <c r="N44" s="327" t="n">
        <v>15</v>
      </c>
      <c r="O44" s="327" t="n">
        <v>30</v>
      </c>
      <c r="P44" s="327" t="n">
        <v>35</v>
      </c>
      <c r="Q44" s="327" t="n">
        <v>40</v>
      </c>
      <c r="R44" s="327" t="n">
        <v>45</v>
      </c>
      <c r="S44" s="327" t="n">
        <v>45</v>
      </c>
      <c r="T44" s="327" t="n">
        <v>55</v>
      </c>
      <c r="U44" s="327" t="n">
        <v>55</v>
      </c>
      <c r="V44" s="327" t="n">
        <v>70</v>
      </c>
      <c r="W44" s="327" t="n">
        <v>90</v>
      </c>
      <c r="X44" s="329"/>
      <c r="Y44" s="329"/>
      <c r="Z44" s="329"/>
      <c r="AA44" s="329"/>
      <c r="AB44" s="329"/>
      <c r="AC44" s="329"/>
      <c r="AD44" s="327" t="n">
        <v>15</v>
      </c>
      <c r="AE44" s="327" t="n">
        <v>20</v>
      </c>
      <c r="AF44" s="327" t="n">
        <v>25</v>
      </c>
      <c r="AG44" s="327" t="n">
        <v>45</v>
      </c>
      <c r="AH44" s="327" t="n">
        <v>40</v>
      </c>
      <c r="AI44" s="327" t="n">
        <v>45</v>
      </c>
      <c r="AJ44" s="327" t="n">
        <v>60</v>
      </c>
      <c r="AK44" s="327" t="n">
        <v>65</v>
      </c>
      <c r="AL44" s="327" t="n">
        <v>75</v>
      </c>
      <c r="AM44" s="327" t="n">
        <v>80</v>
      </c>
      <c r="AN44" s="327" t="n">
        <v>95</v>
      </c>
      <c r="AO44" s="329"/>
      <c r="AP44" s="329"/>
      <c r="AQ44" s="329"/>
      <c r="AR44" s="329"/>
      <c r="AS44" s="329"/>
      <c r="AT44" s="329"/>
      <c r="AU44" s="327" t="s">
        <v>155</v>
      </c>
      <c r="AV44" s="327" t="s">
        <v>155</v>
      </c>
      <c r="AW44" s="329"/>
      <c r="AX44" s="329"/>
      <c r="AY44" s="327" t="n">
        <v>30</v>
      </c>
      <c r="AZ44" s="327" t="n">
        <v>35</v>
      </c>
      <c r="BA44" s="327" t="n">
        <v>40</v>
      </c>
      <c r="BB44" s="327" t="n">
        <v>45</v>
      </c>
      <c r="BC44" s="327" t="n">
        <v>45</v>
      </c>
      <c r="BD44" s="327" t="n">
        <v>50</v>
      </c>
      <c r="BE44" s="327" t="n">
        <v>55</v>
      </c>
      <c r="BF44" s="329"/>
      <c r="BG44" s="329"/>
      <c r="BH44" s="329"/>
      <c r="BI44" s="329"/>
      <c r="BJ44" s="327" t="n">
        <v>25</v>
      </c>
      <c r="BK44" s="327" t="n">
        <v>45</v>
      </c>
      <c r="BL44" s="327" t="n">
        <v>40</v>
      </c>
      <c r="BM44" s="327" t="n">
        <v>40</v>
      </c>
      <c r="BN44" s="327" t="n">
        <v>60</v>
      </c>
      <c r="BO44" s="327" t="n">
        <v>65</v>
      </c>
      <c r="BP44" s="327" t="n">
        <v>75</v>
      </c>
      <c r="BQ44" s="329"/>
      <c r="BR44" s="329"/>
      <c r="BS44" s="327" t="s">
        <v>155</v>
      </c>
      <c r="BT44" s="327" t="s">
        <v>155</v>
      </c>
      <c r="BU44" s="329"/>
      <c r="BV44" s="329"/>
      <c r="BW44" s="327" t="n">
        <v>85</v>
      </c>
      <c r="BX44" s="329"/>
      <c r="BY44" s="327" t="n">
        <v>85</v>
      </c>
      <c r="BZ44" s="329"/>
      <c r="CA44" s="327" t="n">
        <v>90</v>
      </c>
      <c r="CB44" s="327" t="n">
        <v>115</v>
      </c>
      <c r="CC44" s="327" t="n">
        <v>105</v>
      </c>
      <c r="CD44" s="329"/>
      <c r="CE44" s="329"/>
      <c r="CF44" s="329"/>
      <c r="CG44" s="329"/>
      <c r="CH44" s="327" t="n">
        <v>90</v>
      </c>
      <c r="CI44" s="329"/>
      <c r="CJ44" s="327" t="n">
        <v>90</v>
      </c>
      <c r="CK44" s="329"/>
      <c r="CL44" s="327" t="n">
        <v>95</v>
      </c>
      <c r="CM44" s="327" t="n">
        <v>105</v>
      </c>
      <c r="CN44" s="327" t="n">
        <v>105</v>
      </c>
      <c r="CO44" s="329"/>
      <c r="CP44" s="329"/>
      <c r="CQ44" s="327" t="s">
        <v>155</v>
      </c>
      <c r="CR44" s="327" t="s">
        <v>155</v>
      </c>
      <c r="CS44" s="335"/>
      <c r="CT44" s="336"/>
      <c r="CU44" s="336"/>
      <c r="CV44" s="336"/>
      <c r="CW44" s="336"/>
      <c r="CX44" s="336"/>
      <c r="CY44" s="336"/>
      <c r="CZ44" s="336"/>
      <c r="DA44" s="336"/>
      <c r="DB44" s="336"/>
      <c r="DC44" s="336"/>
      <c r="DD44" s="337"/>
      <c r="DE44" s="338"/>
      <c r="DF44" s="338"/>
      <c r="DG44" s="338"/>
      <c r="DH44" s="338"/>
      <c r="DI44" s="338"/>
      <c r="DJ44" s="338"/>
      <c r="DK44" s="338"/>
      <c r="DL44" s="338"/>
      <c r="DM44" s="338"/>
      <c r="DN44" s="339"/>
      <c r="DO44" s="330" t="n">
        <f aca="false">AVERAGE(O44,Q44,S44,U44)</f>
        <v>42.5</v>
      </c>
      <c r="DP44" s="331" t="n">
        <f aca="false">AVERAGE(AF44,AH44,AJ44,AL44)</f>
        <v>50</v>
      </c>
      <c r="DQ44" s="332" t="n">
        <f aca="false">AVERAGE(AY44,BA44,BC44,BE44)</f>
        <v>42.5</v>
      </c>
      <c r="DR44" s="333" t="n">
        <f aca="false">AVERAGE(BJ44,BL44,BN44,BP44)</f>
        <v>50</v>
      </c>
    </row>
    <row r="45" s="4" customFormat="true" ht="18" hidden="false" customHeight="true" outlineLevel="0" collapsed="false">
      <c r="A45" s="334" t="n">
        <f aca="false">A44+1</f>
        <v>37</v>
      </c>
      <c r="B45" s="340" t="str">
        <f aca="false">CONCATENATE(C45,IF(C45="",""," "),D45,IF(D45="",""," "),E45,IF(E45="",""," "),F45)</f>
        <v>VP69</v>
      </c>
      <c r="C45" s="327"/>
      <c r="D45" s="327"/>
      <c r="E45" s="327"/>
      <c r="F45" s="328" t="s">
        <v>156</v>
      </c>
      <c r="G45" s="327" t="n">
        <v>1957</v>
      </c>
      <c r="H45" s="327" t="s">
        <v>63</v>
      </c>
      <c r="I45" s="327" t="s">
        <v>64</v>
      </c>
      <c r="J45" s="327" t="s">
        <v>157</v>
      </c>
      <c r="K45" s="327" t="s">
        <v>158</v>
      </c>
      <c r="L45" s="327" t="s">
        <v>158</v>
      </c>
      <c r="M45" s="327" t="n">
        <v>10</v>
      </c>
      <c r="N45" s="327" t="n">
        <v>20</v>
      </c>
      <c r="O45" s="327" t="n">
        <v>30</v>
      </c>
      <c r="P45" s="327" t="n">
        <v>30</v>
      </c>
      <c r="Q45" s="327" t="n">
        <v>40</v>
      </c>
      <c r="R45" s="327" t="n">
        <v>40</v>
      </c>
      <c r="S45" s="327" t="n">
        <v>45</v>
      </c>
      <c r="T45" s="327" t="n">
        <v>60</v>
      </c>
      <c r="U45" s="327" t="n">
        <v>55</v>
      </c>
      <c r="V45" s="327" t="n">
        <v>65</v>
      </c>
      <c r="W45" s="327" t="n">
        <v>60</v>
      </c>
      <c r="X45" s="329"/>
      <c r="Y45" s="329"/>
      <c r="Z45" s="329"/>
      <c r="AA45" s="329"/>
      <c r="AB45" s="329"/>
      <c r="AC45" s="329"/>
      <c r="AD45" s="327" t="n">
        <v>10</v>
      </c>
      <c r="AE45" s="327" t="n">
        <v>20</v>
      </c>
      <c r="AF45" s="327" t="n">
        <v>30</v>
      </c>
      <c r="AG45" s="327" t="n">
        <v>35</v>
      </c>
      <c r="AH45" s="327" t="n">
        <v>35</v>
      </c>
      <c r="AI45" s="327" t="n">
        <v>40</v>
      </c>
      <c r="AJ45" s="327" t="n">
        <v>55</v>
      </c>
      <c r="AK45" s="327" t="n">
        <v>60</v>
      </c>
      <c r="AL45" s="327" t="n">
        <v>65</v>
      </c>
      <c r="AM45" s="327" t="n">
        <v>60</v>
      </c>
      <c r="AN45" s="327" t="n">
        <v>65</v>
      </c>
      <c r="AO45" s="329"/>
      <c r="AP45" s="329"/>
      <c r="AQ45" s="329"/>
      <c r="AR45" s="329"/>
      <c r="AS45" s="329"/>
      <c r="AT45" s="329"/>
      <c r="AU45" s="327" t="s">
        <v>158</v>
      </c>
      <c r="AV45" s="327" t="s">
        <v>158</v>
      </c>
      <c r="AW45" s="329"/>
      <c r="AX45" s="327" t="n">
        <v>15</v>
      </c>
      <c r="AY45" s="327" t="n">
        <v>25</v>
      </c>
      <c r="AZ45" s="327" t="n">
        <v>25</v>
      </c>
      <c r="BA45" s="327" t="n">
        <v>30</v>
      </c>
      <c r="BB45" s="327" t="n">
        <v>35</v>
      </c>
      <c r="BC45" s="327" t="n">
        <v>45</v>
      </c>
      <c r="BD45" s="327" t="n">
        <v>60</v>
      </c>
      <c r="BE45" s="327" t="n">
        <v>50</v>
      </c>
      <c r="BF45" s="329"/>
      <c r="BG45" s="329"/>
      <c r="BH45" s="329"/>
      <c r="BI45" s="327" t="n">
        <v>15</v>
      </c>
      <c r="BJ45" s="327" t="n">
        <v>25</v>
      </c>
      <c r="BK45" s="327" t="n">
        <v>25</v>
      </c>
      <c r="BL45" s="327" t="n">
        <v>30</v>
      </c>
      <c r="BM45" s="327" t="n">
        <v>40</v>
      </c>
      <c r="BN45" s="327" t="n">
        <v>50</v>
      </c>
      <c r="BO45" s="327" t="n">
        <v>55</v>
      </c>
      <c r="BP45" s="327" t="n">
        <v>55</v>
      </c>
      <c r="BQ45" s="329"/>
      <c r="BR45" s="329"/>
      <c r="BS45" s="327" t="s">
        <v>158</v>
      </c>
      <c r="BT45" s="327" t="s">
        <v>158</v>
      </c>
      <c r="BU45" s="329"/>
      <c r="BV45" s="329"/>
      <c r="BW45" s="327" t="n">
        <v>95</v>
      </c>
      <c r="BX45" s="329"/>
      <c r="BY45" s="327" t="n">
        <v>95</v>
      </c>
      <c r="BZ45" s="329"/>
      <c r="CA45" s="327" t="n">
        <v>95</v>
      </c>
      <c r="CB45" s="327" t="n">
        <v>95</v>
      </c>
      <c r="CC45" s="327" t="n">
        <v>105</v>
      </c>
      <c r="CD45" s="329"/>
      <c r="CE45" s="329"/>
      <c r="CF45" s="329"/>
      <c r="CG45" s="329"/>
      <c r="CH45" s="327" t="n">
        <v>95</v>
      </c>
      <c r="CI45" s="329"/>
      <c r="CJ45" s="327" t="n">
        <v>90</v>
      </c>
      <c r="CK45" s="329"/>
      <c r="CL45" s="327" t="n">
        <v>90</v>
      </c>
      <c r="CM45" s="327" t="n">
        <v>90</v>
      </c>
      <c r="CN45" s="327" t="n">
        <v>95</v>
      </c>
      <c r="CO45" s="329"/>
      <c r="CP45" s="329"/>
      <c r="CQ45" s="327" t="s">
        <v>158</v>
      </c>
      <c r="CR45" s="327" t="s">
        <v>158</v>
      </c>
      <c r="CS45" s="335"/>
      <c r="CT45" s="336"/>
      <c r="CU45" s="336"/>
      <c r="CV45" s="336"/>
      <c r="CW45" s="336"/>
      <c r="CX45" s="336"/>
      <c r="CY45" s="336"/>
      <c r="CZ45" s="336"/>
      <c r="DA45" s="336"/>
      <c r="DB45" s="336"/>
      <c r="DC45" s="336"/>
      <c r="DD45" s="337"/>
      <c r="DE45" s="338"/>
      <c r="DF45" s="338"/>
      <c r="DG45" s="338"/>
      <c r="DH45" s="338"/>
      <c r="DI45" s="338"/>
      <c r="DJ45" s="338"/>
      <c r="DK45" s="338"/>
      <c r="DL45" s="338"/>
      <c r="DM45" s="338"/>
      <c r="DN45" s="339"/>
      <c r="DO45" s="330" t="n">
        <f aca="false">AVERAGE(O45,Q45,S45,U45)</f>
        <v>42.5</v>
      </c>
      <c r="DP45" s="331" t="n">
        <f aca="false">AVERAGE(AF45,AH45,AJ45,AL45)</f>
        <v>46.25</v>
      </c>
      <c r="DQ45" s="332" t="n">
        <f aca="false">AVERAGE(AY45,BA45,BC45,BE45)</f>
        <v>37.5</v>
      </c>
      <c r="DR45" s="333" t="n">
        <f aca="false">AVERAGE(BJ45,BL45,BN45,BP45)</f>
        <v>40</v>
      </c>
    </row>
    <row r="46" s="4" customFormat="true" ht="18" hidden="false" customHeight="true" outlineLevel="0" collapsed="false">
      <c r="A46" s="334" t="n">
        <f aca="false">A45+1</f>
        <v>38</v>
      </c>
      <c r="B46" s="340" t="str">
        <f aca="false">CONCATENATE(C46,IF(C46="",""," "),D46,IF(D46="",""," "),E46,IF(E46="",""," "),F46)</f>
        <v>VP63</v>
      </c>
      <c r="C46" s="327"/>
      <c r="D46" s="327"/>
      <c r="E46" s="327"/>
      <c r="F46" s="328" t="s">
        <v>159</v>
      </c>
      <c r="G46" s="327" t="n">
        <v>1941</v>
      </c>
      <c r="H46" s="327" t="s">
        <v>59</v>
      </c>
      <c r="I46" s="327" t="s">
        <v>64</v>
      </c>
      <c r="J46" s="327" t="s">
        <v>160</v>
      </c>
      <c r="K46" s="327" t="s">
        <v>161</v>
      </c>
      <c r="L46" s="327" t="s">
        <v>161</v>
      </c>
      <c r="M46" s="327" t="n">
        <v>60</v>
      </c>
      <c r="N46" s="327" t="n">
        <v>65</v>
      </c>
      <c r="O46" s="327" t="n">
        <v>60</v>
      </c>
      <c r="P46" s="327" t="n">
        <v>55</v>
      </c>
      <c r="Q46" s="327" t="n">
        <v>55</v>
      </c>
      <c r="R46" s="327" t="n">
        <v>50</v>
      </c>
      <c r="S46" s="327" t="n">
        <v>60</v>
      </c>
      <c r="T46" s="327" t="n">
        <v>50</v>
      </c>
      <c r="U46" s="327" t="n">
        <v>60</v>
      </c>
      <c r="V46" s="327" t="n">
        <v>60</v>
      </c>
      <c r="W46" s="327" t="n">
        <v>70</v>
      </c>
      <c r="X46" s="329"/>
      <c r="Y46" s="329"/>
      <c r="Z46" s="329"/>
      <c r="AA46" s="329"/>
      <c r="AB46" s="329"/>
      <c r="AC46" s="329"/>
      <c r="AD46" s="327" t="n">
        <v>50</v>
      </c>
      <c r="AE46" s="327" t="n">
        <v>55</v>
      </c>
      <c r="AF46" s="327" t="n">
        <v>60</v>
      </c>
      <c r="AG46" s="327" t="n">
        <v>60</v>
      </c>
      <c r="AH46" s="327" t="n">
        <v>55</v>
      </c>
      <c r="AI46" s="327" t="n">
        <v>50</v>
      </c>
      <c r="AJ46" s="327" t="n">
        <v>45</v>
      </c>
      <c r="AK46" s="327" t="n">
        <v>65</v>
      </c>
      <c r="AL46" s="327" t="n">
        <v>55</v>
      </c>
      <c r="AM46" s="327" t="n">
        <v>55</v>
      </c>
      <c r="AN46" s="327" t="n">
        <v>65</v>
      </c>
      <c r="AO46" s="329"/>
      <c r="AP46" s="329"/>
      <c r="AQ46" s="329"/>
      <c r="AR46" s="329"/>
      <c r="AS46" s="329"/>
      <c r="AT46" s="329"/>
      <c r="AU46" s="327" t="s">
        <v>161</v>
      </c>
      <c r="AV46" s="327" t="s">
        <v>161</v>
      </c>
      <c r="AW46" s="329"/>
      <c r="AX46" s="329"/>
      <c r="AY46" s="327" t="n">
        <v>45</v>
      </c>
      <c r="AZ46" s="327" t="n">
        <v>45</v>
      </c>
      <c r="BA46" s="327" t="n">
        <v>45</v>
      </c>
      <c r="BB46" s="327" t="n">
        <v>45</v>
      </c>
      <c r="BC46" s="327" t="n">
        <v>55</v>
      </c>
      <c r="BD46" s="327" t="n">
        <v>50</v>
      </c>
      <c r="BE46" s="327" t="n">
        <v>55</v>
      </c>
      <c r="BF46" s="329"/>
      <c r="BG46" s="329"/>
      <c r="BH46" s="329"/>
      <c r="BI46" s="329"/>
      <c r="BJ46" s="327" t="n">
        <v>50</v>
      </c>
      <c r="BK46" s="327" t="n">
        <v>50</v>
      </c>
      <c r="BL46" s="327" t="n">
        <v>45</v>
      </c>
      <c r="BM46" s="327" t="n">
        <v>45</v>
      </c>
      <c r="BN46" s="327" t="n">
        <v>40</v>
      </c>
      <c r="BO46" s="327" t="n">
        <v>55</v>
      </c>
      <c r="BP46" s="327" t="n">
        <v>50</v>
      </c>
      <c r="BQ46" s="329"/>
      <c r="BR46" s="329"/>
      <c r="BS46" s="327" t="s">
        <v>161</v>
      </c>
      <c r="BT46" s="327" t="s">
        <v>161</v>
      </c>
      <c r="BU46" s="329"/>
      <c r="BV46" s="329"/>
      <c r="BW46" s="327" t="n">
        <v>90</v>
      </c>
      <c r="BX46" s="329"/>
      <c r="BY46" s="327" t="n">
        <v>95</v>
      </c>
      <c r="BZ46" s="329"/>
      <c r="CA46" s="327" t="n">
        <v>95</v>
      </c>
      <c r="CB46" s="329"/>
      <c r="CC46" s="327" t="n">
        <v>95</v>
      </c>
      <c r="CD46" s="329"/>
      <c r="CE46" s="329"/>
      <c r="CF46" s="329"/>
      <c r="CG46" s="329"/>
      <c r="CH46" s="327" t="n">
        <v>95</v>
      </c>
      <c r="CI46" s="329"/>
      <c r="CJ46" s="327" t="n">
        <v>95</v>
      </c>
      <c r="CK46" s="329"/>
      <c r="CL46" s="327" t="n">
        <v>95</v>
      </c>
      <c r="CM46" s="329"/>
      <c r="CN46" s="327" t="n">
        <v>95</v>
      </c>
      <c r="CO46" s="329"/>
      <c r="CP46" s="329"/>
      <c r="CQ46" s="327" t="s">
        <v>161</v>
      </c>
      <c r="CR46" s="327" t="s">
        <v>161</v>
      </c>
      <c r="CS46" s="335"/>
      <c r="CT46" s="336"/>
      <c r="CU46" s="336"/>
      <c r="CV46" s="336"/>
      <c r="CW46" s="336"/>
      <c r="CX46" s="336"/>
      <c r="CY46" s="336"/>
      <c r="CZ46" s="336"/>
      <c r="DA46" s="336"/>
      <c r="DB46" s="336"/>
      <c r="DC46" s="336"/>
      <c r="DD46" s="337"/>
      <c r="DE46" s="338"/>
      <c r="DF46" s="338"/>
      <c r="DG46" s="338"/>
      <c r="DH46" s="338"/>
      <c r="DI46" s="338"/>
      <c r="DJ46" s="338"/>
      <c r="DK46" s="338"/>
      <c r="DL46" s="338"/>
      <c r="DM46" s="338"/>
      <c r="DN46" s="339"/>
      <c r="DO46" s="330" t="n">
        <f aca="false">AVERAGE(O46,Q46,S46,U46)</f>
        <v>58.75</v>
      </c>
      <c r="DP46" s="331" t="n">
        <f aca="false">AVERAGE(AF46,AH46,AJ46,AL46)</f>
        <v>53.75</v>
      </c>
      <c r="DQ46" s="332" t="n">
        <f aca="false">AVERAGE(AY46,BA46,BC46,BE46)</f>
        <v>50</v>
      </c>
      <c r="DR46" s="333" t="n">
        <f aca="false">AVERAGE(BJ46,BL46,BN46,BP46)</f>
        <v>46.25</v>
      </c>
    </row>
    <row r="47" s="142" customFormat="true" ht="18" hidden="false" customHeight="true" outlineLevel="0" collapsed="false">
      <c r="A47" s="334" t="n">
        <f aca="false">A46+1</f>
        <v>39</v>
      </c>
      <c r="B47" s="340" t="str">
        <f aca="false">CONCATENATE(C47,IF(C47="",""," "),D47,IF(D47="",""," "),E47,IF(E47="",""," "),F47)</f>
        <v>VP21</v>
      </c>
      <c r="C47" s="327"/>
      <c r="D47" s="327"/>
      <c r="E47" s="327"/>
      <c r="F47" s="328" t="s">
        <v>162</v>
      </c>
      <c r="G47" s="327" t="n">
        <v>1941</v>
      </c>
      <c r="H47" s="327" t="s">
        <v>63</v>
      </c>
      <c r="I47" s="327" t="s">
        <v>64</v>
      </c>
      <c r="J47" s="327"/>
      <c r="K47" s="327" t="s">
        <v>163</v>
      </c>
      <c r="L47" s="327" t="s">
        <v>163</v>
      </c>
      <c r="M47" s="327" t="n">
        <v>20</v>
      </c>
      <c r="N47" s="327" t="n">
        <v>25</v>
      </c>
      <c r="O47" s="327" t="n">
        <v>25</v>
      </c>
      <c r="P47" s="327" t="n">
        <v>35</v>
      </c>
      <c r="Q47" s="327" t="n">
        <v>35</v>
      </c>
      <c r="R47" s="327" t="n">
        <v>35</v>
      </c>
      <c r="S47" s="327" t="n">
        <v>40</v>
      </c>
      <c r="T47" s="327" t="n">
        <v>40</v>
      </c>
      <c r="U47" s="327" t="n">
        <v>45</v>
      </c>
      <c r="V47" s="327" t="n">
        <v>65</v>
      </c>
      <c r="W47" s="327" t="n">
        <v>70</v>
      </c>
      <c r="X47" s="329"/>
      <c r="Y47" s="329"/>
      <c r="Z47" s="329"/>
      <c r="AA47" s="329"/>
      <c r="AB47" s="329"/>
      <c r="AC47" s="329"/>
      <c r="AD47" s="327" t="n">
        <v>20</v>
      </c>
      <c r="AE47" s="327" t="n">
        <v>25</v>
      </c>
      <c r="AF47" s="327" t="n">
        <v>30</v>
      </c>
      <c r="AG47" s="327" t="n">
        <v>35</v>
      </c>
      <c r="AH47" s="327" t="n">
        <v>35</v>
      </c>
      <c r="AI47" s="327" t="n">
        <v>40</v>
      </c>
      <c r="AJ47" s="327" t="n">
        <v>40</v>
      </c>
      <c r="AK47" s="327" t="n">
        <v>50</v>
      </c>
      <c r="AL47" s="327" t="n">
        <v>45</v>
      </c>
      <c r="AM47" s="327" t="n">
        <v>45</v>
      </c>
      <c r="AN47" s="327" t="n">
        <v>60</v>
      </c>
      <c r="AO47" s="329"/>
      <c r="AP47" s="329"/>
      <c r="AQ47" s="329"/>
      <c r="AR47" s="329"/>
      <c r="AS47" s="329"/>
      <c r="AT47" s="329"/>
      <c r="AU47" s="327" t="s">
        <v>163</v>
      </c>
      <c r="AV47" s="327" t="s">
        <v>163</v>
      </c>
      <c r="AW47" s="329"/>
      <c r="AX47" s="329"/>
      <c r="AY47" s="327" t="n">
        <v>25</v>
      </c>
      <c r="AZ47" s="327" t="n">
        <v>35</v>
      </c>
      <c r="BA47" s="327" t="n">
        <v>30</v>
      </c>
      <c r="BB47" s="327" t="n">
        <v>35</v>
      </c>
      <c r="BC47" s="327" t="n">
        <v>40</v>
      </c>
      <c r="BD47" s="327" t="n">
        <v>35</v>
      </c>
      <c r="BE47" s="327" t="n">
        <v>35</v>
      </c>
      <c r="BF47" s="329"/>
      <c r="BG47" s="329"/>
      <c r="BH47" s="329"/>
      <c r="BI47" s="329"/>
      <c r="BJ47" s="327" t="n">
        <v>30</v>
      </c>
      <c r="BK47" s="327" t="n">
        <v>30</v>
      </c>
      <c r="BL47" s="327" t="n">
        <v>30</v>
      </c>
      <c r="BM47" s="327" t="n">
        <v>40</v>
      </c>
      <c r="BN47" s="327" t="n">
        <v>40</v>
      </c>
      <c r="BO47" s="327" t="n">
        <v>50</v>
      </c>
      <c r="BP47" s="327" t="n">
        <v>45</v>
      </c>
      <c r="BQ47" s="329"/>
      <c r="BR47" s="329"/>
      <c r="BS47" s="327" t="s">
        <v>163</v>
      </c>
      <c r="BT47" s="327" t="s">
        <v>163</v>
      </c>
      <c r="BU47" s="329"/>
      <c r="BV47" s="329"/>
      <c r="BW47" s="327" t="n">
        <v>75</v>
      </c>
      <c r="BX47" s="329"/>
      <c r="BY47" s="327" t="n">
        <v>75</v>
      </c>
      <c r="BZ47" s="329"/>
      <c r="CA47" s="327" t="n">
        <v>80</v>
      </c>
      <c r="CB47" s="329"/>
      <c r="CC47" s="327" t="n">
        <v>80</v>
      </c>
      <c r="CD47" s="329"/>
      <c r="CE47" s="329"/>
      <c r="CF47" s="329"/>
      <c r="CG47" s="329"/>
      <c r="CH47" s="327" t="n">
        <v>75</v>
      </c>
      <c r="CI47" s="329"/>
      <c r="CJ47" s="327" t="n">
        <v>75</v>
      </c>
      <c r="CK47" s="329"/>
      <c r="CL47" s="327" t="n">
        <v>75</v>
      </c>
      <c r="CM47" s="329"/>
      <c r="CN47" s="327" t="n">
        <v>80</v>
      </c>
      <c r="CO47" s="329"/>
      <c r="CP47" s="329"/>
      <c r="CQ47" s="327" t="s">
        <v>163</v>
      </c>
      <c r="CR47" s="327" t="s">
        <v>163</v>
      </c>
      <c r="CS47" s="335"/>
      <c r="CT47" s="336"/>
      <c r="CU47" s="336"/>
      <c r="CV47" s="336"/>
      <c r="CW47" s="336"/>
      <c r="CX47" s="336"/>
      <c r="CY47" s="336"/>
      <c r="CZ47" s="336"/>
      <c r="DA47" s="336"/>
      <c r="DB47" s="336"/>
      <c r="DC47" s="336"/>
      <c r="DD47" s="337"/>
      <c r="DE47" s="338"/>
      <c r="DF47" s="338"/>
      <c r="DG47" s="338"/>
      <c r="DH47" s="338"/>
      <c r="DI47" s="338"/>
      <c r="DJ47" s="338"/>
      <c r="DK47" s="338"/>
      <c r="DL47" s="338"/>
      <c r="DM47" s="338"/>
      <c r="DN47" s="339"/>
      <c r="DO47" s="330" t="n">
        <f aca="false">AVERAGE(O47,Q47,S47,U47)</f>
        <v>36.25</v>
      </c>
      <c r="DP47" s="331" t="n">
        <f aca="false">AVERAGE(AF47,AH47,AJ47,AL47)</f>
        <v>37.5</v>
      </c>
      <c r="DQ47" s="332" t="n">
        <f aca="false">AVERAGE(AY47,BA47,BC47,BE47)</f>
        <v>32.5</v>
      </c>
      <c r="DR47" s="333" t="n">
        <f aca="false">AVERAGE(BJ47,BL47,BN47,BP47)</f>
        <v>36.25</v>
      </c>
    </row>
    <row r="48" s="4" customFormat="true" ht="18" hidden="false" customHeight="true" outlineLevel="0" collapsed="false">
      <c r="A48" s="334" t="n">
        <f aca="false">A47+1</f>
        <v>40</v>
      </c>
      <c r="B48" s="340" t="str">
        <f aca="false">CONCATENATE(C48,IF(C48="",""," "),D48,IF(D48="",""," "),E48,IF(E48="",""," "),F48)</f>
        <v>VP29</v>
      </c>
      <c r="C48" s="327"/>
      <c r="D48" s="327"/>
      <c r="E48" s="327"/>
      <c r="F48" s="328" t="s">
        <v>164</v>
      </c>
      <c r="G48" s="327" t="n">
        <v>1944</v>
      </c>
      <c r="H48" s="327" t="s">
        <v>63</v>
      </c>
      <c r="I48" s="327" t="s">
        <v>64</v>
      </c>
      <c r="J48" s="327" t="s">
        <v>165</v>
      </c>
      <c r="K48" s="327" t="s">
        <v>166</v>
      </c>
      <c r="L48" s="327" t="s">
        <v>166</v>
      </c>
      <c r="M48" s="327" t="n">
        <v>15</v>
      </c>
      <c r="N48" s="327" t="n">
        <v>20</v>
      </c>
      <c r="O48" s="327" t="n">
        <v>15</v>
      </c>
      <c r="P48" s="327" t="n">
        <v>15</v>
      </c>
      <c r="Q48" s="327" t="n">
        <v>20</v>
      </c>
      <c r="R48" s="327" t="n">
        <v>20</v>
      </c>
      <c r="S48" s="327" t="n">
        <v>15</v>
      </c>
      <c r="T48" s="327" t="n">
        <v>40</v>
      </c>
      <c r="U48" s="327" t="n">
        <v>45</v>
      </c>
      <c r="V48" s="327" t="n">
        <v>65</v>
      </c>
      <c r="W48" s="327" t="n">
        <v>70</v>
      </c>
      <c r="X48" s="329"/>
      <c r="Y48" s="329"/>
      <c r="Z48" s="329"/>
      <c r="AA48" s="329"/>
      <c r="AB48" s="329"/>
      <c r="AC48" s="329"/>
      <c r="AD48" s="327" t="n">
        <v>40</v>
      </c>
      <c r="AE48" s="327" t="n">
        <v>50</v>
      </c>
      <c r="AF48" s="327" t="n">
        <v>40</v>
      </c>
      <c r="AG48" s="327" t="n">
        <v>45</v>
      </c>
      <c r="AH48" s="327" t="n">
        <v>50</v>
      </c>
      <c r="AI48" s="327" t="n">
        <v>60</v>
      </c>
      <c r="AJ48" s="327" t="n">
        <v>90</v>
      </c>
      <c r="AK48" s="327" t="n">
        <v>95</v>
      </c>
      <c r="AL48" s="327" t="n">
        <v>95</v>
      </c>
      <c r="AM48" s="327" t="n">
        <v>95</v>
      </c>
      <c r="AN48" s="327" t="n">
        <v>100</v>
      </c>
      <c r="AO48" s="329"/>
      <c r="AP48" s="329"/>
      <c r="AQ48" s="329"/>
      <c r="AR48" s="329"/>
      <c r="AS48" s="329"/>
      <c r="AT48" s="329"/>
      <c r="AU48" s="327" t="s">
        <v>166</v>
      </c>
      <c r="AV48" s="327" t="s">
        <v>166</v>
      </c>
      <c r="AW48" s="329"/>
      <c r="AX48" s="329"/>
      <c r="AY48" s="327" t="n">
        <v>15</v>
      </c>
      <c r="AZ48" s="327" t="n">
        <v>10</v>
      </c>
      <c r="BA48" s="327" t="n">
        <v>15</v>
      </c>
      <c r="BB48" s="327" t="n">
        <v>15</v>
      </c>
      <c r="BC48" s="327" t="n">
        <v>10</v>
      </c>
      <c r="BD48" s="327" t="n">
        <v>30</v>
      </c>
      <c r="BE48" s="327" t="n">
        <v>30</v>
      </c>
      <c r="BF48" s="329"/>
      <c r="BG48" s="329"/>
      <c r="BH48" s="329"/>
      <c r="BI48" s="329"/>
      <c r="BJ48" s="327" t="n">
        <v>25</v>
      </c>
      <c r="BK48" s="327" t="n">
        <v>25</v>
      </c>
      <c r="BL48" s="327" t="n">
        <v>35</v>
      </c>
      <c r="BM48" s="327" t="n">
        <v>45</v>
      </c>
      <c r="BN48" s="327" t="n">
        <v>65</v>
      </c>
      <c r="BO48" s="327" t="n">
        <v>60</v>
      </c>
      <c r="BP48" s="327" t="n">
        <v>65</v>
      </c>
      <c r="BQ48" s="329"/>
      <c r="BR48" s="329"/>
      <c r="BS48" s="327" t="s">
        <v>166</v>
      </c>
      <c r="BT48" s="327" t="s">
        <v>166</v>
      </c>
      <c r="BU48" s="329"/>
      <c r="BV48" s="329"/>
      <c r="BW48" s="327" t="n">
        <v>115</v>
      </c>
      <c r="BX48" s="329"/>
      <c r="BY48" s="327" t="n">
        <v>100</v>
      </c>
      <c r="BZ48" s="329"/>
      <c r="CA48" s="327" t="n">
        <v>100</v>
      </c>
      <c r="CB48" s="327" t="n">
        <v>100</v>
      </c>
      <c r="CC48" s="327" t="n">
        <v>105</v>
      </c>
      <c r="CD48" s="329"/>
      <c r="CE48" s="329"/>
      <c r="CF48" s="329"/>
      <c r="CG48" s="329"/>
      <c r="CH48" s="327" t="n">
        <v>115</v>
      </c>
      <c r="CI48" s="329"/>
      <c r="CJ48" s="327" t="n">
        <v>120</v>
      </c>
      <c r="CK48" s="327" t="n">
        <v>115</v>
      </c>
      <c r="CL48" s="327" t="n">
        <v>115</v>
      </c>
      <c r="CM48" s="327" t="n">
        <v>115</v>
      </c>
      <c r="CN48" s="327" t="n">
        <v>115</v>
      </c>
      <c r="CO48" s="329"/>
      <c r="CP48" s="329"/>
      <c r="CQ48" s="327" t="s">
        <v>166</v>
      </c>
      <c r="CR48" s="327" t="s">
        <v>166</v>
      </c>
      <c r="CS48" s="335"/>
      <c r="CT48" s="336"/>
      <c r="CU48" s="336"/>
      <c r="CV48" s="336"/>
      <c r="CW48" s="336"/>
      <c r="CX48" s="336"/>
      <c r="CY48" s="336"/>
      <c r="CZ48" s="336"/>
      <c r="DA48" s="336"/>
      <c r="DB48" s="336"/>
      <c r="DC48" s="336"/>
      <c r="DD48" s="337"/>
      <c r="DE48" s="338"/>
      <c r="DF48" s="338"/>
      <c r="DG48" s="338"/>
      <c r="DH48" s="338"/>
      <c r="DI48" s="338"/>
      <c r="DJ48" s="338"/>
      <c r="DK48" s="338"/>
      <c r="DL48" s="338"/>
      <c r="DM48" s="338"/>
      <c r="DN48" s="339"/>
      <c r="DO48" s="330" t="n">
        <f aca="false">AVERAGE(O48,Q48,S48,U48)</f>
        <v>23.75</v>
      </c>
      <c r="DP48" s="331" t="n">
        <f aca="false">AVERAGE(AF48,AH48,AJ48,AL48)</f>
        <v>68.75</v>
      </c>
      <c r="DQ48" s="332" t="n">
        <f aca="false">AVERAGE(AY48,BA48,BC48,BE48)</f>
        <v>17.5</v>
      </c>
      <c r="DR48" s="333" t="n">
        <f aca="false">AVERAGE(BJ48,BL48,BN48,BP48)</f>
        <v>47.5</v>
      </c>
    </row>
    <row r="49" s="4" customFormat="true" ht="18" hidden="false" customHeight="true" outlineLevel="0" collapsed="false">
      <c r="A49" s="334" t="n">
        <f aca="false">A48+1</f>
        <v>41</v>
      </c>
      <c r="B49" s="340" t="str">
        <f aca="false">CONCATENATE(C49,IF(C49="",""," "),D49,IF(D49="",""," "),E49,IF(E49="",""," "),F49)</f>
        <v>VP47</v>
      </c>
      <c r="C49" s="327"/>
      <c r="D49" s="327"/>
      <c r="E49" s="327"/>
      <c r="F49" s="328" t="s">
        <v>167</v>
      </c>
      <c r="G49" s="327" t="n">
        <v>1950</v>
      </c>
      <c r="H49" s="327" t="s">
        <v>63</v>
      </c>
      <c r="I49" s="327" t="s">
        <v>64</v>
      </c>
      <c r="J49" s="327" t="s">
        <v>168</v>
      </c>
      <c r="K49" s="327" t="s">
        <v>169</v>
      </c>
      <c r="L49" s="327" t="s">
        <v>169</v>
      </c>
      <c r="M49" s="327" t="n">
        <v>70</v>
      </c>
      <c r="N49" s="327" t="n">
        <v>75</v>
      </c>
      <c r="O49" s="327" t="n">
        <v>80</v>
      </c>
      <c r="P49" s="327" t="n">
        <v>80</v>
      </c>
      <c r="Q49" s="327" t="n">
        <v>80</v>
      </c>
      <c r="R49" s="327" t="n">
        <v>80</v>
      </c>
      <c r="S49" s="327" t="n">
        <v>80</v>
      </c>
      <c r="T49" s="327" t="n">
        <v>95</v>
      </c>
      <c r="U49" s="327" t="n">
        <v>95</v>
      </c>
      <c r="V49" s="327" t="n">
        <v>95</v>
      </c>
      <c r="W49" s="327" t="n">
        <v>95</v>
      </c>
      <c r="X49" s="329"/>
      <c r="Y49" s="329"/>
      <c r="Z49" s="329"/>
      <c r="AA49" s="329"/>
      <c r="AB49" s="329"/>
      <c r="AC49" s="329"/>
      <c r="AD49" s="327" t="n">
        <v>50</v>
      </c>
      <c r="AE49" s="327" t="n">
        <v>50</v>
      </c>
      <c r="AF49" s="327" t="n">
        <v>55</v>
      </c>
      <c r="AG49" s="327" t="n">
        <v>60</v>
      </c>
      <c r="AH49" s="327" t="n">
        <v>60</v>
      </c>
      <c r="AI49" s="327" t="n">
        <v>65</v>
      </c>
      <c r="AJ49" s="327" t="n">
        <v>70</v>
      </c>
      <c r="AK49" s="327" t="n">
        <v>75</v>
      </c>
      <c r="AL49" s="327" t="n">
        <v>80</v>
      </c>
      <c r="AM49" s="327" t="n">
        <v>80</v>
      </c>
      <c r="AN49" s="327" t="n">
        <v>80</v>
      </c>
      <c r="AO49" s="329"/>
      <c r="AP49" s="329"/>
      <c r="AQ49" s="329"/>
      <c r="AR49" s="329"/>
      <c r="AS49" s="329"/>
      <c r="AT49" s="329"/>
      <c r="AU49" s="327" t="s">
        <v>169</v>
      </c>
      <c r="AV49" s="327" t="s">
        <v>169</v>
      </c>
      <c r="AW49" s="329"/>
      <c r="AX49" s="329"/>
      <c r="AY49" s="327" t="n">
        <v>70</v>
      </c>
      <c r="AZ49" s="327" t="n">
        <v>75</v>
      </c>
      <c r="BA49" s="327" t="n">
        <v>70</v>
      </c>
      <c r="BB49" s="327" t="n">
        <v>80</v>
      </c>
      <c r="BC49" s="327" t="n">
        <v>80</v>
      </c>
      <c r="BD49" s="327" t="n">
        <v>80</v>
      </c>
      <c r="BE49" s="327" t="n">
        <v>75</v>
      </c>
      <c r="BF49" s="329"/>
      <c r="BG49" s="329"/>
      <c r="BH49" s="329"/>
      <c r="BI49" s="329"/>
      <c r="BJ49" s="327" t="n">
        <v>50</v>
      </c>
      <c r="BK49" s="327" t="n">
        <v>55</v>
      </c>
      <c r="BL49" s="327" t="n">
        <v>55</v>
      </c>
      <c r="BM49" s="327" t="n">
        <v>60</v>
      </c>
      <c r="BN49" s="327" t="n">
        <v>65</v>
      </c>
      <c r="BO49" s="327" t="n">
        <v>70</v>
      </c>
      <c r="BP49" s="327" t="n">
        <v>75</v>
      </c>
      <c r="BQ49" s="329"/>
      <c r="BR49" s="329"/>
      <c r="BS49" s="327" t="s">
        <v>169</v>
      </c>
      <c r="BT49" s="327" t="s">
        <v>169</v>
      </c>
      <c r="BU49" s="329"/>
      <c r="BV49" s="329"/>
      <c r="BW49" s="327" t="n">
        <v>110</v>
      </c>
      <c r="BX49" s="329"/>
      <c r="BY49" s="327" t="n">
        <v>110</v>
      </c>
      <c r="BZ49" s="329"/>
      <c r="CA49" s="327" t="n">
        <v>110</v>
      </c>
      <c r="CB49" s="327" t="n">
        <v>115</v>
      </c>
      <c r="CC49" s="329"/>
      <c r="CD49" s="329"/>
      <c r="CE49" s="329"/>
      <c r="CF49" s="329"/>
      <c r="CG49" s="329"/>
      <c r="CH49" s="327" t="n">
        <v>95</v>
      </c>
      <c r="CI49" s="329"/>
      <c r="CJ49" s="327" t="n">
        <v>100</v>
      </c>
      <c r="CK49" s="329"/>
      <c r="CL49" s="327" t="n">
        <v>105</v>
      </c>
      <c r="CM49" s="327" t="n">
        <v>105</v>
      </c>
      <c r="CN49" s="327" t="n">
        <v>110</v>
      </c>
      <c r="CO49" s="329"/>
      <c r="CP49" s="329"/>
      <c r="CQ49" s="327" t="s">
        <v>169</v>
      </c>
      <c r="CR49" s="327" t="s">
        <v>169</v>
      </c>
      <c r="CS49" s="335"/>
      <c r="CT49" s="336"/>
      <c r="CU49" s="336"/>
      <c r="CV49" s="336"/>
      <c r="CW49" s="336"/>
      <c r="CX49" s="336"/>
      <c r="CY49" s="336"/>
      <c r="CZ49" s="336"/>
      <c r="DA49" s="336"/>
      <c r="DB49" s="336"/>
      <c r="DC49" s="336"/>
      <c r="DD49" s="337"/>
      <c r="DE49" s="338"/>
      <c r="DF49" s="338"/>
      <c r="DG49" s="338"/>
      <c r="DH49" s="338"/>
      <c r="DI49" s="338"/>
      <c r="DJ49" s="338"/>
      <c r="DK49" s="338"/>
      <c r="DL49" s="338"/>
      <c r="DM49" s="338"/>
      <c r="DN49" s="339"/>
      <c r="DO49" s="330" t="n">
        <f aca="false">AVERAGE(O49,Q49,S49,U49)</f>
        <v>83.75</v>
      </c>
      <c r="DP49" s="331" t="n">
        <f aca="false">AVERAGE(AF49,AH49,AJ49,AL49)</f>
        <v>66.25</v>
      </c>
      <c r="DQ49" s="332" t="n">
        <f aca="false">AVERAGE(AY49,BA49,BC49,BE49)</f>
        <v>73.75</v>
      </c>
      <c r="DR49" s="333" t="n">
        <f aca="false">AVERAGE(BJ49,BL49,BN49,BP49)</f>
        <v>61.25</v>
      </c>
    </row>
    <row r="50" s="4" customFormat="true" ht="18" hidden="false" customHeight="true" outlineLevel="0" collapsed="false">
      <c r="A50" s="334" t="n">
        <f aca="false">A49+1</f>
        <v>42</v>
      </c>
      <c r="B50" s="340" t="str">
        <f aca="false">CONCATENATE(C50,IF(C50="",""," "),D50,IF(D50="",""," "),E50,IF(E50="",""," "),F50)</f>
        <v>VP44</v>
      </c>
      <c r="C50" s="327"/>
      <c r="D50" s="327"/>
      <c r="E50" s="327"/>
      <c r="F50" s="328" t="s">
        <v>170</v>
      </c>
      <c r="G50" s="327" t="n">
        <v>1943</v>
      </c>
      <c r="H50" s="327" t="s">
        <v>63</v>
      </c>
      <c r="I50" s="327" t="s">
        <v>64</v>
      </c>
      <c r="J50" s="327" t="s">
        <v>171</v>
      </c>
      <c r="K50" s="327" t="s">
        <v>172</v>
      </c>
      <c r="L50" s="327" t="s">
        <v>172</v>
      </c>
      <c r="M50" s="327" t="n">
        <v>45</v>
      </c>
      <c r="N50" s="327" t="n">
        <v>55</v>
      </c>
      <c r="O50" s="327" t="n">
        <v>65</v>
      </c>
      <c r="P50" s="327" t="n">
        <v>70</v>
      </c>
      <c r="Q50" s="327" t="n">
        <v>75</v>
      </c>
      <c r="R50" s="327" t="n">
        <v>80</v>
      </c>
      <c r="S50" s="327" t="n">
        <v>85</v>
      </c>
      <c r="T50" s="327" t="n">
        <v>105</v>
      </c>
      <c r="U50" s="327" t="n">
        <v>105</v>
      </c>
      <c r="V50" s="327" t="n">
        <v>95</v>
      </c>
      <c r="W50" s="327" t="n">
        <v>100</v>
      </c>
      <c r="X50" s="329"/>
      <c r="Y50" s="329"/>
      <c r="Z50" s="329"/>
      <c r="AA50" s="329"/>
      <c r="AB50" s="329"/>
      <c r="AC50" s="329"/>
      <c r="AD50" s="327" t="n">
        <v>40</v>
      </c>
      <c r="AE50" s="327" t="n">
        <v>45</v>
      </c>
      <c r="AF50" s="327" t="n">
        <v>55</v>
      </c>
      <c r="AG50" s="327" t="n">
        <v>60</v>
      </c>
      <c r="AH50" s="327" t="n">
        <v>60</v>
      </c>
      <c r="AI50" s="327" t="n">
        <v>75</v>
      </c>
      <c r="AJ50" s="327" t="n">
        <v>80</v>
      </c>
      <c r="AK50" s="327" t="n">
        <v>80</v>
      </c>
      <c r="AL50" s="327" t="n">
        <v>90</v>
      </c>
      <c r="AM50" s="327" t="n">
        <v>105</v>
      </c>
      <c r="AN50" s="327" t="n">
        <v>105</v>
      </c>
      <c r="AO50" s="329"/>
      <c r="AP50" s="329"/>
      <c r="AQ50" s="329"/>
      <c r="AR50" s="329"/>
      <c r="AS50" s="329"/>
      <c r="AT50" s="329"/>
      <c r="AU50" s="327" t="s">
        <v>172</v>
      </c>
      <c r="AV50" s="327" t="s">
        <v>172</v>
      </c>
      <c r="AW50" s="329"/>
      <c r="AX50" s="329"/>
      <c r="AY50" s="327" t="n">
        <v>55</v>
      </c>
      <c r="AZ50" s="327" t="n">
        <v>60</v>
      </c>
      <c r="BA50" s="327" t="n">
        <v>70</v>
      </c>
      <c r="BB50" s="327" t="n">
        <v>80</v>
      </c>
      <c r="BC50" s="329"/>
      <c r="BD50" s="329"/>
      <c r="BE50" s="329"/>
      <c r="BF50" s="329"/>
      <c r="BG50" s="329"/>
      <c r="BH50" s="329"/>
      <c r="BI50" s="329"/>
      <c r="BJ50" s="327" t="n">
        <v>50</v>
      </c>
      <c r="BK50" s="327" t="n">
        <v>60</v>
      </c>
      <c r="BL50" s="327" t="n">
        <v>60</v>
      </c>
      <c r="BM50" s="327" t="n">
        <v>75</v>
      </c>
      <c r="BN50" s="327" t="n">
        <v>80</v>
      </c>
      <c r="BO50" s="327" t="n">
        <v>80</v>
      </c>
      <c r="BP50" s="327" t="n">
        <v>80</v>
      </c>
      <c r="BQ50" s="329"/>
      <c r="BR50" s="329"/>
      <c r="BS50" s="327" t="s">
        <v>172</v>
      </c>
      <c r="BT50" s="327" t="s">
        <v>172</v>
      </c>
      <c r="BU50" s="329"/>
      <c r="BV50" s="329"/>
      <c r="BW50" s="327" t="n">
        <v>105</v>
      </c>
      <c r="BX50" s="329"/>
      <c r="BY50" s="327" t="n">
        <v>105</v>
      </c>
      <c r="BZ50" s="329"/>
      <c r="CA50" s="327" t="n">
        <v>110</v>
      </c>
      <c r="CB50" s="329"/>
      <c r="CC50" s="327" t="n">
        <v>110</v>
      </c>
      <c r="CD50" s="329"/>
      <c r="CE50" s="329"/>
      <c r="CF50" s="329"/>
      <c r="CG50" s="329"/>
      <c r="CH50" s="327" t="n">
        <v>100</v>
      </c>
      <c r="CI50" s="329"/>
      <c r="CJ50" s="327" t="n">
        <v>105</v>
      </c>
      <c r="CK50" s="329"/>
      <c r="CL50" s="327" t="n">
        <v>110</v>
      </c>
      <c r="CM50" s="327" t="n">
        <v>115</v>
      </c>
      <c r="CN50" s="329"/>
      <c r="CO50" s="329"/>
      <c r="CP50" s="329"/>
      <c r="CQ50" s="327" t="s">
        <v>172</v>
      </c>
      <c r="CR50" s="327" t="s">
        <v>172</v>
      </c>
      <c r="CS50" s="335"/>
      <c r="CT50" s="336"/>
      <c r="CU50" s="336"/>
      <c r="CV50" s="336"/>
      <c r="CW50" s="336"/>
      <c r="CX50" s="336"/>
      <c r="CY50" s="336"/>
      <c r="CZ50" s="336"/>
      <c r="DA50" s="336"/>
      <c r="DB50" s="336"/>
      <c r="DC50" s="336"/>
      <c r="DD50" s="337"/>
      <c r="DE50" s="338"/>
      <c r="DF50" s="338"/>
      <c r="DG50" s="338"/>
      <c r="DH50" s="338"/>
      <c r="DI50" s="338"/>
      <c r="DJ50" s="338"/>
      <c r="DK50" s="338"/>
      <c r="DL50" s="338"/>
      <c r="DM50" s="338"/>
      <c r="DN50" s="339"/>
      <c r="DO50" s="330" t="n">
        <f aca="false">AVERAGE(O50,Q50,S50,U50)</f>
        <v>82.5</v>
      </c>
      <c r="DP50" s="331" t="n">
        <f aca="false">AVERAGE(AF50,AH50,AJ50,AL50)</f>
        <v>71.25</v>
      </c>
      <c r="DQ50" s="332" t="n">
        <f aca="false">AVERAGE(AY50,BA50,BC50,BE50)</f>
        <v>62.5</v>
      </c>
      <c r="DR50" s="333" t="n">
        <f aca="false">AVERAGE(BJ50,BL50,BN50,BP50)</f>
        <v>67.5</v>
      </c>
    </row>
    <row r="51" s="4" customFormat="true" ht="18" hidden="false" customHeight="true" outlineLevel="0" collapsed="false">
      <c r="A51" s="334" t="n">
        <f aca="false">A50+1</f>
        <v>43</v>
      </c>
      <c r="B51" s="340" t="str">
        <f aca="false">CONCATENATE(C51,IF(C51="",""," "),D51,IF(D51="",""," "),E51,IF(E51="",""," "),F51)</f>
        <v>VP51</v>
      </c>
      <c r="C51" s="327"/>
      <c r="D51" s="327"/>
      <c r="E51" s="327"/>
      <c r="F51" s="328" t="s">
        <v>173</v>
      </c>
      <c r="G51" s="327" t="n">
        <v>1957</v>
      </c>
      <c r="H51" s="327" t="s">
        <v>63</v>
      </c>
      <c r="I51" s="327" t="s">
        <v>64</v>
      </c>
      <c r="J51" s="327" t="s">
        <v>174</v>
      </c>
      <c r="K51" s="327" t="s">
        <v>175</v>
      </c>
      <c r="L51" s="327" t="s">
        <v>175</v>
      </c>
      <c r="M51" s="327" t="n">
        <v>15</v>
      </c>
      <c r="N51" s="327" t="n">
        <v>20</v>
      </c>
      <c r="O51" s="327" t="n">
        <v>20</v>
      </c>
      <c r="P51" s="327" t="n">
        <v>25</v>
      </c>
      <c r="Q51" s="327" t="n">
        <v>25</v>
      </c>
      <c r="R51" s="327" t="n">
        <v>35</v>
      </c>
      <c r="S51" s="327" t="n">
        <v>40</v>
      </c>
      <c r="T51" s="327" t="n">
        <v>55</v>
      </c>
      <c r="U51" s="327" t="n">
        <v>80</v>
      </c>
      <c r="V51" s="327" t="n">
        <v>95</v>
      </c>
      <c r="W51" s="327" t="n">
        <v>100</v>
      </c>
      <c r="X51" s="329"/>
      <c r="Y51" s="329"/>
      <c r="Z51" s="329"/>
      <c r="AA51" s="329"/>
      <c r="AB51" s="329"/>
      <c r="AC51" s="329"/>
      <c r="AD51" s="327" t="n">
        <v>25</v>
      </c>
      <c r="AE51" s="327" t="n">
        <v>20</v>
      </c>
      <c r="AF51" s="327" t="n">
        <v>30</v>
      </c>
      <c r="AG51" s="327" t="n">
        <v>35</v>
      </c>
      <c r="AH51" s="327" t="n">
        <v>40</v>
      </c>
      <c r="AI51" s="327" t="n">
        <v>50</v>
      </c>
      <c r="AJ51" s="327" t="n">
        <v>55</v>
      </c>
      <c r="AK51" s="327" t="n">
        <v>70</v>
      </c>
      <c r="AL51" s="327" t="n">
        <v>75</v>
      </c>
      <c r="AM51" s="327" t="n">
        <v>75</v>
      </c>
      <c r="AN51" s="327" t="n">
        <v>95</v>
      </c>
      <c r="AO51" s="329"/>
      <c r="AP51" s="329"/>
      <c r="AQ51" s="329"/>
      <c r="AR51" s="329"/>
      <c r="AS51" s="329"/>
      <c r="AT51" s="329"/>
      <c r="AU51" s="327" t="s">
        <v>175</v>
      </c>
      <c r="AV51" s="327" t="s">
        <v>175</v>
      </c>
      <c r="AW51" s="329"/>
      <c r="AX51" s="329"/>
      <c r="AY51" s="327" t="n">
        <v>20</v>
      </c>
      <c r="AZ51" s="327" t="n">
        <v>20</v>
      </c>
      <c r="BA51" s="327" t="n">
        <v>25</v>
      </c>
      <c r="BB51" s="327" t="n">
        <v>25</v>
      </c>
      <c r="BC51" s="327" t="n">
        <v>35</v>
      </c>
      <c r="BD51" s="327" t="n">
        <v>50</v>
      </c>
      <c r="BE51" s="327" t="n">
        <v>60</v>
      </c>
      <c r="BF51" s="329"/>
      <c r="BG51" s="329"/>
      <c r="BH51" s="329"/>
      <c r="BI51" s="329"/>
      <c r="BJ51" s="327" t="n">
        <v>25</v>
      </c>
      <c r="BK51" s="327" t="n">
        <v>30</v>
      </c>
      <c r="BL51" s="327" t="n">
        <v>35</v>
      </c>
      <c r="BM51" s="327" t="n">
        <v>40</v>
      </c>
      <c r="BN51" s="327" t="n">
        <v>50</v>
      </c>
      <c r="BO51" s="327" t="n">
        <v>60</v>
      </c>
      <c r="BP51" s="327" t="n">
        <v>60</v>
      </c>
      <c r="BQ51" s="329"/>
      <c r="BR51" s="329"/>
      <c r="BS51" s="327" t="s">
        <v>175</v>
      </c>
      <c r="BT51" s="327" t="s">
        <v>175</v>
      </c>
      <c r="BU51" s="329"/>
      <c r="BV51" s="329"/>
      <c r="BW51" s="327" t="n">
        <v>100</v>
      </c>
      <c r="BX51" s="329"/>
      <c r="BY51" s="327" t="n">
        <v>100</v>
      </c>
      <c r="BZ51" s="329"/>
      <c r="CA51" s="327" t="n">
        <v>100</v>
      </c>
      <c r="CB51" s="327" t="n">
        <v>105</v>
      </c>
      <c r="CC51" s="327" t="n">
        <v>105</v>
      </c>
      <c r="CD51" s="329"/>
      <c r="CE51" s="329"/>
      <c r="CF51" s="329"/>
      <c r="CG51" s="329"/>
      <c r="CH51" s="327" t="n">
        <v>100</v>
      </c>
      <c r="CI51" s="329"/>
      <c r="CJ51" s="327" t="n">
        <v>100</v>
      </c>
      <c r="CK51" s="329"/>
      <c r="CL51" s="327" t="n">
        <v>110</v>
      </c>
      <c r="CM51" s="327" t="n">
        <v>110</v>
      </c>
      <c r="CN51" s="327" t="n">
        <v>110</v>
      </c>
      <c r="CO51" s="329"/>
      <c r="CP51" s="329"/>
      <c r="CQ51" s="327" t="s">
        <v>175</v>
      </c>
      <c r="CR51" s="327" t="s">
        <v>175</v>
      </c>
      <c r="CS51" s="335"/>
      <c r="CT51" s="336"/>
      <c r="CU51" s="336"/>
      <c r="CV51" s="336"/>
      <c r="CW51" s="336"/>
      <c r="CX51" s="336"/>
      <c r="CY51" s="336"/>
      <c r="CZ51" s="336"/>
      <c r="DA51" s="336"/>
      <c r="DB51" s="336"/>
      <c r="DC51" s="336"/>
      <c r="DD51" s="337"/>
      <c r="DE51" s="338"/>
      <c r="DF51" s="338"/>
      <c r="DG51" s="338"/>
      <c r="DH51" s="338"/>
      <c r="DI51" s="338"/>
      <c r="DJ51" s="338"/>
      <c r="DK51" s="338"/>
      <c r="DL51" s="338"/>
      <c r="DM51" s="338"/>
      <c r="DN51" s="339"/>
      <c r="DO51" s="330" t="n">
        <f aca="false">AVERAGE(O51,Q51,S51,U51)</f>
        <v>41.25</v>
      </c>
      <c r="DP51" s="331" t="n">
        <f aca="false">AVERAGE(AF51,AH51,AJ51,AL51)</f>
        <v>50</v>
      </c>
      <c r="DQ51" s="332" t="n">
        <f aca="false">AVERAGE(AY51,BA51,BC51,BE51)</f>
        <v>35</v>
      </c>
      <c r="DR51" s="333" t="n">
        <f aca="false">AVERAGE(BJ51,BL51,BN51,BP51)</f>
        <v>42.5</v>
      </c>
    </row>
    <row r="52" s="4" customFormat="true" ht="18" hidden="false" customHeight="true" outlineLevel="0" collapsed="false">
      <c r="A52" s="334" t="n">
        <f aca="false">A51+1</f>
        <v>44</v>
      </c>
      <c r="B52" s="340" t="str">
        <f aca="false">CONCATENATE(C52,IF(C52="",""," "),D52,IF(D52="",""," "),E52,IF(E52="",""," "),F52)</f>
        <v>VP23</v>
      </c>
      <c r="C52" s="327"/>
      <c r="D52" s="327"/>
      <c r="E52" s="327"/>
      <c r="F52" s="328" t="s">
        <v>176</v>
      </c>
      <c r="G52" s="327" t="n">
        <v>1943</v>
      </c>
      <c r="H52" s="327" t="s">
        <v>59</v>
      </c>
      <c r="I52" s="327" t="s">
        <v>64</v>
      </c>
      <c r="J52" s="327" t="s">
        <v>177</v>
      </c>
      <c r="K52" s="327" t="s">
        <v>178</v>
      </c>
      <c r="L52" s="327" t="s">
        <v>178</v>
      </c>
      <c r="M52" s="327" t="n">
        <v>20</v>
      </c>
      <c r="N52" s="327" t="n">
        <v>20</v>
      </c>
      <c r="O52" s="327" t="n">
        <v>35</v>
      </c>
      <c r="P52" s="327" t="n">
        <v>50</v>
      </c>
      <c r="Q52" s="327" t="n">
        <v>70</v>
      </c>
      <c r="R52" s="327" t="n">
        <v>65</v>
      </c>
      <c r="S52" s="327" t="n">
        <v>70</v>
      </c>
      <c r="T52" s="327" t="n">
        <v>70</v>
      </c>
      <c r="U52" s="327" t="n">
        <v>85</v>
      </c>
      <c r="V52" s="327" t="n">
        <v>95</v>
      </c>
      <c r="W52" s="327" t="n">
        <v>95</v>
      </c>
      <c r="X52" s="329"/>
      <c r="Y52" s="329"/>
      <c r="Z52" s="329"/>
      <c r="AA52" s="329"/>
      <c r="AB52" s="329"/>
      <c r="AC52" s="329"/>
      <c r="AD52" s="327" t="n">
        <v>25</v>
      </c>
      <c r="AE52" s="327" t="n">
        <v>25</v>
      </c>
      <c r="AF52" s="327" t="n">
        <v>40</v>
      </c>
      <c r="AG52" s="327" t="n">
        <v>55</v>
      </c>
      <c r="AH52" s="327" t="n">
        <v>60</v>
      </c>
      <c r="AI52" s="327" t="n">
        <v>75</v>
      </c>
      <c r="AJ52" s="327" t="n">
        <v>70</v>
      </c>
      <c r="AK52" s="327" t="n">
        <v>65</v>
      </c>
      <c r="AL52" s="327" t="n">
        <v>70</v>
      </c>
      <c r="AM52" s="327" t="n">
        <v>100</v>
      </c>
      <c r="AN52" s="327" t="n">
        <v>100</v>
      </c>
      <c r="AO52" s="329"/>
      <c r="AP52" s="329"/>
      <c r="AQ52" s="329"/>
      <c r="AR52" s="329"/>
      <c r="AS52" s="329"/>
      <c r="AT52" s="329"/>
      <c r="AU52" s="327" t="s">
        <v>178</v>
      </c>
      <c r="AV52" s="327" t="s">
        <v>178</v>
      </c>
      <c r="AW52" s="329"/>
      <c r="AX52" s="329"/>
      <c r="AY52" s="327" t="n">
        <v>30</v>
      </c>
      <c r="AZ52" s="327" t="n">
        <v>50</v>
      </c>
      <c r="BA52" s="327" t="n">
        <v>70</v>
      </c>
      <c r="BB52" s="327" t="n">
        <v>65</v>
      </c>
      <c r="BC52" s="327" t="n">
        <v>65</v>
      </c>
      <c r="BD52" s="327" t="n">
        <v>70</v>
      </c>
      <c r="BE52" s="327" t="n">
        <v>70</v>
      </c>
      <c r="BF52" s="329"/>
      <c r="BG52" s="329"/>
      <c r="BH52" s="329"/>
      <c r="BI52" s="329"/>
      <c r="BJ52" s="327" t="n">
        <v>35</v>
      </c>
      <c r="BK52" s="327" t="n">
        <v>50</v>
      </c>
      <c r="BL52" s="327" t="n">
        <v>55</v>
      </c>
      <c r="BM52" s="327" t="n">
        <v>75</v>
      </c>
      <c r="BN52" s="327" t="n">
        <v>70</v>
      </c>
      <c r="BO52" s="327" t="n">
        <v>65</v>
      </c>
      <c r="BP52" s="327" t="n">
        <v>70</v>
      </c>
      <c r="BQ52" s="329"/>
      <c r="BR52" s="329"/>
      <c r="BS52" s="327" t="s">
        <v>178</v>
      </c>
      <c r="BT52" s="327" t="s">
        <v>178</v>
      </c>
      <c r="BU52" s="329"/>
      <c r="BV52" s="329"/>
      <c r="BW52" s="327" t="n">
        <v>95</v>
      </c>
      <c r="BX52" s="329"/>
      <c r="BY52" s="327" t="n">
        <v>95</v>
      </c>
      <c r="BZ52" s="329"/>
      <c r="CA52" s="327" t="n">
        <v>105</v>
      </c>
      <c r="CB52" s="327" t="n">
        <v>115</v>
      </c>
      <c r="CC52" s="327" t="n">
        <v>105</v>
      </c>
      <c r="CD52" s="329"/>
      <c r="CE52" s="329"/>
      <c r="CF52" s="329"/>
      <c r="CG52" s="329"/>
      <c r="CH52" s="327" t="n">
        <v>95</v>
      </c>
      <c r="CI52" s="329"/>
      <c r="CJ52" s="327" t="n">
        <v>95</v>
      </c>
      <c r="CK52" s="329"/>
      <c r="CL52" s="327" t="n">
        <v>100</v>
      </c>
      <c r="CM52" s="327" t="n">
        <v>115</v>
      </c>
      <c r="CN52" s="327" t="n">
        <v>110</v>
      </c>
      <c r="CO52" s="329"/>
      <c r="CP52" s="329"/>
      <c r="CQ52" s="327" t="s">
        <v>178</v>
      </c>
      <c r="CR52" s="327" t="s">
        <v>178</v>
      </c>
      <c r="CS52" s="335"/>
      <c r="CT52" s="336"/>
      <c r="CU52" s="336"/>
      <c r="CV52" s="336"/>
      <c r="CW52" s="336"/>
      <c r="CX52" s="336"/>
      <c r="CY52" s="336"/>
      <c r="CZ52" s="336"/>
      <c r="DA52" s="336"/>
      <c r="DB52" s="336"/>
      <c r="DC52" s="336"/>
      <c r="DD52" s="337"/>
      <c r="DE52" s="338"/>
      <c r="DF52" s="338"/>
      <c r="DG52" s="338"/>
      <c r="DH52" s="338"/>
      <c r="DI52" s="338"/>
      <c r="DJ52" s="338"/>
      <c r="DK52" s="338"/>
      <c r="DL52" s="338"/>
      <c r="DM52" s="338"/>
      <c r="DN52" s="339"/>
      <c r="DO52" s="330" t="n">
        <f aca="false">AVERAGE(O52,Q52,S52,U52)</f>
        <v>65</v>
      </c>
      <c r="DP52" s="331" t="n">
        <f aca="false">AVERAGE(AF52,AH52,AJ52,AL52)</f>
        <v>60</v>
      </c>
      <c r="DQ52" s="332" t="n">
        <f aca="false">AVERAGE(AY52,BA52,BC52,BE52)</f>
        <v>58.75</v>
      </c>
      <c r="DR52" s="333" t="n">
        <f aca="false">AVERAGE(BJ52,BL52,BN52,BP52)</f>
        <v>57.5</v>
      </c>
    </row>
    <row r="53" s="4" customFormat="true" ht="18" hidden="false" customHeight="true" outlineLevel="0" collapsed="false">
      <c r="A53" s="334" t="n">
        <f aca="false">A52+1</f>
        <v>45</v>
      </c>
      <c r="B53" s="340" t="str">
        <f aca="false">CONCATENATE(C53,IF(C53="",""," "),D53,IF(D53="",""," "),E53,IF(E53="",""," "),F53)</f>
        <v>VP61</v>
      </c>
      <c r="C53" s="327"/>
      <c r="D53" s="327"/>
      <c r="E53" s="327"/>
      <c r="F53" s="328" t="s">
        <v>179</v>
      </c>
      <c r="G53" s="327" t="n">
        <v>1951</v>
      </c>
      <c r="H53" s="327" t="s">
        <v>59</v>
      </c>
      <c r="I53" s="327" t="s">
        <v>64</v>
      </c>
      <c r="J53" s="327"/>
      <c r="K53" s="327" t="s">
        <v>180</v>
      </c>
      <c r="L53" s="327" t="s">
        <v>180</v>
      </c>
      <c r="M53" s="327" t="n">
        <v>5</v>
      </c>
      <c r="N53" s="327" t="n">
        <v>5</v>
      </c>
      <c r="O53" s="327" t="n">
        <v>10</v>
      </c>
      <c r="P53" s="327" t="n">
        <v>15</v>
      </c>
      <c r="Q53" s="327" t="n">
        <v>15</v>
      </c>
      <c r="R53" s="327" t="n">
        <v>20</v>
      </c>
      <c r="S53" s="327" t="n">
        <v>30</v>
      </c>
      <c r="T53" s="327" t="n">
        <v>40</v>
      </c>
      <c r="U53" s="327" t="n">
        <v>45</v>
      </c>
      <c r="V53" s="327" t="n">
        <v>60</v>
      </c>
      <c r="W53" s="327" t="n">
        <v>65</v>
      </c>
      <c r="X53" s="329"/>
      <c r="Y53" s="329"/>
      <c r="Z53" s="329"/>
      <c r="AA53" s="329"/>
      <c r="AB53" s="329"/>
      <c r="AC53" s="329"/>
      <c r="AD53" s="327" t="n">
        <v>15</v>
      </c>
      <c r="AE53" s="327" t="n">
        <v>10</v>
      </c>
      <c r="AF53" s="327" t="n">
        <v>10</v>
      </c>
      <c r="AG53" s="327" t="n">
        <v>15</v>
      </c>
      <c r="AH53" s="327" t="n">
        <v>15</v>
      </c>
      <c r="AI53" s="327" t="n">
        <v>20</v>
      </c>
      <c r="AJ53" s="327" t="n">
        <v>25</v>
      </c>
      <c r="AK53" s="327" t="n">
        <v>30</v>
      </c>
      <c r="AL53" s="327" t="n">
        <v>40</v>
      </c>
      <c r="AM53" s="327" t="n">
        <v>55</v>
      </c>
      <c r="AN53" s="327" t="n">
        <v>60</v>
      </c>
      <c r="AO53" s="329"/>
      <c r="AP53" s="329"/>
      <c r="AQ53" s="329"/>
      <c r="AR53" s="329"/>
      <c r="AS53" s="329"/>
      <c r="AT53" s="329"/>
      <c r="AU53" s="327" t="s">
        <v>180</v>
      </c>
      <c r="AV53" s="327" t="s">
        <v>180</v>
      </c>
      <c r="AW53" s="329"/>
      <c r="AX53" s="329"/>
      <c r="AY53" s="327" t="n">
        <v>10</v>
      </c>
      <c r="AZ53" s="327" t="n">
        <v>15</v>
      </c>
      <c r="BA53" s="327" t="n">
        <v>15</v>
      </c>
      <c r="BB53" s="327" t="n">
        <v>20</v>
      </c>
      <c r="BC53" s="327" t="n">
        <v>25</v>
      </c>
      <c r="BD53" s="327" t="n">
        <v>35</v>
      </c>
      <c r="BE53" s="327" t="n">
        <v>35</v>
      </c>
      <c r="BF53" s="329"/>
      <c r="BG53" s="329"/>
      <c r="BH53" s="329"/>
      <c r="BI53" s="329"/>
      <c r="BJ53" s="327" t="n">
        <v>10</v>
      </c>
      <c r="BK53" s="327" t="n">
        <v>10</v>
      </c>
      <c r="BL53" s="327" t="n">
        <v>15</v>
      </c>
      <c r="BM53" s="327" t="n">
        <v>20</v>
      </c>
      <c r="BN53" s="327" t="n">
        <v>25</v>
      </c>
      <c r="BO53" s="327" t="n">
        <v>25</v>
      </c>
      <c r="BP53" s="327" t="n">
        <v>20</v>
      </c>
      <c r="BQ53" s="329"/>
      <c r="BR53" s="329"/>
      <c r="BS53" s="327" t="s">
        <v>180</v>
      </c>
      <c r="BT53" s="327" t="s">
        <v>180</v>
      </c>
      <c r="BU53" s="329"/>
      <c r="BV53" s="329"/>
      <c r="BW53" s="327" t="n">
        <v>90</v>
      </c>
      <c r="BX53" s="329"/>
      <c r="BY53" s="327" t="n">
        <v>90</v>
      </c>
      <c r="BZ53" s="329"/>
      <c r="CA53" s="327" t="n">
        <v>95</v>
      </c>
      <c r="CB53" s="327" t="n">
        <v>100</v>
      </c>
      <c r="CC53" s="327" t="n">
        <v>100</v>
      </c>
      <c r="CD53" s="329"/>
      <c r="CE53" s="329"/>
      <c r="CF53" s="329"/>
      <c r="CG53" s="329"/>
      <c r="CH53" s="327" t="n">
        <v>105</v>
      </c>
      <c r="CI53" s="329"/>
      <c r="CJ53" s="327" t="n">
        <v>105</v>
      </c>
      <c r="CK53" s="329"/>
      <c r="CL53" s="327" t="n">
        <v>100</v>
      </c>
      <c r="CM53" s="327" t="n">
        <v>95</v>
      </c>
      <c r="CN53" s="327" t="n">
        <v>95</v>
      </c>
      <c r="CO53" s="329"/>
      <c r="CP53" s="329"/>
      <c r="CQ53" s="327" t="s">
        <v>180</v>
      </c>
      <c r="CR53" s="327" t="s">
        <v>180</v>
      </c>
      <c r="CS53" s="335"/>
      <c r="CT53" s="336"/>
      <c r="CU53" s="336"/>
      <c r="CV53" s="336"/>
      <c r="CW53" s="336"/>
      <c r="CX53" s="336"/>
      <c r="CY53" s="336"/>
      <c r="CZ53" s="336"/>
      <c r="DA53" s="336"/>
      <c r="DB53" s="336"/>
      <c r="DC53" s="336"/>
      <c r="DD53" s="337"/>
      <c r="DE53" s="338"/>
      <c r="DF53" s="338"/>
      <c r="DG53" s="338"/>
      <c r="DH53" s="338"/>
      <c r="DI53" s="338"/>
      <c r="DJ53" s="338"/>
      <c r="DK53" s="338"/>
      <c r="DL53" s="338"/>
      <c r="DM53" s="338"/>
      <c r="DN53" s="339"/>
      <c r="DO53" s="330" t="n">
        <f aca="false">AVERAGE(O53,Q53,S53,U53)</f>
        <v>25</v>
      </c>
      <c r="DP53" s="331" t="n">
        <f aca="false">AVERAGE(AF53,AH53,AJ53,AL53)</f>
        <v>22.5</v>
      </c>
      <c r="DQ53" s="332" t="n">
        <f aca="false">AVERAGE(AY53,BA53,BC53,BE53)</f>
        <v>21.25</v>
      </c>
      <c r="DR53" s="333" t="n">
        <f aca="false">AVERAGE(BJ53,BL53,BN53,BP53)</f>
        <v>17.5</v>
      </c>
    </row>
    <row r="54" s="4" customFormat="true" ht="18" hidden="false" customHeight="true" outlineLevel="0" collapsed="false">
      <c r="A54" s="334" t="n">
        <f aca="false">A53+1</f>
        <v>46</v>
      </c>
      <c r="B54" s="340" t="str">
        <f aca="false">CONCATENATE(C54,IF(C54="",""," "),D54,IF(D54="",""," "),E54,IF(E54="",""," "),F54)</f>
        <v>VP26</v>
      </c>
      <c r="C54" s="327"/>
      <c r="D54" s="327"/>
      <c r="E54" s="327"/>
      <c r="F54" s="328" t="s">
        <v>181</v>
      </c>
      <c r="G54" s="327" t="n">
        <v>1953</v>
      </c>
      <c r="H54" s="327" t="s">
        <v>59</v>
      </c>
      <c r="I54" s="327" t="s">
        <v>64</v>
      </c>
      <c r="J54" s="327" t="s">
        <v>182</v>
      </c>
      <c r="K54" s="327" t="s">
        <v>183</v>
      </c>
      <c r="L54" s="327" t="s">
        <v>183</v>
      </c>
      <c r="M54" s="327" t="n">
        <v>30</v>
      </c>
      <c r="N54" s="327" t="n">
        <v>30</v>
      </c>
      <c r="O54" s="327" t="n">
        <v>20</v>
      </c>
      <c r="P54" s="327" t="n">
        <v>30</v>
      </c>
      <c r="Q54" s="327" t="n">
        <v>30</v>
      </c>
      <c r="R54" s="327" t="n">
        <v>25</v>
      </c>
      <c r="S54" s="327" t="n">
        <v>25</v>
      </c>
      <c r="T54" s="327" t="n">
        <v>35</v>
      </c>
      <c r="U54" s="327" t="n">
        <v>40</v>
      </c>
      <c r="V54" s="327" t="n">
        <v>50</v>
      </c>
      <c r="W54" s="327" t="n">
        <v>55</v>
      </c>
      <c r="X54" s="329"/>
      <c r="Y54" s="329"/>
      <c r="Z54" s="329"/>
      <c r="AA54" s="329"/>
      <c r="AB54" s="329"/>
      <c r="AC54" s="329"/>
      <c r="AD54" s="327" t="n">
        <v>35</v>
      </c>
      <c r="AE54" s="327" t="n">
        <v>30</v>
      </c>
      <c r="AF54" s="327" t="n">
        <v>20</v>
      </c>
      <c r="AG54" s="327" t="n">
        <v>30</v>
      </c>
      <c r="AH54" s="327" t="n">
        <v>30</v>
      </c>
      <c r="AI54" s="327" t="n">
        <v>30</v>
      </c>
      <c r="AJ54" s="327" t="n">
        <v>25</v>
      </c>
      <c r="AK54" s="327" t="n">
        <v>35</v>
      </c>
      <c r="AL54" s="327" t="n">
        <v>50</v>
      </c>
      <c r="AM54" s="327" t="n">
        <v>55</v>
      </c>
      <c r="AN54" s="327" t="n">
        <v>60</v>
      </c>
      <c r="AO54" s="329"/>
      <c r="AP54" s="329"/>
      <c r="AQ54" s="329"/>
      <c r="AR54" s="329"/>
      <c r="AS54" s="329"/>
      <c r="AT54" s="329"/>
      <c r="AU54" s="327" t="s">
        <v>183</v>
      </c>
      <c r="AV54" s="327" t="s">
        <v>183</v>
      </c>
      <c r="AW54" s="329"/>
      <c r="AX54" s="329"/>
      <c r="AY54" s="327" t="n">
        <v>20</v>
      </c>
      <c r="AZ54" s="327" t="n">
        <v>30</v>
      </c>
      <c r="BA54" s="327" t="n">
        <v>30</v>
      </c>
      <c r="BB54" s="327" t="n">
        <v>25</v>
      </c>
      <c r="BC54" s="327" t="n">
        <v>25</v>
      </c>
      <c r="BD54" s="327" t="n">
        <v>30</v>
      </c>
      <c r="BE54" s="327" t="n">
        <v>35</v>
      </c>
      <c r="BF54" s="329"/>
      <c r="BG54" s="329"/>
      <c r="BH54" s="329"/>
      <c r="BI54" s="329"/>
      <c r="BJ54" s="327" t="n">
        <v>20</v>
      </c>
      <c r="BK54" s="327" t="n">
        <v>30</v>
      </c>
      <c r="BL54" s="327" t="n">
        <v>25</v>
      </c>
      <c r="BM54" s="327" t="n">
        <v>30</v>
      </c>
      <c r="BN54" s="327" t="n">
        <v>25</v>
      </c>
      <c r="BO54" s="327" t="n">
        <v>30</v>
      </c>
      <c r="BP54" s="327" t="n">
        <v>50</v>
      </c>
      <c r="BQ54" s="329"/>
      <c r="BR54" s="329"/>
      <c r="BS54" s="327" t="s">
        <v>183</v>
      </c>
      <c r="BT54" s="327" t="s">
        <v>183</v>
      </c>
      <c r="BU54" s="329"/>
      <c r="BV54" s="329"/>
      <c r="BW54" s="327" t="n">
        <v>75</v>
      </c>
      <c r="BX54" s="329"/>
      <c r="BY54" s="327" t="n">
        <v>80</v>
      </c>
      <c r="BZ54" s="329"/>
      <c r="CA54" s="327" t="n">
        <v>85</v>
      </c>
      <c r="CB54" s="329"/>
      <c r="CC54" s="327" t="n">
        <v>80</v>
      </c>
      <c r="CD54" s="329"/>
      <c r="CE54" s="329"/>
      <c r="CF54" s="329"/>
      <c r="CG54" s="329"/>
      <c r="CH54" s="327" t="n">
        <v>80</v>
      </c>
      <c r="CI54" s="329"/>
      <c r="CJ54" s="327" t="n">
        <v>85</v>
      </c>
      <c r="CK54" s="329"/>
      <c r="CL54" s="327" t="n">
        <v>85</v>
      </c>
      <c r="CM54" s="329"/>
      <c r="CN54" s="327" t="n">
        <v>90</v>
      </c>
      <c r="CO54" s="329"/>
      <c r="CP54" s="329"/>
      <c r="CQ54" s="327" t="s">
        <v>183</v>
      </c>
      <c r="CR54" s="327" t="s">
        <v>183</v>
      </c>
      <c r="CS54" s="335"/>
      <c r="CT54" s="336"/>
      <c r="CU54" s="336"/>
      <c r="CV54" s="336"/>
      <c r="CW54" s="336"/>
      <c r="CX54" s="336"/>
      <c r="CY54" s="336"/>
      <c r="CZ54" s="336"/>
      <c r="DA54" s="336"/>
      <c r="DB54" s="336"/>
      <c r="DC54" s="336"/>
      <c r="DD54" s="337"/>
      <c r="DE54" s="338"/>
      <c r="DF54" s="338"/>
      <c r="DG54" s="338"/>
      <c r="DH54" s="338"/>
      <c r="DI54" s="338"/>
      <c r="DJ54" s="338"/>
      <c r="DK54" s="338"/>
      <c r="DL54" s="338"/>
      <c r="DM54" s="338"/>
      <c r="DN54" s="339"/>
      <c r="DO54" s="330" t="n">
        <f aca="false">AVERAGE(O54,Q54,S54,U54)</f>
        <v>28.75</v>
      </c>
      <c r="DP54" s="331" t="n">
        <f aca="false">AVERAGE(AF54,AH54,AJ54,AL54)</f>
        <v>31.25</v>
      </c>
      <c r="DQ54" s="332" t="n">
        <f aca="false">AVERAGE(AY54,BA54,BC54,BE54)</f>
        <v>27.5</v>
      </c>
      <c r="DR54" s="333" t="n">
        <f aca="false">AVERAGE(BJ54,BL54,BN54,BP54)</f>
        <v>30</v>
      </c>
    </row>
    <row r="55" s="4" customFormat="true" ht="18" hidden="false" customHeight="true" outlineLevel="0" collapsed="false">
      <c r="A55" s="334" t="n">
        <f aca="false">A54+1</f>
        <v>47</v>
      </c>
      <c r="B55" s="340" t="str">
        <f aca="false">CONCATENATE(C55,IF(C55="",""," "),D55,IF(D55="",""," "),E55,IF(E55="",""," "),F55)</f>
        <v>VP32</v>
      </c>
      <c r="C55" s="327"/>
      <c r="D55" s="327"/>
      <c r="E55" s="327"/>
      <c r="F55" s="328" t="s">
        <v>184</v>
      </c>
      <c r="G55" s="327" t="n">
        <v>1948</v>
      </c>
      <c r="H55" s="327" t="s">
        <v>63</v>
      </c>
      <c r="I55" s="327" t="s">
        <v>60</v>
      </c>
      <c r="J55" s="327"/>
      <c r="K55" s="327" t="s">
        <v>185</v>
      </c>
      <c r="L55" s="327" t="s">
        <v>185</v>
      </c>
      <c r="M55" s="327" t="n">
        <v>10</v>
      </c>
      <c r="N55" s="327" t="n">
        <v>5</v>
      </c>
      <c r="O55" s="327" t="n">
        <v>5</v>
      </c>
      <c r="P55" s="327" t="n">
        <v>10</v>
      </c>
      <c r="Q55" s="327" t="n">
        <v>10</v>
      </c>
      <c r="R55" s="327" t="n">
        <v>30</v>
      </c>
      <c r="S55" s="327" t="n">
        <v>45</v>
      </c>
      <c r="T55" s="327" t="n">
        <v>70</v>
      </c>
      <c r="U55" s="327" t="n">
        <v>75</v>
      </c>
      <c r="V55" s="327" t="n">
        <v>75</v>
      </c>
      <c r="W55" s="327" t="n">
        <v>80</v>
      </c>
      <c r="X55" s="329"/>
      <c r="Y55" s="329"/>
      <c r="Z55" s="329"/>
      <c r="AA55" s="329"/>
      <c r="AB55" s="329"/>
      <c r="AC55" s="329"/>
      <c r="AD55" s="327" t="n">
        <v>10</v>
      </c>
      <c r="AE55" s="327" t="n">
        <v>10</v>
      </c>
      <c r="AF55" s="327" t="n">
        <v>10</v>
      </c>
      <c r="AG55" s="327" t="n">
        <v>15</v>
      </c>
      <c r="AH55" s="327" t="n">
        <v>20</v>
      </c>
      <c r="AI55" s="327" t="n">
        <v>45</v>
      </c>
      <c r="AJ55" s="327" t="n">
        <v>60</v>
      </c>
      <c r="AK55" s="327" t="n">
        <v>65</v>
      </c>
      <c r="AL55" s="327" t="n">
        <v>60</v>
      </c>
      <c r="AM55" s="327" t="n">
        <v>65</v>
      </c>
      <c r="AN55" s="327" t="n">
        <v>70</v>
      </c>
      <c r="AO55" s="329"/>
      <c r="AP55" s="329"/>
      <c r="AQ55" s="329"/>
      <c r="AR55" s="329"/>
      <c r="AS55" s="329"/>
      <c r="AT55" s="329"/>
      <c r="AU55" s="327" t="s">
        <v>185</v>
      </c>
      <c r="AV55" s="327" t="s">
        <v>185</v>
      </c>
      <c r="AW55" s="329"/>
      <c r="AX55" s="329"/>
      <c r="AY55" s="327" t="n">
        <v>5</v>
      </c>
      <c r="AZ55" s="327" t="n">
        <v>10</v>
      </c>
      <c r="BA55" s="327" t="n">
        <v>10</v>
      </c>
      <c r="BB55" s="327" t="n">
        <v>30</v>
      </c>
      <c r="BC55" s="327" t="n">
        <v>40</v>
      </c>
      <c r="BD55" s="327" t="n">
        <v>60</v>
      </c>
      <c r="BE55" s="327" t="n">
        <v>50</v>
      </c>
      <c r="BF55" s="329"/>
      <c r="BG55" s="329"/>
      <c r="BH55" s="329"/>
      <c r="BI55" s="329"/>
      <c r="BJ55" s="327" t="n">
        <v>5</v>
      </c>
      <c r="BK55" s="327" t="n">
        <v>10</v>
      </c>
      <c r="BL55" s="327" t="n">
        <v>15</v>
      </c>
      <c r="BM55" s="327" t="n">
        <v>35</v>
      </c>
      <c r="BN55" s="327" t="n">
        <v>50</v>
      </c>
      <c r="BO55" s="327" t="n">
        <v>55</v>
      </c>
      <c r="BP55" s="327" t="n">
        <v>50</v>
      </c>
      <c r="BQ55" s="329"/>
      <c r="BR55" s="329"/>
      <c r="BS55" s="327" t="s">
        <v>185</v>
      </c>
      <c r="BT55" s="327" t="s">
        <v>185</v>
      </c>
      <c r="BU55" s="329"/>
      <c r="BV55" s="329"/>
      <c r="BW55" s="327" t="n">
        <v>100</v>
      </c>
      <c r="BX55" s="329"/>
      <c r="BY55" s="327" t="n">
        <v>100</v>
      </c>
      <c r="BZ55" s="329"/>
      <c r="CA55" s="327" t="n">
        <v>110</v>
      </c>
      <c r="CB55" s="327" t="n">
        <v>115</v>
      </c>
      <c r="CC55" s="327" t="n">
        <v>115</v>
      </c>
      <c r="CD55" s="329"/>
      <c r="CE55" s="329"/>
      <c r="CF55" s="329"/>
      <c r="CG55" s="329"/>
      <c r="CH55" s="327" t="n">
        <v>105</v>
      </c>
      <c r="CI55" s="329"/>
      <c r="CJ55" s="327" t="n">
        <v>110</v>
      </c>
      <c r="CK55" s="329"/>
      <c r="CL55" s="327" t="n">
        <v>115</v>
      </c>
      <c r="CM55" s="327" t="n">
        <v>115</v>
      </c>
      <c r="CN55" s="327" t="n">
        <v>110</v>
      </c>
      <c r="CO55" s="329"/>
      <c r="CP55" s="329"/>
      <c r="CQ55" s="327" t="s">
        <v>185</v>
      </c>
      <c r="CR55" s="327" t="s">
        <v>185</v>
      </c>
      <c r="CS55" s="335"/>
      <c r="CT55" s="336"/>
      <c r="CU55" s="336"/>
      <c r="CV55" s="336"/>
      <c r="CW55" s="336"/>
      <c r="CX55" s="336"/>
      <c r="CY55" s="336"/>
      <c r="CZ55" s="336"/>
      <c r="DA55" s="336"/>
      <c r="DB55" s="336"/>
      <c r="DC55" s="336"/>
      <c r="DD55" s="337"/>
      <c r="DE55" s="338"/>
      <c r="DF55" s="338"/>
      <c r="DG55" s="338"/>
      <c r="DH55" s="338"/>
      <c r="DI55" s="338"/>
      <c r="DJ55" s="338"/>
      <c r="DK55" s="338"/>
      <c r="DL55" s="338"/>
      <c r="DM55" s="338"/>
      <c r="DN55" s="339"/>
      <c r="DO55" s="330" t="n">
        <f aca="false">AVERAGE(O55,Q55,S55,U55)</f>
        <v>33.75</v>
      </c>
      <c r="DP55" s="331" t="n">
        <f aca="false">AVERAGE(AF55,AH55,AJ55,AL55)</f>
        <v>37.5</v>
      </c>
      <c r="DQ55" s="332" t="n">
        <f aca="false">AVERAGE(AY55,BA55,BC55,BE55)</f>
        <v>26.25</v>
      </c>
      <c r="DR55" s="333" t="n">
        <f aca="false">AVERAGE(BJ55,BL55,BN55,BP55)</f>
        <v>30</v>
      </c>
    </row>
    <row r="56" s="4" customFormat="true" ht="18" hidden="false" customHeight="true" outlineLevel="0" collapsed="false">
      <c r="A56" s="334" t="n">
        <f aca="false">A55+1</f>
        <v>48</v>
      </c>
      <c r="B56" s="340" t="str">
        <f aca="false">CONCATENATE(C56,IF(C56="",""," "),D56,IF(D56="",""," "),E56,IF(E56="",""," "),F56)</f>
        <v>VP41</v>
      </c>
      <c r="C56" s="327"/>
      <c r="D56" s="327"/>
      <c r="E56" s="327"/>
      <c r="F56" s="328" t="s">
        <v>186</v>
      </c>
      <c r="G56" s="327" t="n">
        <v>1942</v>
      </c>
      <c r="H56" s="327" t="s">
        <v>63</v>
      </c>
      <c r="I56" s="327" t="s">
        <v>64</v>
      </c>
      <c r="J56" s="327" t="s">
        <v>187</v>
      </c>
      <c r="K56" s="327" t="s">
        <v>188</v>
      </c>
      <c r="L56" s="327" t="s">
        <v>188</v>
      </c>
      <c r="M56" s="327" t="n">
        <v>55</v>
      </c>
      <c r="N56" s="327" t="n">
        <v>55</v>
      </c>
      <c r="O56" s="327" t="n">
        <v>55</v>
      </c>
      <c r="P56" s="327" t="n">
        <v>55</v>
      </c>
      <c r="Q56" s="327" t="n">
        <v>55</v>
      </c>
      <c r="R56" s="327" t="n">
        <v>60</v>
      </c>
      <c r="S56" s="327" t="n">
        <v>60</v>
      </c>
      <c r="T56" s="327" t="n">
        <v>65</v>
      </c>
      <c r="U56" s="327" t="n">
        <v>65</v>
      </c>
      <c r="V56" s="327" t="n">
        <v>65</v>
      </c>
      <c r="W56" s="327" t="n">
        <v>70</v>
      </c>
      <c r="X56" s="329"/>
      <c r="Y56" s="329"/>
      <c r="Z56" s="329"/>
      <c r="AA56" s="329"/>
      <c r="AB56" s="329"/>
      <c r="AC56" s="329"/>
      <c r="AD56" s="327" t="n">
        <v>55</v>
      </c>
      <c r="AE56" s="327" t="n">
        <v>55</v>
      </c>
      <c r="AF56" s="327" t="n">
        <v>55</v>
      </c>
      <c r="AG56" s="327" t="n">
        <v>55</v>
      </c>
      <c r="AH56" s="327" t="n">
        <v>55</v>
      </c>
      <c r="AI56" s="327" t="n">
        <v>60</v>
      </c>
      <c r="AJ56" s="327" t="n">
        <v>65</v>
      </c>
      <c r="AK56" s="327" t="n">
        <v>65</v>
      </c>
      <c r="AL56" s="327" t="n">
        <v>65</v>
      </c>
      <c r="AM56" s="327" t="n">
        <v>65</v>
      </c>
      <c r="AN56" s="327" t="n">
        <v>70</v>
      </c>
      <c r="AO56" s="329"/>
      <c r="AP56" s="329"/>
      <c r="AQ56" s="329"/>
      <c r="AR56" s="329"/>
      <c r="AS56" s="329"/>
      <c r="AT56" s="329"/>
      <c r="AU56" s="327" t="s">
        <v>188</v>
      </c>
      <c r="AV56" s="327" t="s">
        <v>188</v>
      </c>
      <c r="AW56" s="329"/>
      <c r="AX56" s="329"/>
      <c r="AY56" s="327" t="n">
        <v>55</v>
      </c>
      <c r="AZ56" s="327" t="n">
        <v>55</v>
      </c>
      <c r="BA56" s="327" t="n">
        <v>50</v>
      </c>
      <c r="BB56" s="327" t="n">
        <v>55</v>
      </c>
      <c r="BC56" s="327" t="n">
        <v>60</v>
      </c>
      <c r="BD56" s="327" t="n">
        <v>60</v>
      </c>
      <c r="BE56" s="327" t="n">
        <v>60</v>
      </c>
      <c r="BF56" s="329"/>
      <c r="BG56" s="329"/>
      <c r="BH56" s="329"/>
      <c r="BI56" s="329"/>
      <c r="BJ56" s="327" t="n">
        <v>55</v>
      </c>
      <c r="BK56" s="327" t="n">
        <v>55</v>
      </c>
      <c r="BL56" s="327" t="n">
        <v>55</v>
      </c>
      <c r="BM56" s="327" t="n">
        <v>60</v>
      </c>
      <c r="BN56" s="327" t="n">
        <v>65</v>
      </c>
      <c r="BO56" s="327" t="n">
        <v>65</v>
      </c>
      <c r="BP56" s="327" t="n">
        <v>65</v>
      </c>
      <c r="BQ56" s="329"/>
      <c r="BR56" s="329"/>
      <c r="BS56" s="327" t="s">
        <v>188</v>
      </c>
      <c r="BT56" s="327" t="s">
        <v>188</v>
      </c>
      <c r="BU56" s="329"/>
      <c r="BV56" s="329"/>
      <c r="BW56" s="327" t="n">
        <v>110</v>
      </c>
      <c r="BX56" s="329"/>
      <c r="BY56" s="327" t="n">
        <v>105</v>
      </c>
      <c r="BZ56" s="329"/>
      <c r="CA56" s="327" t="n">
        <v>110</v>
      </c>
      <c r="CB56" s="327" t="n">
        <v>115</v>
      </c>
      <c r="CC56" s="327" t="n">
        <v>105</v>
      </c>
      <c r="CD56" s="329"/>
      <c r="CE56" s="329"/>
      <c r="CF56" s="329"/>
      <c r="CG56" s="329"/>
      <c r="CH56" s="327" t="n">
        <v>95</v>
      </c>
      <c r="CI56" s="329"/>
      <c r="CJ56" s="327" t="n">
        <v>100</v>
      </c>
      <c r="CK56" s="329"/>
      <c r="CL56" s="327" t="n">
        <v>105</v>
      </c>
      <c r="CM56" s="327" t="n">
        <v>115</v>
      </c>
      <c r="CN56" s="327" t="n">
        <v>110</v>
      </c>
      <c r="CO56" s="329"/>
      <c r="CP56" s="329"/>
      <c r="CQ56" s="327" t="s">
        <v>188</v>
      </c>
      <c r="CR56" s="327" t="s">
        <v>188</v>
      </c>
      <c r="CS56" s="335"/>
      <c r="CT56" s="336"/>
      <c r="CU56" s="336"/>
      <c r="CV56" s="336"/>
      <c r="CW56" s="336"/>
      <c r="CX56" s="336"/>
      <c r="CY56" s="336"/>
      <c r="CZ56" s="336"/>
      <c r="DA56" s="336"/>
      <c r="DB56" s="336"/>
      <c r="DC56" s="336"/>
      <c r="DD56" s="337"/>
      <c r="DE56" s="338"/>
      <c r="DF56" s="338"/>
      <c r="DG56" s="338"/>
      <c r="DH56" s="338"/>
      <c r="DI56" s="338"/>
      <c r="DJ56" s="338"/>
      <c r="DK56" s="338"/>
      <c r="DL56" s="338"/>
      <c r="DM56" s="338"/>
      <c r="DN56" s="339"/>
      <c r="DO56" s="330" t="n">
        <f aca="false">AVERAGE(O56,Q56,S56,U56)</f>
        <v>58.75</v>
      </c>
      <c r="DP56" s="331" t="n">
        <f aca="false">AVERAGE(AF56,AH56,AJ56,AL56)</f>
        <v>60</v>
      </c>
      <c r="DQ56" s="332" t="n">
        <f aca="false">AVERAGE(AY56,BA56,BC56,BE56)</f>
        <v>56.25</v>
      </c>
      <c r="DR56" s="333" t="n">
        <f aca="false">AVERAGE(BJ56,BL56,BN56,BP56)</f>
        <v>60</v>
      </c>
    </row>
    <row r="57" s="4" customFormat="true" ht="18" hidden="false" customHeight="true" outlineLevel="0" collapsed="false">
      <c r="A57" s="334" t="n">
        <f aca="false">A56+1</f>
        <v>49</v>
      </c>
      <c r="B57" s="340" t="str">
        <f aca="false">CONCATENATE(C57,IF(C57="",""," "),D57,IF(D57="",""," "),E57,IF(E57="",""," "),F57)</f>
        <v>VP52</v>
      </c>
      <c r="C57" s="327"/>
      <c r="D57" s="327"/>
      <c r="E57" s="327"/>
      <c r="F57" s="328" t="s">
        <v>189</v>
      </c>
      <c r="G57" s="327" t="n">
        <v>1953</v>
      </c>
      <c r="H57" s="327" t="s">
        <v>63</v>
      </c>
      <c r="I57" s="327" t="s">
        <v>60</v>
      </c>
      <c r="J57" s="327"/>
      <c r="K57" s="327" t="s">
        <v>190</v>
      </c>
      <c r="L57" s="327" t="s">
        <v>190</v>
      </c>
      <c r="M57" s="327" t="n">
        <v>5</v>
      </c>
      <c r="N57" s="327" t="n">
        <v>0</v>
      </c>
      <c r="O57" s="327" t="n">
        <v>0</v>
      </c>
      <c r="P57" s="327" t="n">
        <v>0</v>
      </c>
      <c r="Q57" s="327" t="n">
        <v>5</v>
      </c>
      <c r="R57" s="327" t="n">
        <v>25</v>
      </c>
      <c r="S57" s="327" t="n">
        <v>40</v>
      </c>
      <c r="T57" s="327" t="n">
        <v>75</v>
      </c>
      <c r="U57" s="327" t="n">
        <v>75</v>
      </c>
      <c r="V57" s="327" t="n">
        <v>75</v>
      </c>
      <c r="W57" s="327" t="n">
        <v>90</v>
      </c>
      <c r="X57" s="329"/>
      <c r="Y57" s="329"/>
      <c r="Z57" s="329"/>
      <c r="AA57" s="329"/>
      <c r="AB57" s="329"/>
      <c r="AC57" s="329"/>
      <c r="AD57" s="327" t="n">
        <v>5</v>
      </c>
      <c r="AE57" s="327" t="n">
        <v>0</v>
      </c>
      <c r="AF57" s="327" t="n">
        <v>5</v>
      </c>
      <c r="AG57" s="327" t="n">
        <v>0</v>
      </c>
      <c r="AH57" s="327" t="n">
        <v>0</v>
      </c>
      <c r="AI57" s="327" t="n">
        <v>15</v>
      </c>
      <c r="AJ57" s="327" t="n">
        <v>25</v>
      </c>
      <c r="AK57" s="327" t="n">
        <v>65</v>
      </c>
      <c r="AL57" s="327" t="n">
        <v>70</v>
      </c>
      <c r="AM57" s="327" t="n">
        <v>80</v>
      </c>
      <c r="AN57" s="327" t="n">
        <v>90</v>
      </c>
      <c r="AO57" s="329"/>
      <c r="AP57" s="329"/>
      <c r="AQ57" s="329"/>
      <c r="AR57" s="329"/>
      <c r="AS57" s="329"/>
      <c r="AT57" s="329"/>
      <c r="AU57" s="327" t="s">
        <v>190</v>
      </c>
      <c r="AV57" s="327" t="s">
        <v>190</v>
      </c>
      <c r="AW57" s="329"/>
      <c r="AX57" s="329"/>
      <c r="AY57" s="327" t="n">
        <v>-5</v>
      </c>
      <c r="AZ57" s="327" t="n">
        <v>0</v>
      </c>
      <c r="BA57" s="327" t="n">
        <v>5</v>
      </c>
      <c r="BB57" s="327" t="n">
        <v>20</v>
      </c>
      <c r="BC57" s="327" t="n">
        <v>30</v>
      </c>
      <c r="BD57" s="327" t="n">
        <v>55</v>
      </c>
      <c r="BE57" s="327" t="n">
        <v>60</v>
      </c>
      <c r="BF57" s="329"/>
      <c r="BG57" s="329"/>
      <c r="BH57" s="329"/>
      <c r="BI57" s="329"/>
      <c r="BJ57" s="327" t="n">
        <v>-5</v>
      </c>
      <c r="BK57" s="327" t="n">
        <v>-5</v>
      </c>
      <c r="BL57" s="327" t="n">
        <v>0</v>
      </c>
      <c r="BM57" s="327" t="n">
        <v>10</v>
      </c>
      <c r="BN57" s="327" t="n">
        <v>10</v>
      </c>
      <c r="BO57" s="327" t="n">
        <v>50</v>
      </c>
      <c r="BP57" s="327" t="n">
        <v>60</v>
      </c>
      <c r="BQ57" s="329"/>
      <c r="BR57" s="329"/>
      <c r="BS57" s="327" t="s">
        <v>190</v>
      </c>
      <c r="BT57" s="327" t="s">
        <v>190</v>
      </c>
      <c r="BU57" s="329"/>
      <c r="BV57" s="329"/>
      <c r="BW57" s="327" t="n">
        <v>85</v>
      </c>
      <c r="BX57" s="329"/>
      <c r="BY57" s="327" t="n">
        <v>90</v>
      </c>
      <c r="BZ57" s="329"/>
      <c r="CA57" s="327" t="n">
        <v>95</v>
      </c>
      <c r="CB57" s="327" t="n">
        <v>95</v>
      </c>
      <c r="CC57" s="327" t="n">
        <v>100</v>
      </c>
      <c r="CD57" s="329"/>
      <c r="CE57" s="329"/>
      <c r="CF57" s="329"/>
      <c r="CG57" s="329"/>
      <c r="CH57" s="327" t="n">
        <v>90</v>
      </c>
      <c r="CI57" s="329"/>
      <c r="CJ57" s="327" t="n">
        <v>85</v>
      </c>
      <c r="CK57" s="329"/>
      <c r="CL57" s="327" t="n">
        <v>90</v>
      </c>
      <c r="CM57" s="327" t="n">
        <v>90</v>
      </c>
      <c r="CN57" s="327" t="n">
        <v>95</v>
      </c>
      <c r="CO57" s="329"/>
      <c r="CP57" s="329"/>
      <c r="CQ57" s="327" t="s">
        <v>190</v>
      </c>
      <c r="CR57" s="327" t="s">
        <v>190</v>
      </c>
      <c r="CS57" s="335"/>
      <c r="CT57" s="336"/>
      <c r="CU57" s="336"/>
      <c r="CV57" s="336"/>
      <c r="CW57" s="336"/>
      <c r="CX57" s="336"/>
      <c r="CY57" s="336"/>
      <c r="CZ57" s="336"/>
      <c r="DA57" s="336"/>
      <c r="DB57" s="336"/>
      <c r="DC57" s="336"/>
      <c r="DD57" s="337"/>
      <c r="DE57" s="338"/>
      <c r="DF57" s="338"/>
      <c r="DG57" s="338"/>
      <c r="DH57" s="338"/>
      <c r="DI57" s="338"/>
      <c r="DJ57" s="338"/>
      <c r="DK57" s="338"/>
      <c r="DL57" s="338"/>
      <c r="DM57" s="338"/>
      <c r="DN57" s="339"/>
      <c r="DO57" s="330" t="n">
        <f aca="false">AVERAGE(O57,Q57,S57,U57)</f>
        <v>30</v>
      </c>
      <c r="DP57" s="331" t="n">
        <f aca="false">AVERAGE(AF57,AH57,AJ57,AL57)</f>
        <v>25</v>
      </c>
      <c r="DQ57" s="332" t="n">
        <f aca="false">AVERAGE(AY57,BA57,BC57,BE57)</f>
        <v>22.5</v>
      </c>
      <c r="DR57" s="333" t="n">
        <f aca="false">AVERAGE(BJ57,BL57,BN57,BP57)</f>
        <v>16.25</v>
      </c>
    </row>
    <row r="58" s="4" customFormat="true" ht="18" hidden="false" customHeight="true" outlineLevel="0" collapsed="false">
      <c r="A58" s="334" t="n">
        <f aca="false">A57+1</f>
        <v>50</v>
      </c>
      <c r="B58" s="340" t="str">
        <f aca="false">CONCATENATE(C58,IF(C58="",""," "),D58,IF(D58="",""," "),E58,IF(E58="",""," "),F58)</f>
        <v>VP30</v>
      </c>
      <c r="C58" s="327"/>
      <c r="D58" s="327"/>
      <c r="E58" s="327"/>
      <c r="F58" s="328" t="s">
        <v>191</v>
      </c>
      <c r="G58" s="327" t="n">
        <v>1938</v>
      </c>
      <c r="H58" s="327" t="s">
        <v>63</v>
      </c>
      <c r="I58" s="327" t="s">
        <v>64</v>
      </c>
      <c r="J58" s="327" t="s">
        <v>192</v>
      </c>
      <c r="K58" s="327" t="s">
        <v>193</v>
      </c>
      <c r="L58" s="327" t="s">
        <v>193</v>
      </c>
      <c r="M58" s="327" t="n">
        <v>15</v>
      </c>
      <c r="N58" s="327" t="n">
        <v>15</v>
      </c>
      <c r="O58" s="327" t="n">
        <v>20</v>
      </c>
      <c r="P58" s="327" t="n">
        <v>30</v>
      </c>
      <c r="Q58" s="327" t="n">
        <v>35</v>
      </c>
      <c r="R58" s="327" t="n">
        <v>45</v>
      </c>
      <c r="S58" s="327" t="n">
        <v>60</v>
      </c>
      <c r="T58" s="327" t="n">
        <v>85</v>
      </c>
      <c r="U58" s="327" t="n">
        <v>100</v>
      </c>
      <c r="V58" s="327" t="n">
        <v>95</v>
      </c>
      <c r="W58" s="327" t="n">
        <v>100</v>
      </c>
      <c r="X58" s="329"/>
      <c r="Y58" s="329"/>
      <c r="Z58" s="329"/>
      <c r="AA58" s="329"/>
      <c r="AB58" s="329"/>
      <c r="AC58" s="329"/>
      <c r="AD58" s="327" t="n">
        <v>10</v>
      </c>
      <c r="AE58" s="327" t="n">
        <v>10</v>
      </c>
      <c r="AF58" s="327" t="n">
        <v>20</v>
      </c>
      <c r="AG58" s="327" t="n">
        <v>25</v>
      </c>
      <c r="AH58" s="327" t="n">
        <v>25</v>
      </c>
      <c r="AI58" s="327" t="n">
        <v>35</v>
      </c>
      <c r="AJ58" s="327" t="n">
        <v>45</v>
      </c>
      <c r="AK58" s="327" t="n">
        <v>75</v>
      </c>
      <c r="AL58" s="327" t="n">
        <v>75</v>
      </c>
      <c r="AM58" s="327" t="n">
        <v>65</v>
      </c>
      <c r="AN58" s="327" t="n">
        <v>70</v>
      </c>
      <c r="AO58" s="329"/>
      <c r="AP58" s="329"/>
      <c r="AQ58" s="329"/>
      <c r="AR58" s="329"/>
      <c r="AS58" s="329"/>
      <c r="AT58" s="329"/>
      <c r="AU58" s="327" t="s">
        <v>193</v>
      </c>
      <c r="AV58" s="327" t="s">
        <v>193</v>
      </c>
      <c r="AW58" s="329"/>
      <c r="AX58" s="329"/>
      <c r="AY58" s="327" t="n">
        <v>15</v>
      </c>
      <c r="AZ58" s="327" t="n">
        <v>20</v>
      </c>
      <c r="BA58" s="327" t="n">
        <v>25</v>
      </c>
      <c r="BB58" s="327" t="n">
        <v>40</v>
      </c>
      <c r="BC58" s="327" t="n">
        <v>60</v>
      </c>
      <c r="BD58" s="327" t="n">
        <v>80</v>
      </c>
      <c r="BE58" s="327" t="n">
        <v>80</v>
      </c>
      <c r="BF58" s="329"/>
      <c r="BG58" s="329"/>
      <c r="BH58" s="329"/>
      <c r="BI58" s="329"/>
      <c r="BJ58" s="327" t="n">
        <v>15</v>
      </c>
      <c r="BK58" s="327" t="n">
        <v>20</v>
      </c>
      <c r="BL58" s="327" t="n">
        <v>20</v>
      </c>
      <c r="BM58" s="327" t="n">
        <v>30</v>
      </c>
      <c r="BN58" s="327" t="n">
        <v>40</v>
      </c>
      <c r="BO58" s="327" t="n">
        <v>65</v>
      </c>
      <c r="BP58" s="327" t="n">
        <v>65</v>
      </c>
      <c r="BQ58" s="329"/>
      <c r="BR58" s="329"/>
      <c r="BS58" s="327" t="s">
        <v>193</v>
      </c>
      <c r="BT58" s="327" t="s">
        <v>193</v>
      </c>
      <c r="BU58" s="329"/>
      <c r="BV58" s="329"/>
      <c r="BW58" s="327" t="n">
        <v>110</v>
      </c>
      <c r="BX58" s="329"/>
      <c r="BY58" s="327" t="n">
        <v>115</v>
      </c>
      <c r="BZ58" s="329"/>
      <c r="CA58" s="327" t="n">
        <v>115</v>
      </c>
      <c r="CB58" s="327" t="n">
        <v>115</v>
      </c>
      <c r="CC58" s="329"/>
      <c r="CD58" s="329"/>
      <c r="CE58" s="329"/>
      <c r="CF58" s="329"/>
      <c r="CG58" s="329"/>
      <c r="CH58" s="327" t="n">
        <v>115</v>
      </c>
      <c r="CI58" s="329"/>
      <c r="CJ58" s="327" t="n">
        <v>110</v>
      </c>
      <c r="CK58" s="329"/>
      <c r="CL58" s="327" t="n">
        <v>110</v>
      </c>
      <c r="CM58" s="327" t="n">
        <v>115</v>
      </c>
      <c r="CN58" s="327" t="n">
        <v>115</v>
      </c>
      <c r="CO58" s="329"/>
      <c r="CP58" s="329"/>
      <c r="CQ58" s="327" t="s">
        <v>193</v>
      </c>
      <c r="CR58" s="327" t="s">
        <v>193</v>
      </c>
      <c r="CS58" s="335"/>
      <c r="CT58" s="336"/>
      <c r="CU58" s="336"/>
      <c r="CV58" s="336"/>
      <c r="CW58" s="336"/>
      <c r="CX58" s="336"/>
      <c r="CY58" s="336"/>
      <c r="CZ58" s="336"/>
      <c r="DA58" s="336"/>
      <c r="DB58" s="336"/>
      <c r="DC58" s="336"/>
      <c r="DD58" s="337"/>
      <c r="DE58" s="338"/>
      <c r="DF58" s="338"/>
      <c r="DG58" s="338"/>
      <c r="DH58" s="338"/>
      <c r="DI58" s="338"/>
      <c r="DJ58" s="338"/>
      <c r="DK58" s="338"/>
      <c r="DL58" s="338"/>
      <c r="DM58" s="338"/>
      <c r="DN58" s="339"/>
      <c r="DO58" s="330" t="n">
        <f aca="false">AVERAGE(O58,Q58,S58,U58)</f>
        <v>53.75</v>
      </c>
      <c r="DP58" s="331" t="n">
        <f aca="false">AVERAGE(AF58,AH58,AJ58,AL58)</f>
        <v>41.25</v>
      </c>
      <c r="DQ58" s="332" t="n">
        <f aca="false">AVERAGE(AY58,BA58,BC58,BE58)</f>
        <v>45</v>
      </c>
      <c r="DR58" s="333" t="n">
        <f aca="false">AVERAGE(BJ58,BL58,BN58,BP58)</f>
        <v>35</v>
      </c>
    </row>
    <row r="59" s="4" customFormat="true" ht="18" hidden="false" customHeight="true" outlineLevel="0" collapsed="false">
      <c r="A59" s="334" t="n">
        <f aca="false">A58+1</f>
        <v>51</v>
      </c>
      <c r="B59" s="340" t="str">
        <f aca="false">CONCATENATE(C59,IF(C59="",""," "),D59,IF(D59="",""," "),E59,IF(E59="",""," "),F59)</f>
        <v>VP46</v>
      </c>
      <c r="C59" s="327"/>
      <c r="D59" s="327"/>
      <c r="E59" s="327"/>
      <c r="F59" s="328" t="s">
        <v>194</v>
      </c>
      <c r="G59" s="327" t="n">
        <v>1975</v>
      </c>
      <c r="H59" s="327" t="s">
        <v>59</v>
      </c>
      <c r="I59" s="327" t="s">
        <v>64</v>
      </c>
      <c r="J59" s="327" t="s">
        <v>94</v>
      </c>
      <c r="K59" s="327" t="s">
        <v>195</v>
      </c>
      <c r="L59" s="327" t="s">
        <v>195</v>
      </c>
      <c r="M59" s="327" t="n">
        <v>55</v>
      </c>
      <c r="N59" s="327" t="n">
        <v>60</v>
      </c>
      <c r="O59" s="327" t="n">
        <v>65</v>
      </c>
      <c r="P59" s="327" t="n">
        <v>70</v>
      </c>
      <c r="Q59" s="327" t="n">
        <v>65</v>
      </c>
      <c r="R59" s="327" t="n">
        <v>65</v>
      </c>
      <c r="S59" s="327" t="n">
        <v>70</v>
      </c>
      <c r="T59" s="327" t="n">
        <v>70</v>
      </c>
      <c r="U59" s="327" t="n">
        <v>70</v>
      </c>
      <c r="V59" s="327" t="n">
        <v>65</v>
      </c>
      <c r="W59" s="327" t="n">
        <v>65</v>
      </c>
      <c r="X59" s="329"/>
      <c r="Y59" s="329"/>
      <c r="Z59" s="329"/>
      <c r="AA59" s="329"/>
      <c r="AB59" s="329"/>
      <c r="AC59" s="329"/>
      <c r="AD59" s="327" t="n">
        <v>55</v>
      </c>
      <c r="AE59" s="327" t="n">
        <v>60</v>
      </c>
      <c r="AF59" s="327" t="n">
        <v>60</v>
      </c>
      <c r="AG59" s="327" t="n">
        <v>65</v>
      </c>
      <c r="AH59" s="327" t="n">
        <v>60</v>
      </c>
      <c r="AI59" s="327" t="n">
        <v>60</v>
      </c>
      <c r="AJ59" s="327" t="n">
        <v>60</v>
      </c>
      <c r="AK59" s="327" t="n">
        <v>55</v>
      </c>
      <c r="AL59" s="327" t="n">
        <v>55</v>
      </c>
      <c r="AM59" s="327" t="n">
        <v>60</v>
      </c>
      <c r="AN59" s="327" t="n">
        <v>65</v>
      </c>
      <c r="AO59" s="329"/>
      <c r="AP59" s="329"/>
      <c r="AQ59" s="329"/>
      <c r="AR59" s="329"/>
      <c r="AS59" s="329"/>
      <c r="AT59" s="329"/>
      <c r="AU59" s="327" t="s">
        <v>195</v>
      </c>
      <c r="AV59" s="327" t="s">
        <v>195</v>
      </c>
      <c r="AW59" s="329"/>
      <c r="AX59" s="329"/>
      <c r="AY59" s="327" t="n">
        <v>60</v>
      </c>
      <c r="AZ59" s="327" t="n">
        <v>65</v>
      </c>
      <c r="BA59" s="327" t="n">
        <v>65</v>
      </c>
      <c r="BB59" s="327" t="n">
        <v>65</v>
      </c>
      <c r="BC59" s="327" t="n">
        <v>70</v>
      </c>
      <c r="BD59" s="327" t="n">
        <v>70</v>
      </c>
      <c r="BE59" s="327" t="n">
        <v>70</v>
      </c>
      <c r="BF59" s="329"/>
      <c r="BG59" s="329"/>
      <c r="BH59" s="329"/>
      <c r="BI59" s="329"/>
      <c r="BJ59" s="327" t="n">
        <v>60</v>
      </c>
      <c r="BK59" s="327" t="n">
        <v>65</v>
      </c>
      <c r="BL59" s="327" t="n">
        <v>60</v>
      </c>
      <c r="BM59" s="327" t="n">
        <v>60</v>
      </c>
      <c r="BN59" s="327" t="n">
        <v>60</v>
      </c>
      <c r="BO59" s="327" t="n">
        <v>55</v>
      </c>
      <c r="BP59" s="327" t="n">
        <v>55</v>
      </c>
      <c r="BQ59" s="329"/>
      <c r="BR59" s="329"/>
      <c r="BS59" s="327" t="s">
        <v>195</v>
      </c>
      <c r="BT59" s="327" t="s">
        <v>195</v>
      </c>
      <c r="BU59" s="329"/>
      <c r="BV59" s="329"/>
      <c r="BW59" s="327" t="n">
        <v>95</v>
      </c>
      <c r="BX59" s="329"/>
      <c r="BY59" s="327" t="n">
        <v>100</v>
      </c>
      <c r="BZ59" s="329"/>
      <c r="CA59" s="327" t="n">
        <v>100</v>
      </c>
      <c r="CB59" s="327" t="n">
        <v>100</v>
      </c>
      <c r="CC59" s="327" t="n">
        <v>100</v>
      </c>
      <c r="CD59" s="329"/>
      <c r="CE59" s="329"/>
      <c r="CF59" s="329"/>
      <c r="CG59" s="329"/>
      <c r="CH59" s="327" t="n">
        <v>95</v>
      </c>
      <c r="CI59" s="329"/>
      <c r="CJ59" s="327" t="n">
        <v>95</v>
      </c>
      <c r="CK59" s="329"/>
      <c r="CL59" s="327" t="n">
        <v>90</v>
      </c>
      <c r="CM59" s="327" t="n">
        <v>95</v>
      </c>
      <c r="CN59" s="327" t="n">
        <v>95</v>
      </c>
      <c r="CO59" s="329"/>
      <c r="CP59" s="329"/>
      <c r="CQ59" s="327" t="s">
        <v>195</v>
      </c>
      <c r="CR59" s="327" t="s">
        <v>195</v>
      </c>
      <c r="CS59" s="335"/>
      <c r="CT59" s="336"/>
      <c r="CU59" s="336"/>
      <c r="CV59" s="336"/>
      <c r="CW59" s="336"/>
      <c r="CX59" s="336"/>
      <c r="CY59" s="336"/>
      <c r="CZ59" s="336"/>
      <c r="DA59" s="336"/>
      <c r="DB59" s="336"/>
      <c r="DC59" s="336"/>
      <c r="DD59" s="337"/>
      <c r="DE59" s="338"/>
      <c r="DF59" s="338"/>
      <c r="DG59" s="338"/>
      <c r="DH59" s="338"/>
      <c r="DI59" s="338"/>
      <c r="DJ59" s="338"/>
      <c r="DK59" s="338"/>
      <c r="DL59" s="338"/>
      <c r="DM59" s="338"/>
      <c r="DN59" s="339"/>
      <c r="DO59" s="330" t="n">
        <f aca="false">AVERAGE(O59,Q59,S59,U59)</f>
        <v>67.5</v>
      </c>
      <c r="DP59" s="331" t="n">
        <f aca="false">AVERAGE(AF59,AH59,AJ59,AL59)</f>
        <v>58.75</v>
      </c>
      <c r="DQ59" s="332" t="n">
        <f aca="false">AVERAGE(AY59,BA59,BC59,BE59)</f>
        <v>66.25</v>
      </c>
      <c r="DR59" s="333" t="n">
        <f aca="false">AVERAGE(BJ59,BL59,BN59,BP59)</f>
        <v>58.75</v>
      </c>
    </row>
    <row r="60" s="4" customFormat="true" ht="18" hidden="false" customHeight="true" outlineLevel="0" collapsed="false">
      <c r="A60" s="334" t="n">
        <f aca="false">A59+1</f>
        <v>52</v>
      </c>
      <c r="B60" s="340" t="str">
        <f aca="false">CONCATENATE(C60,IF(C60="",""," "),D60,IF(D60="",""," "),E60,IF(E60="",""," "),F60)</f>
        <v>VP70</v>
      </c>
      <c r="C60" s="327"/>
      <c r="D60" s="327"/>
      <c r="E60" s="327"/>
      <c r="F60" s="328" t="s">
        <v>196</v>
      </c>
      <c r="G60" s="327" t="n">
        <v>1952</v>
      </c>
      <c r="H60" s="327" t="s">
        <v>63</v>
      </c>
      <c r="I60" s="327" t="s">
        <v>64</v>
      </c>
      <c r="J60" s="327" t="s">
        <v>197</v>
      </c>
      <c r="K60" s="327" t="s">
        <v>198</v>
      </c>
      <c r="L60" s="327" t="s">
        <v>198</v>
      </c>
      <c r="M60" s="327" t="n">
        <v>0</v>
      </c>
      <c r="N60" s="327" t="n">
        <v>0</v>
      </c>
      <c r="O60" s="327" t="n">
        <v>10</v>
      </c>
      <c r="P60" s="327" t="n">
        <v>30</v>
      </c>
      <c r="Q60" s="327" t="n">
        <v>30</v>
      </c>
      <c r="R60" s="327" t="n">
        <v>45</v>
      </c>
      <c r="S60" s="327" t="n">
        <v>40</v>
      </c>
      <c r="T60" s="327" t="n">
        <v>50</v>
      </c>
      <c r="U60" s="327" t="n">
        <v>55</v>
      </c>
      <c r="V60" s="327" t="n">
        <v>55</v>
      </c>
      <c r="W60" s="327" t="n">
        <v>55</v>
      </c>
      <c r="X60" s="329"/>
      <c r="Y60" s="329"/>
      <c r="Z60" s="329"/>
      <c r="AA60" s="329"/>
      <c r="AB60" s="329"/>
      <c r="AC60" s="329"/>
      <c r="AD60" s="327" t="n">
        <v>0</v>
      </c>
      <c r="AE60" s="327" t="n">
        <v>0</v>
      </c>
      <c r="AF60" s="327" t="n">
        <v>10</v>
      </c>
      <c r="AG60" s="327" t="n">
        <v>25</v>
      </c>
      <c r="AH60" s="327" t="n">
        <v>35</v>
      </c>
      <c r="AI60" s="327" t="n">
        <v>45</v>
      </c>
      <c r="AJ60" s="327" t="n">
        <v>40</v>
      </c>
      <c r="AK60" s="327" t="n">
        <v>50</v>
      </c>
      <c r="AL60" s="327" t="n">
        <v>60</v>
      </c>
      <c r="AM60" s="327" t="n">
        <v>60</v>
      </c>
      <c r="AN60" s="327" t="n">
        <v>70</v>
      </c>
      <c r="AO60" s="329"/>
      <c r="AP60" s="329"/>
      <c r="AQ60" s="329"/>
      <c r="AR60" s="329"/>
      <c r="AS60" s="329"/>
      <c r="AT60" s="329"/>
      <c r="AU60" s="327" t="s">
        <v>198</v>
      </c>
      <c r="AV60" s="327" t="s">
        <v>198</v>
      </c>
      <c r="AW60" s="329"/>
      <c r="AX60" s="329"/>
      <c r="AY60" s="327" t="n">
        <v>0</v>
      </c>
      <c r="AZ60" s="327" t="n">
        <v>20</v>
      </c>
      <c r="BA60" s="327" t="n">
        <v>25</v>
      </c>
      <c r="BB60" s="327" t="n">
        <v>25</v>
      </c>
      <c r="BC60" s="327" t="n">
        <v>30</v>
      </c>
      <c r="BD60" s="327" t="n">
        <v>50</v>
      </c>
      <c r="BE60" s="327" t="n">
        <v>50</v>
      </c>
      <c r="BF60" s="329"/>
      <c r="BG60" s="329"/>
      <c r="BH60" s="329"/>
      <c r="BI60" s="329"/>
      <c r="BJ60" s="327" t="n">
        <v>10</v>
      </c>
      <c r="BK60" s="327" t="n">
        <v>20</v>
      </c>
      <c r="BL60" s="327" t="n">
        <v>25</v>
      </c>
      <c r="BM60" s="327" t="n">
        <v>35</v>
      </c>
      <c r="BN60" s="327" t="n">
        <v>40</v>
      </c>
      <c r="BO60" s="327" t="n">
        <v>45</v>
      </c>
      <c r="BP60" s="327" t="n">
        <v>50</v>
      </c>
      <c r="BQ60" s="329"/>
      <c r="BR60" s="329"/>
      <c r="BS60" s="327" t="s">
        <v>198</v>
      </c>
      <c r="BT60" s="327" t="s">
        <v>198</v>
      </c>
      <c r="BU60" s="329"/>
      <c r="BV60" s="329"/>
      <c r="BW60" s="327" t="n">
        <v>85</v>
      </c>
      <c r="BX60" s="329"/>
      <c r="BY60" s="327" t="n">
        <v>95</v>
      </c>
      <c r="BZ60" s="329"/>
      <c r="CA60" s="327" t="n">
        <v>95</v>
      </c>
      <c r="CB60" s="327" t="n">
        <v>95</v>
      </c>
      <c r="CC60" s="327" t="n">
        <v>100</v>
      </c>
      <c r="CD60" s="329"/>
      <c r="CE60" s="329"/>
      <c r="CF60" s="329"/>
      <c r="CG60" s="329"/>
      <c r="CH60" s="327" t="n">
        <v>85</v>
      </c>
      <c r="CI60" s="329"/>
      <c r="CJ60" s="327" t="n">
        <v>95</v>
      </c>
      <c r="CK60" s="329"/>
      <c r="CL60" s="327" t="n">
        <v>95</v>
      </c>
      <c r="CM60" s="327" t="n">
        <v>95</v>
      </c>
      <c r="CN60" s="327" t="n">
        <v>100</v>
      </c>
      <c r="CO60" s="329"/>
      <c r="CP60" s="329"/>
      <c r="CQ60" s="327" t="s">
        <v>198</v>
      </c>
      <c r="CR60" s="327" t="s">
        <v>198</v>
      </c>
      <c r="CS60" s="335"/>
      <c r="CT60" s="336"/>
      <c r="CU60" s="336"/>
      <c r="CV60" s="336"/>
      <c r="CW60" s="336"/>
      <c r="CX60" s="336"/>
      <c r="CY60" s="336"/>
      <c r="CZ60" s="336"/>
      <c r="DA60" s="336"/>
      <c r="DB60" s="336"/>
      <c r="DC60" s="336"/>
      <c r="DD60" s="337"/>
      <c r="DE60" s="338"/>
      <c r="DF60" s="338"/>
      <c r="DG60" s="338"/>
      <c r="DH60" s="338"/>
      <c r="DI60" s="338"/>
      <c r="DJ60" s="338"/>
      <c r="DK60" s="338"/>
      <c r="DL60" s="338"/>
      <c r="DM60" s="338"/>
      <c r="DN60" s="339"/>
      <c r="DO60" s="330" t="n">
        <f aca="false">AVERAGE(O60,Q60,S60,U60)</f>
        <v>33.75</v>
      </c>
      <c r="DP60" s="331" t="n">
        <f aca="false">AVERAGE(AF60,AH60,AJ60,AL60)</f>
        <v>36.25</v>
      </c>
      <c r="DQ60" s="332" t="n">
        <f aca="false">AVERAGE(AY60,BA60,BC60,BE60)</f>
        <v>26.25</v>
      </c>
      <c r="DR60" s="333" t="n">
        <f aca="false">AVERAGE(BJ60,BL60,BN60,BP60)</f>
        <v>31.25</v>
      </c>
    </row>
    <row r="61" s="4" customFormat="true" ht="18" hidden="false" customHeight="true" outlineLevel="0" collapsed="false">
      <c r="A61" s="334" t="n">
        <f aca="false">A60+1</f>
        <v>53</v>
      </c>
      <c r="B61" s="340" t="str">
        <f aca="false">CONCATENATE(C61,IF(C61="",""," "),D61,IF(D61="",""," "),E61,IF(E61="",""," "),F61)</f>
        <v>VP38</v>
      </c>
      <c r="C61" s="327"/>
      <c r="D61" s="327"/>
      <c r="E61" s="327"/>
      <c r="F61" s="328" t="s">
        <v>199</v>
      </c>
      <c r="G61" s="327" t="n">
        <v>1949</v>
      </c>
      <c r="H61" s="327" t="s">
        <v>63</v>
      </c>
      <c r="I61" s="327" t="s">
        <v>60</v>
      </c>
      <c r="J61" s="327"/>
      <c r="K61" s="327" t="s">
        <v>200</v>
      </c>
      <c r="L61" s="327" t="s">
        <v>200</v>
      </c>
      <c r="M61" s="327" t="n">
        <v>10</v>
      </c>
      <c r="N61" s="327" t="n">
        <v>10</v>
      </c>
      <c r="O61" s="327" t="n">
        <v>5</v>
      </c>
      <c r="P61" s="327" t="n">
        <v>5</v>
      </c>
      <c r="Q61" s="327" t="n">
        <v>5</v>
      </c>
      <c r="R61" s="327" t="n">
        <v>5</v>
      </c>
      <c r="S61" s="327" t="n">
        <v>65</v>
      </c>
      <c r="T61" s="327" t="n">
        <v>75</v>
      </c>
      <c r="U61" s="327" t="n">
        <v>75</v>
      </c>
      <c r="V61" s="327" t="n">
        <v>60</v>
      </c>
      <c r="W61" s="327" t="n">
        <v>60</v>
      </c>
      <c r="X61" s="329"/>
      <c r="Y61" s="329"/>
      <c r="Z61" s="329"/>
      <c r="AA61" s="329"/>
      <c r="AB61" s="329"/>
      <c r="AC61" s="329"/>
      <c r="AD61" s="327" t="n">
        <v>30</v>
      </c>
      <c r="AE61" s="327" t="n">
        <v>30</v>
      </c>
      <c r="AF61" s="327" t="n">
        <v>30</v>
      </c>
      <c r="AG61" s="327" t="n">
        <v>30</v>
      </c>
      <c r="AH61" s="327" t="n">
        <v>20</v>
      </c>
      <c r="AI61" s="327" t="n">
        <v>10</v>
      </c>
      <c r="AJ61" s="327" t="n">
        <v>25</v>
      </c>
      <c r="AK61" s="327" t="n">
        <v>60</v>
      </c>
      <c r="AL61" s="327" t="n">
        <v>65</v>
      </c>
      <c r="AM61" s="327" t="n">
        <v>55</v>
      </c>
      <c r="AN61" s="327" t="n">
        <v>75</v>
      </c>
      <c r="AO61" s="329"/>
      <c r="AP61" s="329"/>
      <c r="AQ61" s="329"/>
      <c r="AR61" s="329"/>
      <c r="AS61" s="329"/>
      <c r="AT61" s="329"/>
      <c r="AU61" s="327" t="s">
        <v>200</v>
      </c>
      <c r="AV61" s="327" t="s">
        <v>200</v>
      </c>
      <c r="AW61" s="329"/>
      <c r="AX61" s="329"/>
      <c r="AY61" s="327" t="n">
        <v>0</v>
      </c>
      <c r="AZ61" s="327" t="n">
        <v>5</v>
      </c>
      <c r="BA61" s="327" t="n">
        <v>-5</v>
      </c>
      <c r="BB61" s="327" t="n">
        <v>0</v>
      </c>
      <c r="BC61" s="327" t="n">
        <v>55</v>
      </c>
      <c r="BD61" s="327" t="n">
        <v>65</v>
      </c>
      <c r="BE61" s="327" t="n">
        <v>65</v>
      </c>
      <c r="BF61" s="329"/>
      <c r="BG61" s="329"/>
      <c r="BH61" s="329"/>
      <c r="BI61" s="329"/>
      <c r="BJ61" s="327" t="n">
        <v>15</v>
      </c>
      <c r="BK61" s="327" t="n">
        <v>20</v>
      </c>
      <c r="BL61" s="327" t="n">
        <v>20</v>
      </c>
      <c r="BM61" s="327" t="n">
        <v>10</v>
      </c>
      <c r="BN61" s="327" t="n">
        <v>20</v>
      </c>
      <c r="BO61" s="327" t="n">
        <v>45</v>
      </c>
      <c r="BP61" s="327" t="n">
        <v>50</v>
      </c>
      <c r="BQ61" s="329"/>
      <c r="BR61" s="329"/>
      <c r="BS61" s="327" t="s">
        <v>200</v>
      </c>
      <c r="BT61" s="327" t="s">
        <v>200</v>
      </c>
      <c r="BU61" s="329"/>
      <c r="BV61" s="329"/>
      <c r="BW61" s="327" t="n">
        <v>90</v>
      </c>
      <c r="BX61" s="329"/>
      <c r="BY61" s="327" t="n">
        <v>90</v>
      </c>
      <c r="BZ61" s="329"/>
      <c r="CA61" s="327" t="n">
        <v>95</v>
      </c>
      <c r="CB61" s="329"/>
      <c r="CC61" s="327" t="n">
        <v>105</v>
      </c>
      <c r="CD61" s="329"/>
      <c r="CE61" s="329"/>
      <c r="CF61" s="329"/>
      <c r="CG61" s="329"/>
      <c r="CH61" s="327" t="n">
        <v>90</v>
      </c>
      <c r="CI61" s="329"/>
      <c r="CJ61" s="327" t="n">
        <v>95</v>
      </c>
      <c r="CK61" s="329"/>
      <c r="CL61" s="327" t="n">
        <v>95</v>
      </c>
      <c r="CM61" s="329"/>
      <c r="CN61" s="327" t="n">
        <v>100</v>
      </c>
      <c r="CO61" s="329"/>
      <c r="CP61" s="329"/>
      <c r="CQ61" s="327" t="s">
        <v>200</v>
      </c>
      <c r="CR61" s="327" t="s">
        <v>200</v>
      </c>
      <c r="CS61" s="335"/>
      <c r="CT61" s="336"/>
      <c r="CU61" s="336"/>
      <c r="CV61" s="336"/>
      <c r="CW61" s="336"/>
      <c r="CX61" s="336"/>
      <c r="CY61" s="336"/>
      <c r="CZ61" s="336"/>
      <c r="DA61" s="336"/>
      <c r="DB61" s="336"/>
      <c r="DC61" s="336"/>
      <c r="DD61" s="337"/>
      <c r="DE61" s="338"/>
      <c r="DF61" s="338"/>
      <c r="DG61" s="338"/>
      <c r="DH61" s="338"/>
      <c r="DI61" s="338"/>
      <c r="DJ61" s="338"/>
      <c r="DK61" s="338"/>
      <c r="DL61" s="338"/>
      <c r="DM61" s="338"/>
      <c r="DN61" s="339"/>
      <c r="DO61" s="330" t="n">
        <f aca="false">AVERAGE(O61,Q61,S61,U61)</f>
        <v>37.5</v>
      </c>
      <c r="DP61" s="331" t="n">
        <f aca="false">AVERAGE(AF61,AH61,AJ61,AL61)</f>
        <v>35</v>
      </c>
      <c r="DQ61" s="332" t="n">
        <f aca="false">AVERAGE(AY61,BA61,BC61,BE61)</f>
        <v>28.75</v>
      </c>
      <c r="DR61" s="333" t="n">
        <f aca="false">AVERAGE(BJ61,BL61,BN61,BP61)</f>
        <v>26.25</v>
      </c>
    </row>
    <row r="62" s="4" customFormat="true" ht="18" hidden="false" customHeight="true" outlineLevel="0" collapsed="false">
      <c r="A62" s="334" t="n">
        <f aca="false">A61+1</f>
        <v>54</v>
      </c>
      <c r="B62" s="340" t="str">
        <f aca="false">CONCATENATE(C62,IF(C62="",""," "),D62,IF(D62="",""," "),E62,IF(E62="",""," "),F62)</f>
        <v>VP16</v>
      </c>
      <c r="C62" s="327"/>
      <c r="D62" s="327"/>
      <c r="E62" s="327"/>
      <c r="F62" s="328" t="s">
        <v>201</v>
      </c>
      <c r="G62" s="327" t="n">
        <v>1954</v>
      </c>
      <c r="H62" s="327" t="s">
        <v>59</v>
      </c>
      <c r="I62" s="327" t="s">
        <v>60</v>
      </c>
      <c r="J62" s="327"/>
      <c r="K62" s="327" t="s">
        <v>202</v>
      </c>
      <c r="L62" s="327" t="s">
        <v>202</v>
      </c>
      <c r="M62" s="327" t="n">
        <v>5</v>
      </c>
      <c r="N62" s="327" t="n">
        <v>5</v>
      </c>
      <c r="O62" s="327" t="n">
        <v>5</v>
      </c>
      <c r="P62" s="327" t="n">
        <v>10</v>
      </c>
      <c r="Q62" s="327" t="n">
        <v>10</v>
      </c>
      <c r="R62" s="327" t="n">
        <v>10</v>
      </c>
      <c r="S62" s="327" t="n">
        <v>20</v>
      </c>
      <c r="T62" s="327" t="n">
        <v>35</v>
      </c>
      <c r="U62" s="327" t="n">
        <v>40</v>
      </c>
      <c r="V62" s="327" t="n">
        <v>40</v>
      </c>
      <c r="W62" s="327" t="n">
        <v>45</v>
      </c>
      <c r="X62" s="329"/>
      <c r="Y62" s="329"/>
      <c r="Z62" s="329"/>
      <c r="AA62" s="329"/>
      <c r="AB62" s="329"/>
      <c r="AC62" s="329"/>
      <c r="AD62" s="327" t="n">
        <v>5</v>
      </c>
      <c r="AE62" s="327" t="n">
        <v>5</v>
      </c>
      <c r="AF62" s="327" t="n">
        <v>5</v>
      </c>
      <c r="AG62" s="327" t="n">
        <v>10</v>
      </c>
      <c r="AH62" s="327" t="n">
        <v>10</v>
      </c>
      <c r="AI62" s="327" t="n">
        <v>10</v>
      </c>
      <c r="AJ62" s="327" t="n">
        <v>20</v>
      </c>
      <c r="AK62" s="327" t="n">
        <v>30</v>
      </c>
      <c r="AL62" s="327" t="n">
        <v>45</v>
      </c>
      <c r="AM62" s="327" t="n">
        <v>40</v>
      </c>
      <c r="AN62" s="327" t="n">
        <v>35</v>
      </c>
      <c r="AO62" s="329"/>
      <c r="AP62" s="329"/>
      <c r="AQ62" s="329"/>
      <c r="AR62" s="329"/>
      <c r="AS62" s="329"/>
      <c r="AT62" s="329"/>
      <c r="AU62" s="327" t="s">
        <v>202</v>
      </c>
      <c r="AV62" s="327" t="s">
        <v>202</v>
      </c>
      <c r="AW62" s="329"/>
      <c r="AX62" s="329"/>
      <c r="AY62" s="327" t="n">
        <v>5</v>
      </c>
      <c r="AZ62" s="327" t="n">
        <v>10</v>
      </c>
      <c r="BA62" s="327" t="n">
        <v>10</v>
      </c>
      <c r="BB62" s="327" t="n">
        <v>10</v>
      </c>
      <c r="BC62" s="327" t="n">
        <v>20</v>
      </c>
      <c r="BD62" s="327" t="n">
        <v>30</v>
      </c>
      <c r="BE62" s="327" t="n">
        <v>30</v>
      </c>
      <c r="BF62" s="329"/>
      <c r="BG62" s="329"/>
      <c r="BH62" s="329"/>
      <c r="BI62" s="329"/>
      <c r="BJ62" s="327" t="n">
        <v>5</v>
      </c>
      <c r="BK62" s="327" t="n">
        <v>10</v>
      </c>
      <c r="BL62" s="327" t="n">
        <v>10</v>
      </c>
      <c r="BM62" s="327" t="n">
        <v>10</v>
      </c>
      <c r="BN62" s="327" t="n">
        <v>20</v>
      </c>
      <c r="BO62" s="327" t="n">
        <v>30</v>
      </c>
      <c r="BP62" s="327" t="n">
        <v>35</v>
      </c>
      <c r="BQ62" s="329"/>
      <c r="BR62" s="329"/>
      <c r="BS62" s="327" t="s">
        <v>202</v>
      </c>
      <c r="BT62" s="327" t="s">
        <v>202</v>
      </c>
      <c r="BU62" s="329"/>
      <c r="BV62" s="329"/>
      <c r="BW62" s="327" t="n">
        <v>115</v>
      </c>
      <c r="BX62" s="329"/>
      <c r="BY62" s="327" t="n">
        <v>100</v>
      </c>
      <c r="BZ62" s="329"/>
      <c r="CA62" s="327" t="n">
        <v>100</v>
      </c>
      <c r="CB62" s="327" t="n">
        <v>100</v>
      </c>
      <c r="CC62" s="327" t="n">
        <v>100</v>
      </c>
      <c r="CD62" s="329"/>
      <c r="CE62" s="329"/>
      <c r="CF62" s="329"/>
      <c r="CG62" s="329"/>
      <c r="CH62" s="327" t="n">
        <v>115</v>
      </c>
      <c r="CI62" s="329"/>
      <c r="CJ62" s="327" t="n">
        <v>105</v>
      </c>
      <c r="CK62" s="329"/>
      <c r="CL62" s="327" t="n">
        <v>100</v>
      </c>
      <c r="CM62" s="327" t="n">
        <v>90</v>
      </c>
      <c r="CN62" s="327" t="n">
        <v>90</v>
      </c>
      <c r="CO62" s="329"/>
      <c r="CP62" s="329"/>
      <c r="CQ62" s="327" t="s">
        <v>202</v>
      </c>
      <c r="CR62" s="327" t="s">
        <v>202</v>
      </c>
      <c r="CS62" s="335"/>
      <c r="CT62" s="336"/>
      <c r="CU62" s="336"/>
      <c r="CV62" s="336"/>
      <c r="CW62" s="336"/>
      <c r="CX62" s="336"/>
      <c r="CY62" s="336"/>
      <c r="CZ62" s="336"/>
      <c r="DA62" s="336"/>
      <c r="DB62" s="336"/>
      <c r="DC62" s="336"/>
      <c r="DD62" s="337"/>
      <c r="DE62" s="338"/>
      <c r="DF62" s="338"/>
      <c r="DG62" s="338"/>
      <c r="DH62" s="338"/>
      <c r="DI62" s="338"/>
      <c r="DJ62" s="338"/>
      <c r="DK62" s="338"/>
      <c r="DL62" s="338"/>
      <c r="DM62" s="338"/>
      <c r="DN62" s="339"/>
      <c r="DO62" s="330" t="n">
        <f aca="false">AVERAGE(O62,Q62,S62,U62)</f>
        <v>18.75</v>
      </c>
      <c r="DP62" s="331" t="n">
        <f aca="false">AVERAGE(AF62,AH62,AJ62,AL62)</f>
        <v>20</v>
      </c>
      <c r="DQ62" s="332" t="n">
        <f aca="false">AVERAGE(AY62,BA62,BC62,BE62)</f>
        <v>16.25</v>
      </c>
      <c r="DR62" s="333" t="n">
        <f aca="false">AVERAGE(BJ62,BL62,BN62,BP62)</f>
        <v>17.5</v>
      </c>
    </row>
    <row r="63" s="4" customFormat="true" ht="18" hidden="false" customHeight="true" outlineLevel="0" collapsed="false">
      <c r="A63" s="334" t="n">
        <f aca="false">A62+1</f>
        <v>55</v>
      </c>
      <c r="B63" s="340" t="str">
        <f aca="false">CONCATENATE(C63,IF(C63="",""," "),D63,IF(D63="",""," "),E63,IF(E63="",""," "),F63)</f>
        <v>VP48</v>
      </c>
      <c r="C63" s="327"/>
      <c r="D63" s="327"/>
      <c r="E63" s="327"/>
      <c r="F63" s="328" t="s">
        <v>203</v>
      </c>
      <c r="G63" s="327" t="n">
        <v>1941</v>
      </c>
      <c r="H63" s="327" t="s">
        <v>59</v>
      </c>
      <c r="I63" s="327" t="s">
        <v>60</v>
      </c>
      <c r="J63" s="327"/>
      <c r="K63" s="327" t="s">
        <v>204</v>
      </c>
      <c r="L63" s="327" t="s">
        <v>204</v>
      </c>
      <c r="M63" s="327" t="n">
        <v>15</v>
      </c>
      <c r="N63" s="327" t="n">
        <v>15</v>
      </c>
      <c r="O63" s="327" t="n">
        <v>20</v>
      </c>
      <c r="P63" s="327" t="n">
        <v>25</v>
      </c>
      <c r="Q63" s="327" t="n">
        <v>25</v>
      </c>
      <c r="R63" s="327" t="n">
        <v>30</v>
      </c>
      <c r="S63" s="327" t="n">
        <v>35</v>
      </c>
      <c r="T63" s="327" t="n">
        <v>40</v>
      </c>
      <c r="U63" s="327" t="n">
        <v>45</v>
      </c>
      <c r="V63" s="327" t="n">
        <v>45</v>
      </c>
      <c r="W63" s="327" t="n">
        <v>65</v>
      </c>
      <c r="X63" s="329"/>
      <c r="Y63" s="329"/>
      <c r="Z63" s="329"/>
      <c r="AA63" s="329"/>
      <c r="AB63" s="329"/>
      <c r="AC63" s="329"/>
      <c r="AD63" s="327" t="n">
        <v>15</v>
      </c>
      <c r="AE63" s="327" t="n">
        <v>15</v>
      </c>
      <c r="AF63" s="327" t="n">
        <v>20</v>
      </c>
      <c r="AG63" s="327" t="n">
        <v>20</v>
      </c>
      <c r="AH63" s="327" t="n">
        <v>25</v>
      </c>
      <c r="AI63" s="327" t="n">
        <v>25</v>
      </c>
      <c r="AJ63" s="327" t="n">
        <v>35</v>
      </c>
      <c r="AK63" s="327" t="n">
        <v>40</v>
      </c>
      <c r="AL63" s="327" t="n">
        <v>45</v>
      </c>
      <c r="AM63" s="327" t="n">
        <v>60</v>
      </c>
      <c r="AN63" s="327" t="n">
        <v>70</v>
      </c>
      <c r="AO63" s="329"/>
      <c r="AP63" s="329"/>
      <c r="AQ63" s="329"/>
      <c r="AR63" s="329"/>
      <c r="AS63" s="329"/>
      <c r="AT63" s="329"/>
      <c r="AU63" s="327" t="s">
        <v>204</v>
      </c>
      <c r="AV63" s="327" t="s">
        <v>204</v>
      </c>
      <c r="AW63" s="329"/>
      <c r="AX63" s="329"/>
      <c r="AY63" s="327" t="n">
        <v>20</v>
      </c>
      <c r="AZ63" s="327" t="n">
        <v>25</v>
      </c>
      <c r="BA63" s="327" t="n">
        <v>20</v>
      </c>
      <c r="BB63" s="327" t="n">
        <v>30</v>
      </c>
      <c r="BC63" s="327" t="n">
        <v>35</v>
      </c>
      <c r="BD63" s="327" t="n">
        <v>30</v>
      </c>
      <c r="BE63" s="327" t="n">
        <v>35</v>
      </c>
      <c r="BF63" s="329"/>
      <c r="BG63" s="329"/>
      <c r="BH63" s="329"/>
      <c r="BI63" s="329"/>
      <c r="BJ63" s="327" t="n">
        <v>15</v>
      </c>
      <c r="BK63" s="327" t="n">
        <v>20</v>
      </c>
      <c r="BL63" s="327" t="n">
        <v>20</v>
      </c>
      <c r="BM63" s="327" t="n">
        <v>25</v>
      </c>
      <c r="BN63" s="327" t="n">
        <v>35</v>
      </c>
      <c r="BO63" s="327" t="n">
        <v>40</v>
      </c>
      <c r="BP63" s="327" t="n">
        <v>35</v>
      </c>
      <c r="BQ63" s="329"/>
      <c r="BR63" s="329"/>
      <c r="BS63" s="327" t="s">
        <v>204</v>
      </c>
      <c r="BT63" s="327" t="s">
        <v>204</v>
      </c>
      <c r="BU63" s="329"/>
      <c r="BV63" s="329"/>
      <c r="BW63" s="327" t="n">
        <v>95</v>
      </c>
      <c r="BX63" s="329"/>
      <c r="BY63" s="327" t="n">
        <v>95</v>
      </c>
      <c r="BZ63" s="329"/>
      <c r="CA63" s="327" t="n">
        <v>95</v>
      </c>
      <c r="CB63" s="327" t="n">
        <v>100</v>
      </c>
      <c r="CC63" s="327" t="n">
        <v>95</v>
      </c>
      <c r="CD63" s="329"/>
      <c r="CE63" s="329"/>
      <c r="CF63" s="329"/>
      <c r="CG63" s="329"/>
      <c r="CH63" s="327" t="n">
        <v>90</v>
      </c>
      <c r="CI63" s="329"/>
      <c r="CJ63" s="327" t="n">
        <v>90</v>
      </c>
      <c r="CK63" s="329"/>
      <c r="CL63" s="327" t="n">
        <v>90</v>
      </c>
      <c r="CM63" s="327" t="n">
        <v>95</v>
      </c>
      <c r="CN63" s="327" t="n">
        <v>90</v>
      </c>
      <c r="CO63" s="329"/>
      <c r="CP63" s="329"/>
      <c r="CQ63" s="327" t="s">
        <v>204</v>
      </c>
      <c r="CR63" s="327" t="s">
        <v>204</v>
      </c>
      <c r="CS63" s="335"/>
      <c r="CT63" s="336"/>
      <c r="CU63" s="336"/>
      <c r="CV63" s="336"/>
      <c r="CW63" s="336"/>
      <c r="CX63" s="336"/>
      <c r="CY63" s="336"/>
      <c r="CZ63" s="336"/>
      <c r="DA63" s="336"/>
      <c r="DB63" s="336"/>
      <c r="DC63" s="336"/>
      <c r="DD63" s="337"/>
      <c r="DE63" s="338"/>
      <c r="DF63" s="338"/>
      <c r="DG63" s="338"/>
      <c r="DH63" s="338"/>
      <c r="DI63" s="338"/>
      <c r="DJ63" s="338"/>
      <c r="DK63" s="338"/>
      <c r="DL63" s="338"/>
      <c r="DM63" s="338"/>
      <c r="DN63" s="339"/>
      <c r="DO63" s="330" t="n">
        <f aca="false">AVERAGE(O63,Q63,S63,U63)</f>
        <v>31.25</v>
      </c>
      <c r="DP63" s="331" t="n">
        <f aca="false">AVERAGE(AF63,AH63,AJ63,AL63)</f>
        <v>31.25</v>
      </c>
      <c r="DQ63" s="332" t="n">
        <f aca="false">AVERAGE(AY63,BA63,BC63,BE63)</f>
        <v>27.5</v>
      </c>
      <c r="DR63" s="333" t="n">
        <f aca="false">AVERAGE(BJ63,BL63,BN63,BP63)</f>
        <v>26.25</v>
      </c>
    </row>
    <row r="64" s="4" customFormat="true" ht="18" hidden="false" customHeight="true" outlineLevel="0" collapsed="false">
      <c r="A64" s="334" t="n">
        <f aca="false">A63+1</f>
        <v>56</v>
      </c>
      <c r="B64" s="340" t="str">
        <f aca="false">CONCATENATE(C64,IF(C64="",""," "),D64,IF(D64="",""," "),E64,IF(E64="",""," "),F64)</f>
        <v>VP07</v>
      </c>
      <c r="C64" s="327"/>
      <c r="D64" s="327"/>
      <c r="E64" s="327"/>
      <c r="F64" s="328" t="s">
        <v>205</v>
      </c>
      <c r="G64" s="327" t="n">
        <v>1954</v>
      </c>
      <c r="H64" s="327" t="s">
        <v>63</v>
      </c>
      <c r="I64" s="327" t="s">
        <v>64</v>
      </c>
      <c r="J64" s="327" t="s">
        <v>119</v>
      </c>
      <c r="K64" s="327" t="s">
        <v>206</v>
      </c>
      <c r="L64" s="327" t="s">
        <v>206</v>
      </c>
      <c r="M64" s="327" t="n">
        <v>15</v>
      </c>
      <c r="N64" s="327" t="n">
        <v>25</v>
      </c>
      <c r="O64" s="327" t="n">
        <v>40</v>
      </c>
      <c r="P64" s="327" t="n">
        <v>50</v>
      </c>
      <c r="Q64" s="327" t="n">
        <v>55</v>
      </c>
      <c r="R64" s="327" t="n">
        <v>60</v>
      </c>
      <c r="S64" s="327" t="n">
        <v>65</v>
      </c>
      <c r="T64" s="327" t="n">
        <v>70</v>
      </c>
      <c r="U64" s="327" t="n">
        <v>70</v>
      </c>
      <c r="V64" s="327" t="n">
        <v>80</v>
      </c>
      <c r="W64" s="327" t="n">
        <v>100</v>
      </c>
      <c r="X64" s="329"/>
      <c r="Y64" s="329"/>
      <c r="Z64" s="329"/>
      <c r="AA64" s="329"/>
      <c r="AB64" s="329"/>
      <c r="AC64" s="329"/>
      <c r="AD64" s="327" t="n">
        <v>25</v>
      </c>
      <c r="AE64" s="327" t="n">
        <v>25</v>
      </c>
      <c r="AF64" s="327" t="n">
        <v>40</v>
      </c>
      <c r="AG64" s="327" t="n">
        <v>45</v>
      </c>
      <c r="AH64" s="327" t="n">
        <v>55</v>
      </c>
      <c r="AI64" s="327" t="n">
        <v>60</v>
      </c>
      <c r="AJ64" s="327" t="n">
        <v>65</v>
      </c>
      <c r="AK64" s="327" t="n">
        <v>65</v>
      </c>
      <c r="AL64" s="327" t="n">
        <v>70</v>
      </c>
      <c r="AM64" s="327" t="n">
        <v>85</v>
      </c>
      <c r="AN64" s="327" t="n">
        <v>90</v>
      </c>
      <c r="AO64" s="329"/>
      <c r="AP64" s="329"/>
      <c r="AQ64" s="329"/>
      <c r="AR64" s="329"/>
      <c r="AS64" s="329"/>
      <c r="AT64" s="329"/>
      <c r="AU64" s="327" t="s">
        <v>206</v>
      </c>
      <c r="AV64" s="327" t="s">
        <v>206</v>
      </c>
      <c r="AW64" s="329"/>
      <c r="AX64" s="329"/>
      <c r="AY64" s="327" t="n">
        <v>40</v>
      </c>
      <c r="AZ64" s="327" t="n">
        <v>50</v>
      </c>
      <c r="BA64" s="327" t="n">
        <v>50</v>
      </c>
      <c r="BB64" s="327" t="n">
        <v>60</v>
      </c>
      <c r="BC64" s="327" t="n">
        <v>60</v>
      </c>
      <c r="BD64" s="327" t="n">
        <v>70</v>
      </c>
      <c r="BE64" s="327" t="n">
        <v>60</v>
      </c>
      <c r="BF64" s="329"/>
      <c r="BG64" s="329"/>
      <c r="BH64" s="329"/>
      <c r="BI64" s="329"/>
      <c r="BJ64" s="327" t="n">
        <v>40</v>
      </c>
      <c r="BK64" s="327" t="n">
        <v>45</v>
      </c>
      <c r="BL64" s="327" t="n">
        <v>50</v>
      </c>
      <c r="BM64" s="327" t="n">
        <v>55</v>
      </c>
      <c r="BN64" s="327" t="n">
        <v>60</v>
      </c>
      <c r="BO64" s="327" t="n">
        <v>65</v>
      </c>
      <c r="BP64" s="327" t="n">
        <v>60</v>
      </c>
      <c r="BQ64" s="329"/>
      <c r="BR64" s="329"/>
      <c r="BS64" s="327" t="s">
        <v>206</v>
      </c>
      <c r="BT64" s="327" t="s">
        <v>206</v>
      </c>
      <c r="BU64" s="329"/>
      <c r="BV64" s="329"/>
      <c r="BW64" s="327" t="n">
        <v>110</v>
      </c>
      <c r="BX64" s="329"/>
      <c r="BY64" s="327" t="n">
        <v>105</v>
      </c>
      <c r="BZ64" s="329"/>
      <c r="CA64" s="327" t="n">
        <v>110</v>
      </c>
      <c r="CB64" s="329"/>
      <c r="CC64" s="327" t="n">
        <v>105</v>
      </c>
      <c r="CD64" s="329"/>
      <c r="CE64" s="329"/>
      <c r="CF64" s="329"/>
      <c r="CG64" s="329"/>
      <c r="CH64" s="327" t="n">
        <v>100</v>
      </c>
      <c r="CI64" s="329"/>
      <c r="CJ64" s="327" t="n">
        <v>105</v>
      </c>
      <c r="CK64" s="329"/>
      <c r="CL64" s="327" t="n">
        <v>105</v>
      </c>
      <c r="CM64" s="329"/>
      <c r="CN64" s="327" t="n">
        <v>105</v>
      </c>
      <c r="CO64" s="329"/>
      <c r="CP64" s="329"/>
      <c r="CQ64" s="327" t="s">
        <v>206</v>
      </c>
      <c r="CR64" s="327" t="s">
        <v>206</v>
      </c>
      <c r="CS64" s="335"/>
      <c r="CT64" s="336"/>
      <c r="CU64" s="336"/>
      <c r="CV64" s="336"/>
      <c r="CW64" s="336"/>
      <c r="CX64" s="336"/>
      <c r="CY64" s="336"/>
      <c r="CZ64" s="336"/>
      <c r="DA64" s="336"/>
      <c r="DB64" s="336"/>
      <c r="DC64" s="336"/>
      <c r="DD64" s="337"/>
      <c r="DE64" s="338"/>
      <c r="DF64" s="338"/>
      <c r="DG64" s="338"/>
      <c r="DH64" s="338"/>
      <c r="DI64" s="338"/>
      <c r="DJ64" s="338"/>
      <c r="DK64" s="338"/>
      <c r="DL64" s="338"/>
      <c r="DM64" s="338"/>
      <c r="DN64" s="339"/>
      <c r="DO64" s="330" t="n">
        <f aca="false">AVERAGE(O64,Q64,S64,U64)</f>
        <v>57.5</v>
      </c>
      <c r="DP64" s="331" t="n">
        <f aca="false">AVERAGE(AF64,AH64,AJ64,AL64)</f>
        <v>57.5</v>
      </c>
      <c r="DQ64" s="332" t="n">
        <f aca="false">AVERAGE(AY64,BA64,BC64,BE64)</f>
        <v>52.5</v>
      </c>
      <c r="DR64" s="333" t="n">
        <f aca="false">AVERAGE(BJ64,BL64,BN64,BP64)</f>
        <v>52.5</v>
      </c>
    </row>
    <row r="65" s="4" customFormat="true" ht="18" hidden="false" customHeight="true" outlineLevel="0" collapsed="false">
      <c r="A65" s="334" t="n">
        <f aca="false">A64+1</f>
        <v>57</v>
      </c>
      <c r="B65" s="340" t="str">
        <f aca="false">CONCATENATE(C65,IF(C65="",""," "),D65,IF(D65="",""," "),E65,IF(E65="",""," "),F65)</f>
        <v>VP05</v>
      </c>
      <c r="C65" s="327"/>
      <c r="D65" s="327"/>
      <c r="E65" s="327"/>
      <c r="F65" s="328" t="s">
        <v>207</v>
      </c>
      <c r="G65" s="327" t="n">
        <v>1945</v>
      </c>
      <c r="H65" s="327" t="s">
        <v>63</v>
      </c>
      <c r="I65" s="327" t="s">
        <v>64</v>
      </c>
      <c r="J65" s="327" t="s">
        <v>208</v>
      </c>
      <c r="K65" s="327" t="s">
        <v>209</v>
      </c>
      <c r="L65" s="327" t="s">
        <v>209</v>
      </c>
      <c r="M65" s="327" t="n">
        <v>15</v>
      </c>
      <c r="N65" s="327" t="n">
        <v>20</v>
      </c>
      <c r="O65" s="327" t="n">
        <v>30</v>
      </c>
      <c r="P65" s="327" t="n">
        <v>35</v>
      </c>
      <c r="Q65" s="327" t="n">
        <v>35</v>
      </c>
      <c r="R65" s="327" t="n">
        <v>45</v>
      </c>
      <c r="S65" s="327" t="n">
        <v>40</v>
      </c>
      <c r="T65" s="327" t="n">
        <v>30</v>
      </c>
      <c r="U65" s="327" t="n">
        <v>35</v>
      </c>
      <c r="V65" s="327" t="n">
        <v>50</v>
      </c>
      <c r="W65" s="327" t="n">
        <v>55</v>
      </c>
      <c r="X65" s="329"/>
      <c r="Y65" s="329"/>
      <c r="Z65" s="329"/>
      <c r="AA65" s="329"/>
      <c r="AB65" s="329"/>
      <c r="AC65" s="329"/>
      <c r="AD65" s="327" t="n">
        <v>15</v>
      </c>
      <c r="AE65" s="327" t="n">
        <v>15</v>
      </c>
      <c r="AF65" s="327" t="n">
        <v>35</v>
      </c>
      <c r="AG65" s="327" t="n">
        <v>40</v>
      </c>
      <c r="AH65" s="327" t="n">
        <v>40</v>
      </c>
      <c r="AI65" s="327" t="n">
        <v>50</v>
      </c>
      <c r="AJ65" s="327" t="n">
        <v>50</v>
      </c>
      <c r="AK65" s="327" t="n">
        <v>65</v>
      </c>
      <c r="AL65" s="327" t="n">
        <v>70</v>
      </c>
      <c r="AM65" s="327" t="n">
        <v>70</v>
      </c>
      <c r="AN65" s="327" t="n">
        <v>80</v>
      </c>
      <c r="AO65" s="329"/>
      <c r="AP65" s="329"/>
      <c r="AQ65" s="329"/>
      <c r="AR65" s="329"/>
      <c r="AS65" s="329"/>
      <c r="AT65" s="329"/>
      <c r="AU65" s="327" t="s">
        <v>209</v>
      </c>
      <c r="AV65" s="327" t="s">
        <v>209</v>
      </c>
      <c r="AW65" s="329"/>
      <c r="AX65" s="329"/>
      <c r="AY65" s="327" t="n">
        <v>25</v>
      </c>
      <c r="AZ65" s="327" t="n">
        <v>30</v>
      </c>
      <c r="BA65" s="327" t="n">
        <v>30</v>
      </c>
      <c r="BB65" s="327" t="n">
        <v>40</v>
      </c>
      <c r="BC65" s="327" t="n">
        <v>35</v>
      </c>
      <c r="BD65" s="327" t="n">
        <v>25</v>
      </c>
      <c r="BE65" s="327" t="n">
        <v>25</v>
      </c>
      <c r="BF65" s="329"/>
      <c r="BG65" s="329"/>
      <c r="BH65" s="329"/>
      <c r="BI65" s="329"/>
      <c r="BJ65" s="327" t="n">
        <v>25</v>
      </c>
      <c r="BK65" s="327" t="n">
        <v>35</v>
      </c>
      <c r="BL65" s="327" t="n">
        <v>30</v>
      </c>
      <c r="BM65" s="327" t="n">
        <v>40</v>
      </c>
      <c r="BN65" s="327" t="n">
        <v>45</v>
      </c>
      <c r="BO65" s="327" t="n">
        <v>45</v>
      </c>
      <c r="BP65" s="327" t="n">
        <v>50</v>
      </c>
      <c r="BQ65" s="329"/>
      <c r="BR65" s="329"/>
      <c r="BS65" s="327" t="s">
        <v>209</v>
      </c>
      <c r="BT65" s="327" t="s">
        <v>209</v>
      </c>
      <c r="BU65" s="329"/>
      <c r="BV65" s="329"/>
      <c r="BW65" s="327" t="n">
        <v>115</v>
      </c>
      <c r="BX65" s="329"/>
      <c r="BY65" s="327" t="n">
        <v>100</v>
      </c>
      <c r="BZ65" s="329"/>
      <c r="CA65" s="327" t="n">
        <v>90</v>
      </c>
      <c r="CB65" s="327" t="n">
        <v>90</v>
      </c>
      <c r="CC65" s="327" t="n">
        <v>90</v>
      </c>
      <c r="CD65" s="329"/>
      <c r="CE65" s="329"/>
      <c r="CF65" s="329"/>
      <c r="CG65" s="329"/>
      <c r="CH65" s="327" t="n">
        <v>105</v>
      </c>
      <c r="CI65" s="329"/>
      <c r="CJ65" s="327" t="n">
        <v>90</v>
      </c>
      <c r="CK65" s="329"/>
      <c r="CL65" s="327" t="n">
        <v>90</v>
      </c>
      <c r="CM65" s="327" t="n">
        <v>90</v>
      </c>
      <c r="CN65" s="327" t="n">
        <v>95</v>
      </c>
      <c r="CO65" s="329"/>
      <c r="CP65" s="329"/>
      <c r="CQ65" s="327" t="s">
        <v>209</v>
      </c>
      <c r="CR65" s="327" t="s">
        <v>209</v>
      </c>
      <c r="CS65" s="335"/>
      <c r="CT65" s="336"/>
      <c r="CU65" s="336"/>
      <c r="CV65" s="336"/>
      <c r="CW65" s="336"/>
      <c r="CX65" s="336"/>
      <c r="CY65" s="336"/>
      <c r="CZ65" s="336"/>
      <c r="DA65" s="336"/>
      <c r="DB65" s="336"/>
      <c r="DC65" s="336"/>
      <c r="DD65" s="337"/>
      <c r="DE65" s="338"/>
      <c r="DF65" s="338"/>
      <c r="DG65" s="338"/>
      <c r="DH65" s="338"/>
      <c r="DI65" s="338"/>
      <c r="DJ65" s="338"/>
      <c r="DK65" s="338"/>
      <c r="DL65" s="338"/>
      <c r="DM65" s="338"/>
      <c r="DN65" s="339"/>
      <c r="DO65" s="330" t="n">
        <f aca="false">AVERAGE(O65,Q65,S65,U65)</f>
        <v>35</v>
      </c>
      <c r="DP65" s="331" t="n">
        <f aca="false">AVERAGE(AF65,AH65,AJ65,AL65)</f>
        <v>48.75</v>
      </c>
      <c r="DQ65" s="332" t="n">
        <f aca="false">AVERAGE(AY65,BA65,BC65,BE65)</f>
        <v>28.75</v>
      </c>
      <c r="DR65" s="333" t="n">
        <f aca="false">AVERAGE(BJ65,BL65,BN65,BP65)</f>
        <v>37.5</v>
      </c>
    </row>
    <row r="66" s="4" customFormat="true" ht="18" hidden="false" customHeight="true" outlineLevel="0" collapsed="false">
      <c r="A66" s="334" t="n">
        <f aca="false">A65+1</f>
        <v>58</v>
      </c>
      <c r="B66" s="340" t="str">
        <f aca="false">CONCATENATE(C66,IF(C66="",""," "),D66,IF(D66="",""," "),E66,IF(E66="",""," "),F66)</f>
        <v>VP82</v>
      </c>
      <c r="C66" s="327"/>
      <c r="D66" s="327"/>
      <c r="E66" s="327"/>
      <c r="F66" s="328" t="s">
        <v>210</v>
      </c>
      <c r="G66" s="327" t="n">
        <v>1945</v>
      </c>
      <c r="H66" s="327" t="s">
        <v>63</v>
      </c>
      <c r="I66" s="327" t="s">
        <v>60</v>
      </c>
      <c r="J66" s="327"/>
      <c r="K66" s="327" t="s">
        <v>211</v>
      </c>
      <c r="L66" s="327" t="s">
        <v>211</v>
      </c>
      <c r="M66" s="327" t="n">
        <v>5</v>
      </c>
      <c r="N66" s="327" t="n">
        <v>0</v>
      </c>
      <c r="O66" s="327" t="n">
        <v>0</v>
      </c>
      <c r="P66" s="327" t="n">
        <v>5</v>
      </c>
      <c r="Q66" s="327" t="n">
        <v>5</v>
      </c>
      <c r="R66" s="327" t="n">
        <v>15</v>
      </c>
      <c r="S66" s="327" t="n">
        <v>20</v>
      </c>
      <c r="T66" s="327" t="n">
        <v>60</v>
      </c>
      <c r="U66" s="327" t="n">
        <v>65</v>
      </c>
      <c r="V66" s="327" t="n">
        <v>75</v>
      </c>
      <c r="W66" s="327" t="n">
        <v>75</v>
      </c>
      <c r="X66" s="329"/>
      <c r="Y66" s="329"/>
      <c r="Z66" s="329"/>
      <c r="AA66" s="329"/>
      <c r="AB66" s="329"/>
      <c r="AC66" s="329"/>
      <c r="AD66" s="327" t="n">
        <v>15</v>
      </c>
      <c r="AE66" s="327" t="n">
        <v>10</v>
      </c>
      <c r="AF66" s="327" t="n">
        <v>10</v>
      </c>
      <c r="AG66" s="327" t="n">
        <v>10</v>
      </c>
      <c r="AH66" s="327" t="n">
        <v>5</v>
      </c>
      <c r="AI66" s="327" t="n">
        <v>15</v>
      </c>
      <c r="AJ66" s="327" t="n">
        <v>20</v>
      </c>
      <c r="AK66" s="327" t="n">
        <v>65</v>
      </c>
      <c r="AL66" s="327" t="n">
        <v>70</v>
      </c>
      <c r="AM66" s="327" t="n">
        <v>75</v>
      </c>
      <c r="AN66" s="327" t="n">
        <v>70</v>
      </c>
      <c r="AO66" s="329"/>
      <c r="AP66" s="329"/>
      <c r="AQ66" s="329"/>
      <c r="AR66" s="329"/>
      <c r="AS66" s="329"/>
      <c r="AT66" s="329"/>
      <c r="AU66" s="327" t="s">
        <v>211</v>
      </c>
      <c r="AV66" s="327" t="s">
        <v>211</v>
      </c>
      <c r="AW66" s="329"/>
      <c r="AX66" s="329"/>
      <c r="AY66" s="327" t="n">
        <v>5</v>
      </c>
      <c r="AZ66" s="327" t="n">
        <v>5</v>
      </c>
      <c r="BA66" s="327" t="n">
        <v>5</v>
      </c>
      <c r="BB66" s="327" t="n">
        <v>15</v>
      </c>
      <c r="BC66" s="327" t="n">
        <v>25</v>
      </c>
      <c r="BD66" s="327" t="n">
        <v>55</v>
      </c>
      <c r="BE66" s="327" t="n">
        <v>60</v>
      </c>
      <c r="BF66" s="329"/>
      <c r="BG66" s="329"/>
      <c r="BH66" s="329"/>
      <c r="BI66" s="329"/>
      <c r="BJ66" s="327" t="n">
        <v>10</v>
      </c>
      <c r="BK66" s="327" t="n">
        <v>10</v>
      </c>
      <c r="BL66" s="327" t="n">
        <v>5</v>
      </c>
      <c r="BM66" s="327" t="n">
        <v>10</v>
      </c>
      <c r="BN66" s="327" t="n">
        <v>20</v>
      </c>
      <c r="BO66" s="327" t="n">
        <v>55</v>
      </c>
      <c r="BP66" s="327" t="n">
        <v>60</v>
      </c>
      <c r="BQ66" s="329"/>
      <c r="BR66" s="329"/>
      <c r="BS66" s="327" t="s">
        <v>211</v>
      </c>
      <c r="BT66" s="327" t="s">
        <v>211</v>
      </c>
      <c r="BU66" s="329"/>
      <c r="BV66" s="329"/>
      <c r="BW66" s="327" t="n">
        <v>85</v>
      </c>
      <c r="BX66" s="329"/>
      <c r="BY66" s="327" t="n">
        <v>85</v>
      </c>
      <c r="BZ66" s="329"/>
      <c r="CA66" s="327" t="n">
        <v>90</v>
      </c>
      <c r="CB66" s="327" t="n">
        <v>95</v>
      </c>
      <c r="CC66" s="327" t="n">
        <v>95</v>
      </c>
      <c r="CD66" s="329"/>
      <c r="CE66" s="329"/>
      <c r="CF66" s="329"/>
      <c r="CG66" s="329"/>
      <c r="CH66" s="327" t="n">
        <v>95</v>
      </c>
      <c r="CI66" s="329"/>
      <c r="CJ66" s="327" t="n">
        <v>90</v>
      </c>
      <c r="CK66" s="329"/>
      <c r="CL66" s="327" t="n">
        <v>90</v>
      </c>
      <c r="CM66" s="327" t="n">
        <v>90</v>
      </c>
      <c r="CN66" s="327" t="n">
        <v>95</v>
      </c>
      <c r="CO66" s="329"/>
      <c r="CP66" s="329"/>
      <c r="CQ66" s="327" t="s">
        <v>211</v>
      </c>
      <c r="CR66" s="327" t="s">
        <v>211</v>
      </c>
      <c r="CS66" s="335"/>
      <c r="CT66" s="336"/>
      <c r="CU66" s="336"/>
      <c r="CV66" s="336"/>
      <c r="CW66" s="336"/>
      <c r="CX66" s="336"/>
      <c r="CY66" s="336"/>
      <c r="CZ66" s="336"/>
      <c r="DA66" s="336"/>
      <c r="DB66" s="336"/>
      <c r="DC66" s="336"/>
      <c r="DD66" s="337"/>
      <c r="DE66" s="338"/>
      <c r="DF66" s="338"/>
      <c r="DG66" s="338"/>
      <c r="DH66" s="338"/>
      <c r="DI66" s="338"/>
      <c r="DJ66" s="338"/>
      <c r="DK66" s="338"/>
      <c r="DL66" s="338"/>
      <c r="DM66" s="338"/>
      <c r="DN66" s="339"/>
      <c r="DO66" s="330" t="n">
        <f aca="false">AVERAGE(O66,Q66,S66,U66)</f>
        <v>22.5</v>
      </c>
      <c r="DP66" s="331" t="n">
        <f aca="false">AVERAGE(AF66,AH66,AJ66,AL66)</f>
        <v>26.25</v>
      </c>
      <c r="DQ66" s="332" t="n">
        <f aca="false">AVERAGE(AY66,BA66,BC66,BE66)</f>
        <v>23.75</v>
      </c>
      <c r="DR66" s="333" t="n">
        <f aca="false">AVERAGE(BJ66,BL66,BN66,BP66)</f>
        <v>23.75</v>
      </c>
    </row>
    <row r="67" s="4" customFormat="true" ht="18" hidden="false" customHeight="true" outlineLevel="0" collapsed="false">
      <c r="A67" s="334" t="n">
        <f aca="false">A66+1</f>
        <v>59</v>
      </c>
      <c r="B67" s="340" t="str">
        <f aca="false">CONCATENATE(C67,IF(C67="",""," "),D67,IF(D67="",""," "),E67,IF(E67="",""," "),F67)</f>
        <v>VP62</v>
      </c>
      <c r="C67" s="327"/>
      <c r="D67" s="327"/>
      <c r="E67" s="327"/>
      <c r="F67" s="328" t="s">
        <v>212</v>
      </c>
      <c r="G67" s="327" t="n">
        <v>1953</v>
      </c>
      <c r="H67" s="327" t="s">
        <v>59</v>
      </c>
      <c r="I67" s="327" t="s">
        <v>60</v>
      </c>
      <c r="J67" s="327"/>
      <c r="K67" s="327" t="s">
        <v>213</v>
      </c>
      <c r="L67" s="327" t="s">
        <v>213</v>
      </c>
      <c r="M67" s="327" t="n">
        <v>5</v>
      </c>
      <c r="N67" s="327" t="n">
        <v>5</v>
      </c>
      <c r="O67" s="327" t="n">
        <v>10</v>
      </c>
      <c r="P67" s="327" t="n">
        <v>15</v>
      </c>
      <c r="Q67" s="327" t="n">
        <v>20</v>
      </c>
      <c r="R67" s="327" t="n">
        <v>30</v>
      </c>
      <c r="S67" s="327" t="n">
        <v>35</v>
      </c>
      <c r="T67" s="327" t="n">
        <v>45</v>
      </c>
      <c r="U67" s="327" t="n">
        <v>50</v>
      </c>
      <c r="V67" s="327" t="n">
        <v>45</v>
      </c>
      <c r="W67" s="327" t="n">
        <v>55</v>
      </c>
      <c r="X67" s="329"/>
      <c r="Y67" s="329"/>
      <c r="Z67" s="329"/>
      <c r="AA67" s="329"/>
      <c r="AB67" s="329"/>
      <c r="AC67" s="329"/>
      <c r="AD67" s="327" t="n">
        <v>5</v>
      </c>
      <c r="AE67" s="327" t="n">
        <v>5</v>
      </c>
      <c r="AF67" s="327" t="n">
        <v>15</v>
      </c>
      <c r="AG67" s="327" t="n">
        <v>15</v>
      </c>
      <c r="AH67" s="327" t="n">
        <v>10</v>
      </c>
      <c r="AI67" s="327" t="n">
        <v>25</v>
      </c>
      <c r="AJ67" s="327" t="n">
        <v>30</v>
      </c>
      <c r="AK67" s="327" t="n">
        <v>35</v>
      </c>
      <c r="AL67" s="327" t="n">
        <v>45</v>
      </c>
      <c r="AM67" s="327" t="n">
        <v>50</v>
      </c>
      <c r="AN67" s="327" t="n">
        <v>55</v>
      </c>
      <c r="AO67" s="329"/>
      <c r="AP67" s="329"/>
      <c r="AQ67" s="329"/>
      <c r="AR67" s="329"/>
      <c r="AS67" s="329"/>
      <c r="AT67" s="329"/>
      <c r="AU67" s="327" t="s">
        <v>213</v>
      </c>
      <c r="AV67" s="327" t="s">
        <v>213</v>
      </c>
      <c r="AW67" s="329"/>
      <c r="AX67" s="327" t="n">
        <v>0</v>
      </c>
      <c r="AY67" s="327" t="n">
        <v>10</v>
      </c>
      <c r="AZ67" s="327" t="n">
        <v>15</v>
      </c>
      <c r="BA67" s="327" t="n">
        <v>15</v>
      </c>
      <c r="BB67" s="327" t="n">
        <v>25</v>
      </c>
      <c r="BC67" s="327" t="n">
        <v>35</v>
      </c>
      <c r="BD67" s="327" t="n">
        <v>40</v>
      </c>
      <c r="BE67" s="327" t="n">
        <v>45</v>
      </c>
      <c r="BF67" s="329"/>
      <c r="BG67" s="329"/>
      <c r="BH67" s="329"/>
      <c r="BI67" s="327" t="n">
        <v>5</v>
      </c>
      <c r="BJ67" s="327" t="n">
        <v>10</v>
      </c>
      <c r="BK67" s="327" t="n">
        <v>10</v>
      </c>
      <c r="BL67" s="327" t="n">
        <v>10</v>
      </c>
      <c r="BM67" s="327" t="n">
        <v>25</v>
      </c>
      <c r="BN67" s="327" t="n">
        <v>35</v>
      </c>
      <c r="BO67" s="327" t="n">
        <v>35</v>
      </c>
      <c r="BP67" s="327" t="n">
        <v>40</v>
      </c>
      <c r="BQ67" s="329"/>
      <c r="BR67" s="329"/>
      <c r="BS67" s="327" t="s">
        <v>213</v>
      </c>
      <c r="BT67" s="327" t="s">
        <v>213</v>
      </c>
      <c r="BU67" s="329"/>
      <c r="BV67" s="329"/>
      <c r="BW67" s="327" t="n">
        <v>90</v>
      </c>
      <c r="BX67" s="329"/>
      <c r="BY67" s="327" t="n">
        <v>95</v>
      </c>
      <c r="BZ67" s="329"/>
      <c r="CA67" s="327" t="n">
        <v>90</v>
      </c>
      <c r="CB67" s="327" t="n">
        <v>95</v>
      </c>
      <c r="CC67" s="327" t="n">
        <v>95</v>
      </c>
      <c r="CD67" s="329"/>
      <c r="CE67" s="329"/>
      <c r="CF67" s="329"/>
      <c r="CG67" s="329"/>
      <c r="CH67" s="327" t="n">
        <v>90</v>
      </c>
      <c r="CI67" s="329"/>
      <c r="CJ67" s="327" t="n">
        <v>95</v>
      </c>
      <c r="CK67" s="329"/>
      <c r="CL67" s="327" t="n">
        <v>105</v>
      </c>
      <c r="CM67" s="327" t="n">
        <v>110</v>
      </c>
      <c r="CN67" s="327" t="n">
        <v>105</v>
      </c>
      <c r="CO67" s="329"/>
      <c r="CP67" s="329"/>
      <c r="CQ67" s="327" t="s">
        <v>213</v>
      </c>
      <c r="CR67" s="327" t="s">
        <v>213</v>
      </c>
      <c r="CS67" s="335"/>
      <c r="CT67" s="336"/>
      <c r="CU67" s="336"/>
      <c r="CV67" s="336"/>
      <c r="CW67" s="336"/>
      <c r="CX67" s="336"/>
      <c r="CY67" s="336"/>
      <c r="CZ67" s="336"/>
      <c r="DA67" s="336"/>
      <c r="DB67" s="336"/>
      <c r="DC67" s="336"/>
      <c r="DD67" s="337"/>
      <c r="DE67" s="338"/>
      <c r="DF67" s="338"/>
      <c r="DG67" s="338"/>
      <c r="DH67" s="338"/>
      <c r="DI67" s="338"/>
      <c r="DJ67" s="338"/>
      <c r="DK67" s="338"/>
      <c r="DL67" s="338"/>
      <c r="DM67" s="338"/>
      <c r="DN67" s="339"/>
      <c r="DO67" s="330" t="n">
        <f aca="false">AVERAGE(O67,Q67,S67,U67)</f>
        <v>28.75</v>
      </c>
      <c r="DP67" s="331" t="n">
        <f aca="false">AVERAGE(AF67,AH67,AJ67,AL67)</f>
        <v>25</v>
      </c>
      <c r="DQ67" s="332" t="n">
        <f aca="false">AVERAGE(AY67,BA67,BC67,BE67)</f>
        <v>26.25</v>
      </c>
      <c r="DR67" s="333" t="n">
        <f aca="false">AVERAGE(BJ67,BL67,BN67,BP67)</f>
        <v>23.75</v>
      </c>
    </row>
    <row r="68" s="4" customFormat="true" ht="18" hidden="false" customHeight="true" outlineLevel="0" collapsed="false">
      <c r="A68" s="334" t="n">
        <f aca="false">A67+1</f>
        <v>60</v>
      </c>
      <c r="B68" s="340" t="str">
        <f aca="false">CONCATENATE(C68,IF(C68="",""," "),D68,IF(D68="",""," "),E68,IF(E68="",""," "),F68)</f>
        <v>VP31</v>
      </c>
      <c r="C68" s="327"/>
      <c r="D68" s="327"/>
      <c r="E68" s="327"/>
      <c r="F68" s="328" t="s">
        <v>214</v>
      </c>
      <c r="G68" s="327" t="n">
        <v>1940</v>
      </c>
      <c r="H68" s="327" t="s">
        <v>59</v>
      </c>
      <c r="I68" s="327" t="s">
        <v>60</v>
      </c>
      <c r="J68" s="327"/>
      <c r="K68" s="327" t="s">
        <v>215</v>
      </c>
      <c r="L68" s="327" t="s">
        <v>215</v>
      </c>
      <c r="M68" s="327" t="n">
        <v>20</v>
      </c>
      <c r="N68" s="327" t="n">
        <v>20</v>
      </c>
      <c r="O68" s="327" t="n">
        <v>20</v>
      </c>
      <c r="P68" s="327" t="n">
        <v>20</v>
      </c>
      <c r="Q68" s="327" t="n">
        <v>15</v>
      </c>
      <c r="R68" s="327" t="n">
        <v>10</v>
      </c>
      <c r="S68" s="327" t="n">
        <v>20</v>
      </c>
      <c r="T68" s="327" t="n">
        <v>40</v>
      </c>
      <c r="U68" s="327" t="n">
        <v>40</v>
      </c>
      <c r="V68" s="327" t="n">
        <v>75</v>
      </c>
      <c r="W68" s="327" t="n">
        <v>85</v>
      </c>
      <c r="X68" s="329"/>
      <c r="Y68" s="329"/>
      <c r="Z68" s="329"/>
      <c r="AA68" s="329"/>
      <c r="AB68" s="329"/>
      <c r="AC68" s="329"/>
      <c r="AD68" s="327" t="n">
        <v>20</v>
      </c>
      <c r="AE68" s="327" t="n">
        <v>15</v>
      </c>
      <c r="AF68" s="327" t="n">
        <v>15</v>
      </c>
      <c r="AG68" s="327" t="n">
        <v>20</v>
      </c>
      <c r="AH68" s="327" t="n">
        <v>15</v>
      </c>
      <c r="AI68" s="327" t="n">
        <v>20</v>
      </c>
      <c r="AJ68" s="327" t="n">
        <v>30</v>
      </c>
      <c r="AK68" s="327" t="n">
        <v>50</v>
      </c>
      <c r="AL68" s="327" t="n">
        <v>60</v>
      </c>
      <c r="AM68" s="327" t="n">
        <v>80</v>
      </c>
      <c r="AN68" s="327" t="n">
        <v>80</v>
      </c>
      <c r="AO68" s="329"/>
      <c r="AP68" s="329"/>
      <c r="AQ68" s="329"/>
      <c r="AR68" s="329"/>
      <c r="AS68" s="329"/>
      <c r="AT68" s="329"/>
      <c r="AU68" s="327" t="s">
        <v>215</v>
      </c>
      <c r="AV68" s="327" t="s">
        <v>215</v>
      </c>
      <c r="AW68" s="329"/>
      <c r="AX68" s="329"/>
      <c r="AY68" s="327" t="n">
        <v>10</v>
      </c>
      <c r="AZ68" s="327" t="n">
        <v>15</v>
      </c>
      <c r="BA68" s="327" t="n">
        <v>10</v>
      </c>
      <c r="BB68" s="327" t="n">
        <v>10</v>
      </c>
      <c r="BC68" s="327" t="n">
        <v>20</v>
      </c>
      <c r="BD68" s="327" t="n">
        <v>25</v>
      </c>
      <c r="BE68" s="327" t="n">
        <v>35</v>
      </c>
      <c r="BF68" s="329"/>
      <c r="BG68" s="329"/>
      <c r="BH68" s="329"/>
      <c r="BI68" s="329"/>
      <c r="BJ68" s="327" t="n">
        <v>15</v>
      </c>
      <c r="BK68" s="327" t="n">
        <v>15</v>
      </c>
      <c r="BL68" s="327" t="n">
        <v>10</v>
      </c>
      <c r="BM68" s="327" t="n">
        <v>20</v>
      </c>
      <c r="BN68" s="327" t="n">
        <v>30</v>
      </c>
      <c r="BO68" s="327" t="n">
        <v>40</v>
      </c>
      <c r="BP68" s="327" t="n">
        <v>50</v>
      </c>
      <c r="BQ68" s="329"/>
      <c r="BR68" s="329"/>
      <c r="BS68" s="327" t="s">
        <v>215</v>
      </c>
      <c r="BT68" s="327" t="s">
        <v>215</v>
      </c>
      <c r="BU68" s="329"/>
      <c r="BV68" s="329"/>
      <c r="BW68" s="327" t="n">
        <v>80</v>
      </c>
      <c r="BX68" s="329"/>
      <c r="BY68" s="327" t="n">
        <v>80</v>
      </c>
      <c r="BZ68" s="329"/>
      <c r="CA68" s="327" t="n">
        <v>85</v>
      </c>
      <c r="CB68" s="327" t="n">
        <v>95</v>
      </c>
      <c r="CC68" s="327" t="n">
        <v>90</v>
      </c>
      <c r="CD68" s="329"/>
      <c r="CE68" s="329"/>
      <c r="CF68" s="329"/>
      <c r="CG68" s="329"/>
      <c r="CH68" s="327" t="n">
        <v>85</v>
      </c>
      <c r="CI68" s="329"/>
      <c r="CJ68" s="327" t="n">
        <v>95</v>
      </c>
      <c r="CK68" s="329"/>
      <c r="CL68" s="327" t="n">
        <v>95</v>
      </c>
      <c r="CM68" s="327" t="n">
        <v>105</v>
      </c>
      <c r="CN68" s="327" t="n">
        <v>105</v>
      </c>
      <c r="CO68" s="329"/>
      <c r="CP68" s="329"/>
      <c r="CQ68" s="327" t="s">
        <v>215</v>
      </c>
      <c r="CR68" s="327" t="s">
        <v>215</v>
      </c>
      <c r="CS68" s="335"/>
      <c r="CT68" s="336"/>
      <c r="CU68" s="336"/>
      <c r="CV68" s="336"/>
      <c r="CW68" s="336"/>
      <c r="CX68" s="336"/>
      <c r="CY68" s="336"/>
      <c r="CZ68" s="336"/>
      <c r="DA68" s="336"/>
      <c r="DB68" s="336"/>
      <c r="DC68" s="336"/>
      <c r="DD68" s="337"/>
      <c r="DE68" s="338"/>
      <c r="DF68" s="338"/>
      <c r="DG68" s="338"/>
      <c r="DH68" s="338"/>
      <c r="DI68" s="338"/>
      <c r="DJ68" s="338"/>
      <c r="DK68" s="338"/>
      <c r="DL68" s="338"/>
      <c r="DM68" s="338"/>
      <c r="DN68" s="339"/>
      <c r="DO68" s="330" t="n">
        <f aca="false">AVERAGE(O68,Q68,S68,U68)</f>
        <v>23.75</v>
      </c>
      <c r="DP68" s="331" t="n">
        <f aca="false">AVERAGE(AF68,AH68,AJ68,AL68)</f>
        <v>30</v>
      </c>
      <c r="DQ68" s="332" t="n">
        <f aca="false">AVERAGE(AY68,BA68,BC68,BE68)</f>
        <v>18.75</v>
      </c>
      <c r="DR68" s="333" t="n">
        <f aca="false">AVERAGE(BJ68,BL68,BN68,BP68)</f>
        <v>26.25</v>
      </c>
    </row>
    <row r="69" s="4" customFormat="true" ht="18" hidden="false" customHeight="true" outlineLevel="0" collapsed="false">
      <c r="A69" s="334" t="n">
        <f aca="false">A68+1</f>
        <v>61</v>
      </c>
      <c r="B69" s="340" t="str">
        <f aca="false">CONCATENATE(C69,IF(C69="",""," "),D69,IF(D69="",""," "),E69,IF(E69="",""," "),F69)</f>
        <v>VP75</v>
      </c>
      <c r="C69" s="327"/>
      <c r="D69" s="327"/>
      <c r="E69" s="327"/>
      <c r="F69" s="328" t="s">
        <v>216</v>
      </c>
      <c r="G69" s="327" t="n">
        <v>1947</v>
      </c>
      <c r="H69" s="327" t="s">
        <v>59</v>
      </c>
      <c r="I69" s="327" t="s">
        <v>64</v>
      </c>
      <c r="J69" s="327" t="s">
        <v>217</v>
      </c>
      <c r="K69" s="327" t="s">
        <v>218</v>
      </c>
      <c r="L69" s="327" t="s">
        <v>218</v>
      </c>
      <c r="M69" s="327" t="n">
        <v>15</v>
      </c>
      <c r="N69" s="327" t="n">
        <v>25</v>
      </c>
      <c r="O69" s="327" t="n">
        <v>30</v>
      </c>
      <c r="P69" s="327" t="n">
        <v>35</v>
      </c>
      <c r="Q69" s="327" t="n">
        <v>30</v>
      </c>
      <c r="R69" s="327" t="n">
        <v>35</v>
      </c>
      <c r="S69" s="327" t="n">
        <v>40</v>
      </c>
      <c r="T69" s="327" t="n">
        <v>45</v>
      </c>
      <c r="U69" s="327" t="n">
        <v>50</v>
      </c>
      <c r="V69" s="327" t="n">
        <v>60</v>
      </c>
      <c r="W69" s="327" t="n">
        <v>95</v>
      </c>
      <c r="X69" s="329"/>
      <c r="Y69" s="329"/>
      <c r="Z69" s="329"/>
      <c r="AA69" s="329"/>
      <c r="AB69" s="329"/>
      <c r="AC69" s="329"/>
      <c r="AD69" s="327" t="n">
        <v>10</v>
      </c>
      <c r="AE69" s="327" t="n">
        <v>25</v>
      </c>
      <c r="AF69" s="327" t="n">
        <v>35</v>
      </c>
      <c r="AG69" s="327" t="n">
        <v>35</v>
      </c>
      <c r="AH69" s="327" t="n">
        <v>35</v>
      </c>
      <c r="AI69" s="327" t="n">
        <v>40</v>
      </c>
      <c r="AJ69" s="327" t="n">
        <v>40</v>
      </c>
      <c r="AK69" s="327" t="n">
        <v>50</v>
      </c>
      <c r="AL69" s="327" t="n">
        <v>55</v>
      </c>
      <c r="AM69" s="327" t="n">
        <v>55</v>
      </c>
      <c r="AN69" s="327" t="n">
        <v>70</v>
      </c>
      <c r="AO69" s="329"/>
      <c r="AP69" s="329"/>
      <c r="AQ69" s="329"/>
      <c r="AR69" s="329"/>
      <c r="AS69" s="329"/>
      <c r="AT69" s="329"/>
      <c r="AU69" s="327" t="s">
        <v>218</v>
      </c>
      <c r="AV69" s="327" t="s">
        <v>218</v>
      </c>
      <c r="AW69" s="329"/>
      <c r="AX69" s="329"/>
      <c r="AY69" s="327" t="n">
        <v>20</v>
      </c>
      <c r="AZ69" s="327" t="n">
        <v>25</v>
      </c>
      <c r="BA69" s="327" t="n">
        <v>25</v>
      </c>
      <c r="BB69" s="327" t="n">
        <v>30</v>
      </c>
      <c r="BC69" s="327" t="n">
        <v>35</v>
      </c>
      <c r="BD69" s="327" t="n">
        <v>40</v>
      </c>
      <c r="BE69" s="327" t="n">
        <v>40</v>
      </c>
      <c r="BF69" s="329"/>
      <c r="BG69" s="329"/>
      <c r="BH69" s="329"/>
      <c r="BI69" s="329"/>
      <c r="BJ69" s="327" t="n">
        <v>30</v>
      </c>
      <c r="BK69" s="327" t="n">
        <v>30</v>
      </c>
      <c r="BL69" s="327" t="n">
        <v>30</v>
      </c>
      <c r="BM69" s="327" t="n">
        <v>40</v>
      </c>
      <c r="BN69" s="327" t="n">
        <v>40</v>
      </c>
      <c r="BO69" s="327" t="n">
        <v>40</v>
      </c>
      <c r="BP69" s="327" t="n">
        <v>45</v>
      </c>
      <c r="BQ69" s="329"/>
      <c r="BR69" s="329"/>
      <c r="BS69" s="327" t="s">
        <v>218</v>
      </c>
      <c r="BT69" s="327" t="s">
        <v>218</v>
      </c>
      <c r="BU69" s="329"/>
      <c r="BV69" s="329"/>
      <c r="BW69" s="327" t="n">
        <v>105</v>
      </c>
      <c r="BX69" s="329"/>
      <c r="BY69" s="327" t="n">
        <v>100</v>
      </c>
      <c r="BZ69" s="329"/>
      <c r="CA69" s="327" t="n">
        <v>95</v>
      </c>
      <c r="CB69" s="327" t="n">
        <v>95</v>
      </c>
      <c r="CC69" s="327" t="n">
        <v>100</v>
      </c>
      <c r="CD69" s="329"/>
      <c r="CE69" s="329"/>
      <c r="CF69" s="329"/>
      <c r="CG69" s="329"/>
      <c r="CH69" s="327" t="n">
        <v>100</v>
      </c>
      <c r="CI69" s="329"/>
      <c r="CJ69" s="327" t="n">
        <v>95</v>
      </c>
      <c r="CK69" s="329"/>
      <c r="CL69" s="327" t="n">
        <v>95</v>
      </c>
      <c r="CM69" s="327" t="n">
        <v>95</v>
      </c>
      <c r="CN69" s="327" t="n">
        <v>95</v>
      </c>
      <c r="CO69" s="329"/>
      <c r="CP69" s="329"/>
      <c r="CQ69" s="327" t="s">
        <v>218</v>
      </c>
      <c r="CR69" s="327" t="s">
        <v>218</v>
      </c>
      <c r="CS69" s="335"/>
      <c r="CT69" s="336"/>
      <c r="CU69" s="336"/>
      <c r="CV69" s="336"/>
      <c r="CW69" s="336"/>
      <c r="CX69" s="336"/>
      <c r="CY69" s="336"/>
      <c r="CZ69" s="336"/>
      <c r="DA69" s="336"/>
      <c r="DB69" s="336"/>
      <c r="DC69" s="336"/>
      <c r="DD69" s="337"/>
      <c r="DE69" s="338"/>
      <c r="DF69" s="338"/>
      <c r="DG69" s="338"/>
      <c r="DH69" s="338"/>
      <c r="DI69" s="338"/>
      <c r="DJ69" s="338"/>
      <c r="DK69" s="338"/>
      <c r="DL69" s="338"/>
      <c r="DM69" s="338"/>
      <c r="DN69" s="339"/>
      <c r="DO69" s="330" t="n">
        <f aca="false">AVERAGE(O69,Q69,S69,U69)</f>
        <v>37.5</v>
      </c>
      <c r="DP69" s="331" t="n">
        <f aca="false">AVERAGE(AF69,AH69,AJ69,AL69)</f>
        <v>41.25</v>
      </c>
      <c r="DQ69" s="332" t="n">
        <f aca="false">AVERAGE(AY69,BA69,BC69,BE69)</f>
        <v>30</v>
      </c>
      <c r="DR69" s="333" t="n">
        <f aca="false">AVERAGE(BJ69,BL69,BN69,BP69)</f>
        <v>36.25</v>
      </c>
    </row>
    <row r="70" s="4" customFormat="true" ht="18" hidden="false" customHeight="true" outlineLevel="0" collapsed="false">
      <c r="A70" s="334" t="n">
        <f aca="false">A69+1</f>
        <v>62</v>
      </c>
      <c r="B70" s="340" t="str">
        <f aca="false">CONCATENATE(C70,IF(C70="",""," "),D70,IF(D70="",""," "),E70,IF(E70="",""," "),F70)</f>
        <v>VP20</v>
      </c>
      <c r="C70" s="327"/>
      <c r="D70" s="327"/>
      <c r="E70" s="327"/>
      <c r="F70" s="328" t="s">
        <v>219</v>
      </c>
      <c r="G70" s="327" t="n">
        <v>1946</v>
      </c>
      <c r="H70" s="327" t="s">
        <v>63</v>
      </c>
      <c r="I70" s="327" t="s">
        <v>60</v>
      </c>
      <c r="J70" s="327"/>
      <c r="K70" s="327" t="s">
        <v>220</v>
      </c>
      <c r="L70" s="327" t="s">
        <v>220</v>
      </c>
      <c r="M70" s="327" t="n">
        <v>10</v>
      </c>
      <c r="N70" s="327" t="n">
        <v>10</v>
      </c>
      <c r="O70" s="327" t="n">
        <v>10</v>
      </c>
      <c r="P70" s="327" t="n">
        <v>20</v>
      </c>
      <c r="Q70" s="327" t="n">
        <v>15</v>
      </c>
      <c r="R70" s="327" t="n">
        <v>20</v>
      </c>
      <c r="S70" s="327" t="n">
        <v>20</v>
      </c>
      <c r="T70" s="327" t="n">
        <v>40</v>
      </c>
      <c r="U70" s="327" t="n">
        <v>40</v>
      </c>
      <c r="V70" s="327" t="n">
        <v>45</v>
      </c>
      <c r="W70" s="327" t="n">
        <v>75</v>
      </c>
      <c r="X70" s="329"/>
      <c r="Y70" s="329"/>
      <c r="Z70" s="329"/>
      <c r="AA70" s="329"/>
      <c r="AB70" s="329"/>
      <c r="AC70" s="329"/>
      <c r="AD70" s="327" t="n">
        <v>15</v>
      </c>
      <c r="AE70" s="327" t="n">
        <v>15</v>
      </c>
      <c r="AF70" s="327" t="n">
        <v>15</v>
      </c>
      <c r="AG70" s="327" t="n">
        <v>20</v>
      </c>
      <c r="AH70" s="327" t="n">
        <v>15</v>
      </c>
      <c r="AI70" s="327" t="n">
        <v>20</v>
      </c>
      <c r="AJ70" s="327" t="n">
        <v>30</v>
      </c>
      <c r="AK70" s="327" t="n">
        <v>55</v>
      </c>
      <c r="AL70" s="327" t="n">
        <v>55</v>
      </c>
      <c r="AM70" s="327" t="n">
        <v>55</v>
      </c>
      <c r="AN70" s="327" t="n">
        <v>75</v>
      </c>
      <c r="AO70" s="329"/>
      <c r="AP70" s="329"/>
      <c r="AQ70" s="329"/>
      <c r="AR70" s="329"/>
      <c r="AS70" s="329"/>
      <c r="AT70" s="329"/>
      <c r="AU70" s="327" t="s">
        <v>220</v>
      </c>
      <c r="AV70" s="327" t="s">
        <v>220</v>
      </c>
      <c r="AW70" s="329"/>
      <c r="AX70" s="329"/>
      <c r="AY70" s="327" t="n">
        <v>10</v>
      </c>
      <c r="AZ70" s="327" t="n">
        <v>20</v>
      </c>
      <c r="BA70" s="327" t="n">
        <v>15</v>
      </c>
      <c r="BB70" s="327" t="n">
        <v>20</v>
      </c>
      <c r="BC70" s="327" t="n">
        <v>20</v>
      </c>
      <c r="BD70" s="327" t="n">
        <v>35</v>
      </c>
      <c r="BE70" s="327" t="n">
        <v>40</v>
      </c>
      <c r="BF70" s="329"/>
      <c r="BG70" s="329"/>
      <c r="BH70" s="329"/>
      <c r="BI70" s="329"/>
      <c r="BJ70" s="327" t="n">
        <v>10</v>
      </c>
      <c r="BK70" s="327" t="n">
        <v>15</v>
      </c>
      <c r="BL70" s="327" t="n">
        <v>10</v>
      </c>
      <c r="BM70" s="327" t="n">
        <v>20</v>
      </c>
      <c r="BN70" s="327" t="n">
        <v>30</v>
      </c>
      <c r="BO70" s="327" t="n">
        <v>50</v>
      </c>
      <c r="BP70" s="327" t="n">
        <v>50</v>
      </c>
      <c r="BQ70" s="329"/>
      <c r="BR70" s="329"/>
      <c r="BS70" s="327" t="s">
        <v>220</v>
      </c>
      <c r="BT70" s="327" t="s">
        <v>220</v>
      </c>
      <c r="BU70" s="329"/>
      <c r="BV70" s="329"/>
      <c r="BW70" s="327" t="n">
        <v>65</v>
      </c>
      <c r="BX70" s="329"/>
      <c r="BY70" s="327" t="n">
        <v>65</v>
      </c>
      <c r="BZ70" s="329"/>
      <c r="CA70" s="327" t="n">
        <v>65</v>
      </c>
      <c r="CB70" s="329"/>
      <c r="CC70" s="327" t="n">
        <v>70</v>
      </c>
      <c r="CD70" s="329"/>
      <c r="CE70" s="329"/>
      <c r="CF70" s="329"/>
      <c r="CG70" s="329"/>
      <c r="CH70" s="327" t="n">
        <v>65</v>
      </c>
      <c r="CI70" s="329"/>
      <c r="CJ70" s="327" t="n">
        <v>65</v>
      </c>
      <c r="CK70" s="329"/>
      <c r="CL70" s="327" t="n">
        <v>70</v>
      </c>
      <c r="CM70" s="329"/>
      <c r="CN70" s="327" t="n">
        <v>70</v>
      </c>
      <c r="CO70" s="329"/>
      <c r="CP70" s="329"/>
      <c r="CQ70" s="327" t="s">
        <v>220</v>
      </c>
      <c r="CR70" s="327" t="s">
        <v>220</v>
      </c>
      <c r="CS70" s="335"/>
      <c r="CT70" s="336"/>
      <c r="CU70" s="336"/>
      <c r="CV70" s="336"/>
      <c r="CW70" s="336"/>
      <c r="CX70" s="336"/>
      <c r="CY70" s="336"/>
      <c r="CZ70" s="336"/>
      <c r="DA70" s="336"/>
      <c r="DB70" s="336"/>
      <c r="DC70" s="336"/>
      <c r="DD70" s="337"/>
      <c r="DE70" s="338"/>
      <c r="DF70" s="338"/>
      <c r="DG70" s="338"/>
      <c r="DH70" s="338"/>
      <c r="DI70" s="338"/>
      <c r="DJ70" s="338"/>
      <c r="DK70" s="338"/>
      <c r="DL70" s="338"/>
      <c r="DM70" s="338"/>
      <c r="DN70" s="339"/>
      <c r="DO70" s="330" t="n">
        <f aca="false">AVERAGE(O70,Q70,S70,U70)</f>
        <v>21.25</v>
      </c>
      <c r="DP70" s="331" t="n">
        <f aca="false">AVERAGE(AF70,AH70,AJ70,AL70)</f>
        <v>28.75</v>
      </c>
      <c r="DQ70" s="332" t="n">
        <f aca="false">AVERAGE(AY70,BA70,BC70,BE70)</f>
        <v>21.25</v>
      </c>
      <c r="DR70" s="333" t="n">
        <f aca="false">AVERAGE(BJ70,BL70,BN70,BP70)</f>
        <v>25</v>
      </c>
    </row>
    <row r="71" s="4" customFormat="true" ht="18" hidden="false" customHeight="true" outlineLevel="0" collapsed="false">
      <c r="A71" s="334" t="n">
        <f aca="false">A70+1</f>
        <v>63</v>
      </c>
      <c r="B71" s="340" t="str">
        <f aca="false">CONCATENATE(C71,IF(C71="",""," "),D71,IF(D71="",""," "),E71,IF(E71="",""," "),F71)</f>
        <v>VP71</v>
      </c>
      <c r="C71" s="327"/>
      <c r="D71" s="327"/>
      <c r="E71" s="327"/>
      <c r="F71" s="328" t="s">
        <v>221</v>
      </c>
      <c r="G71" s="327" t="n">
        <v>1946</v>
      </c>
      <c r="H71" s="327" t="s">
        <v>59</v>
      </c>
      <c r="I71" s="327" t="s">
        <v>64</v>
      </c>
      <c r="J71" s="327"/>
      <c r="K71" s="327" t="s">
        <v>222</v>
      </c>
      <c r="L71" s="327" t="s">
        <v>222</v>
      </c>
      <c r="M71" s="327" t="n">
        <v>25</v>
      </c>
      <c r="N71" s="327" t="n">
        <v>25</v>
      </c>
      <c r="O71" s="327" t="n">
        <v>30</v>
      </c>
      <c r="P71" s="327" t="n">
        <v>35</v>
      </c>
      <c r="Q71" s="327" t="n">
        <v>40</v>
      </c>
      <c r="R71" s="327" t="n">
        <v>40</v>
      </c>
      <c r="S71" s="327" t="n">
        <v>50</v>
      </c>
      <c r="T71" s="327" t="n">
        <v>50</v>
      </c>
      <c r="U71" s="327" t="n">
        <v>60</v>
      </c>
      <c r="V71" s="327" t="n">
        <v>70</v>
      </c>
      <c r="W71" s="327" t="n">
        <v>80</v>
      </c>
      <c r="X71" s="329"/>
      <c r="Y71" s="329"/>
      <c r="Z71" s="329"/>
      <c r="AA71" s="329"/>
      <c r="AB71" s="329"/>
      <c r="AC71" s="329"/>
      <c r="AD71" s="327" t="n">
        <v>20</v>
      </c>
      <c r="AE71" s="327" t="n">
        <v>20</v>
      </c>
      <c r="AF71" s="327" t="n">
        <v>25</v>
      </c>
      <c r="AG71" s="327" t="n">
        <v>35</v>
      </c>
      <c r="AH71" s="327" t="n">
        <v>35</v>
      </c>
      <c r="AI71" s="327" t="n">
        <v>45</v>
      </c>
      <c r="AJ71" s="327" t="n">
        <v>60</v>
      </c>
      <c r="AK71" s="327" t="n">
        <v>55</v>
      </c>
      <c r="AL71" s="327" t="n">
        <v>55</v>
      </c>
      <c r="AM71" s="327" t="n">
        <v>65</v>
      </c>
      <c r="AN71" s="327" t="n">
        <v>85</v>
      </c>
      <c r="AO71" s="329"/>
      <c r="AP71" s="329"/>
      <c r="AQ71" s="329"/>
      <c r="AR71" s="329"/>
      <c r="AS71" s="329"/>
      <c r="AT71" s="329"/>
      <c r="AU71" s="327" t="s">
        <v>222</v>
      </c>
      <c r="AV71" s="327" t="s">
        <v>222</v>
      </c>
      <c r="AW71" s="329"/>
      <c r="AX71" s="329"/>
      <c r="AY71" s="327" t="n">
        <v>25</v>
      </c>
      <c r="AZ71" s="327" t="n">
        <v>35</v>
      </c>
      <c r="BA71" s="327" t="n">
        <v>35</v>
      </c>
      <c r="BB71" s="327" t="n">
        <v>35</v>
      </c>
      <c r="BC71" s="327" t="n">
        <v>50</v>
      </c>
      <c r="BD71" s="327" t="n">
        <v>50</v>
      </c>
      <c r="BE71" s="327" t="n">
        <v>55</v>
      </c>
      <c r="BF71" s="329"/>
      <c r="BG71" s="329"/>
      <c r="BH71" s="329"/>
      <c r="BI71" s="329"/>
      <c r="BJ71" s="327" t="n">
        <v>25</v>
      </c>
      <c r="BK71" s="327" t="n">
        <v>30</v>
      </c>
      <c r="BL71" s="327" t="n">
        <v>35</v>
      </c>
      <c r="BM71" s="327" t="n">
        <v>40</v>
      </c>
      <c r="BN71" s="327" t="n">
        <v>55</v>
      </c>
      <c r="BO71" s="327" t="n">
        <v>50</v>
      </c>
      <c r="BP71" s="327" t="n">
        <v>45</v>
      </c>
      <c r="BQ71" s="329"/>
      <c r="BR71" s="329"/>
      <c r="BS71" s="327" t="s">
        <v>222</v>
      </c>
      <c r="BT71" s="327" t="s">
        <v>222</v>
      </c>
      <c r="BU71" s="329"/>
      <c r="BV71" s="329"/>
      <c r="BW71" s="327" t="n">
        <v>80</v>
      </c>
      <c r="BX71" s="329"/>
      <c r="BY71" s="327" t="n">
        <v>80</v>
      </c>
      <c r="BZ71" s="329"/>
      <c r="CA71" s="327" t="n">
        <v>85</v>
      </c>
      <c r="CB71" s="327" t="n">
        <v>90</v>
      </c>
      <c r="CC71" s="327" t="n">
        <v>100</v>
      </c>
      <c r="CD71" s="329"/>
      <c r="CE71" s="329"/>
      <c r="CF71" s="329"/>
      <c r="CG71" s="329"/>
      <c r="CH71" s="327" t="n">
        <v>80</v>
      </c>
      <c r="CI71" s="329"/>
      <c r="CJ71" s="327" t="n">
        <v>80</v>
      </c>
      <c r="CK71" s="329"/>
      <c r="CL71" s="327" t="n">
        <v>85</v>
      </c>
      <c r="CM71" s="329"/>
      <c r="CN71" s="327" t="n">
        <v>90</v>
      </c>
      <c r="CO71" s="329"/>
      <c r="CP71" s="329"/>
      <c r="CQ71" s="327" t="s">
        <v>222</v>
      </c>
      <c r="CR71" s="327" t="s">
        <v>222</v>
      </c>
      <c r="CS71" s="335"/>
      <c r="CT71" s="336"/>
      <c r="CU71" s="336"/>
      <c r="CV71" s="336"/>
      <c r="CW71" s="336"/>
      <c r="CX71" s="336"/>
      <c r="CY71" s="336"/>
      <c r="CZ71" s="336"/>
      <c r="DA71" s="336"/>
      <c r="DB71" s="336"/>
      <c r="DC71" s="336"/>
      <c r="DD71" s="337"/>
      <c r="DE71" s="338"/>
      <c r="DF71" s="338"/>
      <c r="DG71" s="338"/>
      <c r="DH71" s="338"/>
      <c r="DI71" s="338"/>
      <c r="DJ71" s="338"/>
      <c r="DK71" s="338"/>
      <c r="DL71" s="338"/>
      <c r="DM71" s="338"/>
      <c r="DN71" s="339"/>
      <c r="DO71" s="330" t="n">
        <f aca="false">AVERAGE(O71,Q71,S71,U71)</f>
        <v>45</v>
      </c>
      <c r="DP71" s="331" t="n">
        <f aca="false">AVERAGE(AF71,AH71,AJ71,AL71)</f>
        <v>43.75</v>
      </c>
      <c r="DQ71" s="332" t="n">
        <f aca="false">AVERAGE(AY71,BA71,BC71,BE71)</f>
        <v>41.25</v>
      </c>
      <c r="DR71" s="333" t="n">
        <f aca="false">AVERAGE(BJ71,BL71,BN71,BP71)</f>
        <v>40</v>
      </c>
    </row>
    <row r="72" s="4" customFormat="true" ht="18" hidden="false" customHeight="true" outlineLevel="0" collapsed="false">
      <c r="A72" s="334" t="n">
        <f aca="false">A71+1</f>
        <v>64</v>
      </c>
      <c r="B72" s="340" t="str">
        <f aca="false">CONCATENATE(C72,IF(C72="",""," "),D72,IF(D72="",""," "),E72,IF(E72="",""," "),F72)</f>
        <v>VP15</v>
      </c>
      <c r="C72" s="327"/>
      <c r="D72" s="327"/>
      <c r="E72" s="327"/>
      <c r="F72" s="328" t="s">
        <v>223</v>
      </c>
      <c r="G72" s="327" t="n">
        <v>1951</v>
      </c>
      <c r="H72" s="327" t="s">
        <v>63</v>
      </c>
      <c r="I72" s="327" t="s">
        <v>60</v>
      </c>
      <c r="J72" s="327"/>
      <c r="K72" s="327" t="s">
        <v>224</v>
      </c>
      <c r="L72" s="327" t="s">
        <v>224</v>
      </c>
      <c r="M72" s="327" t="n">
        <v>15</v>
      </c>
      <c r="N72" s="327" t="n">
        <v>10</v>
      </c>
      <c r="O72" s="327" t="n">
        <v>5</v>
      </c>
      <c r="P72" s="327" t="n">
        <v>10</v>
      </c>
      <c r="Q72" s="327" t="n">
        <v>10</v>
      </c>
      <c r="R72" s="327" t="n">
        <v>20</v>
      </c>
      <c r="S72" s="327" t="n">
        <v>25</v>
      </c>
      <c r="T72" s="327" t="n">
        <v>30</v>
      </c>
      <c r="U72" s="327" t="n">
        <v>35</v>
      </c>
      <c r="V72" s="327" t="n">
        <v>40</v>
      </c>
      <c r="W72" s="327" t="n">
        <v>55</v>
      </c>
      <c r="X72" s="329"/>
      <c r="Y72" s="329"/>
      <c r="Z72" s="329"/>
      <c r="AA72" s="329"/>
      <c r="AB72" s="329"/>
      <c r="AC72" s="329"/>
      <c r="AD72" s="327" t="n">
        <v>5</v>
      </c>
      <c r="AE72" s="327" t="n">
        <v>10</v>
      </c>
      <c r="AF72" s="327" t="n">
        <v>5</v>
      </c>
      <c r="AG72" s="327" t="n">
        <v>10</v>
      </c>
      <c r="AH72" s="327" t="n">
        <v>10</v>
      </c>
      <c r="AI72" s="327" t="n">
        <v>15</v>
      </c>
      <c r="AJ72" s="327" t="n">
        <v>25</v>
      </c>
      <c r="AK72" s="327" t="n">
        <v>40</v>
      </c>
      <c r="AL72" s="327" t="n">
        <v>40</v>
      </c>
      <c r="AM72" s="327" t="n">
        <v>50</v>
      </c>
      <c r="AN72" s="327" t="n">
        <v>60</v>
      </c>
      <c r="AO72" s="329"/>
      <c r="AP72" s="329"/>
      <c r="AQ72" s="329"/>
      <c r="AR72" s="329"/>
      <c r="AS72" s="329"/>
      <c r="AT72" s="329"/>
      <c r="AU72" s="327" t="s">
        <v>224</v>
      </c>
      <c r="AV72" s="327" t="s">
        <v>224</v>
      </c>
      <c r="AW72" s="329"/>
      <c r="AX72" s="329"/>
      <c r="AY72" s="327" t="n">
        <v>5</v>
      </c>
      <c r="AZ72" s="327" t="n">
        <v>10</v>
      </c>
      <c r="BA72" s="327" t="n">
        <v>10</v>
      </c>
      <c r="BB72" s="327" t="n">
        <v>20</v>
      </c>
      <c r="BC72" s="327" t="n">
        <v>25</v>
      </c>
      <c r="BD72" s="327" t="n">
        <v>30</v>
      </c>
      <c r="BE72" s="327" t="n">
        <v>30</v>
      </c>
      <c r="BF72" s="329"/>
      <c r="BG72" s="329"/>
      <c r="BH72" s="329"/>
      <c r="BI72" s="329"/>
      <c r="BJ72" s="327" t="n">
        <v>5</v>
      </c>
      <c r="BK72" s="327" t="n">
        <v>10</v>
      </c>
      <c r="BL72" s="327" t="n">
        <v>10</v>
      </c>
      <c r="BM72" s="327" t="n">
        <v>15</v>
      </c>
      <c r="BN72" s="327" t="n">
        <v>25</v>
      </c>
      <c r="BO72" s="327" t="n">
        <v>40</v>
      </c>
      <c r="BP72" s="327" t="n">
        <v>35</v>
      </c>
      <c r="BQ72" s="329"/>
      <c r="BR72" s="329"/>
      <c r="BS72" s="327" t="s">
        <v>224</v>
      </c>
      <c r="BT72" s="327" t="s">
        <v>224</v>
      </c>
      <c r="BU72" s="329"/>
      <c r="BV72" s="329"/>
      <c r="BW72" s="327" t="n">
        <v>90</v>
      </c>
      <c r="BX72" s="329"/>
      <c r="BY72" s="327" t="n">
        <v>85</v>
      </c>
      <c r="BZ72" s="329"/>
      <c r="CA72" s="327" t="n">
        <v>85</v>
      </c>
      <c r="CB72" s="329"/>
      <c r="CC72" s="327" t="n">
        <v>85</v>
      </c>
      <c r="CD72" s="329"/>
      <c r="CE72" s="329"/>
      <c r="CF72" s="329"/>
      <c r="CG72" s="329"/>
      <c r="CH72" s="327" t="n">
        <v>80</v>
      </c>
      <c r="CI72" s="329"/>
      <c r="CJ72" s="327" t="n">
        <v>80</v>
      </c>
      <c r="CK72" s="329"/>
      <c r="CL72" s="327" t="n">
        <v>80</v>
      </c>
      <c r="CM72" s="329"/>
      <c r="CN72" s="327" t="n">
        <v>90</v>
      </c>
      <c r="CO72" s="329"/>
      <c r="CP72" s="329"/>
      <c r="CQ72" s="327" t="s">
        <v>224</v>
      </c>
      <c r="CR72" s="327" t="s">
        <v>224</v>
      </c>
      <c r="CS72" s="335"/>
      <c r="CT72" s="336"/>
      <c r="CU72" s="336"/>
      <c r="CV72" s="336"/>
      <c r="CW72" s="336"/>
      <c r="CX72" s="336"/>
      <c r="CY72" s="336"/>
      <c r="CZ72" s="336"/>
      <c r="DA72" s="336"/>
      <c r="DB72" s="336"/>
      <c r="DC72" s="336"/>
      <c r="DD72" s="337"/>
      <c r="DE72" s="338"/>
      <c r="DF72" s="338"/>
      <c r="DG72" s="338"/>
      <c r="DH72" s="338"/>
      <c r="DI72" s="338"/>
      <c r="DJ72" s="338"/>
      <c r="DK72" s="338"/>
      <c r="DL72" s="338"/>
      <c r="DM72" s="338"/>
      <c r="DN72" s="339"/>
      <c r="DO72" s="330" t="n">
        <f aca="false">AVERAGE(O72,Q72,S72,U72)</f>
        <v>18.75</v>
      </c>
      <c r="DP72" s="331" t="n">
        <f aca="false">AVERAGE(AF72,AH72,AJ72,AL72)</f>
        <v>20</v>
      </c>
      <c r="DQ72" s="332" t="n">
        <f aca="false">AVERAGE(AY72,BA72,BC72,BE72)</f>
        <v>17.5</v>
      </c>
      <c r="DR72" s="333" t="n">
        <f aca="false">AVERAGE(BJ72,BL72,BN72,BP72)</f>
        <v>18.75</v>
      </c>
    </row>
    <row r="73" s="4" customFormat="true" ht="18" hidden="false" customHeight="true" outlineLevel="0" collapsed="false">
      <c r="A73" s="334" t="n">
        <f aca="false">A72+1</f>
        <v>65</v>
      </c>
      <c r="B73" s="340" t="str">
        <f aca="false">CONCATENATE(C73,IF(C73="",""," "),D73,IF(D73="",""," "),E73,IF(E73="",""," "),F73)</f>
        <v>VP60</v>
      </c>
      <c r="C73" s="327"/>
      <c r="D73" s="327"/>
      <c r="E73" s="327"/>
      <c r="F73" s="328" t="s">
        <v>225</v>
      </c>
      <c r="G73" s="327" t="n">
        <v>1950</v>
      </c>
      <c r="H73" s="327" t="s">
        <v>59</v>
      </c>
      <c r="I73" s="327"/>
      <c r="J73" s="327"/>
      <c r="K73" s="327" t="s">
        <v>226</v>
      </c>
      <c r="L73" s="327" t="s">
        <v>226</v>
      </c>
      <c r="M73" s="327" t="n">
        <v>15</v>
      </c>
      <c r="N73" s="327" t="n">
        <v>20</v>
      </c>
      <c r="O73" s="327" t="n">
        <v>30</v>
      </c>
      <c r="P73" s="327" t="n">
        <v>40</v>
      </c>
      <c r="Q73" s="327" t="n">
        <v>45</v>
      </c>
      <c r="R73" s="327" t="n">
        <v>45</v>
      </c>
      <c r="S73" s="327" t="n">
        <v>45</v>
      </c>
      <c r="T73" s="327" t="n">
        <v>50</v>
      </c>
      <c r="U73" s="327" t="n">
        <v>65</v>
      </c>
      <c r="V73" s="327" t="n">
        <v>65</v>
      </c>
      <c r="W73" s="327" t="n">
        <v>70</v>
      </c>
      <c r="X73" s="329"/>
      <c r="Y73" s="329"/>
      <c r="Z73" s="329"/>
      <c r="AA73" s="329"/>
      <c r="AB73" s="329"/>
      <c r="AC73" s="329"/>
      <c r="AD73" s="327" t="n">
        <v>25</v>
      </c>
      <c r="AE73" s="327" t="n">
        <v>30</v>
      </c>
      <c r="AF73" s="327" t="n">
        <v>35</v>
      </c>
      <c r="AG73" s="327" t="n">
        <v>45</v>
      </c>
      <c r="AH73" s="327" t="n">
        <v>45</v>
      </c>
      <c r="AI73" s="327" t="n">
        <v>40</v>
      </c>
      <c r="AJ73" s="327" t="n">
        <v>45</v>
      </c>
      <c r="AK73" s="327" t="n">
        <v>50</v>
      </c>
      <c r="AL73" s="327" t="n">
        <v>55</v>
      </c>
      <c r="AM73" s="327" t="n">
        <v>60</v>
      </c>
      <c r="AN73" s="327" t="n">
        <v>60</v>
      </c>
      <c r="AO73" s="329"/>
      <c r="AP73" s="329"/>
      <c r="AQ73" s="329"/>
      <c r="AR73" s="329"/>
      <c r="AS73" s="329"/>
      <c r="AT73" s="329"/>
      <c r="AU73" s="327" t="s">
        <v>226</v>
      </c>
      <c r="AV73" s="327" t="s">
        <v>226</v>
      </c>
      <c r="AW73" s="329"/>
      <c r="AX73" s="329"/>
      <c r="AY73" s="327" t="n">
        <v>30</v>
      </c>
      <c r="AZ73" s="327" t="n">
        <v>40</v>
      </c>
      <c r="BA73" s="327" t="n">
        <v>45</v>
      </c>
      <c r="BB73" s="327" t="n">
        <v>45</v>
      </c>
      <c r="BC73" s="327" t="n">
        <v>40</v>
      </c>
      <c r="BD73" s="327" t="n">
        <v>45</v>
      </c>
      <c r="BE73" s="327" t="n">
        <v>60</v>
      </c>
      <c r="BF73" s="329"/>
      <c r="BG73" s="329"/>
      <c r="BH73" s="329"/>
      <c r="BI73" s="329"/>
      <c r="BJ73" s="327" t="n">
        <v>30</v>
      </c>
      <c r="BK73" s="327" t="n">
        <v>40</v>
      </c>
      <c r="BL73" s="327" t="n">
        <v>45</v>
      </c>
      <c r="BM73" s="327" t="n">
        <v>40</v>
      </c>
      <c r="BN73" s="327" t="n">
        <v>35</v>
      </c>
      <c r="BO73" s="327" t="n">
        <v>45</v>
      </c>
      <c r="BP73" s="327" t="n">
        <v>45</v>
      </c>
      <c r="BQ73" s="329"/>
      <c r="BR73" s="329"/>
      <c r="BS73" s="327" t="s">
        <v>226</v>
      </c>
      <c r="BT73" s="327" t="s">
        <v>226</v>
      </c>
      <c r="BU73" s="329"/>
      <c r="BV73" s="329"/>
      <c r="BW73" s="327" t="n">
        <v>95</v>
      </c>
      <c r="BX73" s="329"/>
      <c r="BY73" s="327" t="n">
        <v>95</v>
      </c>
      <c r="BZ73" s="329"/>
      <c r="CA73" s="327" t="n">
        <v>95</v>
      </c>
      <c r="CB73" s="327" t="n">
        <v>95</v>
      </c>
      <c r="CC73" s="327" t="n">
        <v>95</v>
      </c>
      <c r="CD73" s="329"/>
      <c r="CE73" s="329"/>
      <c r="CF73" s="329"/>
      <c r="CG73" s="329"/>
      <c r="CH73" s="327" t="n">
        <v>85</v>
      </c>
      <c r="CI73" s="329"/>
      <c r="CJ73" s="327" t="n">
        <v>85</v>
      </c>
      <c r="CK73" s="329"/>
      <c r="CL73" s="327" t="n">
        <v>90</v>
      </c>
      <c r="CM73" s="327" t="n">
        <v>90</v>
      </c>
      <c r="CN73" s="327" t="n">
        <v>95</v>
      </c>
      <c r="CO73" s="329"/>
      <c r="CP73" s="329"/>
      <c r="CQ73" s="327" t="s">
        <v>226</v>
      </c>
      <c r="CR73" s="327" t="s">
        <v>226</v>
      </c>
      <c r="CS73" s="335"/>
      <c r="CT73" s="336"/>
      <c r="CU73" s="336"/>
      <c r="CV73" s="336"/>
      <c r="CW73" s="336"/>
      <c r="CX73" s="336"/>
      <c r="CY73" s="336"/>
      <c r="CZ73" s="336"/>
      <c r="DA73" s="336"/>
      <c r="DB73" s="336"/>
      <c r="DC73" s="336"/>
      <c r="DD73" s="337"/>
      <c r="DE73" s="338"/>
      <c r="DF73" s="338"/>
      <c r="DG73" s="338"/>
      <c r="DH73" s="338"/>
      <c r="DI73" s="338"/>
      <c r="DJ73" s="338"/>
      <c r="DK73" s="338"/>
      <c r="DL73" s="338"/>
      <c r="DM73" s="338"/>
      <c r="DN73" s="339"/>
      <c r="DO73" s="330" t="n">
        <f aca="false">AVERAGE(O73,Q73,S73,U73)</f>
        <v>46.25</v>
      </c>
      <c r="DP73" s="331" t="n">
        <f aca="false">AVERAGE(AF73,AH73,AJ73,AL73)</f>
        <v>45</v>
      </c>
      <c r="DQ73" s="332" t="n">
        <f aca="false">AVERAGE(AY73,BA73,BC73,BE73)</f>
        <v>43.75</v>
      </c>
      <c r="DR73" s="333" t="n">
        <f aca="false">AVERAGE(BJ73,BL73,BN73,BP73)</f>
        <v>38.75</v>
      </c>
    </row>
    <row r="74" s="4" customFormat="true" ht="18" hidden="false" customHeight="true" outlineLevel="0" collapsed="false">
      <c r="A74" s="334" t="n">
        <f aca="false">A73+1</f>
        <v>66</v>
      </c>
      <c r="B74" s="340" t="str">
        <f aca="false">CONCATENATE(C74,IF(C74="",""," "),D74,IF(D74="",""," "),E74,IF(E74="",""," "),F74)</f>
        <v>VP77</v>
      </c>
      <c r="C74" s="327"/>
      <c r="D74" s="327"/>
      <c r="E74" s="327"/>
      <c r="F74" s="328" t="s">
        <v>227</v>
      </c>
      <c r="G74" s="327" t="n">
        <v>1951</v>
      </c>
      <c r="H74" s="327" t="s">
        <v>59</v>
      </c>
      <c r="I74" s="327" t="s">
        <v>60</v>
      </c>
      <c r="J74" s="327"/>
      <c r="K74" s="327" t="s">
        <v>228</v>
      </c>
      <c r="L74" s="327" t="s">
        <v>228</v>
      </c>
      <c r="M74" s="327" t="n">
        <v>10</v>
      </c>
      <c r="N74" s="327" t="n">
        <v>15</v>
      </c>
      <c r="O74" s="327" t="n">
        <v>20</v>
      </c>
      <c r="P74" s="327" t="n">
        <v>25</v>
      </c>
      <c r="Q74" s="327" t="n">
        <v>25</v>
      </c>
      <c r="R74" s="327" t="n">
        <v>20</v>
      </c>
      <c r="S74" s="327" t="n">
        <v>25</v>
      </c>
      <c r="T74" s="327" t="n">
        <v>40</v>
      </c>
      <c r="U74" s="327" t="n">
        <v>50</v>
      </c>
      <c r="V74" s="327" t="n">
        <v>55</v>
      </c>
      <c r="W74" s="327" t="n">
        <v>55</v>
      </c>
      <c r="X74" s="329"/>
      <c r="Y74" s="329"/>
      <c r="Z74" s="329"/>
      <c r="AA74" s="329"/>
      <c r="AB74" s="329"/>
      <c r="AC74" s="329"/>
      <c r="AD74" s="327" t="n">
        <v>25</v>
      </c>
      <c r="AE74" s="327" t="n">
        <v>25</v>
      </c>
      <c r="AF74" s="327" t="n">
        <v>30</v>
      </c>
      <c r="AG74" s="327" t="n">
        <v>35</v>
      </c>
      <c r="AH74" s="327" t="n">
        <v>25</v>
      </c>
      <c r="AI74" s="327" t="n">
        <v>25</v>
      </c>
      <c r="AJ74" s="327" t="n">
        <v>40</v>
      </c>
      <c r="AK74" s="327" t="n">
        <v>45</v>
      </c>
      <c r="AL74" s="327" t="n">
        <v>45</v>
      </c>
      <c r="AM74" s="327" t="n">
        <v>50</v>
      </c>
      <c r="AN74" s="327" t="n">
        <v>55</v>
      </c>
      <c r="AO74" s="329"/>
      <c r="AP74" s="329"/>
      <c r="AQ74" s="329"/>
      <c r="AR74" s="329"/>
      <c r="AS74" s="329"/>
      <c r="AT74" s="329"/>
      <c r="AU74" s="327" t="s">
        <v>228</v>
      </c>
      <c r="AV74" s="327" t="s">
        <v>228</v>
      </c>
      <c r="AW74" s="329"/>
      <c r="AX74" s="329"/>
      <c r="AY74" s="327" t="n">
        <v>15</v>
      </c>
      <c r="AZ74" s="327" t="n">
        <v>20</v>
      </c>
      <c r="BA74" s="327" t="n">
        <v>20</v>
      </c>
      <c r="BB74" s="327" t="n">
        <v>20</v>
      </c>
      <c r="BC74" s="327" t="n">
        <v>25</v>
      </c>
      <c r="BD74" s="327" t="n">
        <v>40</v>
      </c>
      <c r="BE74" s="327" t="n">
        <v>45</v>
      </c>
      <c r="BF74" s="329"/>
      <c r="BG74" s="329"/>
      <c r="BH74" s="329"/>
      <c r="BI74" s="329"/>
      <c r="BJ74" s="327" t="n">
        <v>25</v>
      </c>
      <c r="BK74" s="327" t="n">
        <v>30</v>
      </c>
      <c r="BL74" s="327" t="n">
        <v>25</v>
      </c>
      <c r="BM74" s="327" t="n">
        <v>25</v>
      </c>
      <c r="BN74" s="327" t="n">
        <v>40</v>
      </c>
      <c r="BO74" s="327" t="n">
        <v>45</v>
      </c>
      <c r="BP74" s="327" t="n">
        <v>40</v>
      </c>
      <c r="BQ74" s="329"/>
      <c r="BR74" s="329"/>
      <c r="BS74" s="327" t="s">
        <v>228</v>
      </c>
      <c r="BT74" s="327" t="s">
        <v>228</v>
      </c>
      <c r="BU74" s="329"/>
      <c r="BV74" s="329"/>
      <c r="BW74" s="327" t="n">
        <v>90</v>
      </c>
      <c r="BX74" s="329"/>
      <c r="BY74" s="327" t="n">
        <v>85</v>
      </c>
      <c r="BZ74" s="329"/>
      <c r="CA74" s="327" t="n">
        <v>85</v>
      </c>
      <c r="CB74" s="327" t="n">
        <v>90</v>
      </c>
      <c r="CC74" s="327" t="n">
        <v>90</v>
      </c>
      <c r="CD74" s="329"/>
      <c r="CE74" s="329"/>
      <c r="CF74" s="329"/>
      <c r="CG74" s="329"/>
      <c r="CH74" s="327" t="n">
        <v>105</v>
      </c>
      <c r="CI74" s="329"/>
      <c r="CJ74" s="327" t="n">
        <v>100</v>
      </c>
      <c r="CK74" s="329"/>
      <c r="CL74" s="327" t="n">
        <v>105</v>
      </c>
      <c r="CM74" s="327" t="n">
        <v>105</v>
      </c>
      <c r="CN74" s="327" t="n">
        <v>100</v>
      </c>
      <c r="CO74" s="329"/>
      <c r="CP74" s="329"/>
      <c r="CQ74" s="327" t="s">
        <v>228</v>
      </c>
      <c r="CR74" s="327" t="s">
        <v>228</v>
      </c>
      <c r="CS74" s="335"/>
      <c r="CT74" s="336"/>
      <c r="CU74" s="336"/>
      <c r="CV74" s="336"/>
      <c r="CW74" s="336"/>
      <c r="CX74" s="336"/>
      <c r="CY74" s="336"/>
      <c r="CZ74" s="336"/>
      <c r="DA74" s="336"/>
      <c r="DB74" s="336"/>
      <c r="DC74" s="336"/>
      <c r="DD74" s="337"/>
      <c r="DE74" s="338"/>
      <c r="DF74" s="338"/>
      <c r="DG74" s="338"/>
      <c r="DH74" s="338"/>
      <c r="DI74" s="338"/>
      <c r="DJ74" s="338"/>
      <c r="DK74" s="338"/>
      <c r="DL74" s="338"/>
      <c r="DM74" s="338"/>
      <c r="DN74" s="339"/>
      <c r="DO74" s="330" t="n">
        <f aca="false">AVERAGE(O74,Q74,S74,U74)</f>
        <v>30</v>
      </c>
      <c r="DP74" s="331" t="n">
        <f aca="false">AVERAGE(AF74,AH74,AJ74,AL74)</f>
        <v>35</v>
      </c>
      <c r="DQ74" s="332" t="n">
        <f aca="false">AVERAGE(AY74,BA74,BC74,BE74)</f>
        <v>26.25</v>
      </c>
      <c r="DR74" s="333" t="n">
        <f aca="false">AVERAGE(BJ74,BL74,BN74,BP74)</f>
        <v>32.5</v>
      </c>
    </row>
    <row r="75" s="4" customFormat="true" ht="18" hidden="false" customHeight="true" outlineLevel="0" collapsed="false">
      <c r="A75" s="334" t="n">
        <f aca="false">A74+1</f>
        <v>67</v>
      </c>
      <c r="B75" s="340" t="str">
        <f aca="false">CONCATENATE(C75,IF(C75="",""," "),D75,IF(D75="",""," "),E75,IF(E75="",""," "),F75)</f>
        <v>VP35</v>
      </c>
      <c r="C75" s="327"/>
      <c r="D75" s="327"/>
      <c r="E75" s="327"/>
      <c r="F75" s="328" t="s">
        <v>229</v>
      </c>
      <c r="G75" s="327" t="n">
        <v>1956</v>
      </c>
      <c r="H75" s="327" t="s">
        <v>63</v>
      </c>
      <c r="I75" s="327"/>
      <c r="J75" s="327"/>
      <c r="K75" s="327" t="s">
        <v>230</v>
      </c>
      <c r="L75" s="327" t="s">
        <v>230</v>
      </c>
      <c r="M75" s="327" t="n">
        <v>25</v>
      </c>
      <c r="N75" s="327" t="n">
        <v>30</v>
      </c>
      <c r="O75" s="327" t="n">
        <v>35</v>
      </c>
      <c r="P75" s="327" t="n">
        <v>45</v>
      </c>
      <c r="Q75" s="329"/>
      <c r="R75" s="327" t="n">
        <v>50</v>
      </c>
      <c r="S75" s="327" t="n">
        <v>55</v>
      </c>
      <c r="T75" s="327" t="n">
        <v>55</v>
      </c>
      <c r="U75" s="327" t="n">
        <v>60</v>
      </c>
      <c r="V75" s="327" t="n">
        <v>60</v>
      </c>
      <c r="W75" s="327" t="n">
        <v>70</v>
      </c>
      <c r="X75" s="329"/>
      <c r="Y75" s="329"/>
      <c r="Z75" s="329"/>
      <c r="AA75" s="329"/>
      <c r="AB75" s="329"/>
      <c r="AC75" s="329"/>
      <c r="AD75" s="327" t="n">
        <v>40</v>
      </c>
      <c r="AE75" s="327" t="n">
        <v>45</v>
      </c>
      <c r="AF75" s="327" t="n">
        <v>55</v>
      </c>
      <c r="AG75" s="327" t="n">
        <v>65</v>
      </c>
      <c r="AH75" s="327" t="n">
        <v>70</v>
      </c>
      <c r="AI75" s="327" t="n">
        <v>85</v>
      </c>
      <c r="AJ75" s="327" t="n">
        <v>95</v>
      </c>
      <c r="AK75" s="327" t="n">
        <v>105</v>
      </c>
      <c r="AL75" s="327" t="n">
        <v>105</v>
      </c>
      <c r="AM75" s="327" t="n">
        <v>100</v>
      </c>
      <c r="AN75" s="327" t="n">
        <v>100</v>
      </c>
      <c r="AO75" s="329"/>
      <c r="AP75" s="329"/>
      <c r="AQ75" s="329"/>
      <c r="AR75" s="329"/>
      <c r="AS75" s="329"/>
      <c r="AT75" s="329"/>
      <c r="AU75" s="327" t="s">
        <v>230</v>
      </c>
      <c r="AV75" s="327" t="s">
        <v>230</v>
      </c>
      <c r="AW75" s="329"/>
      <c r="AX75" s="329"/>
      <c r="AY75" s="327" t="n">
        <v>20</v>
      </c>
      <c r="AZ75" s="327" t="n">
        <v>35</v>
      </c>
      <c r="BA75" s="327" t="n">
        <v>45</v>
      </c>
      <c r="BB75" s="327" t="n">
        <v>50</v>
      </c>
      <c r="BC75" s="327" t="n">
        <v>55</v>
      </c>
      <c r="BD75" s="327" t="n">
        <v>55</v>
      </c>
      <c r="BE75" s="327" t="n">
        <v>50</v>
      </c>
      <c r="BF75" s="329"/>
      <c r="BG75" s="329"/>
      <c r="BH75" s="329"/>
      <c r="BI75" s="329"/>
      <c r="BJ75" s="327" t="n">
        <v>30</v>
      </c>
      <c r="BK75" s="327" t="n">
        <v>35</v>
      </c>
      <c r="BL75" s="327" t="n">
        <v>45</v>
      </c>
      <c r="BM75" s="327" t="n">
        <v>80</v>
      </c>
      <c r="BN75" s="327" t="n">
        <v>60</v>
      </c>
      <c r="BO75" s="327" t="n">
        <v>60</v>
      </c>
      <c r="BP75" s="327" t="n">
        <v>75</v>
      </c>
      <c r="BQ75" s="329"/>
      <c r="BR75" s="329"/>
      <c r="BS75" s="327" t="s">
        <v>230</v>
      </c>
      <c r="BT75" s="327" t="s">
        <v>230</v>
      </c>
      <c r="BU75" s="329"/>
      <c r="BV75" s="329"/>
      <c r="BW75" s="327" t="n">
        <v>105</v>
      </c>
      <c r="BX75" s="329"/>
      <c r="BY75" s="327" t="n">
        <v>100</v>
      </c>
      <c r="BZ75" s="329"/>
      <c r="CA75" s="327" t="n">
        <v>100</v>
      </c>
      <c r="CB75" s="329"/>
      <c r="CC75" s="327" t="n">
        <v>105</v>
      </c>
      <c r="CD75" s="329"/>
      <c r="CE75" s="329"/>
      <c r="CF75" s="329"/>
      <c r="CG75" s="329"/>
      <c r="CH75" s="327" t="n">
        <v>115</v>
      </c>
      <c r="CI75" s="329"/>
      <c r="CJ75" s="327" t="n">
        <v>115</v>
      </c>
      <c r="CK75" s="329"/>
      <c r="CL75" s="327" t="n">
        <v>115</v>
      </c>
      <c r="CM75" s="329"/>
      <c r="CN75" s="329"/>
      <c r="CO75" s="329"/>
      <c r="CP75" s="329"/>
      <c r="CQ75" s="327" t="s">
        <v>230</v>
      </c>
      <c r="CR75" s="327" t="s">
        <v>230</v>
      </c>
      <c r="CS75" s="335"/>
      <c r="CT75" s="336"/>
      <c r="CU75" s="336"/>
      <c r="CV75" s="336"/>
      <c r="CW75" s="336"/>
      <c r="CX75" s="336"/>
      <c r="CY75" s="336"/>
      <c r="CZ75" s="336"/>
      <c r="DA75" s="336"/>
      <c r="DB75" s="336"/>
      <c r="DC75" s="336"/>
      <c r="DD75" s="337"/>
      <c r="DE75" s="338"/>
      <c r="DF75" s="338"/>
      <c r="DG75" s="338"/>
      <c r="DH75" s="338"/>
      <c r="DI75" s="338"/>
      <c r="DJ75" s="338"/>
      <c r="DK75" s="338"/>
      <c r="DL75" s="338"/>
      <c r="DM75" s="338"/>
      <c r="DN75" s="339"/>
      <c r="DO75" s="330" t="n">
        <f aca="false">AVERAGE(O75,Q75,S75,U75)</f>
        <v>50</v>
      </c>
      <c r="DP75" s="331" t="n">
        <f aca="false">AVERAGE(AF75,AH75,AJ75,AL75)</f>
        <v>81.25</v>
      </c>
      <c r="DQ75" s="332" t="n">
        <f aca="false">AVERAGE(AY75,BA75,BC75,BE75)</f>
        <v>42.5</v>
      </c>
      <c r="DR75" s="333" t="n">
        <f aca="false">AVERAGE(BJ75,BL75,BN75,BP75)</f>
        <v>52.5</v>
      </c>
    </row>
    <row r="76" s="4" customFormat="true" ht="18" hidden="false" customHeight="true" outlineLevel="0" collapsed="false">
      <c r="A76" s="334" t="n">
        <f aca="false">A75+1</f>
        <v>68</v>
      </c>
      <c r="B76" s="340" t="str">
        <f aca="false">CONCATENATE(C76,IF(C76="",""," "),D76,IF(D76="",""," "),E76,IF(E76="",""," "),F76)</f>
        <v>VP53</v>
      </c>
      <c r="C76" s="327"/>
      <c r="D76" s="327"/>
      <c r="E76" s="327"/>
      <c r="F76" s="328" t="s">
        <v>231</v>
      </c>
      <c r="G76" s="327" t="n">
        <v>1953</v>
      </c>
      <c r="H76" s="327" t="s">
        <v>63</v>
      </c>
      <c r="I76" s="327" t="s">
        <v>64</v>
      </c>
      <c r="J76" s="327"/>
      <c r="K76" s="327" t="s">
        <v>232</v>
      </c>
      <c r="L76" s="327" t="s">
        <v>232</v>
      </c>
      <c r="M76" s="327" t="n">
        <v>10</v>
      </c>
      <c r="N76" s="327" t="n">
        <v>15</v>
      </c>
      <c r="O76" s="327" t="n">
        <v>15</v>
      </c>
      <c r="P76" s="327" t="n">
        <v>20</v>
      </c>
      <c r="Q76" s="327" t="n">
        <v>15</v>
      </c>
      <c r="R76" s="327" t="n">
        <v>25</v>
      </c>
      <c r="S76" s="327" t="n">
        <v>25</v>
      </c>
      <c r="T76" s="327" t="n">
        <v>40</v>
      </c>
      <c r="U76" s="327" t="n">
        <v>55</v>
      </c>
      <c r="V76" s="327" t="n">
        <v>70</v>
      </c>
      <c r="W76" s="327" t="n">
        <v>90</v>
      </c>
      <c r="X76" s="329"/>
      <c r="Y76" s="329"/>
      <c r="Z76" s="329"/>
      <c r="AA76" s="329"/>
      <c r="AB76" s="329"/>
      <c r="AC76" s="329"/>
      <c r="AD76" s="327" t="n">
        <v>15</v>
      </c>
      <c r="AE76" s="327" t="n">
        <v>15</v>
      </c>
      <c r="AF76" s="327" t="n">
        <v>20</v>
      </c>
      <c r="AG76" s="327" t="n">
        <v>20</v>
      </c>
      <c r="AH76" s="327" t="n">
        <v>25</v>
      </c>
      <c r="AI76" s="327" t="n">
        <v>35</v>
      </c>
      <c r="AJ76" s="327" t="n">
        <v>35</v>
      </c>
      <c r="AK76" s="327" t="n">
        <v>50</v>
      </c>
      <c r="AL76" s="327" t="n">
        <v>60</v>
      </c>
      <c r="AM76" s="327" t="n">
        <v>70</v>
      </c>
      <c r="AN76" s="327" t="n">
        <v>65</v>
      </c>
      <c r="AO76" s="329"/>
      <c r="AP76" s="329"/>
      <c r="AQ76" s="329"/>
      <c r="AR76" s="329"/>
      <c r="AS76" s="329"/>
      <c r="AT76" s="329"/>
      <c r="AU76" s="327" t="s">
        <v>232</v>
      </c>
      <c r="AV76" s="327" t="s">
        <v>232</v>
      </c>
      <c r="AW76" s="329"/>
      <c r="AX76" s="329"/>
      <c r="AY76" s="327" t="n">
        <v>5</v>
      </c>
      <c r="AZ76" s="327" t="n">
        <v>10</v>
      </c>
      <c r="BA76" s="327" t="n">
        <v>10</v>
      </c>
      <c r="BB76" s="327" t="n">
        <v>25</v>
      </c>
      <c r="BC76" s="327" t="n">
        <v>20</v>
      </c>
      <c r="BD76" s="327" t="n">
        <v>35</v>
      </c>
      <c r="BE76" s="327" t="n">
        <v>35</v>
      </c>
      <c r="BF76" s="329"/>
      <c r="BG76" s="329"/>
      <c r="BH76" s="329"/>
      <c r="BI76" s="329"/>
      <c r="BJ76" s="327" t="n">
        <v>20</v>
      </c>
      <c r="BK76" s="327" t="n">
        <v>20</v>
      </c>
      <c r="BL76" s="327" t="n">
        <v>25</v>
      </c>
      <c r="BM76" s="327" t="n">
        <v>35</v>
      </c>
      <c r="BN76" s="327" t="n">
        <v>30</v>
      </c>
      <c r="BO76" s="327" t="n">
        <v>30</v>
      </c>
      <c r="BP76" s="327" t="n">
        <v>35</v>
      </c>
      <c r="BQ76" s="329"/>
      <c r="BR76" s="329"/>
      <c r="BS76" s="327" t="s">
        <v>232</v>
      </c>
      <c r="BT76" s="327" t="s">
        <v>232</v>
      </c>
      <c r="BU76" s="329"/>
      <c r="BV76" s="329"/>
      <c r="BW76" s="327" t="n">
        <v>90</v>
      </c>
      <c r="BX76" s="329"/>
      <c r="BY76" s="327" t="n">
        <v>90</v>
      </c>
      <c r="BZ76" s="329"/>
      <c r="CA76" s="327" t="n">
        <v>85</v>
      </c>
      <c r="CB76" s="327" t="n">
        <v>90</v>
      </c>
      <c r="CC76" s="327" t="n">
        <v>90</v>
      </c>
      <c r="CD76" s="329"/>
      <c r="CE76" s="329"/>
      <c r="CF76" s="329"/>
      <c r="CG76" s="329"/>
      <c r="CH76" s="327" t="n">
        <v>95</v>
      </c>
      <c r="CI76" s="329"/>
      <c r="CJ76" s="327" t="n">
        <v>90</v>
      </c>
      <c r="CK76" s="329"/>
      <c r="CL76" s="327" t="n">
        <v>95</v>
      </c>
      <c r="CM76" s="327" t="n">
        <v>105</v>
      </c>
      <c r="CN76" s="327" t="n">
        <v>105</v>
      </c>
      <c r="CO76" s="329"/>
      <c r="CP76" s="329"/>
      <c r="CQ76" s="327" t="s">
        <v>232</v>
      </c>
      <c r="CR76" s="327" t="s">
        <v>232</v>
      </c>
      <c r="CS76" s="335"/>
      <c r="CT76" s="336"/>
      <c r="CU76" s="336"/>
      <c r="CV76" s="336"/>
      <c r="CW76" s="336"/>
      <c r="CX76" s="336"/>
      <c r="CY76" s="336"/>
      <c r="CZ76" s="336"/>
      <c r="DA76" s="336"/>
      <c r="DB76" s="336"/>
      <c r="DC76" s="336"/>
      <c r="DD76" s="337"/>
      <c r="DE76" s="338"/>
      <c r="DF76" s="338"/>
      <c r="DG76" s="338"/>
      <c r="DH76" s="338"/>
      <c r="DI76" s="338"/>
      <c r="DJ76" s="338"/>
      <c r="DK76" s="338"/>
      <c r="DL76" s="338"/>
      <c r="DM76" s="338"/>
      <c r="DN76" s="339"/>
      <c r="DO76" s="330" t="n">
        <f aca="false">AVERAGE(O76,Q76,S76,U76)</f>
        <v>27.5</v>
      </c>
      <c r="DP76" s="331" t="n">
        <f aca="false">AVERAGE(AF76,AH76,AJ76,AL76)</f>
        <v>35</v>
      </c>
      <c r="DQ76" s="332" t="n">
        <f aca="false">AVERAGE(AY76,BA76,BC76,BE76)</f>
        <v>17.5</v>
      </c>
      <c r="DR76" s="333" t="n">
        <f aca="false">AVERAGE(BJ76,BL76,BN76,BP76)</f>
        <v>27.5</v>
      </c>
    </row>
    <row r="77" s="4" customFormat="true" ht="18" hidden="false" customHeight="true" outlineLevel="0" collapsed="false">
      <c r="A77" s="334" t="n">
        <f aca="false">A76+1</f>
        <v>69</v>
      </c>
      <c r="B77" s="340" t="str">
        <f aca="false">CONCATENATE(C77,IF(C77="",""," "),D77,IF(D77="",""," "),E77,IF(E77="",""," "),F77)</f>
        <v>VP19</v>
      </c>
      <c r="C77" s="327"/>
      <c r="D77" s="327"/>
      <c r="E77" s="327"/>
      <c r="F77" s="328" t="s">
        <v>233</v>
      </c>
      <c r="G77" s="327" t="n">
        <v>1952</v>
      </c>
      <c r="H77" s="327" t="s">
        <v>59</v>
      </c>
      <c r="I77" s="327" t="s">
        <v>64</v>
      </c>
      <c r="J77" s="327"/>
      <c r="K77" s="327" t="s">
        <v>234</v>
      </c>
      <c r="L77" s="327" t="s">
        <v>234</v>
      </c>
      <c r="M77" s="327" t="n">
        <v>55</v>
      </c>
      <c r="N77" s="327" t="n">
        <v>55</v>
      </c>
      <c r="O77" s="327" t="n">
        <v>55</v>
      </c>
      <c r="P77" s="327" t="n">
        <v>60</v>
      </c>
      <c r="Q77" s="327" t="n">
        <v>60</v>
      </c>
      <c r="R77" s="327" t="n">
        <v>60</v>
      </c>
      <c r="S77" s="327" t="n">
        <v>65</v>
      </c>
      <c r="T77" s="327" t="n">
        <v>65</v>
      </c>
      <c r="U77" s="327" t="n">
        <v>60</v>
      </c>
      <c r="V77" s="327" t="n">
        <v>65</v>
      </c>
      <c r="W77" s="327" t="n">
        <v>80</v>
      </c>
      <c r="X77" s="329"/>
      <c r="Y77" s="329"/>
      <c r="Z77" s="329"/>
      <c r="AA77" s="329"/>
      <c r="AB77" s="329"/>
      <c r="AC77" s="329"/>
      <c r="AD77" s="327" t="n">
        <v>25</v>
      </c>
      <c r="AE77" s="327" t="n">
        <v>25</v>
      </c>
      <c r="AF77" s="327" t="n">
        <v>30</v>
      </c>
      <c r="AG77" s="327" t="n">
        <v>30</v>
      </c>
      <c r="AH77" s="327" t="n">
        <v>35</v>
      </c>
      <c r="AI77" s="327" t="n">
        <v>45</v>
      </c>
      <c r="AJ77" s="327" t="n">
        <v>45</v>
      </c>
      <c r="AK77" s="327" t="n">
        <v>55</v>
      </c>
      <c r="AL77" s="327" t="n">
        <v>50</v>
      </c>
      <c r="AM77" s="327" t="n">
        <v>50</v>
      </c>
      <c r="AN77" s="327" t="n">
        <v>70</v>
      </c>
      <c r="AO77" s="329"/>
      <c r="AP77" s="329"/>
      <c r="AQ77" s="329"/>
      <c r="AR77" s="329"/>
      <c r="AS77" s="329"/>
      <c r="AT77" s="329"/>
      <c r="AU77" s="327" t="s">
        <v>234</v>
      </c>
      <c r="AV77" s="327" t="s">
        <v>234</v>
      </c>
      <c r="AW77" s="329"/>
      <c r="AX77" s="329"/>
      <c r="AY77" s="327" t="n">
        <v>55</v>
      </c>
      <c r="AZ77" s="327" t="n">
        <v>55</v>
      </c>
      <c r="BA77" s="327" t="n">
        <v>55</v>
      </c>
      <c r="BB77" s="327" t="n">
        <v>55</v>
      </c>
      <c r="BC77" s="327" t="n">
        <v>65</v>
      </c>
      <c r="BD77" s="327" t="n">
        <v>60</v>
      </c>
      <c r="BE77" s="327" t="n">
        <v>60</v>
      </c>
      <c r="BF77" s="329"/>
      <c r="BG77" s="329"/>
      <c r="BH77" s="329"/>
      <c r="BI77" s="329"/>
      <c r="BJ77" s="327" t="n">
        <v>30</v>
      </c>
      <c r="BK77" s="327" t="n">
        <v>30</v>
      </c>
      <c r="BL77" s="327" t="n">
        <v>30</v>
      </c>
      <c r="BM77" s="327" t="n">
        <v>40</v>
      </c>
      <c r="BN77" s="327" t="n">
        <v>45</v>
      </c>
      <c r="BO77" s="327" t="n">
        <v>55</v>
      </c>
      <c r="BP77" s="327" t="n">
        <v>50</v>
      </c>
      <c r="BQ77" s="329"/>
      <c r="BR77" s="329"/>
      <c r="BS77" s="327" t="s">
        <v>234</v>
      </c>
      <c r="BT77" s="327" t="s">
        <v>234</v>
      </c>
      <c r="BU77" s="329"/>
      <c r="BV77" s="329"/>
      <c r="BW77" s="327" t="n">
        <v>90</v>
      </c>
      <c r="BX77" s="329"/>
      <c r="BY77" s="327" t="n">
        <v>90</v>
      </c>
      <c r="BZ77" s="329"/>
      <c r="CA77" s="327" t="n">
        <v>95</v>
      </c>
      <c r="CB77" s="329"/>
      <c r="CC77" s="327" t="n">
        <v>95</v>
      </c>
      <c r="CD77" s="329"/>
      <c r="CE77" s="329"/>
      <c r="CF77" s="329"/>
      <c r="CG77" s="329"/>
      <c r="CH77" s="327" t="n">
        <v>80</v>
      </c>
      <c r="CI77" s="329"/>
      <c r="CJ77" s="327" t="n">
        <v>80</v>
      </c>
      <c r="CK77" s="329"/>
      <c r="CL77" s="327" t="n">
        <v>85</v>
      </c>
      <c r="CM77" s="329"/>
      <c r="CN77" s="327" t="n">
        <v>90</v>
      </c>
      <c r="CO77" s="329"/>
      <c r="CP77" s="329"/>
      <c r="CQ77" s="327" t="s">
        <v>234</v>
      </c>
      <c r="CR77" s="327" t="s">
        <v>234</v>
      </c>
      <c r="CS77" s="335"/>
      <c r="CT77" s="336"/>
      <c r="CU77" s="336"/>
      <c r="CV77" s="336"/>
      <c r="CW77" s="336"/>
      <c r="CX77" s="336"/>
      <c r="CY77" s="336"/>
      <c r="CZ77" s="336"/>
      <c r="DA77" s="336"/>
      <c r="DB77" s="336"/>
      <c r="DC77" s="336"/>
      <c r="DD77" s="337"/>
      <c r="DE77" s="338"/>
      <c r="DF77" s="338"/>
      <c r="DG77" s="338"/>
      <c r="DH77" s="338"/>
      <c r="DI77" s="338"/>
      <c r="DJ77" s="338"/>
      <c r="DK77" s="338"/>
      <c r="DL77" s="338"/>
      <c r="DM77" s="338"/>
      <c r="DN77" s="339"/>
      <c r="DO77" s="330" t="n">
        <f aca="false">AVERAGE(O77,Q77,S77,U77)</f>
        <v>60</v>
      </c>
      <c r="DP77" s="331" t="n">
        <f aca="false">AVERAGE(AF77,AH77,AJ77,AL77)</f>
        <v>40</v>
      </c>
      <c r="DQ77" s="332" t="n">
        <f aca="false">AVERAGE(AY77,BA77,BC77,BE77)</f>
        <v>58.75</v>
      </c>
      <c r="DR77" s="333" t="n">
        <f aca="false">AVERAGE(BJ77,BL77,BN77,BP77)</f>
        <v>38.75</v>
      </c>
    </row>
    <row r="78" s="4" customFormat="true" ht="18" hidden="false" customHeight="true" outlineLevel="0" collapsed="false">
      <c r="A78" s="334" t="n">
        <f aca="false">A77+1</f>
        <v>70</v>
      </c>
      <c r="B78" s="340" t="str">
        <f aca="false">CONCATENATE(C78,IF(C78="",""," "),D78,IF(D78="",""," "),E78,IF(E78="",""," "),F78)</f>
        <v>VP17</v>
      </c>
      <c r="C78" s="327"/>
      <c r="D78" s="327"/>
      <c r="E78" s="327"/>
      <c r="F78" s="328" t="s">
        <v>235</v>
      </c>
      <c r="G78" s="327" t="n">
        <v>1955</v>
      </c>
      <c r="H78" s="327" t="s">
        <v>63</v>
      </c>
      <c r="I78" s="327" t="s">
        <v>64</v>
      </c>
      <c r="J78" s="327" t="s">
        <v>236</v>
      </c>
      <c r="K78" s="327" t="s">
        <v>237</v>
      </c>
      <c r="L78" s="327" t="s">
        <v>237</v>
      </c>
      <c r="M78" s="327" t="n">
        <v>10</v>
      </c>
      <c r="N78" s="327" t="n">
        <v>5</v>
      </c>
      <c r="O78" s="327" t="n">
        <v>5</v>
      </c>
      <c r="P78" s="327" t="n">
        <v>5</v>
      </c>
      <c r="Q78" s="327" t="n">
        <v>10</v>
      </c>
      <c r="R78" s="327" t="n">
        <v>15</v>
      </c>
      <c r="S78" s="327" t="n">
        <v>15</v>
      </c>
      <c r="T78" s="327" t="n">
        <v>30</v>
      </c>
      <c r="U78" s="327" t="n">
        <v>35</v>
      </c>
      <c r="V78" s="327" t="n">
        <v>30</v>
      </c>
      <c r="W78" s="327" t="n">
        <v>30</v>
      </c>
      <c r="X78" s="329"/>
      <c r="Y78" s="329"/>
      <c r="Z78" s="329"/>
      <c r="AA78" s="329"/>
      <c r="AB78" s="329"/>
      <c r="AC78" s="329"/>
      <c r="AD78" s="327" t="n">
        <v>10</v>
      </c>
      <c r="AE78" s="327" t="n">
        <v>5</v>
      </c>
      <c r="AF78" s="327" t="n">
        <v>5</v>
      </c>
      <c r="AG78" s="327" t="n">
        <v>15</v>
      </c>
      <c r="AH78" s="327" t="n">
        <v>10</v>
      </c>
      <c r="AI78" s="327" t="n">
        <v>15</v>
      </c>
      <c r="AJ78" s="327" t="n">
        <v>15</v>
      </c>
      <c r="AK78" s="327" t="n">
        <v>35</v>
      </c>
      <c r="AL78" s="327" t="n">
        <v>45</v>
      </c>
      <c r="AM78" s="327" t="n">
        <v>55</v>
      </c>
      <c r="AN78" s="327" t="n">
        <v>60</v>
      </c>
      <c r="AO78" s="329"/>
      <c r="AP78" s="329"/>
      <c r="AQ78" s="329"/>
      <c r="AR78" s="329"/>
      <c r="AS78" s="329"/>
      <c r="AT78" s="329"/>
      <c r="AU78" s="327" t="s">
        <v>237</v>
      </c>
      <c r="AV78" s="327" t="s">
        <v>237</v>
      </c>
      <c r="AW78" s="329"/>
      <c r="AX78" s="329"/>
      <c r="AY78" s="327" t="n">
        <v>0</v>
      </c>
      <c r="AZ78" s="327" t="n">
        <v>0</v>
      </c>
      <c r="BA78" s="327" t="n">
        <v>10</v>
      </c>
      <c r="BB78" s="327" t="n">
        <v>10</v>
      </c>
      <c r="BC78" s="327" t="n">
        <v>15</v>
      </c>
      <c r="BD78" s="327" t="n">
        <v>25</v>
      </c>
      <c r="BE78" s="327" t="n">
        <v>30</v>
      </c>
      <c r="BF78" s="329"/>
      <c r="BG78" s="329"/>
      <c r="BH78" s="329"/>
      <c r="BI78" s="329"/>
      <c r="BJ78" s="327" t="n">
        <v>0</v>
      </c>
      <c r="BK78" s="327" t="n">
        <v>10</v>
      </c>
      <c r="BL78" s="327" t="n">
        <v>10</v>
      </c>
      <c r="BM78" s="327" t="n">
        <v>10</v>
      </c>
      <c r="BN78" s="327" t="n">
        <v>15</v>
      </c>
      <c r="BO78" s="327" t="n">
        <v>25</v>
      </c>
      <c r="BP78" s="327" t="n">
        <v>45</v>
      </c>
      <c r="BQ78" s="329"/>
      <c r="BR78" s="329"/>
      <c r="BS78" s="327" t="s">
        <v>237</v>
      </c>
      <c r="BT78" s="327" t="s">
        <v>237</v>
      </c>
      <c r="BU78" s="329"/>
      <c r="BV78" s="329"/>
      <c r="BW78" s="327" t="n">
        <v>80</v>
      </c>
      <c r="BX78" s="329"/>
      <c r="BY78" s="327" t="n">
        <v>85</v>
      </c>
      <c r="BZ78" s="329"/>
      <c r="CA78" s="327" t="n">
        <v>85</v>
      </c>
      <c r="CB78" s="329"/>
      <c r="CC78" s="327" t="n">
        <v>80</v>
      </c>
      <c r="CD78" s="329"/>
      <c r="CE78" s="329"/>
      <c r="CF78" s="329"/>
      <c r="CG78" s="329"/>
      <c r="CH78" s="327" t="n">
        <v>85</v>
      </c>
      <c r="CI78" s="329"/>
      <c r="CJ78" s="327" t="n">
        <v>90</v>
      </c>
      <c r="CK78" s="329"/>
      <c r="CL78" s="327" t="n">
        <v>85</v>
      </c>
      <c r="CM78" s="329"/>
      <c r="CN78" s="327" t="n">
        <v>85</v>
      </c>
      <c r="CO78" s="329"/>
      <c r="CP78" s="329"/>
      <c r="CQ78" s="327" t="s">
        <v>237</v>
      </c>
      <c r="CR78" s="327" t="s">
        <v>237</v>
      </c>
      <c r="CS78" s="335"/>
      <c r="CT78" s="336"/>
      <c r="CU78" s="336"/>
      <c r="CV78" s="336"/>
      <c r="CW78" s="336"/>
      <c r="CX78" s="336"/>
      <c r="CY78" s="336"/>
      <c r="CZ78" s="336"/>
      <c r="DA78" s="336"/>
      <c r="DB78" s="336"/>
      <c r="DC78" s="336"/>
      <c r="DD78" s="337"/>
      <c r="DE78" s="338"/>
      <c r="DF78" s="338"/>
      <c r="DG78" s="338"/>
      <c r="DH78" s="338"/>
      <c r="DI78" s="338"/>
      <c r="DJ78" s="338"/>
      <c r="DK78" s="338"/>
      <c r="DL78" s="338"/>
      <c r="DM78" s="338"/>
      <c r="DN78" s="339"/>
      <c r="DO78" s="330" t="n">
        <f aca="false">AVERAGE(O78,Q78,S78,U78)</f>
        <v>16.25</v>
      </c>
      <c r="DP78" s="331" t="n">
        <f aca="false">AVERAGE(AF78,AH78,AJ78,AL78)</f>
        <v>18.75</v>
      </c>
      <c r="DQ78" s="332" t="n">
        <f aca="false">AVERAGE(AY78,BA78,BC78,BE78)</f>
        <v>13.75</v>
      </c>
      <c r="DR78" s="333" t="n">
        <f aca="false">AVERAGE(BJ78,BL78,BN78,BP78)</f>
        <v>17.5</v>
      </c>
    </row>
    <row r="79" s="4" customFormat="true" ht="18" hidden="false" customHeight="true" outlineLevel="0" collapsed="false">
      <c r="A79" s="334" t="n">
        <f aca="false">A78+1</f>
        <v>71</v>
      </c>
      <c r="B79" s="340" t="str">
        <f aca="false">CONCATENATE(C79,IF(C79="",""," "),D79,IF(D79="",""," "),E79,IF(E79="",""," "),F79)</f>
        <v>VP12</v>
      </c>
      <c r="C79" s="327"/>
      <c r="D79" s="327"/>
      <c r="E79" s="327"/>
      <c r="F79" s="328" t="s">
        <v>238</v>
      </c>
      <c r="G79" s="327" t="n">
        <v>1958</v>
      </c>
      <c r="H79" s="327" t="s">
        <v>59</v>
      </c>
      <c r="I79" s="327" t="s">
        <v>64</v>
      </c>
      <c r="J79" s="327" t="s">
        <v>239</v>
      </c>
      <c r="K79" s="327" t="s">
        <v>240</v>
      </c>
      <c r="L79" s="327" t="s">
        <v>240</v>
      </c>
      <c r="M79" s="327" t="n">
        <v>10</v>
      </c>
      <c r="N79" s="327" t="n">
        <v>15</v>
      </c>
      <c r="O79" s="327" t="n">
        <v>20</v>
      </c>
      <c r="P79" s="327" t="n">
        <v>20</v>
      </c>
      <c r="Q79" s="327" t="n">
        <v>20</v>
      </c>
      <c r="R79" s="327" t="n">
        <v>35</v>
      </c>
      <c r="S79" s="327" t="n">
        <v>35</v>
      </c>
      <c r="T79" s="327" t="n">
        <v>35</v>
      </c>
      <c r="U79" s="327" t="n">
        <v>45</v>
      </c>
      <c r="V79" s="327" t="n">
        <v>50</v>
      </c>
      <c r="W79" s="327" t="n">
        <v>60</v>
      </c>
      <c r="X79" s="329"/>
      <c r="Y79" s="329"/>
      <c r="Z79" s="329"/>
      <c r="AA79" s="329"/>
      <c r="AB79" s="329"/>
      <c r="AC79" s="329"/>
      <c r="AD79" s="327" t="n">
        <v>10</v>
      </c>
      <c r="AE79" s="327" t="n">
        <v>10</v>
      </c>
      <c r="AF79" s="327" t="n">
        <v>15</v>
      </c>
      <c r="AG79" s="327" t="n">
        <v>20</v>
      </c>
      <c r="AH79" s="327" t="n">
        <v>20</v>
      </c>
      <c r="AI79" s="327" t="n">
        <v>35</v>
      </c>
      <c r="AJ79" s="327" t="n">
        <v>35</v>
      </c>
      <c r="AK79" s="327" t="n">
        <v>40</v>
      </c>
      <c r="AL79" s="327" t="n">
        <v>45</v>
      </c>
      <c r="AM79" s="327" t="n">
        <v>50</v>
      </c>
      <c r="AN79" s="327" t="n">
        <v>60</v>
      </c>
      <c r="AO79" s="329"/>
      <c r="AP79" s="329"/>
      <c r="AQ79" s="329"/>
      <c r="AR79" s="329"/>
      <c r="AS79" s="329"/>
      <c r="AT79" s="329"/>
      <c r="AU79" s="327" t="s">
        <v>240</v>
      </c>
      <c r="AV79" s="327" t="s">
        <v>240</v>
      </c>
      <c r="AW79" s="329"/>
      <c r="AX79" s="329"/>
      <c r="AY79" s="327" t="n">
        <v>20</v>
      </c>
      <c r="AZ79" s="327" t="n">
        <v>20</v>
      </c>
      <c r="BA79" s="327" t="n">
        <v>20</v>
      </c>
      <c r="BB79" s="327" t="n">
        <v>35</v>
      </c>
      <c r="BC79" s="327" t="n">
        <v>35</v>
      </c>
      <c r="BD79" s="327" t="n">
        <v>35</v>
      </c>
      <c r="BE79" s="327" t="n">
        <v>45</v>
      </c>
      <c r="BF79" s="329"/>
      <c r="BG79" s="329"/>
      <c r="BH79" s="329"/>
      <c r="BI79" s="329"/>
      <c r="BJ79" s="327" t="n">
        <v>15</v>
      </c>
      <c r="BK79" s="327" t="n">
        <v>20</v>
      </c>
      <c r="BL79" s="327" t="n">
        <v>20</v>
      </c>
      <c r="BM79" s="327" t="n">
        <v>35</v>
      </c>
      <c r="BN79" s="327" t="n">
        <v>35</v>
      </c>
      <c r="BO79" s="327" t="n">
        <v>40</v>
      </c>
      <c r="BP79" s="327" t="n">
        <v>45</v>
      </c>
      <c r="BQ79" s="329"/>
      <c r="BR79" s="329"/>
      <c r="BS79" s="327" t="s">
        <v>240</v>
      </c>
      <c r="BT79" s="327" t="s">
        <v>240</v>
      </c>
      <c r="BU79" s="329"/>
      <c r="BV79" s="329"/>
      <c r="BW79" s="327" t="n">
        <v>80</v>
      </c>
      <c r="BX79" s="329"/>
      <c r="BY79" s="327" t="n">
        <v>80</v>
      </c>
      <c r="BZ79" s="329"/>
      <c r="CA79" s="327" t="n">
        <v>90</v>
      </c>
      <c r="CB79" s="329"/>
      <c r="CC79" s="327" t="n">
        <v>90</v>
      </c>
      <c r="CD79" s="329"/>
      <c r="CE79" s="329"/>
      <c r="CF79" s="329"/>
      <c r="CG79" s="329"/>
      <c r="CH79" s="327" t="n">
        <v>80</v>
      </c>
      <c r="CI79" s="329"/>
      <c r="CJ79" s="327" t="n">
        <v>80</v>
      </c>
      <c r="CK79" s="329"/>
      <c r="CL79" s="327" t="n">
        <v>80</v>
      </c>
      <c r="CM79" s="329"/>
      <c r="CN79" s="327" t="n">
        <v>80</v>
      </c>
      <c r="CO79" s="329"/>
      <c r="CP79" s="329"/>
      <c r="CQ79" s="327" t="s">
        <v>240</v>
      </c>
      <c r="CR79" s="327" t="s">
        <v>240</v>
      </c>
      <c r="CS79" s="335"/>
      <c r="CT79" s="336"/>
      <c r="CU79" s="336"/>
      <c r="CV79" s="336"/>
      <c r="CW79" s="336"/>
      <c r="CX79" s="336"/>
      <c r="CY79" s="336"/>
      <c r="CZ79" s="336"/>
      <c r="DA79" s="336"/>
      <c r="DB79" s="336"/>
      <c r="DC79" s="336"/>
      <c r="DD79" s="337"/>
      <c r="DE79" s="338"/>
      <c r="DF79" s="338"/>
      <c r="DG79" s="338"/>
      <c r="DH79" s="338"/>
      <c r="DI79" s="338"/>
      <c r="DJ79" s="338"/>
      <c r="DK79" s="338"/>
      <c r="DL79" s="338"/>
      <c r="DM79" s="338"/>
      <c r="DN79" s="339"/>
      <c r="DO79" s="330" t="n">
        <f aca="false">AVERAGE(O79,Q79,S79,U79)</f>
        <v>30</v>
      </c>
      <c r="DP79" s="331" t="n">
        <f aca="false">AVERAGE(AF79,AH79,AJ79,AL79)</f>
        <v>28.75</v>
      </c>
      <c r="DQ79" s="332" t="n">
        <f aca="false">AVERAGE(AY79,BA79,BC79,BE79)</f>
        <v>30</v>
      </c>
      <c r="DR79" s="333" t="n">
        <f aca="false">AVERAGE(BJ79,BL79,BN79,BP79)</f>
        <v>28.75</v>
      </c>
    </row>
    <row r="80" s="4" customFormat="true" ht="18" hidden="false" customHeight="true" outlineLevel="0" collapsed="false">
      <c r="A80" s="334" t="n">
        <f aca="false">A79+1</f>
        <v>72</v>
      </c>
      <c r="B80" s="340" t="str">
        <f aca="false">CONCATENATE(C80,IF(C80="",""," "),D80,IF(D80="",""," "),E80,IF(E80="",""," "),F80)</f>
        <v>VP06</v>
      </c>
      <c r="C80" s="327"/>
      <c r="D80" s="327"/>
      <c r="E80" s="327"/>
      <c r="F80" s="328" t="s">
        <v>241</v>
      </c>
      <c r="G80" s="327" t="n">
        <v>1942</v>
      </c>
      <c r="H80" s="327" t="s">
        <v>59</v>
      </c>
      <c r="I80" s="327"/>
      <c r="J80" s="327"/>
      <c r="K80" s="327" t="s">
        <v>242</v>
      </c>
      <c r="L80" s="327" t="s">
        <v>242</v>
      </c>
      <c r="M80" s="327" t="n">
        <v>25</v>
      </c>
      <c r="N80" s="327" t="n">
        <v>20</v>
      </c>
      <c r="O80" s="327" t="n">
        <v>20</v>
      </c>
      <c r="P80" s="327" t="n">
        <v>35</v>
      </c>
      <c r="Q80" s="327" t="n">
        <v>35</v>
      </c>
      <c r="R80" s="327" t="n">
        <v>35</v>
      </c>
      <c r="S80" s="327" t="n">
        <v>40</v>
      </c>
      <c r="T80" s="327" t="n">
        <v>50</v>
      </c>
      <c r="U80" s="327" t="n">
        <v>50</v>
      </c>
      <c r="V80" s="327" t="n">
        <v>50</v>
      </c>
      <c r="W80" s="327" t="n">
        <v>65</v>
      </c>
      <c r="X80" s="329"/>
      <c r="Y80" s="329"/>
      <c r="Z80" s="329"/>
      <c r="AA80" s="329"/>
      <c r="AB80" s="329"/>
      <c r="AC80" s="329"/>
      <c r="AD80" s="327" t="n">
        <v>95</v>
      </c>
      <c r="AE80" s="327" t="n">
        <v>105</v>
      </c>
      <c r="AF80" s="327" t="n">
        <v>115</v>
      </c>
      <c r="AG80" s="327" t="n">
        <v>115</v>
      </c>
      <c r="AH80" s="327" t="n">
        <v>115</v>
      </c>
      <c r="AI80" s="327" t="n">
        <v>110</v>
      </c>
      <c r="AJ80" s="327" t="n">
        <v>110</v>
      </c>
      <c r="AK80" s="327" t="n">
        <v>115</v>
      </c>
      <c r="AL80" s="327" t="n">
        <v>110</v>
      </c>
      <c r="AM80" s="327" t="n">
        <v>100</v>
      </c>
      <c r="AN80" s="327" t="n">
        <v>100</v>
      </c>
      <c r="AO80" s="329"/>
      <c r="AP80" s="329"/>
      <c r="AQ80" s="329"/>
      <c r="AR80" s="329"/>
      <c r="AS80" s="329"/>
      <c r="AT80" s="329"/>
      <c r="AU80" s="327" t="s">
        <v>242</v>
      </c>
      <c r="AV80" s="327" t="s">
        <v>242</v>
      </c>
      <c r="AW80" s="329"/>
      <c r="AX80" s="329"/>
      <c r="AY80" s="327" t="n">
        <v>20</v>
      </c>
      <c r="AZ80" s="327" t="n">
        <v>30</v>
      </c>
      <c r="BA80" s="327" t="n">
        <v>30</v>
      </c>
      <c r="BB80" s="327" t="n">
        <v>30</v>
      </c>
      <c r="BC80" s="327" t="n">
        <v>30</v>
      </c>
      <c r="BD80" s="327" t="n">
        <v>40</v>
      </c>
      <c r="BE80" s="327" t="n">
        <v>40</v>
      </c>
      <c r="BF80" s="329"/>
      <c r="BG80" s="329"/>
      <c r="BH80" s="329"/>
      <c r="BI80" s="329"/>
      <c r="BJ80" s="327" t="n">
        <v>65</v>
      </c>
      <c r="BK80" s="327" t="n">
        <v>75</v>
      </c>
      <c r="BL80" s="327" t="n">
        <v>80</v>
      </c>
      <c r="BM80" s="327" t="n">
        <v>80</v>
      </c>
      <c r="BN80" s="327" t="n">
        <v>80</v>
      </c>
      <c r="BO80" s="327" t="n">
        <v>75</v>
      </c>
      <c r="BP80" s="327" t="n">
        <v>75</v>
      </c>
      <c r="BQ80" s="329"/>
      <c r="BR80" s="329"/>
      <c r="BS80" s="327" t="s">
        <v>242</v>
      </c>
      <c r="BT80" s="327" t="s">
        <v>242</v>
      </c>
      <c r="BU80" s="329"/>
      <c r="BV80" s="329"/>
      <c r="BW80" s="327" t="n">
        <v>90</v>
      </c>
      <c r="BX80" s="329"/>
      <c r="BY80" s="327" t="n">
        <v>90</v>
      </c>
      <c r="BZ80" s="329"/>
      <c r="CA80" s="327" t="n">
        <v>95</v>
      </c>
      <c r="CB80" s="329"/>
      <c r="CC80" s="327" t="n">
        <v>95</v>
      </c>
      <c r="CD80" s="329"/>
      <c r="CE80" s="329"/>
      <c r="CF80" s="329"/>
      <c r="CG80" s="329"/>
      <c r="CH80" s="329"/>
      <c r="CI80" s="329"/>
      <c r="CJ80" s="329"/>
      <c r="CK80" s="329"/>
      <c r="CL80" s="329"/>
      <c r="CM80" s="329"/>
      <c r="CN80" s="329"/>
      <c r="CO80" s="329"/>
      <c r="CP80" s="329"/>
      <c r="CQ80" s="327" t="s">
        <v>242</v>
      </c>
      <c r="CR80" s="327" t="s">
        <v>242</v>
      </c>
      <c r="CS80" s="335"/>
      <c r="CT80" s="336"/>
      <c r="CU80" s="336"/>
      <c r="CV80" s="336"/>
      <c r="CW80" s="336"/>
      <c r="CX80" s="336"/>
      <c r="CY80" s="336"/>
      <c r="CZ80" s="336"/>
      <c r="DA80" s="336"/>
      <c r="DB80" s="336"/>
      <c r="DC80" s="336"/>
      <c r="DD80" s="337"/>
      <c r="DE80" s="338"/>
      <c r="DF80" s="338"/>
      <c r="DG80" s="338"/>
      <c r="DH80" s="338"/>
      <c r="DI80" s="338"/>
      <c r="DJ80" s="338"/>
      <c r="DK80" s="338"/>
      <c r="DL80" s="338"/>
      <c r="DM80" s="338"/>
      <c r="DN80" s="339"/>
      <c r="DO80" s="330" t="n">
        <f aca="false">AVERAGE(O80,Q80,S80,U80)</f>
        <v>36.25</v>
      </c>
      <c r="DP80" s="331" t="n">
        <f aca="false">AVERAGE(AF80,AH80,AJ80,AL80)</f>
        <v>112.5</v>
      </c>
      <c r="DQ80" s="332" t="n">
        <f aca="false">AVERAGE(AY80,BA80,BC80,BE80)</f>
        <v>30</v>
      </c>
      <c r="DR80" s="333" t="n">
        <f aca="false">AVERAGE(BJ80,BL80,BN80,BP80)</f>
        <v>75</v>
      </c>
    </row>
    <row r="81" s="4" customFormat="true" ht="18" hidden="false" customHeight="true" outlineLevel="0" collapsed="false">
      <c r="A81" s="334" t="n">
        <f aca="false">A80+1</f>
        <v>73</v>
      </c>
      <c r="B81" s="340" t="str">
        <f aca="false">CONCATENATE(C81,IF(C81="",""," "),D81,IF(D81="",""," "),E81,IF(E81="",""," "),F81)</f>
        <v>VP42</v>
      </c>
      <c r="C81" s="327"/>
      <c r="D81" s="327"/>
      <c r="E81" s="327"/>
      <c r="F81" s="328" t="s">
        <v>243</v>
      </c>
      <c r="G81" s="327" t="n">
        <v>1947</v>
      </c>
      <c r="H81" s="327" t="s">
        <v>63</v>
      </c>
      <c r="I81" s="327" t="s">
        <v>64</v>
      </c>
      <c r="J81" s="327" t="s">
        <v>244</v>
      </c>
      <c r="K81" s="327" t="s">
        <v>245</v>
      </c>
      <c r="L81" s="327" t="s">
        <v>245</v>
      </c>
      <c r="M81" s="327" t="n">
        <v>15</v>
      </c>
      <c r="N81" s="327" t="n">
        <v>20</v>
      </c>
      <c r="O81" s="327" t="n">
        <v>35</v>
      </c>
      <c r="P81" s="327" t="n">
        <v>55</v>
      </c>
      <c r="Q81" s="327" t="n">
        <v>70</v>
      </c>
      <c r="R81" s="327" t="n">
        <v>85</v>
      </c>
      <c r="S81" s="327" t="n">
        <v>80</v>
      </c>
      <c r="T81" s="327" t="n">
        <v>80</v>
      </c>
      <c r="U81" s="327" t="n">
        <v>80</v>
      </c>
      <c r="V81" s="327" t="n">
        <v>70</v>
      </c>
      <c r="W81" s="327" t="n">
        <v>75</v>
      </c>
      <c r="X81" s="329"/>
      <c r="Y81" s="329"/>
      <c r="Z81" s="329"/>
      <c r="AA81" s="329"/>
      <c r="AB81" s="329"/>
      <c r="AC81" s="329"/>
      <c r="AD81" s="327" t="n">
        <v>15</v>
      </c>
      <c r="AE81" s="327" t="n">
        <v>15</v>
      </c>
      <c r="AF81" s="327" t="n">
        <v>30</v>
      </c>
      <c r="AG81" s="327" t="n">
        <v>35</v>
      </c>
      <c r="AH81" s="327" t="n">
        <v>55</v>
      </c>
      <c r="AI81" s="327" t="n">
        <v>65</v>
      </c>
      <c r="AJ81" s="327" t="n">
        <v>70</v>
      </c>
      <c r="AK81" s="327" t="n">
        <v>85</v>
      </c>
      <c r="AL81" s="327" t="n">
        <v>85</v>
      </c>
      <c r="AM81" s="327" t="n">
        <v>75</v>
      </c>
      <c r="AN81" s="327" t="n">
        <v>75</v>
      </c>
      <c r="AO81" s="329"/>
      <c r="AP81" s="329"/>
      <c r="AQ81" s="329"/>
      <c r="AR81" s="329"/>
      <c r="AS81" s="329"/>
      <c r="AT81" s="329"/>
      <c r="AU81" s="327" t="s">
        <v>245</v>
      </c>
      <c r="AV81" s="327" t="s">
        <v>245</v>
      </c>
      <c r="AW81" s="329"/>
      <c r="AX81" s="329"/>
      <c r="AY81" s="327" t="n">
        <v>25</v>
      </c>
      <c r="AZ81" s="327" t="n">
        <v>45</v>
      </c>
      <c r="BA81" s="327" t="n">
        <v>60</v>
      </c>
      <c r="BB81" s="327" t="n">
        <v>75</v>
      </c>
      <c r="BC81" s="327" t="n">
        <v>75</v>
      </c>
      <c r="BD81" s="327" t="n">
        <v>75</v>
      </c>
      <c r="BE81" s="327" t="n">
        <v>80</v>
      </c>
      <c r="BF81" s="329"/>
      <c r="BG81" s="329"/>
      <c r="BH81" s="329"/>
      <c r="BI81" s="329"/>
      <c r="BJ81" s="327" t="n">
        <v>20</v>
      </c>
      <c r="BK81" s="327" t="n">
        <v>25</v>
      </c>
      <c r="BL81" s="327" t="n">
        <v>55</v>
      </c>
      <c r="BM81" s="327" t="n">
        <v>65</v>
      </c>
      <c r="BN81" s="327" t="n">
        <v>70</v>
      </c>
      <c r="BO81" s="327" t="n">
        <v>80</v>
      </c>
      <c r="BP81" s="327" t="n">
        <v>75</v>
      </c>
      <c r="BQ81" s="329"/>
      <c r="BR81" s="329"/>
      <c r="BS81" s="327" t="s">
        <v>245</v>
      </c>
      <c r="BT81" s="327" t="s">
        <v>245</v>
      </c>
      <c r="BU81" s="329"/>
      <c r="BV81" s="329"/>
      <c r="BW81" s="327" t="n">
        <v>100</v>
      </c>
      <c r="BX81" s="329"/>
      <c r="BY81" s="327" t="n">
        <v>105</v>
      </c>
      <c r="BZ81" s="329"/>
      <c r="CA81" s="327" t="n">
        <v>105</v>
      </c>
      <c r="CB81" s="327" t="n">
        <v>110</v>
      </c>
      <c r="CC81" s="327" t="n">
        <v>110</v>
      </c>
      <c r="CD81" s="329"/>
      <c r="CE81" s="329"/>
      <c r="CF81" s="329"/>
      <c r="CG81" s="329"/>
      <c r="CH81" s="327" t="n">
        <v>95</v>
      </c>
      <c r="CI81" s="329"/>
      <c r="CJ81" s="327" t="n">
        <v>95</v>
      </c>
      <c r="CK81" s="329"/>
      <c r="CL81" s="327" t="n">
        <v>100</v>
      </c>
      <c r="CM81" s="327" t="n">
        <v>105</v>
      </c>
      <c r="CN81" s="327" t="n">
        <v>105</v>
      </c>
      <c r="CO81" s="329"/>
      <c r="CP81" s="329"/>
      <c r="CQ81" s="327" t="s">
        <v>245</v>
      </c>
      <c r="CR81" s="327" t="s">
        <v>245</v>
      </c>
      <c r="CS81" s="335"/>
      <c r="CT81" s="336"/>
      <c r="CU81" s="336"/>
      <c r="CV81" s="336"/>
      <c r="CW81" s="336"/>
      <c r="CX81" s="336"/>
      <c r="CY81" s="336"/>
      <c r="CZ81" s="336"/>
      <c r="DA81" s="336"/>
      <c r="DB81" s="336"/>
      <c r="DC81" s="336"/>
      <c r="DD81" s="337"/>
      <c r="DE81" s="338"/>
      <c r="DF81" s="338"/>
      <c r="DG81" s="338"/>
      <c r="DH81" s="338"/>
      <c r="DI81" s="338"/>
      <c r="DJ81" s="338"/>
      <c r="DK81" s="338"/>
      <c r="DL81" s="338"/>
      <c r="DM81" s="338"/>
      <c r="DN81" s="339"/>
      <c r="DO81" s="330" t="n">
        <f aca="false">AVERAGE(O81,Q81,S81,U81)</f>
        <v>66.25</v>
      </c>
      <c r="DP81" s="331" t="n">
        <f aca="false">AVERAGE(AF81,AH81,AJ81,AL81)</f>
        <v>60</v>
      </c>
      <c r="DQ81" s="332" t="n">
        <f aca="false">AVERAGE(AY81,BA81,BC81,BE81)</f>
        <v>60</v>
      </c>
      <c r="DR81" s="333" t="n">
        <f aca="false">AVERAGE(BJ81,BL81,BN81,BP81)</f>
        <v>55</v>
      </c>
    </row>
    <row r="82" s="4" customFormat="true" ht="18" hidden="false" customHeight="true" outlineLevel="0" collapsed="false">
      <c r="A82" s="334" t="n">
        <f aca="false">A81+1</f>
        <v>74</v>
      </c>
      <c r="B82" s="340" t="str">
        <f aca="false">CONCATENATE(C82,IF(C82="",""," "),D82,IF(D82="",""," "),E82,IF(E82="",""," "),F82)</f>
        <v>VP39</v>
      </c>
      <c r="C82" s="327"/>
      <c r="D82" s="327"/>
      <c r="E82" s="327"/>
      <c r="F82" s="328" t="s">
        <v>246</v>
      </c>
      <c r="G82" s="327" t="n">
        <v>1945</v>
      </c>
      <c r="H82" s="327" t="s">
        <v>59</v>
      </c>
      <c r="I82" s="327" t="s">
        <v>64</v>
      </c>
      <c r="J82" s="327" t="s">
        <v>247</v>
      </c>
      <c r="K82" s="327" t="s">
        <v>248</v>
      </c>
      <c r="L82" s="327" t="s">
        <v>248</v>
      </c>
      <c r="M82" s="327" t="n">
        <v>15</v>
      </c>
      <c r="N82" s="327" t="n">
        <v>15</v>
      </c>
      <c r="O82" s="327" t="n">
        <v>15</v>
      </c>
      <c r="P82" s="327" t="n">
        <v>15</v>
      </c>
      <c r="Q82" s="327" t="n">
        <v>15</v>
      </c>
      <c r="R82" s="327" t="n">
        <v>25</v>
      </c>
      <c r="S82" s="327" t="n">
        <v>30</v>
      </c>
      <c r="T82" s="327" t="n">
        <v>35</v>
      </c>
      <c r="U82" s="327" t="n">
        <v>45</v>
      </c>
      <c r="V82" s="327" t="n">
        <v>55</v>
      </c>
      <c r="W82" s="327" t="n">
        <v>65</v>
      </c>
      <c r="X82" s="329"/>
      <c r="Y82" s="329"/>
      <c r="Z82" s="329"/>
      <c r="AA82" s="329"/>
      <c r="AB82" s="329"/>
      <c r="AC82" s="329"/>
      <c r="AD82" s="327" t="n">
        <v>20</v>
      </c>
      <c r="AE82" s="327" t="n">
        <v>20</v>
      </c>
      <c r="AF82" s="327" t="n">
        <v>20</v>
      </c>
      <c r="AG82" s="327" t="n">
        <v>20</v>
      </c>
      <c r="AH82" s="327" t="n">
        <v>20</v>
      </c>
      <c r="AI82" s="327" t="n">
        <v>20</v>
      </c>
      <c r="AJ82" s="327" t="n">
        <v>30</v>
      </c>
      <c r="AK82" s="327" t="n">
        <v>35</v>
      </c>
      <c r="AL82" s="327" t="n">
        <v>40</v>
      </c>
      <c r="AM82" s="327" t="n">
        <v>55</v>
      </c>
      <c r="AN82" s="327" t="n">
        <v>65</v>
      </c>
      <c r="AO82" s="329"/>
      <c r="AP82" s="329"/>
      <c r="AQ82" s="329"/>
      <c r="AR82" s="329"/>
      <c r="AS82" s="329"/>
      <c r="AT82" s="329"/>
      <c r="AU82" s="327" t="s">
        <v>248</v>
      </c>
      <c r="AV82" s="327" t="s">
        <v>248</v>
      </c>
      <c r="AW82" s="329"/>
      <c r="AX82" s="329"/>
      <c r="AY82" s="327" t="n">
        <v>15</v>
      </c>
      <c r="AZ82" s="327" t="n">
        <v>15</v>
      </c>
      <c r="BA82" s="327" t="n">
        <v>10</v>
      </c>
      <c r="BB82" s="327" t="n">
        <v>20</v>
      </c>
      <c r="BC82" s="327" t="n">
        <v>25</v>
      </c>
      <c r="BD82" s="327" t="n">
        <v>30</v>
      </c>
      <c r="BE82" s="327" t="n">
        <v>35</v>
      </c>
      <c r="BF82" s="329"/>
      <c r="BG82" s="329"/>
      <c r="BH82" s="329"/>
      <c r="BI82" s="329"/>
      <c r="BJ82" s="327" t="n">
        <v>20</v>
      </c>
      <c r="BK82" s="327" t="n">
        <v>15</v>
      </c>
      <c r="BL82" s="327" t="n">
        <v>15</v>
      </c>
      <c r="BM82" s="327" t="n">
        <v>15</v>
      </c>
      <c r="BN82" s="327" t="n">
        <v>25</v>
      </c>
      <c r="BO82" s="327" t="n">
        <v>25</v>
      </c>
      <c r="BP82" s="327" t="n">
        <v>30</v>
      </c>
      <c r="BQ82" s="329"/>
      <c r="BR82" s="329"/>
      <c r="BS82" s="327" t="s">
        <v>248</v>
      </c>
      <c r="BT82" s="327" t="s">
        <v>248</v>
      </c>
      <c r="BU82" s="329"/>
      <c r="BV82" s="329"/>
      <c r="BW82" s="327" t="n">
        <v>90</v>
      </c>
      <c r="BX82" s="329"/>
      <c r="BY82" s="327" t="n">
        <v>85</v>
      </c>
      <c r="BZ82" s="329"/>
      <c r="CA82" s="327" t="n">
        <v>85</v>
      </c>
      <c r="CB82" s="327" t="n">
        <v>85</v>
      </c>
      <c r="CC82" s="327" t="n">
        <v>85</v>
      </c>
      <c r="CD82" s="329"/>
      <c r="CE82" s="329"/>
      <c r="CF82" s="329"/>
      <c r="CG82" s="329"/>
      <c r="CH82" s="327" t="n">
        <v>90</v>
      </c>
      <c r="CI82" s="329"/>
      <c r="CJ82" s="327" t="n">
        <v>85</v>
      </c>
      <c r="CK82" s="329"/>
      <c r="CL82" s="327" t="n">
        <v>90</v>
      </c>
      <c r="CM82" s="327" t="n">
        <v>85</v>
      </c>
      <c r="CN82" s="327" t="n">
        <v>85</v>
      </c>
      <c r="CO82" s="329"/>
      <c r="CP82" s="329"/>
      <c r="CQ82" s="327" t="s">
        <v>248</v>
      </c>
      <c r="CR82" s="327" t="s">
        <v>248</v>
      </c>
      <c r="CS82" s="335"/>
      <c r="CT82" s="336"/>
      <c r="CU82" s="336"/>
      <c r="CV82" s="336"/>
      <c r="CW82" s="336"/>
      <c r="CX82" s="336"/>
      <c r="CY82" s="336"/>
      <c r="CZ82" s="336"/>
      <c r="DA82" s="336"/>
      <c r="DB82" s="336"/>
      <c r="DC82" s="336"/>
      <c r="DD82" s="337"/>
      <c r="DE82" s="338"/>
      <c r="DF82" s="338"/>
      <c r="DG82" s="338"/>
      <c r="DH82" s="338"/>
      <c r="DI82" s="338"/>
      <c r="DJ82" s="338"/>
      <c r="DK82" s="338"/>
      <c r="DL82" s="338"/>
      <c r="DM82" s="338"/>
      <c r="DN82" s="339"/>
      <c r="DO82" s="330" t="n">
        <f aca="false">AVERAGE(O82,Q82,S82,U82)</f>
        <v>26.25</v>
      </c>
      <c r="DP82" s="331" t="n">
        <f aca="false">AVERAGE(AF82,AH82,AJ82,AL82)</f>
        <v>27.5</v>
      </c>
      <c r="DQ82" s="332" t="n">
        <f aca="false">AVERAGE(AY82,BA82,BC82,BE82)</f>
        <v>21.25</v>
      </c>
      <c r="DR82" s="333" t="n">
        <f aca="false">AVERAGE(BJ82,BL82,BN82,BP82)</f>
        <v>22.5</v>
      </c>
    </row>
    <row r="83" s="4" customFormat="true" ht="18" hidden="false" customHeight="true" outlineLevel="0" collapsed="false">
      <c r="A83" s="334" t="n">
        <f aca="false">A82+1</f>
        <v>75</v>
      </c>
      <c r="B83" s="340" t="str">
        <f aca="false">CONCATENATE(C83,IF(C83="",""," "),D83,IF(D83="",""," "),E83,IF(E83="",""," "),F83)</f>
        <v>VP33</v>
      </c>
      <c r="C83" s="327"/>
      <c r="D83" s="327"/>
      <c r="E83" s="327"/>
      <c r="F83" s="328" t="s">
        <v>249</v>
      </c>
      <c r="G83" s="327" t="n">
        <v>1944</v>
      </c>
      <c r="H83" s="327" t="s">
        <v>59</v>
      </c>
      <c r="I83" s="327" t="s">
        <v>60</v>
      </c>
      <c r="J83" s="327"/>
      <c r="K83" s="327" t="s">
        <v>250</v>
      </c>
      <c r="L83" s="327" t="s">
        <v>250</v>
      </c>
      <c r="M83" s="327" t="n">
        <v>20</v>
      </c>
      <c r="N83" s="327" t="n">
        <v>20</v>
      </c>
      <c r="O83" s="327" t="n">
        <v>15</v>
      </c>
      <c r="P83" s="327" t="n">
        <v>15</v>
      </c>
      <c r="Q83" s="327" t="n">
        <v>30</v>
      </c>
      <c r="R83" s="327" t="n">
        <v>40</v>
      </c>
      <c r="S83" s="327" t="n">
        <v>45</v>
      </c>
      <c r="T83" s="327" t="n">
        <v>50</v>
      </c>
      <c r="U83" s="327" t="n">
        <v>55</v>
      </c>
      <c r="V83" s="327" t="n">
        <v>70</v>
      </c>
      <c r="W83" s="327" t="n">
        <v>75</v>
      </c>
      <c r="X83" s="329"/>
      <c r="Y83" s="329"/>
      <c r="Z83" s="329"/>
      <c r="AA83" s="329"/>
      <c r="AB83" s="329"/>
      <c r="AC83" s="329"/>
      <c r="AD83" s="327" t="n">
        <v>20</v>
      </c>
      <c r="AE83" s="327" t="n">
        <v>15</v>
      </c>
      <c r="AF83" s="327" t="n">
        <v>15</v>
      </c>
      <c r="AG83" s="327" t="n">
        <v>15</v>
      </c>
      <c r="AH83" s="327" t="n">
        <v>10</v>
      </c>
      <c r="AI83" s="327" t="n">
        <v>20</v>
      </c>
      <c r="AJ83" s="327" t="n">
        <v>35</v>
      </c>
      <c r="AK83" s="327" t="n">
        <v>50</v>
      </c>
      <c r="AL83" s="327" t="n">
        <v>60</v>
      </c>
      <c r="AM83" s="327" t="n">
        <v>70</v>
      </c>
      <c r="AN83" s="327" t="n">
        <v>80</v>
      </c>
      <c r="AO83" s="329"/>
      <c r="AP83" s="329"/>
      <c r="AQ83" s="329"/>
      <c r="AR83" s="329"/>
      <c r="AS83" s="329"/>
      <c r="AT83" s="329"/>
      <c r="AU83" s="327" t="s">
        <v>250</v>
      </c>
      <c r="AV83" s="327" t="s">
        <v>250</v>
      </c>
      <c r="AW83" s="329"/>
      <c r="AX83" s="329"/>
      <c r="AY83" s="327" t="n">
        <v>10</v>
      </c>
      <c r="AZ83" s="327" t="n">
        <v>10</v>
      </c>
      <c r="BA83" s="327" t="n">
        <v>10</v>
      </c>
      <c r="BB83" s="327" t="n">
        <v>35</v>
      </c>
      <c r="BC83" s="327" t="n">
        <v>45</v>
      </c>
      <c r="BD83" s="327" t="n">
        <v>35</v>
      </c>
      <c r="BE83" s="327" t="n">
        <v>35</v>
      </c>
      <c r="BF83" s="329"/>
      <c r="BG83" s="329"/>
      <c r="BH83" s="329"/>
      <c r="BI83" s="329"/>
      <c r="BJ83" s="327" t="n">
        <v>10</v>
      </c>
      <c r="BK83" s="327" t="n">
        <v>10</v>
      </c>
      <c r="BL83" s="327" t="n">
        <v>5</v>
      </c>
      <c r="BM83" s="327" t="n">
        <v>20</v>
      </c>
      <c r="BN83" s="327" t="n">
        <v>30</v>
      </c>
      <c r="BO83" s="327" t="n">
        <v>35</v>
      </c>
      <c r="BP83" s="327" t="n">
        <v>35</v>
      </c>
      <c r="BQ83" s="329"/>
      <c r="BR83" s="329"/>
      <c r="BS83" s="327" t="s">
        <v>250</v>
      </c>
      <c r="BT83" s="327" t="s">
        <v>250</v>
      </c>
      <c r="BU83" s="329"/>
      <c r="BV83" s="329"/>
      <c r="BW83" s="327" t="n">
        <v>115</v>
      </c>
      <c r="BX83" s="329"/>
      <c r="BY83" s="327" t="n">
        <v>115</v>
      </c>
      <c r="BZ83" s="329"/>
      <c r="CA83" s="327" t="n">
        <v>110</v>
      </c>
      <c r="CB83" s="329"/>
      <c r="CC83" s="327" t="n">
        <v>105</v>
      </c>
      <c r="CD83" s="329"/>
      <c r="CE83" s="329"/>
      <c r="CF83" s="329"/>
      <c r="CG83" s="329"/>
      <c r="CH83" s="327" t="n">
        <v>115</v>
      </c>
      <c r="CI83" s="329"/>
      <c r="CJ83" s="327" t="n">
        <v>110</v>
      </c>
      <c r="CK83" s="329"/>
      <c r="CL83" s="327" t="n">
        <v>110</v>
      </c>
      <c r="CM83" s="329"/>
      <c r="CN83" s="327" t="n">
        <v>110</v>
      </c>
      <c r="CO83" s="329"/>
      <c r="CP83" s="329"/>
      <c r="CQ83" s="327" t="s">
        <v>250</v>
      </c>
      <c r="CR83" s="327" t="s">
        <v>250</v>
      </c>
      <c r="CS83" s="335"/>
      <c r="CT83" s="336"/>
      <c r="CU83" s="336"/>
      <c r="CV83" s="336"/>
      <c r="CW83" s="336"/>
      <c r="CX83" s="336"/>
      <c r="CY83" s="336"/>
      <c r="CZ83" s="336"/>
      <c r="DA83" s="336"/>
      <c r="DB83" s="336"/>
      <c r="DC83" s="336"/>
      <c r="DD83" s="337"/>
      <c r="DE83" s="338"/>
      <c r="DF83" s="338"/>
      <c r="DG83" s="338"/>
      <c r="DH83" s="338"/>
      <c r="DI83" s="338"/>
      <c r="DJ83" s="338"/>
      <c r="DK83" s="338"/>
      <c r="DL83" s="338"/>
      <c r="DM83" s="338"/>
      <c r="DN83" s="339"/>
      <c r="DO83" s="330" t="n">
        <f aca="false">AVERAGE(O83,Q83,S83,U83)</f>
        <v>36.25</v>
      </c>
      <c r="DP83" s="331" t="n">
        <f aca="false">AVERAGE(AF83,AH83,AJ83,AL83)</f>
        <v>30</v>
      </c>
      <c r="DQ83" s="332" t="n">
        <f aca="false">AVERAGE(AY83,BA83,BC83,BE83)</f>
        <v>25</v>
      </c>
      <c r="DR83" s="333" t="n">
        <f aca="false">AVERAGE(BJ83,BL83,BN83,BP83)</f>
        <v>20</v>
      </c>
    </row>
    <row r="84" s="4" customFormat="true" ht="18" hidden="false" customHeight="true" outlineLevel="0" collapsed="false">
      <c r="A84" s="334" t="n">
        <f aca="false">A83+1</f>
        <v>76</v>
      </c>
      <c r="B84" s="340" t="str">
        <f aca="false">CONCATENATE(C84,IF(C84="",""," "),D84,IF(D84="",""," "),E84,IF(E84="",""," "),F84)</f>
        <v>VP11</v>
      </c>
      <c r="C84" s="327"/>
      <c r="D84" s="327"/>
      <c r="E84" s="327"/>
      <c r="F84" s="328" t="s">
        <v>251</v>
      </c>
      <c r="G84" s="327" t="n">
        <v>1949</v>
      </c>
      <c r="H84" s="327" t="s">
        <v>63</v>
      </c>
      <c r="I84" s="327" t="s">
        <v>60</v>
      </c>
      <c r="J84" s="327"/>
      <c r="K84" s="327" t="s">
        <v>252</v>
      </c>
      <c r="L84" s="327" t="s">
        <v>252</v>
      </c>
      <c r="M84" s="327" t="n">
        <v>5</v>
      </c>
      <c r="N84" s="327" t="n">
        <v>5</v>
      </c>
      <c r="O84" s="327" t="n">
        <v>10</v>
      </c>
      <c r="P84" s="327" t="n">
        <v>10</v>
      </c>
      <c r="Q84" s="327" t="n">
        <v>10</v>
      </c>
      <c r="R84" s="327" t="n">
        <v>20</v>
      </c>
      <c r="S84" s="327" t="n">
        <v>30</v>
      </c>
      <c r="T84" s="327" t="n">
        <v>25</v>
      </c>
      <c r="U84" s="327" t="n">
        <v>30</v>
      </c>
      <c r="V84" s="327" t="n">
        <v>35</v>
      </c>
      <c r="W84" s="327" t="n">
        <v>45</v>
      </c>
      <c r="X84" s="329"/>
      <c r="Y84" s="329"/>
      <c r="Z84" s="329"/>
      <c r="AA84" s="329"/>
      <c r="AB84" s="329"/>
      <c r="AC84" s="329"/>
      <c r="AD84" s="327" t="n">
        <v>10</v>
      </c>
      <c r="AE84" s="327" t="n">
        <v>10</v>
      </c>
      <c r="AF84" s="327" t="n">
        <v>10</v>
      </c>
      <c r="AG84" s="327" t="n">
        <v>20</v>
      </c>
      <c r="AH84" s="327" t="n">
        <v>10</v>
      </c>
      <c r="AI84" s="327" t="n">
        <v>25</v>
      </c>
      <c r="AJ84" s="327" t="n">
        <v>35</v>
      </c>
      <c r="AK84" s="327" t="n">
        <v>35</v>
      </c>
      <c r="AL84" s="327" t="n">
        <v>40</v>
      </c>
      <c r="AM84" s="327" t="n">
        <v>50</v>
      </c>
      <c r="AN84" s="327" t="n">
        <v>55</v>
      </c>
      <c r="AO84" s="329"/>
      <c r="AP84" s="329"/>
      <c r="AQ84" s="329"/>
      <c r="AR84" s="329"/>
      <c r="AS84" s="329"/>
      <c r="AT84" s="329"/>
      <c r="AU84" s="327" t="s">
        <v>252</v>
      </c>
      <c r="AV84" s="327" t="s">
        <v>252</v>
      </c>
      <c r="AW84" s="329"/>
      <c r="AX84" s="329"/>
      <c r="AY84" s="327" t="n">
        <v>10</v>
      </c>
      <c r="AZ84" s="327" t="n">
        <v>10</v>
      </c>
      <c r="BA84" s="327" t="n">
        <v>10</v>
      </c>
      <c r="BB84" s="327" t="n">
        <v>20</v>
      </c>
      <c r="BC84" s="327" t="n">
        <v>30</v>
      </c>
      <c r="BD84" s="327" t="n">
        <v>25</v>
      </c>
      <c r="BE84" s="327" t="n">
        <v>25</v>
      </c>
      <c r="BF84" s="329"/>
      <c r="BG84" s="329"/>
      <c r="BH84" s="329"/>
      <c r="BI84" s="329"/>
      <c r="BJ84" s="327" t="n">
        <v>10</v>
      </c>
      <c r="BK84" s="327" t="n">
        <v>20</v>
      </c>
      <c r="BL84" s="327" t="n">
        <v>10</v>
      </c>
      <c r="BM84" s="327" t="n">
        <v>25</v>
      </c>
      <c r="BN84" s="327" t="n">
        <v>35</v>
      </c>
      <c r="BO84" s="327" t="n">
        <v>35</v>
      </c>
      <c r="BP84" s="327" t="n">
        <v>40</v>
      </c>
      <c r="BQ84" s="329"/>
      <c r="BR84" s="329"/>
      <c r="BS84" s="327" t="s">
        <v>252</v>
      </c>
      <c r="BT84" s="327" t="s">
        <v>252</v>
      </c>
      <c r="BU84" s="329"/>
      <c r="BV84" s="329"/>
      <c r="BW84" s="327" t="n">
        <v>85</v>
      </c>
      <c r="BX84" s="329"/>
      <c r="BY84" s="327" t="n">
        <v>85</v>
      </c>
      <c r="BZ84" s="329"/>
      <c r="CA84" s="327" t="n">
        <v>85</v>
      </c>
      <c r="CB84" s="329"/>
      <c r="CC84" s="327" t="n">
        <v>90</v>
      </c>
      <c r="CD84" s="329"/>
      <c r="CE84" s="329"/>
      <c r="CF84" s="329"/>
      <c r="CG84" s="329"/>
      <c r="CH84" s="327" t="n">
        <v>90</v>
      </c>
      <c r="CI84" s="329"/>
      <c r="CJ84" s="327" t="n">
        <v>90</v>
      </c>
      <c r="CK84" s="329"/>
      <c r="CL84" s="327" t="n">
        <v>90</v>
      </c>
      <c r="CM84" s="329"/>
      <c r="CN84" s="327" t="n">
        <v>90</v>
      </c>
      <c r="CO84" s="329"/>
      <c r="CP84" s="329"/>
      <c r="CQ84" s="327" t="s">
        <v>252</v>
      </c>
      <c r="CR84" s="327" t="s">
        <v>252</v>
      </c>
      <c r="CS84" s="335"/>
      <c r="CT84" s="336"/>
      <c r="CU84" s="336"/>
      <c r="CV84" s="336"/>
      <c r="CW84" s="336"/>
      <c r="CX84" s="336"/>
      <c r="CY84" s="336"/>
      <c r="CZ84" s="336"/>
      <c r="DA84" s="336"/>
      <c r="DB84" s="336"/>
      <c r="DC84" s="336"/>
      <c r="DD84" s="337"/>
      <c r="DE84" s="338"/>
      <c r="DF84" s="338"/>
      <c r="DG84" s="338"/>
      <c r="DH84" s="338"/>
      <c r="DI84" s="338"/>
      <c r="DJ84" s="338"/>
      <c r="DK84" s="338"/>
      <c r="DL84" s="338"/>
      <c r="DM84" s="338"/>
      <c r="DN84" s="339"/>
      <c r="DO84" s="330" t="n">
        <f aca="false">AVERAGE(O84,Q84,S84,U84)</f>
        <v>20</v>
      </c>
      <c r="DP84" s="331" t="n">
        <f aca="false">AVERAGE(AF84,AH84,AJ84,AL84)</f>
        <v>23.75</v>
      </c>
      <c r="DQ84" s="332" t="n">
        <f aca="false">AVERAGE(AY84,BA84,BC84,BE84)</f>
        <v>18.75</v>
      </c>
      <c r="DR84" s="333" t="n">
        <f aca="false">AVERAGE(BJ84,BL84,BN84,BP84)</f>
        <v>23.75</v>
      </c>
    </row>
    <row r="85" s="4" customFormat="true" ht="18" hidden="false" customHeight="true" outlineLevel="0" collapsed="false">
      <c r="A85" s="334" t="n">
        <f aca="false">A84+1</f>
        <v>77</v>
      </c>
      <c r="B85" s="340" t="str">
        <f aca="false">CONCATENATE(C85,IF(C85="",""," "),D85,IF(D85="",""," "),E85,IF(E85="",""," "),F85)</f>
        <v>VP27</v>
      </c>
      <c r="C85" s="327"/>
      <c r="D85" s="327"/>
      <c r="E85" s="327"/>
      <c r="F85" s="328" t="s">
        <v>253</v>
      </c>
      <c r="G85" s="327" t="n">
        <v>1952</v>
      </c>
      <c r="H85" s="327" t="s">
        <v>63</v>
      </c>
      <c r="I85" s="327"/>
      <c r="J85" s="327"/>
      <c r="K85" s="327" t="s">
        <v>254</v>
      </c>
      <c r="L85" s="327" t="s">
        <v>254</v>
      </c>
      <c r="M85" s="327" t="n">
        <v>65</v>
      </c>
      <c r="N85" s="327" t="n">
        <v>70</v>
      </c>
      <c r="O85" s="327" t="n">
        <v>70</v>
      </c>
      <c r="P85" s="327" t="n">
        <v>70</v>
      </c>
      <c r="Q85" s="327" t="n">
        <v>70</v>
      </c>
      <c r="R85" s="327" t="n">
        <v>65</v>
      </c>
      <c r="S85" s="327" t="n">
        <v>65</v>
      </c>
      <c r="T85" s="327" t="n">
        <v>65</v>
      </c>
      <c r="U85" s="327" t="n">
        <v>75</v>
      </c>
      <c r="V85" s="327" t="n">
        <v>90</v>
      </c>
      <c r="W85" s="327" t="n">
        <v>90</v>
      </c>
      <c r="X85" s="329"/>
      <c r="Y85" s="329"/>
      <c r="Z85" s="329"/>
      <c r="AA85" s="329"/>
      <c r="AB85" s="329"/>
      <c r="AC85" s="329"/>
      <c r="AD85" s="327" t="n">
        <v>15</v>
      </c>
      <c r="AE85" s="327" t="n">
        <v>5</v>
      </c>
      <c r="AF85" s="327" t="n">
        <v>5</v>
      </c>
      <c r="AG85" s="327" t="n">
        <v>5</v>
      </c>
      <c r="AH85" s="327" t="n">
        <v>10</v>
      </c>
      <c r="AI85" s="327" t="n">
        <v>15</v>
      </c>
      <c r="AJ85" s="327" t="n">
        <v>15</v>
      </c>
      <c r="AK85" s="327" t="n">
        <v>20</v>
      </c>
      <c r="AL85" s="327" t="n">
        <v>45</v>
      </c>
      <c r="AM85" s="327" t="n">
        <v>35</v>
      </c>
      <c r="AN85" s="327" t="n">
        <v>60</v>
      </c>
      <c r="AO85" s="329"/>
      <c r="AP85" s="329"/>
      <c r="AQ85" s="329"/>
      <c r="AR85" s="329"/>
      <c r="AS85" s="329"/>
      <c r="AT85" s="329"/>
      <c r="AU85" s="327" t="s">
        <v>254</v>
      </c>
      <c r="AV85" s="327" t="s">
        <v>254</v>
      </c>
      <c r="AW85" s="329"/>
      <c r="AX85" s="329"/>
      <c r="AY85" s="327" t="n">
        <v>60</v>
      </c>
      <c r="AZ85" s="327" t="n">
        <v>60</v>
      </c>
      <c r="BA85" s="327" t="n">
        <v>60</v>
      </c>
      <c r="BB85" s="327" t="n">
        <v>60</v>
      </c>
      <c r="BC85" s="327" t="n">
        <v>60</v>
      </c>
      <c r="BD85" s="329"/>
      <c r="BE85" s="327" t="n">
        <v>65</v>
      </c>
      <c r="BF85" s="329"/>
      <c r="BG85" s="329"/>
      <c r="BH85" s="329"/>
      <c r="BI85" s="329"/>
      <c r="BJ85" s="327" t="n">
        <v>5</v>
      </c>
      <c r="BK85" s="329"/>
      <c r="BL85" s="327" t="n">
        <v>10</v>
      </c>
      <c r="BM85" s="327" t="n">
        <v>10</v>
      </c>
      <c r="BN85" s="327" t="n">
        <v>15</v>
      </c>
      <c r="BO85" s="327" t="n">
        <v>20</v>
      </c>
      <c r="BP85" s="327" t="n">
        <v>30</v>
      </c>
      <c r="BQ85" s="329"/>
      <c r="BR85" s="329"/>
      <c r="BS85" s="327" t="s">
        <v>254</v>
      </c>
      <c r="BT85" s="327" t="s">
        <v>254</v>
      </c>
      <c r="BU85" s="329"/>
      <c r="BV85" s="329"/>
      <c r="BW85" s="329"/>
      <c r="BX85" s="329"/>
      <c r="BY85" s="329"/>
      <c r="BZ85" s="329"/>
      <c r="CA85" s="329"/>
      <c r="CB85" s="329"/>
      <c r="CC85" s="329"/>
      <c r="CD85" s="329"/>
      <c r="CE85" s="329"/>
      <c r="CF85" s="329"/>
      <c r="CG85" s="329"/>
      <c r="CH85" s="329"/>
      <c r="CI85" s="329"/>
      <c r="CJ85" s="329"/>
      <c r="CK85" s="329"/>
      <c r="CL85" s="329"/>
      <c r="CM85" s="329"/>
      <c r="CN85" s="329"/>
      <c r="CO85" s="329"/>
      <c r="CP85" s="329"/>
      <c r="CQ85" s="327" t="s">
        <v>254</v>
      </c>
      <c r="CR85" s="327" t="s">
        <v>254</v>
      </c>
      <c r="CS85" s="335"/>
      <c r="CT85" s="336"/>
      <c r="CU85" s="336"/>
      <c r="CV85" s="336"/>
      <c r="CW85" s="336"/>
      <c r="CX85" s="336"/>
      <c r="CY85" s="336"/>
      <c r="CZ85" s="336"/>
      <c r="DA85" s="336"/>
      <c r="DB85" s="336"/>
      <c r="DC85" s="336"/>
      <c r="DD85" s="337"/>
      <c r="DE85" s="338"/>
      <c r="DF85" s="338"/>
      <c r="DG85" s="338"/>
      <c r="DH85" s="338"/>
      <c r="DI85" s="338"/>
      <c r="DJ85" s="338"/>
      <c r="DK85" s="338"/>
      <c r="DL85" s="338"/>
      <c r="DM85" s="338"/>
      <c r="DN85" s="339"/>
      <c r="DO85" s="330" t="n">
        <f aca="false">AVERAGE(O85,Q85,S85,U85)</f>
        <v>70</v>
      </c>
      <c r="DP85" s="331" t="n">
        <f aca="false">AVERAGE(AF85,AH85,AJ85,AL85)</f>
        <v>18.75</v>
      </c>
      <c r="DQ85" s="332" t="n">
        <f aca="false">AVERAGE(AY85,BA85,BC85,BE85)</f>
        <v>61.25</v>
      </c>
      <c r="DR85" s="333" t="n">
        <f aca="false">AVERAGE(BJ85,BL85,BN85,BP85)</f>
        <v>15</v>
      </c>
    </row>
    <row r="86" s="4" customFormat="true" ht="18" hidden="false" customHeight="true" outlineLevel="0" collapsed="false">
      <c r="A86" s="334" t="n">
        <f aca="false">A85+1</f>
        <v>78</v>
      </c>
      <c r="B86" s="340" t="str">
        <f aca="false">CONCATENATE(C86,IF(C86="",""," "),D86,IF(D86="",""," "),E86,IF(E86="",""," "),F86)</f>
        <v>VP18</v>
      </c>
      <c r="C86" s="327"/>
      <c r="D86" s="327"/>
      <c r="E86" s="327"/>
      <c r="F86" s="328" t="s">
        <v>255</v>
      </c>
      <c r="G86" s="327" t="n">
        <v>1955</v>
      </c>
      <c r="H86" s="327" t="s">
        <v>63</v>
      </c>
      <c r="I86" s="327" t="s">
        <v>60</v>
      </c>
      <c r="J86" s="327"/>
      <c r="K86" s="327" t="s">
        <v>256</v>
      </c>
      <c r="L86" s="327" t="s">
        <v>256</v>
      </c>
      <c r="M86" s="327" t="n">
        <v>25</v>
      </c>
      <c r="N86" s="327" t="n">
        <v>20</v>
      </c>
      <c r="O86" s="327" t="n">
        <v>25</v>
      </c>
      <c r="P86" s="327" t="n">
        <v>25</v>
      </c>
      <c r="Q86" s="327" t="n">
        <v>30</v>
      </c>
      <c r="R86" s="327" t="n">
        <v>25</v>
      </c>
      <c r="S86" s="327" t="n">
        <v>35</v>
      </c>
      <c r="T86" s="327" t="n">
        <v>35</v>
      </c>
      <c r="U86" s="327" t="n">
        <v>40</v>
      </c>
      <c r="V86" s="327" t="n">
        <v>55</v>
      </c>
      <c r="W86" s="327" t="n">
        <v>70</v>
      </c>
      <c r="X86" s="329"/>
      <c r="Y86" s="329"/>
      <c r="Z86" s="329"/>
      <c r="AA86" s="329"/>
      <c r="AB86" s="329"/>
      <c r="AC86" s="329"/>
      <c r="AD86" s="327" t="n">
        <v>30</v>
      </c>
      <c r="AE86" s="327" t="n">
        <v>25</v>
      </c>
      <c r="AF86" s="327" t="n">
        <v>35</v>
      </c>
      <c r="AG86" s="327" t="n">
        <v>25</v>
      </c>
      <c r="AH86" s="327" t="n">
        <v>25</v>
      </c>
      <c r="AI86" s="327" t="n">
        <v>35</v>
      </c>
      <c r="AJ86" s="327" t="n">
        <v>40</v>
      </c>
      <c r="AK86" s="327" t="n">
        <v>45</v>
      </c>
      <c r="AL86" s="327" t="n">
        <v>50</v>
      </c>
      <c r="AM86" s="327" t="n">
        <v>60</v>
      </c>
      <c r="AN86" s="327" t="n">
        <v>70</v>
      </c>
      <c r="AO86" s="329"/>
      <c r="AP86" s="329"/>
      <c r="AQ86" s="329"/>
      <c r="AR86" s="329"/>
      <c r="AS86" s="329"/>
      <c r="AT86" s="329"/>
      <c r="AU86" s="327" t="s">
        <v>256</v>
      </c>
      <c r="AV86" s="327" t="s">
        <v>256</v>
      </c>
      <c r="AW86" s="329"/>
      <c r="AX86" s="329"/>
      <c r="AY86" s="327" t="n">
        <v>20</v>
      </c>
      <c r="AZ86" s="327" t="n">
        <v>20</v>
      </c>
      <c r="BA86" s="327" t="n">
        <v>25</v>
      </c>
      <c r="BB86" s="327" t="n">
        <v>25</v>
      </c>
      <c r="BC86" s="327" t="n">
        <v>30</v>
      </c>
      <c r="BD86" s="327" t="n">
        <v>25</v>
      </c>
      <c r="BE86" s="327" t="n">
        <v>35</v>
      </c>
      <c r="BF86" s="329"/>
      <c r="BG86" s="329"/>
      <c r="BH86" s="329"/>
      <c r="BI86" s="329"/>
      <c r="BJ86" s="327" t="n">
        <v>35</v>
      </c>
      <c r="BK86" s="327" t="n">
        <v>15</v>
      </c>
      <c r="BL86" s="327" t="n">
        <v>20</v>
      </c>
      <c r="BM86" s="327" t="n">
        <v>35</v>
      </c>
      <c r="BN86" s="327" t="n">
        <v>35</v>
      </c>
      <c r="BO86" s="327" t="n">
        <v>40</v>
      </c>
      <c r="BP86" s="327" t="n">
        <v>40</v>
      </c>
      <c r="BQ86" s="329"/>
      <c r="BR86" s="329"/>
      <c r="BS86" s="327" t="s">
        <v>256</v>
      </c>
      <c r="BT86" s="327" t="s">
        <v>256</v>
      </c>
      <c r="BU86" s="329"/>
      <c r="BV86" s="329"/>
      <c r="BW86" s="327" t="n">
        <v>95</v>
      </c>
      <c r="BX86" s="329"/>
      <c r="BY86" s="327" t="n">
        <v>90</v>
      </c>
      <c r="BZ86" s="329"/>
      <c r="CA86" s="327" t="n">
        <v>90</v>
      </c>
      <c r="CB86" s="329"/>
      <c r="CC86" s="327" t="n">
        <v>95</v>
      </c>
      <c r="CD86" s="329"/>
      <c r="CE86" s="329"/>
      <c r="CF86" s="329"/>
      <c r="CG86" s="329"/>
      <c r="CH86" s="327" t="n">
        <v>90</v>
      </c>
      <c r="CI86" s="329"/>
      <c r="CJ86" s="327" t="n">
        <v>95</v>
      </c>
      <c r="CK86" s="329"/>
      <c r="CL86" s="327" t="n">
        <v>95</v>
      </c>
      <c r="CM86" s="329"/>
      <c r="CN86" s="327" t="n">
        <v>90</v>
      </c>
      <c r="CO86" s="329"/>
      <c r="CP86" s="329"/>
      <c r="CQ86" s="327" t="s">
        <v>256</v>
      </c>
      <c r="CR86" s="327" t="s">
        <v>256</v>
      </c>
      <c r="CS86" s="335"/>
      <c r="CT86" s="336"/>
      <c r="CU86" s="336"/>
      <c r="CV86" s="336"/>
      <c r="CW86" s="336"/>
      <c r="CX86" s="336"/>
      <c r="CY86" s="336"/>
      <c r="CZ86" s="336"/>
      <c r="DA86" s="336"/>
      <c r="DB86" s="336"/>
      <c r="DC86" s="336"/>
      <c r="DD86" s="337"/>
      <c r="DE86" s="338"/>
      <c r="DF86" s="338"/>
      <c r="DG86" s="338"/>
      <c r="DH86" s="338"/>
      <c r="DI86" s="338"/>
      <c r="DJ86" s="338"/>
      <c r="DK86" s="338"/>
      <c r="DL86" s="338"/>
      <c r="DM86" s="338"/>
      <c r="DN86" s="339"/>
      <c r="DO86" s="330" t="n">
        <f aca="false">AVERAGE(O86,Q86,S86,U86)</f>
        <v>32.5</v>
      </c>
      <c r="DP86" s="331" t="n">
        <f aca="false">AVERAGE(AF86,AH86,AJ86,AL86)</f>
        <v>37.5</v>
      </c>
      <c r="DQ86" s="332" t="n">
        <f aca="false">AVERAGE(AY86,BA86,BC86,BE86)</f>
        <v>27.5</v>
      </c>
      <c r="DR86" s="333" t="n">
        <f aca="false">AVERAGE(BJ86,BL86,BN86,BP86)</f>
        <v>32.5</v>
      </c>
    </row>
    <row r="87" s="4" customFormat="true" ht="18" hidden="false" customHeight="true" outlineLevel="0" collapsed="false">
      <c r="A87" s="334" t="n">
        <f aca="false">A86+1</f>
        <v>79</v>
      </c>
      <c r="B87" s="340" t="str">
        <f aca="false">CONCATENATE(C87,IF(C87="",""," "),D87,IF(D87="",""," "),E87,IF(E87="",""," "),F87)</f>
        <v>VP49</v>
      </c>
      <c r="C87" s="327"/>
      <c r="D87" s="327"/>
      <c r="E87" s="327"/>
      <c r="F87" s="328" t="s">
        <v>257</v>
      </c>
      <c r="G87" s="327" t="n">
        <v>1947</v>
      </c>
      <c r="H87" s="327" t="s">
        <v>59</v>
      </c>
      <c r="I87" s="327" t="s">
        <v>60</v>
      </c>
      <c r="J87" s="327"/>
      <c r="K87" s="327" t="s">
        <v>258</v>
      </c>
      <c r="L87" s="327" t="s">
        <v>258</v>
      </c>
      <c r="M87" s="327" t="n">
        <v>20</v>
      </c>
      <c r="N87" s="327" t="n">
        <v>5</v>
      </c>
      <c r="O87" s="327" t="n">
        <v>10</v>
      </c>
      <c r="P87" s="327" t="n">
        <v>15</v>
      </c>
      <c r="Q87" s="327" t="n">
        <v>10</v>
      </c>
      <c r="R87" s="327" t="n">
        <v>20</v>
      </c>
      <c r="S87" s="327" t="n">
        <v>20</v>
      </c>
      <c r="T87" s="327" t="n">
        <v>25</v>
      </c>
      <c r="U87" s="327" t="n">
        <v>35</v>
      </c>
      <c r="V87" s="327" t="n">
        <v>55</v>
      </c>
      <c r="W87" s="327" t="n">
        <v>75</v>
      </c>
      <c r="X87" s="329"/>
      <c r="Y87" s="329"/>
      <c r="Z87" s="329"/>
      <c r="AA87" s="329"/>
      <c r="AB87" s="329"/>
      <c r="AC87" s="329"/>
      <c r="AD87" s="327" t="n">
        <v>10</v>
      </c>
      <c r="AE87" s="327" t="n">
        <v>5</v>
      </c>
      <c r="AF87" s="327" t="n">
        <v>10</v>
      </c>
      <c r="AG87" s="327" t="n">
        <v>10</v>
      </c>
      <c r="AH87" s="327" t="n">
        <v>5</v>
      </c>
      <c r="AI87" s="327" t="n">
        <v>15</v>
      </c>
      <c r="AJ87" s="327" t="n">
        <v>20</v>
      </c>
      <c r="AK87" s="327" t="n">
        <v>35</v>
      </c>
      <c r="AL87" s="327" t="n">
        <v>40</v>
      </c>
      <c r="AM87" s="327" t="n">
        <v>40</v>
      </c>
      <c r="AN87" s="327" t="n">
        <v>60</v>
      </c>
      <c r="AO87" s="329"/>
      <c r="AP87" s="329"/>
      <c r="AQ87" s="329"/>
      <c r="AR87" s="329"/>
      <c r="AS87" s="329"/>
      <c r="AT87" s="329"/>
      <c r="AU87" s="327" t="s">
        <v>258</v>
      </c>
      <c r="AV87" s="327" t="s">
        <v>258</v>
      </c>
      <c r="AW87" s="329"/>
      <c r="AX87" s="329"/>
      <c r="AY87" s="327" t="n">
        <v>10</v>
      </c>
      <c r="AZ87" s="327" t="n">
        <v>15</v>
      </c>
      <c r="BA87" s="327" t="n">
        <v>10</v>
      </c>
      <c r="BB87" s="327" t="n">
        <v>20</v>
      </c>
      <c r="BC87" s="327" t="n">
        <v>20</v>
      </c>
      <c r="BD87" s="327" t="n">
        <v>25</v>
      </c>
      <c r="BE87" s="327" t="n">
        <v>25</v>
      </c>
      <c r="BF87" s="329"/>
      <c r="BG87" s="329"/>
      <c r="BH87" s="329"/>
      <c r="BI87" s="329"/>
      <c r="BJ87" s="327" t="n">
        <v>10</v>
      </c>
      <c r="BK87" s="327" t="n">
        <v>10</v>
      </c>
      <c r="BL87" s="327" t="n">
        <v>5</v>
      </c>
      <c r="BM87" s="327" t="n">
        <v>15</v>
      </c>
      <c r="BN87" s="327" t="n">
        <v>20</v>
      </c>
      <c r="BO87" s="327" t="n">
        <v>25</v>
      </c>
      <c r="BP87" s="327" t="n">
        <v>30</v>
      </c>
      <c r="BQ87" s="329"/>
      <c r="BR87" s="329"/>
      <c r="BS87" s="327" t="s">
        <v>258</v>
      </c>
      <c r="BT87" s="327" t="s">
        <v>258</v>
      </c>
      <c r="BU87" s="329"/>
      <c r="BV87" s="329"/>
      <c r="BW87" s="327" t="n">
        <v>85</v>
      </c>
      <c r="BX87" s="329"/>
      <c r="BY87" s="327" t="n">
        <v>85</v>
      </c>
      <c r="BZ87" s="329"/>
      <c r="CA87" s="327" t="n">
        <v>90</v>
      </c>
      <c r="CB87" s="329"/>
      <c r="CC87" s="327" t="n">
        <v>90</v>
      </c>
      <c r="CD87" s="329"/>
      <c r="CE87" s="329"/>
      <c r="CF87" s="329"/>
      <c r="CG87" s="329"/>
      <c r="CH87" s="327" t="n">
        <v>80</v>
      </c>
      <c r="CI87" s="329"/>
      <c r="CJ87" s="327" t="n">
        <v>85</v>
      </c>
      <c r="CK87" s="329"/>
      <c r="CL87" s="327" t="n">
        <v>85</v>
      </c>
      <c r="CM87" s="329"/>
      <c r="CN87" s="327" t="n">
        <v>85</v>
      </c>
      <c r="CO87" s="329"/>
      <c r="CP87" s="329"/>
      <c r="CQ87" s="327" t="s">
        <v>258</v>
      </c>
      <c r="CR87" s="327" t="s">
        <v>258</v>
      </c>
      <c r="CS87" s="335"/>
      <c r="CT87" s="336"/>
      <c r="CU87" s="336"/>
      <c r="CV87" s="336"/>
      <c r="CW87" s="336"/>
      <c r="CX87" s="336"/>
      <c r="CY87" s="336"/>
      <c r="CZ87" s="336"/>
      <c r="DA87" s="336"/>
      <c r="DB87" s="336"/>
      <c r="DC87" s="336"/>
      <c r="DD87" s="337"/>
      <c r="DE87" s="338"/>
      <c r="DF87" s="338"/>
      <c r="DG87" s="338"/>
      <c r="DH87" s="338"/>
      <c r="DI87" s="338"/>
      <c r="DJ87" s="338"/>
      <c r="DK87" s="338"/>
      <c r="DL87" s="338"/>
      <c r="DM87" s="338"/>
      <c r="DN87" s="339"/>
      <c r="DO87" s="330" t="n">
        <f aca="false">AVERAGE(O87,Q87,S87,U87)</f>
        <v>18.75</v>
      </c>
      <c r="DP87" s="331" t="n">
        <f aca="false">AVERAGE(AF87,AH87,AJ87,AL87)</f>
        <v>18.75</v>
      </c>
      <c r="DQ87" s="332" t="n">
        <f aca="false">AVERAGE(AY87,BA87,BC87,BE87)</f>
        <v>16.25</v>
      </c>
      <c r="DR87" s="333" t="n">
        <f aca="false">AVERAGE(BJ87,BL87,BN87,BP87)</f>
        <v>16.25</v>
      </c>
    </row>
    <row r="88" s="4" customFormat="true" ht="18" hidden="false" customHeight="true" outlineLevel="0" collapsed="false">
      <c r="A88" s="334" t="n">
        <f aca="false">A87+1</f>
        <v>80</v>
      </c>
      <c r="B88" s="340" t="str">
        <f aca="false">CONCATENATE(C88,IF(C88="",""," "),D88,IF(D88="",""," "),E88,IF(E88="",""," "),F88)</f>
        <v>VP50</v>
      </c>
      <c r="C88" s="327"/>
      <c r="D88" s="327"/>
      <c r="E88" s="327"/>
      <c r="F88" s="328" t="s">
        <v>259</v>
      </c>
      <c r="G88" s="327" t="n">
        <v>1943</v>
      </c>
      <c r="H88" s="327" t="s">
        <v>63</v>
      </c>
      <c r="I88" s="327" t="s">
        <v>60</v>
      </c>
      <c r="J88" s="327"/>
      <c r="K88" s="327" t="s">
        <v>260</v>
      </c>
      <c r="L88" s="327" t="s">
        <v>260</v>
      </c>
      <c r="M88" s="327" t="n">
        <v>40</v>
      </c>
      <c r="N88" s="327" t="n">
        <v>45</v>
      </c>
      <c r="O88" s="327" t="n">
        <v>45</v>
      </c>
      <c r="P88" s="327" t="n">
        <v>45</v>
      </c>
      <c r="Q88" s="327" t="n">
        <v>30</v>
      </c>
      <c r="R88" s="327" t="n">
        <v>20</v>
      </c>
      <c r="S88" s="327" t="n">
        <v>15</v>
      </c>
      <c r="T88" s="327" t="n">
        <v>15</v>
      </c>
      <c r="U88" s="327" t="n">
        <v>20</v>
      </c>
      <c r="V88" s="327" t="n">
        <v>35</v>
      </c>
      <c r="W88" s="327" t="n">
        <v>55</v>
      </c>
      <c r="X88" s="329"/>
      <c r="Y88" s="329"/>
      <c r="Z88" s="329"/>
      <c r="AA88" s="329"/>
      <c r="AB88" s="329"/>
      <c r="AC88" s="329"/>
      <c r="AD88" s="327" t="n">
        <v>30</v>
      </c>
      <c r="AE88" s="327" t="n">
        <v>35</v>
      </c>
      <c r="AF88" s="327" t="n">
        <v>30</v>
      </c>
      <c r="AG88" s="327" t="n">
        <v>25</v>
      </c>
      <c r="AH88" s="327" t="n">
        <v>20</v>
      </c>
      <c r="AI88" s="327" t="n">
        <v>20</v>
      </c>
      <c r="AJ88" s="327" t="n">
        <v>15</v>
      </c>
      <c r="AK88" s="327" t="n">
        <v>20</v>
      </c>
      <c r="AL88" s="327" t="n">
        <v>20</v>
      </c>
      <c r="AM88" s="327" t="n">
        <v>50</v>
      </c>
      <c r="AN88" s="327" t="n">
        <v>55</v>
      </c>
      <c r="AO88" s="329"/>
      <c r="AP88" s="329"/>
      <c r="AQ88" s="329"/>
      <c r="AR88" s="329"/>
      <c r="AS88" s="329"/>
      <c r="AT88" s="329"/>
      <c r="AU88" s="327" t="s">
        <v>260</v>
      </c>
      <c r="AV88" s="327" t="s">
        <v>260</v>
      </c>
      <c r="AW88" s="329"/>
      <c r="AX88" s="329"/>
      <c r="AY88" s="327" t="n">
        <v>30</v>
      </c>
      <c r="AZ88" s="327" t="n">
        <v>30</v>
      </c>
      <c r="BA88" s="327" t="n">
        <v>25</v>
      </c>
      <c r="BB88" s="327" t="n">
        <v>20</v>
      </c>
      <c r="BC88" s="327" t="n">
        <v>10</v>
      </c>
      <c r="BD88" s="327" t="n">
        <v>15</v>
      </c>
      <c r="BE88" s="327" t="n">
        <v>15</v>
      </c>
      <c r="BF88" s="329"/>
      <c r="BG88" s="329"/>
      <c r="BH88" s="329"/>
      <c r="BI88" s="329"/>
      <c r="BJ88" s="327" t="n">
        <v>15</v>
      </c>
      <c r="BK88" s="327" t="n">
        <v>15</v>
      </c>
      <c r="BL88" s="327" t="n">
        <v>20</v>
      </c>
      <c r="BM88" s="327" t="n">
        <v>15</v>
      </c>
      <c r="BN88" s="327" t="n">
        <v>10</v>
      </c>
      <c r="BO88" s="327" t="n">
        <v>15</v>
      </c>
      <c r="BP88" s="327" t="n">
        <v>10</v>
      </c>
      <c r="BQ88" s="329"/>
      <c r="BR88" s="329"/>
      <c r="BS88" s="327" t="s">
        <v>260</v>
      </c>
      <c r="BT88" s="327" t="s">
        <v>260</v>
      </c>
      <c r="BU88" s="329"/>
      <c r="BV88" s="329"/>
      <c r="BW88" s="327" t="n">
        <v>100</v>
      </c>
      <c r="BX88" s="329"/>
      <c r="BY88" s="327" t="n">
        <v>100</v>
      </c>
      <c r="BZ88" s="329"/>
      <c r="CA88" s="327" t="n">
        <v>95</v>
      </c>
      <c r="CB88" s="327" t="n">
        <v>95</v>
      </c>
      <c r="CC88" s="327" t="n">
        <v>95</v>
      </c>
      <c r="CD88" s="329"/>
      <c r="CE88" s="329"/>
      <c r="CF88" s="329"/>
      <c r="CG88" s="329"/>
      <c r="CH88" s="327" t="n">
        <v>100</v>
      </c>
      <c r="CI88" s="329"/>
      <c r="CJ88" s="327" t="n">
        <v>90</v>
      </c>
      <c r="CK88" s="329"/>
      <c r="CL88" s="327" t="n">
        <v>95</v>
      </c>
      <c r="CM88" s="327" t="n">
        <v>95</v>
      </c>
      <c r="CN88" s="327" t="n">
        <v>95</v>
      </c>
      <c r="CO88" s="329"/>
      <c r="CP88" s="329"/>
      <c r="CQ88" s="327" t="s">
        <v>260</v>
      </c>
      <c r="CR88" s="327" t="s">
        <v>260</v>
      </c>
      <c r="CS88" s="335"/>
      <c r="CT88" s="336"/>
      <c r="CU88" s="336"/>
      <c r="CV88" s="336"/>
      <c r="CW88" s="336"/>
      <c r="CX88" s="336"/>
      <c r="CY88" s="336"/>
      <c r="CZ88" s="336"/>
      <c r="DA88" s="336"/>
      <c r="DB88" s="336"/>
      <c r="DC88" s="336"/>
      <c r="DD88" s="337"/>
      <c r="DE88" s="338"/>
      <c r="DF88" s="338"/>
      <c r="DG88" s="338"/>
      <c r="DH88" s="338"/>
      <c r="DI88" s="338"/>
      <c r="DJ88" s="338"/>
      <c r="DK88" s="338"/>
      <c r="DL88" s="338"/>
      <c r="DM88" s="338"/>
      <c r="DN88" s="339"/>
      <c r="DO88" s="330" t="n">
        <f aca="false">AVERAGE(O88,Q88,S88,U88)</f>
        <v>27.5</v>
      </c>
      <c r="DP88" s="331" t="n">
        <f aca="false">AVERAGE(AF88,AH88,AJ88,AL88)</f>
        <v>21.25</v>
      </c>
      <c r="DQ88" s="332" t="n">
        <f aca="false">AVERAGE(AY88,BA88,BC88,BE88)</f>
        <v>20</v>
      </c>
      <c r="DR88" s="333" t="n">
        <f aca="false">AVERAGE(BJ88,BL88,BN88,BP88)</f>
        <v>13.75</v>
      </c>
    </row>
    <row r="89" s="4" customFormat="true" ht="18" hidden="false" customHeight="true" outlineLevel="0" collapsed="false">
      <c r="A89" s="334" t="n">
        <f aca="false">A88+1</f>
        <v>81</v>
      </c>
      <c r="B89" s="340" t="str">
        <f aca="false">CONCATENATE(C89,IF(C89="",""," "),D89,IF(D89="",""," "),E89,IF(E89="",""," "),F89)</f>
        <v/>
      </c>
      <c r="C89" s="341"/>
      <c r="D89" s="341"/>
      <c r="E89" s="341"/>
      <c r="F89" s="342"/>
      <c r="G89" s="341"/>
      <c r="H89" s="341"/>
      <c r="I89" s="341"/>
      <c r="J89" s="341"/>
      <c r="K89" s="343"/>
      <c r="L89" s="344"/>
      <c r="M89" s="345"/>
      <c r="N89" s="346"/>
      <c r="O89" s="346"/>
      <c r="P89" s="346"/>
      <c r="Q89" s="346"/>
      <c r="R89" s="346"/>
      <c r="S89" s="346"/>
      <c r="T89" s="346"/>
      <c r="U89" s="346"/>
      <c r="V89" s="346"/>
      <c r="W89" s="346"/>
      <c r="X89" s="346"/>
      <c r="Y89" s="346"/>
      <c r="Z89" s="346"/>
      <c r="AA89" s="346"/>
      <c r="AB89" s="346"/>
      <c r="AC89" s="346"/>
      <c r="AD89" s="347"/>
      <c r="AE89" s="348"/>
      <c r="AF89" s="348"/>
      <c r="AG89" s="348"/>
      <c r="AH89" s="348"/>
      <c r="AI89" s="348"/>
      <c r="AJ89" s="348"/>
      <c r="AK89" s="348"/>
      <c r="AL89" s="348"/>
      <c r="AM89" s="348"/>
      <c r="AN89" s="349"/>
      <c r="AO89" s="349"/>
      <c r="AP89" s="349"/>
      <c r="AQ89" s="349"/>
      <c r="AR89" s="349"/>
      <c r="AS89" s="349"/>
      <c r="AT89" s="350"/>
      <c r="AU89" s="351"/>
      <c r="AV89" s="352"/>
      <c r="AW89" s="353"/>
      <c r="AX89" s="354"/>
      <c r="AY89" s="354"/>
      <c r="AZ89" s="354"/>
      <c r="BA89" s="354"/>
      <c r="BB89" s="354"/>
      <c r="BC89" s="354"/>
      <c r="BD89" s="354"/>
      <c r="BE89" s="354"/>
      <c r="BF89" s="354"/>
      <c r="BG89" s="354"/>
      <c r="BH89" s="355"/>
      <c r="BI89" s="356"/>
      <c r="BJ89" s="356"/>
      <c r="BK89" s="356"/>
      <c r="BL89" s="356"/>
      <c r="BM89" s="356"/>
      <c r="BN89" s="356"/>
      <c r="BO89" s="356"/>
      <c r="BP89" s="356"/>
      <c r="BQ89" s="356"/>
      <c r="BR89" s="357"/>
      <c r="BS89" s="358"/>
      <c r="BT89" s="359"/>
      <c r="BU89" s="360"/>
      <c r="BV89" s="361"/>
      <c r="BW89" s="361"/>
      <c r="BX89" s="361"/>
      <c r="BY89" s="361"/>
      <c r="BZ89" s="361"/>
      <c r="CA89" s="361"/>
      <c r="CB89" s="361"/>
      <c r="CC89" s="361"/>
      <c r="CD89" s="361"/>
      <c r="CE89" s="361"/>
      <c r="CF89" s="362"/>
      <c r="CG89" s="363"/>
      <c r="CH89" s="363"/>
      <c r="CI89" s="363"/>
      <c r="CJ89" s="363"/>
      <c r="CK89" s="363"/>
      <c r="CL89" s="363"/>
      <c r="CM89" s="363"/>
      <c r="CN89" s="363"/>
      <c r="CO89" s="363"/>
      <c r="CP89" s="364"/>
      <c r="CQ89" s="365"/>
      <c r="CR89" s="366"/>
      <c r="CS89" s="335"/>
      <c r="CT89" s="336"/>
      <c r="CU89" s="336"/>
      <c r="CV89" s="336"/>
      <c r="CW89" s="336"/>
      <c r="CX89" s="336"/>
      <c r="CY89" s="336"/>
      <c r="CZ89" s="336"/>
      <c r="DA89" s="336"/>
      <c r="DB89" s="336"/>
      <c r="DC89" s="336"/>
      <c r="DD89" s="337"/>
      <c r="DE89" s="338"/>
      <c r="DF89" s="338"/>
      <c r="DG89" s="338"/>
      <c r="DH89" s="338"/>
      <c r="DI89" s="338"/>
      <c r="DJ89" s="338"/>
      <c r="DK89" s="338"/>
      <c r="DL89" s="338"/>
      <c r="DM89" s="338"/>
      <c r="DN89" s="339"/>
      <c r="DO89" s="330" t="e">
        <f aca="false">AVERAGE(O89,Q89,S89,U89)</f>
        <v>#DIV/0!</v>
      </c>
      <c r="DP89" s="331" t="e">
        <f aca="false">AVERAGE(AF89,AH89,AJ89,AL89)</f>
        <v>#DIV/0!</v>
      </c>
      <c r="DQ89" s="332" t="e">
        <f aca="false">AVERAGE(AY89,BA89,BC89,BE89)</f>
        <v>#DIV/0!</v>
      </c>
      <c r="DR89" s="333" t="e">
        <f aca="false">AVERAGE(BJ89,BL89,BN89,BP89)</f>
        <v>#DIV/0!</v>
      </c>
    </row>
    <row r="90" s="4" customFormat="true" ht="18" hidden="false" customHeight="true" outlineLevel="0" collapsed="false">
      <c r="A90" s="334" t="n">
        <f aca="false">A89+1</f>
        <v>82</v>
      </c>
      <c r="B90" s="340" t="str">
        <f aca="false">CONCATENATE(C90,IF(C90="",""," "),D90,IF(D90="",""," "),E90,IF(E90="",""," "),F90)</f>
        <v/>
      </c>
      <c r="C90" s="341"/>
      <c r="D90" s="341"/>
      <c r="E90" s="341"/>
      <c r="F90" s="342"/>
      <c r="G90" s="341"/>
      <c r="H90" s="341"/>
      <c r="I90" s="341"/>
      <c r="J90" s="341"/>
      <c r="K90" s="343"/>
      <c r="L90" s="344"/>
      <c r="M90" s="345"/>
      <c r="N90" s="346"/>
      <c r="O90" s="346"/>
      <c r="P90" s="346"/>
      <c r="Q90" s="346"/>
      <c r="R90" s="346"/>
      <c r="S90" s="346"/>
      <c r="T90" s="346"/>
      <c r="U90" s="346"/>
      <c r="V90" s="346"/>
      <c r="W90" s="346"/>
      <c r="X90" s="346"/>
      <c r="Y90" s="346"/>
      <c r="Z90" s="346"/>
      <c r="AA90" s="346"/>
      <c r="AB90" s="346"/>
      <c r="AC90" s="346"/>
      <c r="AD90" s="347"/>
      <c r="AE90" s="348"/>
      <c r="AF90" s="348"/>
      <c r="AG90" s="348"/>
      <c r="AH90" s="348"/>
      <c r="AI90" s="348"/>
      <c r="AJ90" s="348"/>
      <c r="AK90" s="348"/>
      <c r="AL90" s="348"/>
      <c r="AM90" s="348"/>
      <c r="AN90" s="349"/>
      <c r="AO90" s="349"/>
      <c r="AP90" s="349"/>
      <c r="AQ90" s="349"/>
      <c r="AR90" s="349"/>
      <c r="AS90" s="349"/>
      <c r="AT90" s="350"/>
      <c r="AU90" s="351"/>
      <c r="AV90" s="352"/>
      <c r="AW90" s="353"/>
      <c r="AX90" s="354"/>
      <c r="AY90" s="354"/>
      <c r="AZ90" s="354"/>
      <c r="BA90" s="354"/>
      <c r="BB90" s="354"/>
      <c r="BC90" s="354"/>
      <c r="BD90" s="354"/>
      <c r="BE90" s="354"/>
      <c r="BF90" s="354"/>
      <c r="BG90" s="354"/>
      <c r="BH90" s="355"/>
      <c r="BI90" s="356"/>
      <c r="BJ90" s="356"/>
      <c r="BK90" s="356"/>
      <c r="BL90" s="356"/>
      <c r="BM90" s="356"/>
      <c r="BN90" s="356"/>
      <c r="BO90" s="356"/>
      <c r="BP90" s="356"/>
      <c r="BQ90" s="356"/>
      <c r="BR90" s="357"/>
      <c r="BS90" s="358"/>
      <c r="BT90" s="359"/>
      <c r="BU90" s="360"/>
      <c r="BV90" s="361"/>
      <c r="BW90" s="361"/>
      <c r="BX90" s="361"/>
      <c r="BY90" s="361"/>
      <c r="BZ90" s="361"/>
      <c r="CA90" s="361"/>
      <c r="CB90" s="361"/>
      <c r="CC90" s="361"/>
      <c r="CD90" s="361"/>
      <c r="CE90" s="361"/>
      <c r="CF90" s="362"/>
      <c r="CG90" s="363"/>
      <c r="CH90" s="363"/>
      <c r="CI90" s="363"/>
      <c r="CJ90" s="363"/>
      <c r="CK90" s="363"/>
      <c r="CL90" s="363"/>
      <c r="CM90" s="363"/>
      <c r="CN90" s="363"/>
      <c r="CO90" s="363"/>
      <c r="CP90" s="364"/>
      <c r="CQ90" s="365"/>
      <c r="CR90" s="366"/>
      <c r="CS90" s="335"/>
      <c r="CT90" s="336"/>
      <c r="CU90" s="336"/>
      <c r="CV90" s="336"/>
      <c r="CW90" s="336"/>
      <c r="CX90" s="336"/>
      <c r="CY90" s="336"/>
      <c r="CZ90" s="336"/>
      <c r="DA90" s="336"/>
      <c r="DB90" s="336"/>
      <c r="DC90" s="336"/>
      <c r="DD90" s="337"/>
      <c r="DE90" s="338"/>
      <c r="DF90" s="338"/>
      <c r="DG90" s="338"/>
      <c r="DH90" s="338"/>
      <c r="DI90" s="338"/>
      <c r="DJ90" s="338"/>
      <c r="DK90" s="338"/>
      <c r="DL90" s="338"/>
      <c r="DM90" s="338"/>
      <c r="DN90" s="339"/>
      <c r="DO90" s="330" t="e">
        <f aca="false">AVERAGE(O90,Q90,S90,U90)</f>
        <v>#DIV/0!</v>
      </c>
      <c r="DP90" s="331" t="e">
        <f aca="false">AVERAGE(AF90,AH90,AJ90,AL90)</f>
        <v>#DIV/0!</v>
      </c>
      <c r="DQ90" s="332" t="e">
        <f aca="false">AVERAGE(AY90,BA90,BC90,BE90)</f>
        <v>#DIV/0!</v>
      </c>
      <c r="DR90" s="333" t="e">
        <f aca="false">AVERAGE(BJ90,BL90,BN90,BP90)</f>
        <v>#DIV/0!</v>
      </c>
    </row>
    <row r="91" s="4" customFormat="true" ht="18" hidden="false" customHeight="true" outlineLevel="0" collapsed="false">
      <c r="A91" s="334" t="n">
        <f aca="false">A90+1</f>
        <v>83</v>
      </c>
      <c r="B91" s="340" t="str">
        <f aca="false">CONCATENATE(C91,IF(C91="",""," "),D91,IF(D91="",""," "),E91,IF(E91="",""," "),F91)</f>
        <v/>
      </c>
      <c r="C91" s="341"/>
      <c r="D91" s="341"/>
      <c r="E91" s="341"/>
      <c r="F91" s="342"/>
      <c r="G91" s="341"/>
      <c r="H91" s="341"/>
      <c r="I91" s="341"/>
      <c r="J91" s="341"/>
      <c r="K91" s="343"/>
      <c r="L91" s="344"/>
      <c r="M91" s="345"/>
      <c r="N91" s="346"/>
      <c r="O91" s="346"/>
      <c r="P91" s="346"/>
      <c r="Q91" s="346"/>
      <c r="R91" s="346"/>
      <c r="S91" s="346"/>
      <c r="T91" s="346"/>
      <c r="U91" s="346"/>
      <c r="V91" s="346"/>
      <c r="W91" s="346"/>
      <c r="X91" s="346"/>
      <c r="Y91" s="346"/>
      <c r="Z91" s="346"/>
      <c r="AA91" s="346"/>
      <c r="AB91" s="346"/>
      <c r="AC91" s="346"/>
      <c r="AD91" s="347"/>
      <c r="AE91" s="348"/>
      <c r="AF91" s="348"/>
      <c r="AG91" s="348"/>
      <c r="AH91" s="348"/>
      <c r="AI91" s="348"/>
      <c r="AJ91" s="348"/>
      <c r="AK91" s="348"/>
      <c r="AL91" s="348"/>
      <c r="AM91" s="348"/>
      <c r="AN91" s="349"/>
      <c r="AO91" s="349"/>
      <c r="AP91" s="349"/>
      <c r="AQ91" s="349"/>
      <c r="AR91" s="349"/>
      <c r="AS91" s="349"/>
      <c r="AT91" s="350"/>
      <c r="AU91" s="351"/>
      <c r="AV91" s="352"/>
      <c r="AW91" s="353"/>
      <c r="AX91" s="354"/>
      <c r="AY91" s="354"/>
      <c r="AZ91" s="354"/>
      <c r="BA91" s="354"/>
      <c r="BB91" s="354"/>
      <c r="BC91" s="354"/>
      <c r="BD91" s="354"/>
      <c r="BE91" s="354"/>
      <c r="BF91" s="354"/>
      <c r="BG91" s="354"/>
      <c r="BH91" s="355"/>
      <c r="BI91" s="356"/>
      <c r="BJ91" s="356"/>
      <c r="BK91" s="356"/>
      <c r="BL91" s="356"/>
      <c r="BM91" s="356"/>
      <c r="BN91" s="356"/>
      <c r="BO91" s="356"/>
      <c r="BP91" s="356"/>
      <c r="BQ91" s="356"/>
      <c r="BR91" s="357"/>
      <c r="BS91" s="358"/>
      <c r="BT91" s="359"/>
      <c r="BU91" s="360"/>
      <c r="BV91" s="361"/>
      <c r="BW91" s="361"/>
      <c r="BX91" s="361"/>
      <c r="BY91" s="361"/>
      <c r="BZ91" s="361"/>
      <c r="CA91" s="361"/>
      <c r="CB91" s="361"/>
      <c r="CC91" s="361"/>
      <c r="CD91" s="361"/>
      <c r="CE91" s="361"/>
      <c r="CF91" s="362"/>
      <c r="CG91" s="363"/>
      <c r="CH91" s="363"/>
      <c r="CI91" s="363"/>
      <c r="CJ91" s="363"/>
      <c r="CK91" s="363"/>
      <c r="CL91" s="363"/>
      <c r="CM91" s="363"/>
      <c r="CN91" s="363"/>
      <c r="CO91" s="363"/>
      <c r="CP91" s="364"/>
      <c r="CQ91" s="365"/>
      <c r="CR91" s="366"/>
      <c r="CS91" s="335"/>
      <c r="CT91" s="336"/>
      <c r="CU91" s="336"/>
      <c r="CV91" s="336"/>
      <c r="CW91" s="336"/>
      <c r="CX91" s="336"/>
      <c r="CY91" s="336"/>
      <c r="CZ91" s="336"/>
      <c r="DA91" s="336"/>
      <c r="DB91" s="336"/>
      <c r="DC91" s="336"/>
      <c r="DD91" s="337"/>
      <c r="DE91" s="338"/>
      <c r="DF91" s="338"/>
      <c r="DG91" s="338"/>
      <c r="DH91" s="338"/>
      <c r="DI91" s="338"/>
      <c r="DJ91" s="338"/>
      <c r="DK91" s="338"/>
      <c r="DL91" s="338"/>
      <c r="DM91" s="338"/>
      <c r="DN91" s="339"/>
      <c r="DO91" s="330" t="e">
        <f aca="false">AVERAGE(O91,Q91,S91,U91)</f>
        <v>#DIV/0!</v>
      </c>
      <c r="DP91" s="331" t="e">
        <f aca="false">AVERAGE(AF91,AH91,AJ91,AL91)</f>
        <v>#DIV/0!</v>
      </c>
      <c r="DQ91" s="332" t="e">
        <f aca="false">AVERAGE(AY91,BA91,BC91,BE91)</f>
        <v>#DIV/0!</v>
      </c>
      <c r="DR91" s="333" t="e">
        <f aca="false">AVERAGE(BJ91,BL91,BN91,BP91)</f>
        <v>#DIV/0!</v>
      </c>
    </row>
    <row r="92" s="4" customFormat="true" ht="18" hidden="false" customHeight="true" outlineLevel="0" collapsed="false">
      <c r="A92" s="334" t="n">
        <f aca="false">A91+1</f>
        <v>84</v>
      </c>
      <c r="B92" s="340" t="str">
        <f aca="false">CONCATENATE(C92,IF(C92="",""," "),D92,IF(D92="",""," "),E92,IF(E92="",""," "),F92)</f>
        <v/>
      </c>
      <c r="C92" s="341"/>
      <c r="D92" s="341"/>
      <c r="E92" s="341"/>
      <c r="F92" s="342"/>
      <c r="G92" s="341"/>
      <c r="H92" s="341"/>
      <c r="I92" s="341"/>
      <c r="J92" s="341"/>
      <c r="K92" s="343"/>
      <c r="L92" s="344"/>
      <c r="M92" s="345"/>
      <c r="N92" s="346"/>
      <c r="O92" s="346"/>
      <c r="P92" s="346"/>
      <c r="Q92" s="346"/>
      <c r="R92" s="346"/>
      <c r="S92" s="346"/>
      <c r="T92" s="346"/>
      <c r="U92" s="346"/>
      <c r="V92" s="346"/>
      <c r="W92" s="346"/>
      <c r="X92" s="346"/>
      <c r="Y92" s="346"/>
      <c r="Z92" s="346"/>
      <c r="AA92" s="346"/>
      <c r="AB92" s="346"/>
      <c r="AC92" s="346"/>
      <c r="AD92" s="347"/>
      <c r="AE92" s="348"/>
      <c r="AF92" s="348"/>
      <c r="AG92" s="348"/>
      <c r="AH92" s="348"/>
      <c r="AI92" s="348"/>
      <c r="AJ92" s="348"/>
      <c r="AK92" s="348"/>
      <c r="AL92" s="348"/>
      <c r="AM92" s="348"/>
      <c r="AN92" s="349"/>
      <c r="AO92" s="349"/>
      <c r="AP92" s="349"/>
      <c r="AQ92" s="349"/>
      <c r="AR92" s="349"/>
      <c r="AS92" s="349"/>
      <c r="AT92" s="350"/>
      <c r="AU92" s="351"/>
      <c r="AV92" s="352"/>
      <c r="AW92" s="353"/>
      <c r="AX92" s="354"/>
      <c r="AY92" s="354"/>
      <c r="AZ92" s="354"/>
      <c r="BA92" s="354"/>
      <c r="BB92" s="354"/>
      <c r="BC92" s="354"/>
      <c r="BD92" s="354"/>
      <c r="BE92" s="354"/>
      <c r="BF92" s="354"/>
      <c r="BG92" s="354"/>
      <c r="BH92" s="355"/>
      <c r="BI92" s="356"/>
      <c r="BJ92" s="356"/>
      <c r="BK92" s="356"/>
      <c r="BL92" s="356"/>
      <c r="BM92" s="356"/>
      <c r="BN92" s="356"/>
      <c r="BO92" s="356"/>
      <c r="BP92" s="356"/>
      <c r="BQ92" s="356"/>
      <c r="BR92" s="357"/>
      <c r="BS92" s="358"/>
      <c r="BT92" s="359"/>
      <c r="BU92" s="360"/>
      <c r="BV92" s="361"/>
      <c r="BW92" s="361"/>
      <c r="BX92" s="361"/>
      <c r="BY92" s="361"/>
      <c r="BZ92" s="361"/>
      <c r="CA92" s="361"/>
      <c r="CB92" s="361"/>
      <c r="CC92" s="361"/>
      <c r="CD92" s="361"/>
      <c r="CE92" s="361"/>
      <c r="CF92" s="362"/>
      <c r="CG92" s="363"/>
      <c r="CH92" s="363"/>
      <c r="CI92" s="363"/>
      <c r="CJ92" s="363"/>
      <c r="CK92" s="363"/>
      <c r="CL92" s="363"/>
      <c r="CM92" s="363"/>
      <c r="CN92" s="363"/>
      <c r="CO92" s="363"/>
      <c r="CP92" s="364"/>
      <c r="CQ92" s="365"/>
      <c r="CR92" s="366"/>
      <c r="CS92" s="335"/>
      <c r="CT92" s="336"/>
      <c r="CU92" s="336"/>
      <c r="CV92" s="336"/>
      <c r="CW92" s="336"/>
      <c r="CX92" s="336"/>
      <c r="CY92" s="336"/>
      <c r="CZ92" s="336"/>
      <c r="DA92" s="336"/>
      <c r="DB92" s="336"/>
      <c r="DC92" s="336"/>
      <c r="DD92" s="337"/>
      <c r="DE92" s="338"/>
      <c r="DF92" s="338"/>
      <c r="DG92" s="338"/>
      <c r="DH92" s="338"/>
      <c r="DI92" s="338"/>
      <c r="DJ92" s="338"/>
      <c r="DK92" s="338"/>
      <c r="DL92" s="338"/>
      <c r="DM92" s="338"/>
      <c r="DN92" s="339"/>
      <c r="DO92" s="330" t="e">
        <f aca="false">AVERAGE(O92,Q92,S92,U92)</f>
        <v>#DIV/0!</v>
      </c>
      <c r="DP92" s="331" t="e">
        <f aca="false">AVERAGE(AF92,AH92,AJ92,AL92)</f>
        <v>#DIV/0!</v>
      </c>
      <c r="DQ92" s="332" t="e">
        <f aca="false">AVERAGE(AY92,BA92,BC92,BE92)</f>
        <v>#DIV/0!</v>
      </c>
      <c r="DR92" s="333" t="e">
        <f aca="false">AVERAGE(BJ92,BL92,BN92,BP92)</f>
        <v>#DIV/0!</v>
      </c>
    </row>
    <row r="93" s="4" customFormat="true" ht="18" hidden="false" customHeight="true" outlineLevel="0" collapsed="false">
      <c r="A93" s="334" t="n">
        <f aca="false">A92+1</f>
        <v>85</v>
      </c>
      <c r="B93" s="340" t="str">
        <f aca="false">CONCATENATE(C93,IF(C93="",""," "),D93,IF(D93="",""," "),E93,IF(E93="",""," "),F93)</f>
        <v/>
      </c>
      <c r="C93" s="341"/>
      <c r="D93" s="341"/>
      <c r="E93" s="341"/>
      <c r="F93" s="342"/>
      <c r="G93" s="341"/>
      <c r="H93" s="341"/>
      <c r="I93" s="341"/>
      <c r="J93" s="341"/>
      <c r="K93" s="343"/>
      <c r="L93" s="344"/>
      <c r="M93" s="345"/>
      <c r="N93" s="346"/>
      <c r="O93" s="346"/>
      <c r="P93" s="346"/>
      <c r="Q93" s="346"/>
      <c r="R93" s="346"/>
      <c r="S93" s="346"/>
      <c r="T93" s="346"/>
      <c r="U93" s="346"/>
      <c r="V93" s="346"/>
      <c r="W93" s="346"/>
      <c r="X93" s="346"/>
      <c r="Y93" s="346"/>
      <c r="Z93" s="346"/>
      <c r="AA93" s="346"/>
      <c r="AB93" s="346"/>
      <c r="AC93" s="346"/>
      <c r="AD93" s="347"/>
      <c r="AE93" s="348"/>
      <c r="AF93" s="348"/>
      <c r="AG93" s="348"/>
      <c r="AH93" s="348"/>
      <c r="AI93" s="348"/>
      <c r="AJ93" s="348"/>
      <c r="AK93" s="348"/>
      <c r="AL93" s="348"/>
      <c r="AM93" s="348"/>
      <c r="AN93" s="349"/>
      <c r="AO93" s="349"/>
      <c r="AP93" s="349"/>
      <c r="AQ93" s="349"/>
      <c r="AR93" s="349"/>
      <c r="AS93" s="349"/>
      <c r="AT93" s="350"/>
      <c r="AU93" s="351"/>
      <c r="AV93" s="352"/>
      <c r="AW93" s="353"/>
      <c r="AX93" s="354"/>
      <c r="AY93" s="354"/>
      <c r="AZ93" s="354"/>
      <c r="BA93" s="354"/>
      <c r="BB93" s="354"/>
      <c r="BC93" s="354"/>
      <c r="BD93" s="354"/>
      <c r="BE93" s="354"/>
      <c r="BF93" s="354"/>
      <c r="BG93" s="354"/>
      <c r="BH93" s="355"/>
      <c r="BI93" s="356"/>
      <c r="BJ93" s="356"/>
      <c r="BK93" s="356"/>
      <c r="BL93" s="356"/>
      <c r="BM93" s="356"/>
      <c r="BN93" s="356"/>
      <c r="BO93" s="356"/>
      <c r="BP93" s="356"/>
      <c r="BQ93" s="356"/>
      <c r="BR93" s="357"/>
      <c r="BS93" s="358"/>
      <c r="BT93" s="359"/>
      <c r="BU93" s="360"/>
      <c r="BV93" s="361"/>
      <c r="BW93" s="361"/>
      <c r="BX93" s="361"/>
      <c r="BY93" s="361"/>
      <c r="BZ93" s="361"/>
      <c r="CA93" s="361"/>
      <c r="CB93" s="361"/>
      <c r="CC93" s="361"/>
      <c r="CD93" s="361"/>
      <c r="CE93" s="361"/>
      <c r="CF93" s="362"/>
      <c r="CG93" s="363"/>
      <c r="CH93" s="363"/>
      <c r="CI93" s="363"/>
      <c r="CJ93" s="363"/>
      <c r="CK93" s="363"/>
      <c r="CL93" s="363"/>
      <c r="CM93" s="363"/>
      <c r="CN93" s="363"/>
      <c r="CO93" s="363"/>
      <c r="CP93" s="364"/>
      <c r="CQ93" s="365"/>
      <c r="CR93" s="366"/>
      <c r="CS93" s="335"/>
      <c r="CT93" s="336"/>
      <c r="CU93" s="336"/>
      <c r="CV93" s="336"/>
      <c r="CW93" s="336"/>
      <c r="CX93" s="336"/>
      <c r="CY93" s="336"/>
      <c r="CZ93" s="336"/>
      <c r="DA93" s="336"/>
      <c r="DB93" s="336"/>
      <c r="DC93" s="336"/>
      <c r="DD93" s="337"/>
      <c r="DE93" s="338"/>
      <c r="DF93" s="338"/>
      <c r="DG93" s="338"/>
      <c r="DH93" s="338"/>
      <c r="DI93" s="338"/>
      <c r="DJ93" s="338"/>
      <c r="DK93" s="338"/>
      <c r="DL93" s="338"/>
      <c r="DM93" s="338"/>
      <c r="DN93" s="339"/>
      <c r="DO93" s="330" t="e">
        <f aca="false">AVERAGE(O93,Q93,S93,U93)</f>
        <v>#DIV/0!</v>
      </c>
      <c r="DP93" s="331" t="e">
        <f aca="false">AVERAGE(AF93,AH93,AJ93,AL93)</f>
        <v>#DIV/0!</v>
      </c>
      <c r="DQ93" s="332" t="e">
        <f aca="false">AVERAGE(AY93,BA93,BC93,BE93)</f>
        <v>#DIV/0!</v>
      </c>
      <c r="DR93" s="333" t="e">
        <f aca="false">AVERAGE(BJ93,BL93,BN93,BP93)</f>
        <v>#DIV/0!</v>
      </c>
    </row>
    <row r="94" s="4" customFormat="true" ht="18" hidden="false" customHeight="true" outlineLevel="0" collapsed="false">
      <c r="A94" s="334" t="n">
        <f aca="false">A93+1</f>
        <v>86</v>
      </c>
      <c r="B94" s="340" t="str">
        <f aca="false">CONCATENATE(C94,IF(C94="",""," "),D94,IF(D94="",""," "),E94,IF(E94="",""," "),F94)</f>
        <v/>
      </c>
      <c r="C94" s="341"/>
      <c r="D94" s="341"/>
      <c r="E94" s="341"/>
      <c r="F94" s="342"/>
      <c r="G94" s="341"/>
      <c r="H94" s="341"/>
      <c r="I94" s="341"/>
      <c r="J94" s="341"/>
      <c r="K94" s="343"/>
      <c r="L94" s="344"/>
      <c r="M94" s="345"/>
      <c r="N94" s="346"/>
      <c r="O94" s="346"/>
      <c r="P94" s="346"/>
      <c r="Q94" s="346"/>
      <c r="R94" s="346"/>
      <c r="S94" s="346"/>
      <c r="T94" s="346"/>
      <c r="U94" s="346"/>
      <c r="V94" s="346"/>
      <c r="W94" s="346"/>
      <c r="X94" s="346"/>
      <c r="Y94" s="346"/>
      <c r="Z94" s="346"/>
      <c r="AA94" s="346"/>
      <c r="AB94" s="346"/>
      <c r="AC94" s="346"/>
      <c r="AD94" s="347"/>
      <c r="AE94" s="348"/>
      <c r="AF94" s="348"/>
      <c r="AG94" s="348"/>
      <c r="AH94" s="348"/>
      <c r="AI94" s="348"/>
      <c r="AJ94" s="348"/>
      <c r="AK94" s="348"/>
      <c r="AL94" s="348"/>
      <c r="AM94" s="348"/>
      <c r="AN94" s="349"/>
      <c r="AO94" s="349"/>
      <c r="AP94" s="349"/>
      <c r="AQ94" s="349"/>
      <c r="AR94" s="349"/>
      <c r="AS94" s="349"/>
      <c r="AT94" s="350"/>
      <c r="AU94" s="351"/>
      <c r="AV94" s="352"/>
      <c r="AW94" s="353"/>
      <c r="AX94" s="354"/>
      <c r="AY94" s="354"/>
      <c r="AZ94" s="354"/>
      <c r="BA94" s="354"/>
      <c r="BB94" s="354"/>
      <c r="BC94" s="354"/>
      <c r="BD94" s="354"/>
      <c r="BE94" s="354"/>
      <c r="BF94" s="354"/>
      <c r="BG94" s="354"/>
      <c r="BH94" s="355"/>
      <c r="BI94" s="356"/>
      <c r="BJ94" s="356"/>
      <c r="BK94" s="356"/>
      <c r="BL94" s="356"/>
      <c r="BM94" s="356"/>
      <c r="BN94" s="356"/>
      <c r="BO94" s="356"/>
      <c r="BP94" s="356"/>
      <c r="BQ94" s="356"/>
      <c r="BR94" s="357"/>
      <c r="BS94" s="358"/>
      <c r="BT94" s="359"/>
      <c r="BU94" s="360"/>
      <c r="BV94" s="361"/>
      <c r="BW94" s="361"/>
      <c r="BX94" s="361"/>
      <c r="BY94" s="361"/>
      <c r="BZ94" s="361"/>
      <c r="CA94" s="361"/>
      <c r="CB94" s="361"/>
      <c r="CC94" s="361"/>
      <c r="CD94" s="361"/>
      <c r="CE94" s="361"/>
      <c r="CF94" s="362"/>
      <c r="CG94" s="363"/>
      <c r="CH94" s="363"/>
      <c r="CI94" s="363"/>
      <c r="CJ94" s="363"/>
      <c r="CK94" s="363"/>
      <c r="CL94" s="363"/>
      <c r="CM94" s="363"/>
      <c r="CN94" s="363"/>
      <c r="CO94" s="363"/>
      <c r="CP94" s="364"/>
      <c r="CQ94" s="365"/>
      <c r="CR94" s="366"/>
      <c r="CS94" s="335"/>
      <c r="CT94" s="336"/>
      <c r="CU94" s="336"/>
      <c r="CV94" s="336"/>
      <c r="CW94" s="336"/>
      <c r="CX94" s="336"/>
      <c r="CY94" s="336"/>
      <c r="CZ94" s="336"/>
      <c r="DA94" s="336"/>
      <c r="DB94" s="336"/>
      <c r="DC94" s="336"/>
      <c r="DD94" s="337"/>
      <c r="DE94" s="338"/>
      <c r="DF94" s="338"/>
      <c r="DG94" s="338"/>
      <c r="DH94" s="338"/>
      <c r="DI94" s="338"/>
      <c r="DJ94" s="338"/>
      <c r="DK94" s="338"/>
      <c r="DL94" s="338"/>
      <c r="DM94" s="338"/>
      <c r="DN94" s="339"/>
      <c r="DO94" s="330" t="e">
        <f aca="false">AVERAGE(O94,Q94,S94,U94)</f>
        <v>#DIV/0!</v>
      </c>
      <c r="DP94" s="331" t="e">
        <f aca="false">AVERAGE(AF94,AH94,AJ94,AL94)</f>
        <v>#DIV/0!</v>
      </c>
      <c r="DQ94" s="332" t="e">
        <f aca="false">AVERAGE(AY94,BA94,BC94,BE94)</f>
        <v>#DIV/0!</v>
      </c>
      <c r="DR94" s="333" t="e">
        <f aca="false">AVERAGE(BJ94,BL94,BN94,BP94)</f>
        <v>#DIV/0!</v>
      </c>
    </row>
    <row r="95" s="4" customFormat="true" ht="18" hidden="false" customHeight="true" outlineLevel="0" collapsed="false">
      <c r="A95" s="334" t="n">
        <f aca="false">A94+1</f>
        <v>87</v>
      </c>
      <c r="B95" s="340" t="str">
        <f aca="false">CONCATENATE(C95,IF(C95="",""," "),D95,IF(D95="",""," "),E95,IF(E95="",""," "),F95)</f>
        <v/>
      </c>
      <c r="C95" s="341"/>
      <c r="D95" s="341"/>
      <c r="E95" s="341"/>
      <c r="F95" s="342"/>
      <c r="G95" s="341"/>
      <c r="H95" s="341"/>
      <c r="I95" s="341"/>
      <c r="J95" s="341"/>
      <c r="K95" s="343"/>
      <c r="L95" s="344"/>
      <c r="M95" s="345"/>
      <c r="N95" s="346"/>
      <c r="O95" s="346"/>
      <c r="P95" s="346"/>
      <c r="Q95" s="346"/>
      <c r="R95" s="346"/>
      <c r="S95" s="346"/>
      <c r="T95" s="346"/>
      <c r="U95" s="346"/>
      <c r="V95" s="346"/>
      <c r="W95" s="346"/>
      <c r="X95" s="346"/>
      <c r="Y95" s="346"/>
      <c r="Z95" s="346"/>
      <c r="AA95" s="346"/>
      <c r="AB95" s="346"/>
      <c r="AC95" s="346"/>
      <c r="AD95" s="347"/>
      <c r="AE95" s="348"/>
      <c r="AF95" s="348"/>
      <c r="AG95" s="348"/>
      <c r="AH95" s="348"/>
      <c r="AI95" s="348"/>
      <c r="AJ95" s="348"/>
      <c r="AK95" s="348"/>
      <c r="AL95" s="348"/>
      <c r="AM95" s="348"/>
      <c r="AN95" s="349"/>
      <c r="AO95" s="349"/>
      <c r="AP95" s="349"/>
      <c r="AQ95" s="349"/>
      <c r="AR95" s="349"/>
      <c r="AS95" s="349"/>
      <c r="AT95" s="350"/>
      <c r="AU95" s="351"/>
      <c r="AV95" s="352"/>
      <c r="AW95" s="353"/>
      <c r="AX95" s="354"/>
      <c r="AY95" s="354"/>
      <c r="AZ95" s="354"/>
      <c r="BA95" s="354"/>
      <c r="BB95" s="354"/>
      <c r="BC95" s="354"/>
      <c r="BD95" s="354"/>
      <c r="BE95" s="354"/>
      <c r="BF95" s="354"/>
      <c r="BG95" s="354"/>
      <c r="BH95" s="355"/>
      <c r="BI95" s="356"/>
      <c r="BJ95" s="356"/>
      <c r="BK95" s="356"/>
      <c r="BL95" s="356"/>
      <c r="BM95" s="356"/>
      <c r="BN95" s="356"/>
      <c r="BO95" s="356"/>
      <c r="BP95" s="356"/>
      <c r="BQ95" s="356"/>
      <c r="BR95" s="357"/>
      <c r="BS95" s="358"/>
      <c r="BT95" s="359"/>
      <c r="BU95" s="360"/>
      <c r="BV95" s="361"/>
      <c r="BW95" s="361"/>
      <c r="BX95" s="361"/>
      <c r="BY95" s="361"/>
      <c r="BZ95" s="361"/>
      <c r="CA95" s="361"/>
      <c r="CB95" s="361"/>
      <c r="CC95" s="361"/>
      <c r="CD95" s="361"/>
      <c r="CE95" s="361"/>
      <c r="CF95" s="362"/>
      <c r="CG95" s="363"/>
      <c r="CH95" s="363"/>
      <c r="CI95" s="363"/>
      <c r="CJ95" s="363"/>
      <c r="CK95" s="363"/>
      <c r="CL95" s="363"/>
      <c r="CM95" s="363"/>
      <c r="CN95" s="363"/>
      <c r="CO95" s="363"/>
      <c r="CP95" s="364"/>
      <c r="CQ95" s="365"/>
      <c r="CR95" s="366"/>
      <c r="CS95" s="335"/>
      <c r="CT95" s="336"/>
      <c r="CU95" s="336"/>
      <c r="CV95" s="336"/>
      <c r="CW95" s="336"/>
      <c r="CX95" s="336"/>
      <c r="CY95" s="336"/>
      <c r="CZ95" s="336"/>
      <c r="DA95" s="336"/>
      <c r="DB95" s="336"/>
      <c r="DC95" s="336"/>
      <c r="DD95" s="337"/>
      <c r="DE95" s="338"/>
      <c r="DF95" s="338"/>
      <c r="DG95" s="338"/>
      <c r="DH95" s="338"/>
      <c r="DI95" s="338"/>
      <c r="DJ95" s="338"/>
      <c r="DK95" s="338"/>
      <c r="DL95" s="338"/>
      <c r="DM95" s="338"/>
      <c r="DN95" s="339"/>
      <c r="DO95" s="330" t="e">
        <f aca="false">AVERAGE(O95,Q95,S95,U95)</f>
        <v>#DIV/0!</v>
      </c>
      <c r="DP95" s="331" t="e">
        <f aca="false">AVERAGE(AF95,AH95,AJ95,AL95)</f>
        <v>#DIV/0!</v>
      </c>
      <c r="DQ95" s="332" t="e">
        <f aca="false">AVERAGE(AY95,BA95,BC95,BE95)</f>
        <v>#DIV/0!</v>
      </c>
      <c r="DR95" s="333" t="e">
        <f aca="false">AVERAGE(BJ95,BL95,BN95,BP95)</f>
        <v>#DIV/0!</v>
      </c>
    </row>
    <row r="96" s="4" customFormat="true" ht="18" hidden="false" customHeight="true" outlineLevel="0" collapsed="false">
      <c r="A96" s="334" t="n">
        <f aca="false">A95+1</f>
        <v>88</v>
      </c>
      <c r="B96" s="340" t="str">
        <f aca="false">CONCATENATE(C96,IF(C96="",""," "),D96,IF(D96="",""," "),E96,IF(E96="",""," "),F96)</f>
        <v/>
      </c>
      <c r="C96" s="341"/>
      <c r="D96" s="341"/>
      <c r="E96" s="341"/>
      <c r="F96" s="342"/>
      <c r="G96" s="341"/>
      <c r="H96" s="341"/>
      <c r="I96" s="341"/>
      <c r="J96" s="341"/>
      <c r="K96" s="343"/>
      <c r="L96" s="344"/>
      <c r="M96" s="345"/>
      <c r="N96" s="346"/>
      <c r="O96" s="346"/>
      <c r="P96" s="346"/>
      <c r="Q96" s="346"/>
      <c r="R96" s="346"/>
      <c r="S96" s="346"/>
      <c r="T96" s="346"/>
      <c r="U96" s="346"/>
      <c r="V96" s="346"/>
      <c r="W96" s="346"/>
      <c r="X96" s="346"/>
      <c r="Y96" s="346"/>
      <c r="Z96" s="346"/>
      <c r="AA96" s="346"/>
      <c r="AB96" s="346"/>
      <c r="AC96" s="346"/>
      <c r="AD96" s="347"/>
      <c r="AE96" s="348"/>
      <c r="AF96" s="348"/>
      <c r="AG96" s="348"/>
      <c r="AH96" s="348"/>
      <c r="AI96" s="348"/>
      <c r="AJ96" s="348"/>
      <c r="AK96" s="348"/>
      <c r="AL96" s="348"/>
      <c r="AM96" s="348"/>
      <c r="AN96" s="349"/>
      <c r="AO96" s="349"/>
      <c r="AP96" s="349"/>
      <c r="AQ96" s="349"/>
      <c r="AR96" s="349"/>
      <c r="AS96" s="349"/>
      <c r="AT96" s="350"/>
      <c r="AU96" s="351"/>
      <c r="AV96" s="352"/>
      <c r="AW96" s="353"/>
      <c r="AX96" s="354"/>
      <c r="AY96" s="354"/>
      <c r="AZ96" s="354"/>
      <c r="BA96" s="354"/>
      <c r="BB96" s="354"/>
      <c r="BC96" s="354"/>
      <c r="BD96" s="354"/>
      <c r="BE96" s="354"/>
      <c r="BF96" s="354"/>
      <c r="BG96" s="354"/>
      <c r="BH96" s="355"/>
      <c r="BI96" s="356"/>
      <c r="BJ96" s="356"/>
      <c r="BK96" s="356"/>
      <c r="BL96" s="356"/>
      <c r="BM96" s="356"/>
      <c r="BN96" s="356"/>
      <c r="BO96" s="356"/>
      <c r="BP96" s="356"/>
      <c r="BQ96" s="356"/>
      <c r="BR96" s="357"/>
      <c r="BS96" s="358"/>
      <c r="BT96" s="359"/>
      <c r="BU96" s="360"/>
      <c r="BV96" s="361"/>
      <c r="BW96" s="361"/>
      <c r="BX96" s="361"/>
      <c r="BY96" s="361"/>
      <c r="BZ96" s="361"/>
      <c r="CA96" s="361"/>
      <c r="CB96" s="361"/>
      <c r="CC96" s="361"/>
      <c r="CD96" s="361"/>
      <c r="CE96" s="361"/>
      <c r="CF96" s="362"/>
      <c r="CG96" s="363"/>
      <c r="CH96" s="363"/>
      <c r="CI96" s="363"/>
      <c r="CJ96" s="363"/>
      <c r="CK96" s="363"/>
      <c r="CL96" s="363"/>
      <c r="CM96" s="363"/>
      <c r="CN96" s="363"/>
      <c r="CO96" s="363"/>
      <c r="CP96" s="364"/>
      <c r="CQ96" s="365"/>
      <c r="CR96" s="366"/>
      <c r="CS96" s="335"/>
      <c r="CT96" s="336"/>
      <c r="CU96" s="336"/>
      <c r="CV96" s="336"/>
      <c r="CW96" s="336"/>
      <c r="CX96" s="336"/>
      <c r="CY96" s="336"/>
      <c r="CZ96" s="336"/>
      <c r="DA96" s="336"/>
      <c r="DB96" s="336"/>
      <c r="DC96" s="336"/>
      <c r="DD96" s="337"/>
      <c r="DE96" s="338"/>
      <c r="DF96" s="338"/>
      <c r="DG96" s="338"/>
      <c r="DH96" s="338"/>
      <c r="DI96" s="338"/>
      <c r="DJ96" s="338"/>
      <c r="DK96" s="338"/>
      <c r="DL96" s="338"/>
      <c r="DM96" s="338"/>
      <c r="DN96" s="339"/>
      <c r="DO96" s="330" t="e">
        <f aca="false">AVERAGE(O96,Q96,S96,U96)</f>
        <v>#DIV/0!</v>
      </c>
      <c r="DP96" s="331" t="e">
        <f aca="false">AVERAGE(AF96,AH96,AJ96,AL96)</f>
        <v>#DIV/0!</v>
      </c>
      <c r="DQ96" s="332" t="e">
        <f aca="false">AVERAGE(AY96,BA96,BC96,BE96)</f>
        <v>#DIV/0!</v>
      </c>
      <c r="DR96" s="333" t="e">
        <f aca="false">AVERAGE(BJ96,BL96,BN96,BP96)</f>
        <v>#DIV/0!</v>
      </c>
    </row>
    <row r="97" s="4" customFormat="true" ht="18" hidden="false" customHeight="true" outlineLevel="0" collapsed="false">
      <c r="A97" s="334" t="n">
        <f aca="false">A96+1</f>
        <v>89</v>
      </c>
      <c r="B97" s="340" t="str">
        <f aca="false">CONCATENATE(C97,IF(C97="",""," "),D97,IF(D97="",""," "),E97,IF(E97="",""," "),F97)</f>
        <v/>
      </c>
      <c r="C97" s="341"/>
      <c r="D97" s="341"/>
      <c r="E97" s="341"/>
      <c r="F97" s="342"/>
      <c r="G97" s="341"/>
      <c r="H97" s="341"/>
      <c r="I97" s="341"/>
      <c r="J97" s="341"/>
      <c r="K97" s="343"/>
      <c r="L97" s="344"/>
      <c r="M97" s="345"/>
      <c r="N97" s="346"/>
      <c r="O97" s="346"/>
      <c r="P97" s="346"/>
      <c r="Q97" s="346"/>
      <c r="R97" s="346"/>
      <c r="S97" s="346"/>
      <c r="T97" s="346"/>
      <c r="U97" s="346"/>
      <c r="V97" s="346"/>
      <c r="W97" s="346"/>
      <c r="X97" s="346"/>
      <c r="Y97" s="346"/>
      <c r="Z97" s="346"/>
      <c r="AA97" s="346"/>
      <c r="AB97" s="346"/>
      <c r="AC97" s="346"/>
      <c r="AD97" s="347"/>
      <c r="AE97" s="348"/>
      <c r="AF97" s="348"/>
      <c r="AG97" s="348"/>
      <c r="AH97" s="348"/>
      <c r="AI97" s="348"/>
      <c r="AJ97" s="348"/>
      <c r="AK97" s="348"/>
      <c r="AL97" s="348"/>
      <c r="AM97" s="348"/>
      <c r="AN97" s="349"/>
      <c r="AO97" s="349"/>
      <c r="AP97" s="349"/>
      <c r="AQ97" s="349"/>
      <c r="AR97" s="349"/>
      <c r="AS97" s="349"/>
      <c r="AT97" s="350"/>
      <c r="AU97" s="351"/>
      <c r="AV97" s="352"/>
      <c r="AW97" s="353"/>
      <c r="AX97" s="354"/>
      <c r="AY97" s="354"/>
      <c r="AZ97" s="354"/>
      <c r="BA97" s="354"/>
      <c r="BB97" s="354"/>
      <c r="BC97" s="354"/>
      <c r="BD97" s="354"/>
      <c r="BE97" s="354"/>
      <c r="BF97" s="354"/>
      <c r="BG97" s="354"/>
      <c r="BH97" s="355"/>
      <c r="BI97" s="356"/>
      <c r="BJ97" s="356"/>
      <c r="BK97" s="356"/>
      <c r="BL97" s="356"/>
      <c r="BM97" s="356"/>
      <c r="BN97" s="356"/>
      <c r="BO97" s="356"/>
      <c r="BP97" s="356"/>
      <c r="BQ97" s="356"/>
      <c r="BR97" s="357"/>
      <c r="BS97" s="358"/>
      <c r="BT97" s="359"/>
      <c r="BU97" s="360"/>
      <c r="BV97" s="361"/>
      <c r="BW97" s="361"/>
      <c r="BX97" s="361"/>
      <c r="BY97" s="361"/>
      <c r="BZ97" s="361"/>
      <c r="CA97" s="361"/>
      <c r="CB97" s="361"/>
      <c r="CC97" s="361"/>
      <c r="CD97" s="361"/>
      <c r="CE97" s="361"/>
      <c r="CF97" s="362"/>
      <c r="CG97" s="363"/>
      <c r="CH97" s="363"/>
      <c r="CI97" s="363"/>
      <c r="CJ97" s="363"/>
      <c r="CK97" s="363"/>
      <c r="CL97" s="363"/>
      <c r="CM97" s="363"/>
      <c r="CN97" s="363"/>
      <c r="CO97" s="363"/>
      <c r="CP97" s="364"/>
      <c r="CQ97" s="365"/>
      <c r="CR97" s="366"/>
      <c r="CS97" s="335"/>
      <c r="CT97" s="336"/>
      <c r="CU97" s="336"/>
      <c r="CV97" s="336"/>
      <c r="CW97" s="336"/>
      <c r="CX97" s="336"/>
      <c r="CY97" s="336"/>
      <c r="CZ97" s="336"/>
      <c r="DA97" s="336"/>
      <c r="DB97" s="336"/>
      <c r="DC97" s="336"/>
      <c r="DD97" s="337"/>
      <c r="DE97" s="338"/>
      <c r="DF97" s="338"/>
      <c r="DG97" s="338"/>
      <c r="DH97" s="338"/>
      <c r="DI97" s="338"/>
      <c r="DJ97" s="338"/>
      <c r="DK97" s="338"/>
      <c r="DL97" s="338"/>
      <c r="DM97" s="338"/>
      <c r="DN97" s="339"/>
      <c r="DO97" s="330" t="e">
        <f aca="false">AVERAGE(O97,Q97,S97,U97)</f>
        <v>#DIV/0!</v>
      </c>
      <c r="DP97" s="331" t="e">
        <f aca="false">AVERAGE(AF97,AH97,AJ97,AL97)</f>
        <v>#DIV/0!</v>
      </c>
      <c r="DQ97" s="332" t="e">
        <f aca="false">AVERAGE(AY97,BA97,BC97,BE97)</f>
        <v>#DIV/0!</v>
      </c>
      <c r="DR97" s="333" t="e">
        <f aca="false">AVERAGE(BJ97,BL97,BN97,BP97)</f>
        <v>#DIV/0!</v>
      </c>
    </row>
    <row r="98" s="4" customFormat="true" ht="18" hidden="false" customHeight="true" outlineLevel="0" collapsed="false">
      <c r="A98" s="334" t="n">
        <f aca="false">A97+1</f>
        <v>90</v>
      </c>
      <c r="B98" s="340" t="str">
        <f aca="false">CONCATENATE(C98,IF(C98="",""," "),D98,IF(D98="",""," "),E98,IF(E98="",""," "),F98)</f>
        <v/>
      </c>
      <c r="C98" s="341"/>
      <c r="D98" s="341"/>
      <c r="E98" s="341"/>
      <c r="F98" s="342"/>
      <c r="G98" s="341"/>
      <c r="H98" s="341"/>
      <c r="I98" s="341"/>
      <c r="J98" s="341"/>
      <c r="K98" s="343"/>
      <c r="L98" s="344"/>
      <c r="M98" s="345"/>
      <c r="N98" s="346"/>
      <c r="O98" s="346"/>
      <c r="P98" s="346"/>
      <c r="Q98" s="346"/>
      <c r="R98" s="346"/>
      <c r="S98" s="346"/>
      <c r="T98" s="346"/>
      <c r="U98" s="346"/>
      <c r="V98" s="346"/>
      <c r="W98" s="346"/>
      <c r="X98" s="346"/>
      <c r="Y98" s="346"/>
      <c r="Z98" s="346"/>
      <c r="AA98" s="346"/>
      <c r="AB98" s="346"/>
      <c r="AC98" s="346"/>
      <c r="AD98" s="347"/>
      <c r="AE98" s="348"/>
      <c r="AF98" s="348"/>
      <c r="AG98" s="348"/>
      <c r="AH98" s="348"/>
      <c r="AI98" s="348"/>
      <c r="AJ98" s="348"/>
      <c r="AK98" s="348"/>
      <c r="AL98" s="348"/>
      <c r="AM98" s="348"/>
      <c r="AN98" s="349"/>
      <c r="AO98" s="349"/>
      <c r="AP98" s="349"/>
      <c r="AQ98" s="349"/>
      <c r="AR98" s="349"/>
      <c r="AS98" s="349"/>
      <c r="AT98" s="350"/>
      <c r="AU98" s="351"/>
      <c r="AV98" s="352"/>
      <c r="AW98" s="353"/>
      <c r="AX98" s="354"/>
      <c r="AY98" s="354"/>
      <c r="AZ98" s="354"/>
      <c r="BA98" s="354"/>
      <c r="BB98" s="354"/>
      <c r="BC98" s="354"/>
      <c r="BD98" s="354"/>
      <c r="BE98" s="354"/>
      <c r="BF98" s="354"/>
      <c r="BG98" s="354"/>
      <c r="BH98" s="355"/>
      <c r="BI98" s="356"/>
      <c r="BJ98" s="356"/>
      <c r="BK98" s="356"/>
      <c r="BL98" s="356"/>
      <c r="BM98" s="356"/>
      <c r="BN98" s="356"/>
      <c r="BO98" s="356"/>
      <c r="BP98" s="356"/>
      <c r="BQ98" s="356"/>
      <c r="BR98" s="357"/>
      <c r="BS98" s="358"/>
      <c r="BT98" s="359"/>
      <c r="BU98" s="360"/>
      <c r="BV98" s="361"/>
      <c r="BW98" s="361"/>
      <c r="BX98" s="361"/>
      <c r="BY98" s="361"/>
      <c r="BZ98" s="361"/>
      <c r="CA98" s="361"/>
      <c r="CB98" s="361"/>
      <c r="CC98" s="361"/>
      <c r="CD98" s="361"/>
      <c r="CE98" s="361"/>
      <c r="CF98" s="362"/>
      <c r="CG98" s="363"/>
      <c r="CH98" s="363"/>
      <c r="CI98" s="363"/>
      <c r="CJ98" s="363"/>
      <c r="CK98" s="363"/>
      <c r="CL98" s="363"/>
      <c r="CM98" s="363"/>
      <c r="CN98" s="363"/>
      <c r="CO98" s="363"/>
      <c r="CP98" s="364"/>
      <c r="CQ98" s="365"/>
      <c r="CR98" s="366"/>
      <c r="CS98" s="335"/>
      <c r="CT98" s="336"/>
      <c r="CU98" s="336"/>
      <c r="CV98" s="336"/>
      <c r="CW98" s="336"/>
      <c r="CX98" s="336"/>
      <c r="CY98" s="336"/>
      <c r="CZ98" s="336"/>
      <c r="DA98" s="336"/>
      <c r="DB98" s="336"/>
      <c r="DC98" s="336"/>
      <c r="DD98" s="337"/>
      <c r="DE98" s="338"/>
      <c r="DF98" s="338"/>
      <c r="DG98" s="338"/>
      <c r="DH98" s="338"/>
      <c r="DI98" s="338"/>
      <c r="DJ98" s="338"/>
      <c r="DK98" s="338"/>
      <c r="DL98" s="338"/>
      <c r="DM98" s="338"/>
      <c r="DN98" s="339"/>
      <c r="DO98" s="330" t="e">
        <f aca="false">AVERAGE(O98,Q98,S98,U98)</f>
        <v>#DIV/0!</v>
      </c>
      <c r="DP98" s="331" t="e">
        <f aca="false">AVERAGE(AF98,AH98,AJ98,AL98)</f>
        <v>#DIV/0!</v>
      </c>
      <c r="DQ98" s="332" t="e">
        <f aca="false">AVERAGE(AY98,BA98,BC98,BE98)</f>
        <v>#DIV/0!</v>
      </c>
      <c r="DR98" s="333" t="e">
        <f aca="false">AVERAGE(BJ98,BL98,BN98,BP98)</f>
        <v>#DIV/0!</v>
      </c>
    </row>
    <row r="99" s="4" customFormat="true" ht="18" hidden="false" customHeight="true" outlineLevel="0" collapsed="false">
      <c r="A99" s="334" t="n">
        <f aca="false">A98+1</f>
        <v>91</v>
      </c>
      <c r="B99" s="340" t="str">
        <f aca="false">CONCATENATE(C99,IF(C99="",""," "),D99,IF(D99="",""," "),E99,IF(E99="",""," "),F99)</f>
        <v/>
      </c>
      <c r="C99" s="341"/>
      <c r="D99" s="341"/>
      <c r="E99" s="341"/>
      <c r="F99" s="342"/>
      <c r="G99" s="341"/>
      <c r="H99" s="341"/>
      <c r="I99" s="341"/>
      <c r="J99" s="341"/>
      <c r="K99" s="343"/>
      <c r="L99" s="344"/>
      <c r="M99" s="345"/>
      <c r="N99" s="346"/>
      <c r="O99" s="346"/>
      <c r="P99" s="346"/>
      <c r="Q99" s="346"/>
      <c r="R99" s="346"/>
      <c r="S99" s="346"/>
      <c r="T99" s="346"/>
      <c r="U99" s="346"/>
      <c r="V99" s="346"/>
      <c r="W99" s="346"/>
      <c r="X99" s="346"/>
      <c r="Y99" s="346"/>
      <c r="Z99" s="346"/>
      <c r="AA99" s="346"/>
      <c r="AB99" s="346"/>
      <c r="AC99" s="346"/>
      <c r="AD99" s="347"/>
      <c r="AE99" s="348"/>
      <c r="AF99" s="348"/>
      <c r="AG99" s="348"/>
      <c r="AH99" s="348"/>
      <c r="AI99" s="348"/>
      <c r="AJ99" s="348"/>
      <c r="AK99" s="348"/>
      <c r="AL99" s="348"/>
      <c r="AM99" s="348"/>
      <c r="AN99" s="349"/>
      <c r="AO99" s="349"/>
      <c r="AP99" s="349"/>
      <c r="AQ99" s="349"/>
      <c r="AR99" s="349"/>
      <c r="AS99" s="349"/>
      <c r="AT99" s="350"/>
      <c r="AU99" s="351"/>
      <c r="AV99" s="352"/>
      <c r="AW99" s="353"/>
      <c r="AX99" s="354"/>
      <c r="AY99" s="354"/>
      <c r="AZ99" s="354"/>
      <c r="BA99" s="354"/>
      <c r="BB99" s="354"/>
      <c r="BC99" s="354"/>
      <c r="BD99" s="354"/>
      <c r="BE99" s="354"/>
      <c r="BF99" s="354"/>
      <c r="BG99" s="354"/>
      <c r="BH99" s="355"/>
      <c r="BI99" s="356"/>
      <c r="BJ99" s="356"/>
      <c r="BK99" s="356"/>
      <c r="BL99" s="356"/>
      <c r="BM99" s="356"/>
      <c r="BN99" s="356"/>
      <c r="BO99" s="356"/>
      <c r="BP99" s="356"/>
      <c r="BQ99" s="356"/>
      <c r="BR99" s="357"/>
      <c r="BS99" s="358"/>
      <c r="BT99" s="359"/>
      <c r="BU99" s="360"/>
      <c r="BV99" s="361"/>
      <c r="BW99" s="361"/>
      <c r="BX99" s="361"/>
      <c r="BY99" s="361"/>
      <c r="BZ99" s="361"/>
      <c r="CA99" s="361"/>
      <c r="CB99" s="361"/>
      <c r="CC99" s="361"/>
      <c r="CD99" s="361"/>
      <c r="CE99" s="361"/>
      <c r="CF99" s="362"/>
      <c r="CG99" s="363"/>
      <c r="CH99" s="363"/>
      <c r="CI99" s="363"/>
      <c r="CJ99" s="363"/>
      <c r="CK99" s="363"/>
      <c r="CL99" s="363"/>
      <c r="CM99" s="363"/>
      <c r="CN99" s="363"/>
      <c r="CO99" s="363"/>
      <c r="CP99" s="364"/>
      <c r="CQ99" s="365"/>
      <c r="CR99" s="366"/>
      <c r="CS99" s="335"/>
      <c r="CT99" s="336"/>
      <c r="CU99" s="336"/>
      <c r="CV99" s="336"/>
      <c r="CW99" s="336"/>
      <c r="CX99" s="336"/>
      <c r="CY99" s="336"/>
      <c r="CZ99" s="336"/>
      <c r="DA99" s="336"/>
      <c r="DB99" s="336"/>
      <c r="DC99" s="336"/>
      <c r="DD99" s="337"/>
      <c r="DE99" s="338"/>
      <c r="DF99" s="338"/>
      <c r="DG99" s="338"/>
      <c r="DH99" s="338"/>
      <c r="DI99" s="338"/>
      <c r="DJ99" s="338"/>
      <c r="DK99" s="338"/>
      <c r="DL99" s="338"/>
      <c r="DM99" s="338"/>
      <c r="DN99" s="339"/>
      <c r="DO99" s="330" t="e">
        <f aca="false">AVERAGE(O99,Q99,S99,U99)</f>
        <v>#DIV/0!</v>
      </c>
      <c r="DP99" s="331" t="e">
        <f aca="false">AVERAGE(AF99,AH99,AJ99,AL99)</f>
        <v>#DIV/0!</v>
      </c>
      <c r="DQ99" s="332" t="e">
        <f aca="false">AVERAGE(AY99,BA99,BC99,BE99)</f>
        <v>#DIV/0!</v>
      </c>
      <c r="DR99" s="333" t="e">
        <f aca="false">AVERAGE(BJ99,BL99,BN99,BP99)</f>
        <v>#DIV/0!</v>
      </c>
    </row>
    <row r="100" s="4" customFormat="true" ht="18" hidden="false" customHeight="true" outlineLevel="0" collapsed="false">
      <c r="A100" s="334" t="n">
        <f aca="false">A99+1</f>
        <v>92</v>
      </c>
      <c r="B100" s="340" t="str">
        <f aca="false">CONCATENATE(C100,IF(C100="",""," "),D100,IF(D100="",""," "),E100,IF(E100="",""," "),F100)</f>
        <v/>
      </c>
      <c r="C100" s="341"/>
      <c r="D100" s="341"/>
      <c r="E100" s="341"/>
      <c r="F100" s="342"/>
      <c r="G100" s="341"/>
      <c r="H100" s="341"/>
      <c r="I100" s="341"/>
      <c r="J100" s="341"/>
      <c r="K100" s="343"/>
      <c r="L100" s="344"/>
      <c r="M100" s="345"/>
      <c r="N100" s="346"/>
      <c r="O100" s="346"/>
      <c r="P100" s="346"/>
      <c r="Q100" s="346"/>
      <c r="R100" s="346"/>
      <c r="S100" s="346"/>
      <c r="T100" s="346"/>
      <c r="U100" s="346"/>
      <c r="V100" s="346"/>
      <c r="W100" s="346"/>
      <c r="X100" s="346"/>
      <c r="Y100" s="346"/>
      <c r="Z100" s="346"/>
      <c r="AA100" s="346"/>
      <c r="AB100" s="346"/>
      <c r="AC100" s="346"/>
      <c r="AD100" s="347"/>
      <c r="AE100" s="348"/>
      <c r="AF100" s="348"/>
      <c r="AG100" s="348"/>
      <c r="AH100" s="348"/>
      <c r="AI100" s="348"/>
      <c r="AJ100" s="348"/>
      <c r="AK100" s="348"/>
      <c r="AL100" s="348"/>
      <c r="AM100" s="348"/>
      <c r="AN100" s="349"/>
      <c r="AO100" s="349"/>
      <c r="AP100" s="349"/>
      <c r="AQ100" s="349"/>
      <c r="AR100" s="349"/>
      <c r="AS100" s="349"/>
      <c r="AT100" s="350"/>
      <c r="AU100" s="351"/>
      <c r="AV100" s="352"/>
      <c r="AW100" s="353"/>
      <c r="AX100" s="354"/>
      <c r="AY100" s="354"/>
      <c r="AZ100" s="354"/>
      <c r="BA100" s="354"/>
      <c r="BB100" s="354"/>
      <c r="BC100" s="354"/>
      <c r="BD100" s="354"/>
      <c r="BE100" s="354"/>
      <c r="BF100" s="354"/>
      <c r="BG100" s="354"/>
      <c r="BH100" s="355"/>
      <c r="BI100" s="356"/>
      <c r="BJ100" s="356"/>
      <c r="BK100" s="356"/>
      <c r="BL100" s="356"/>
      <c r="BM100" s="356"/>
      <c r="BN100" s="356"/>
      <c r="BO100" s="356"/>
      <c r="BP100" s="356"/>
      <c r="BQ100" s="356"/>
      <c r="BR100" s="357"/>
      <c r="BS100" s="358"/>
      <c r="BT100" s="359"/>
      <c r="BU100" s="360"/>
      <c r="BV100" s="361"/>
      <c r="BW100" s="361"/>
      <c r="BX100" s="361"/>
      <c r="BY100" s="361"/>
      <c r="BZ100" s="361"/>
      <c r="CA100" s="361"/>
      <c r="CB100" s="361"/>
      <c r="CC100" s="361"/>
      <c r="CD100" s="361"/>
      <c r="CE100" s="361"/>
      <c r="CF100" s="362"/>
      <c r="CG100" s="363"/>
      <c r="CH100" s="363"/>
      <c r="CI100" s="363"/>
      <c r="CJ100" s="363"/>
      <c r="CK100" s="363"/>
      <c r="CL100" s="363"/>
      <c r="CM100" s="363"/>
      <c r="CN100" s="363"/>
      <c r="CO100" s="363"/>
      <c r="CP100" s="364"/>
      <c r="CQ100" s="365"/>
      <c r="CR100" s="366"/>
      <c r="CS100" s="335"/>
      <c r="CT100" s="336"/>
      <c r="CU100" s="336"/>
      <c r="CV100" s="336"/>
      <c r="CW100" s="336"/>
      <c r="CX100" s="336"/>
      <c r="CY100" s="336"/>
      <c r="CZ100" s="336"/>
      <c r="DA100" s="336"/>
      <c r="DB100" s="336"/>
      <c r="DC100" s="336"/>
      <c r="DD100" s="337"/>
      <c r="DE100" s="338"/>
      <c r="DF100" s="338"/>
      <c r="DG100" s="338"/>
      <c r="DH100" s="338"/>
      <c r="DI100" s="338"/>
      <c r="DJ100" s="338"/>
      <c r="DK100" s="338"/>
      <c r="DL100" s="338"/>
      <c r="DM100" s="338"/>
      <c r="DN100" s="339"/>
      <c r="DO100" s="330" t="e">
        <f aca="false">AVERAGE(O100,Q100,S100,U100)</f>
        <v>#DIV/0!</v>
      </c>
      <c r="DP100" s="331" t="e">
        <f aca="false">AVERAGE(AF100,AH100,AJ100,AL100)</f>
        <v>#DIV/0!</v>
      </c>
      <c r="DQ100" s="332" t="e">
        <f aca="false">AVERAGE(AY100,BA100,BC100,BE100)</f>
        <v>#DIV/0!</v>
      </c>
      <c r="DR100" s="333" t="e">
        <f aca="false">AVERAGE(BJ100,BL100,BN100,BP100)</f>
        <v>#DIV/0!</v>
      </c>
    </row>
    <row r="101" s="4" customFormat="true" ht="18" hidden="false" customHeight="true" outlineLevel="0" collapsed="false">
      <c r="A101" s="334" t="n">
        <f aca="false">A100+1</f>
        <v>93</v>
      </c>
      <c r="B101" s="340" t="str">
        <f aca="false">CONCATENATE(C101,IF(C101="",""," "),D101,IF(D101="",""," "),E101,IF(E101="",""," "),F101)</f>
        <v/>
      </c>
      <c r="C101" s="341"/>
      <c r="D101" s="341"/>
      <c r="E101" s="341"/>
      <c r="F101" s="342"/>
      <c r="G101" s="341"/>
      <c r="H101" s="341"/>
      <c r="I101" s="341"/>
      <c r="J101" s="341"/>
      <c r="K101" s="343"/>
      <c r="L101" s="344"/>
      <c r="M101" s="345"/>
      <c r="N101" s="346"/>
      <c r="O101" s="346"/>
      <c r="P101" s="346"/>
      <c r="Q101" s="346"/>
      <c r="R101" s="346"/>
      <c r="S101" s="346"/>
      <c r="T101" s="346"/>
      <c r="U101" s="346"/>
      <c r="V101" s="346"/>
      <c r="W101" s="346"/>
      <c r="X101" s="346"/>
      <c r="Y101" s="346"/>
      <c r="Z101" s="346"/>
      <c r="AA101" s="346"/>
      <c r="AB101" s="346"/>
      <c r="AC101" s="346"/>
      <c r="AD101" s="347"/>
      <c r="AE101" s="348"/>
      <c r="AF101" s="348"/>
      <c r="AG101" s="348"/>
      <c r="AH101" s="348"/>
      <c r="AI101" s="348"/>
      <c r="AJ101" s="348"/>
      <c r="AK101" s="348"/>
      <c r="AL101" s="348"/>
      <c r="AM101" s="348"/>
      <c r="AN101" s="349"/>
      <c r="AO101" s="349"/>
      <c r="AP101" s="349"/>
      <c r="AQ101" s="349"/>
      <c r="AR101" s="349"/>
      <c r="AS101" s="349"/>
      <c r="AT101" s="350"/>
      <c r="AU101" s="351"/>
      <c r="AV101" s="352"/>
      <c r="AW101" s="353"/>
      <c r="AX101" s="354"/>
      <c r="AY101" s="354"/>
      <c r="AZ101" s="354"/>
      <c r="BA101" s="354"/>
      <c r="BB101" s="354"/>
      <c r="BC101" s="354"/>
      <c r="BD101" s="354"/>
      <c r="BE101" s="354"/>
      <c r="BF101" s="354"/>
      <c r="BG101" s="354"/>
      <c r="BH101" s="355"/>
      <c r="BI101" s="356"/>
      <c r="BJ101" s="356"/>
      <c r="BK101" s="356"/>
      <c r="BL101" s="356"/>
      <c r="BM101" s="356"/>
      <c r="BN101" s="356"/>
      <c r="BO101" s="356"/>
      <c r="BP101" s="356"/>
      <c r="BQ101" s="356"/>
      <c r="BR101" s="357"/>
      <c r="BS101" s="358"/>
      <c r="BT101" s="359"/>
      <c r="BU101" s="360"/>
      <c r="BV101" s="361"/>
      <c r="BW101" s="361"/>
      <c r="BX101" s="361"/>
      <c r="BY101" s="361"/>
      <c r="BZ101" s="361"/>
      <c r="CA101" s="361"/>
      <c r="CB101" s="361"/>
      <c r="CC101" s="361"/>
      <c r="CD101" s="361"/>
      <c r="CE101" s="361"/>
      <c r="CF101" s="362"/>
      <c r="CG101" s="363"/>
      <c r="CH101" s="363"/>
      <c r="CI101" s="363"/>
      <c r="CJ101" s="363"/>
      <c r="CK101" s="363"/>
      <c r="CL101" s="363"/>
      <c r="CM101" s="363"/>
      <c r="CN101" s="363"/>
      <c r="CO101" s="363"/>
      <c r="CP101" s="364"/>
      <c r="CQ101" s="365"/>
      <c r="CR101" s="366"/>
      <c r="CS101" s="335"/>
      <c r="CT101" s="336"/>
      <c r="CU101" s="336"/>
      <c r="CV101" s="336"/>
      <c r="CW101" s="336"/>
      <c r="CX101" s="336"/>
      <c r="CY101" s="336"/>
      <c r="CZ101" s="336"/>
      <c r="DA101" s="336"/>
      <c r="DB101" s="336"/>
      <c r="DC101" s="336"/>
      <c r="DD101" s="337"/>
      <c r="DE101" s="338"/>
      <c r="DF101" s="338"/>
      <c r="DG101" s="338"/>
      <c r="DH101" s="338"/>
      <c r="DI101" s="338"/>
      <c r="DJ101" s="338"/>
      <c r="DK101" s="338"/>
      <c r="DL101" s="338"/>
      <c r="DM101" s="338"/>
      <c r="DN101" s="339"/>
      <c r="DO101" s="330" t="e">
        <f aca="false">AVERAGE(O101,Q101,S101,U101)</f>
        <v>#DIV/0!</v>
      </c>
      <c r="DP101" s="331" t="e">
        <f aca="false">AVERAGE(AF101,AH101,AJ101,AL101)</f>
        <v>#DIV/0!</v>
      </c>
      <c r="DQ101" s="332" t="e">
        <f aca="false">AVERAGE(AY101,BA101,BC101,BE101)</f>
        <v>#DIV/0!</v>
      </c>
      <c r="DR101" s="333" t="e">
        <f aca="false">AVERAGE(BJ101,BL101,BN101,BP101)</f>
        <v>#DIV/0!</v>
      </c>
    </row>
    <row r="102" s="4" customFormat="true" ht="18" hidden="false" customHeight="true" outlineLevel="0" collapsed="false">
      <c r="A102" s="334" t="n">
        <f aca="false">A101+1</f>
        <v>94</v>
      </c>
      <c r="B102" s="340" t="str">
        <f aca="false">CONCATENATE(C102,IF(C102="",""," "),D102,IF(D102="",""," "),E102,IF(E102="",""," "),F102)</f>
        <v/>
      </c>
      <c r="C102" s="341"/>
      <c r="D102" s="341"/>
      <c r="E102" s="341"/>
      <c r="F102" s="342"/>
      <c r="G102" s="341"/>
      <c r="H102" s="341"/>
      <c r="I102" s="341"/>
      <c r="J102" s="341"/>
      <c r="K102" s="343"/>
      <c r="L102" s="344"/>
      <c r="M102" s="345"/>
      <c r="N102" s="346"/>
      <c r="O102" s="346"/>
      <c r="P102" s="346"/>
      <c r="Q102" s="346"/>
      <c r="R102" s="346"/>
      <c r="S102" s="346"/>
      <c r="T102" s="346"/>
      <c r="U102" s="346"/>
      <c r="V102" s="346"/>
      <c r="W102" s="346"/>
      <c r="X102" s="346"/>
      <c r="Y102" s="346"/>
      <c r="Z102" s="346"/>
      <c r="AA102" s="346"/>
      <c r="AB102" s="346"/>
      <c r="AC102" s="346"/>
      <c r="AD102" s="347"/>
      <c r="AE102" s="348"/>
      <c r="AF102" s="348"/>
      <c r="AG102" s="348"/>
      <c r="AH102" s="348"/>
      <c r="AI102" s="348"/>
      <c r="AJ102" s="348"/>
      <c r="AK102" s="348"/>
      <c r="AL102" s="348"/>
      <c r="AM102" s="348"/>
      <c r="AN102" s="349"/>
      <c r="AO102" s="349"/>
      <c r="AP102" s="349"/>
      <c r="AQ102" s="349"/>
      <c r="AR102" s="349"/>
      <c r="AS102" s="349"/>
      <c r="AT102" s="350"/>
      <c r="AU102" s="351"/>
      <c r="AV102" s="352"/>
      <c r="AW102" s="353"/>
      <c r="AX102" s="354"/>
      <c r="AY102" s="354"/>
      <c r="AZ102" s="354"/>
      <c r="BA102" s="354"/>
      <c r="BB102" s="354"/>
      <c r="BC102" s="354"/>
      <c r="BD102" s="354"/>
      <c r="BE102" s="354"/>
      <c r="BF102" s="354"/>
      <c r="BG102" s="354"/>
      <c r="BH102" s="355"/>
      <c r="BI102" s="356"/>
      <c r="BJ102" s="356"/>
      <c r="BK102" s="356"/>
      <c r="BL102" s="356"/>
      <c r="BM102" s="356"/>
      <c r="BN102" s="356"/>
      <c r="BO102" s="356"/>
      <c r="BP102" s="356"/>
      <c r="BQ102" s="356"/>
      <c r="BR102" s="357"/>
      <c r="BS102" s="358"/>
      <c r="BT102" s="359"/>
      <c r="BU102" s="360"/>
      <c r="BV102" s="361"/>
      <c r="BW102" s="361"/>
      <c r="BX102" s="361"/>
      <c r="BY102" s="361"/>
      <c r="BZ102" s="361"/>
      <c r="CA102" s="361"/>
      <c r="CB102" s="361"/>
      <c r="CC102" s="361"/>
      <c r="CD102" s="361"/>
      <c r="CE102" s="361"/>
      <c r="CF102" s="362"/>
      <c r="CG102" s="363"/>
      <c r="CH102" s="363"/>
      <c r="CI102" s="363"/>
      <c r="CJ102" s="363"/>
      <c r="CK102" s="363"/>
      <c r="CL102" s="363"/>
      <c r="CM102" s="363"/>
      <c r="CN102" s="363"/>
      <c r="CO102" s="363"/>
      <c r="CP102" s="364"/>
      <c r="CQ102" s="365"/>
      <c r="CR102" s="366"/>
      <c r="CS102" s="335"/>
      <c r="CT102" s="336"/>
      <c r="CU102" s="336"/>
      <c r="CV102" s="336"/>
      <c r="CW102" s="336"/>
      <c r="CX102" s="336"/>
      <c r="CY102" s="336"/>
      <c r="CZ102" s="336"/>
      <c r="DA102" s="336"/>
      <c r="DB102" s="336"/>
      <c r="DC102" s="336"/>
      <c r="DD102" s="337"/>
      <c r="DE102" s="338"/>
      <c r="DF102" s="338"/>
      <c r="DG102" s="338"/>
      <c r="DH102" s="338"/>
      <c r="DI102" s="338"/>
      <c r="DJ102" s="338"/>
      <c r="DK102" s="338"/>
      <c r="DL102" s="338"/>
      <c r="DM102" s="338"/>
      <c r="DN102" s="339"/>
      <c r="DO102" s="330" t="e">
        <f aca="false">AVERAGE(O102,Q102,S102,U102)</f>
        <v>#DIV/0!</v>
      </c>
      <c r="DP102" s="331" t="e">
        <f aca="false">AVERAGE(AF102,AH102,AJ102,AL102)</f>
        <v>#DIV/0!</v>
      </c>
      <c r="DQ102" s="332" t="e">
        <f aca="false">AVERAGE(AY102,BA102,BC102,BE102)</f>
        <v>#DIV/0!</v>
      </c>
      <c r="DR102" s="333" t="e">
        <f aca="false">AVERAGE(BJ102,BL102,BN102,BP102)</f>
        <v>#DIV/0!</v>
      </c>
    </row>
    <row r="103" s="4" customFormat="true" ht="18" hidden="false" customHeight="true" outlineLevel="0" collapsed="false">
      <c r="A103" s="334" t="n">
        <f aca="false">A102+1</f>
        <v>95</v>
      </c>
      <c r="B103" s="340" t="str">
        <f aca="false">CONCATENATE(C103,IF(C103="",""," "),D103,IF(D103="",""," "),E103,IF(E103="",""," "),F103)</f>
        <v/>
      </c>
      <c r="C103" s="341"/>
      <c r="D103" s="341"/>
      <c r="E103" s="341"/>
      <c r="F103" s="342"/>
      <c r="G103" s="341"/>
      <c r="H103" s="341"/>
      <c r="I103" s="341"/>
      <c r="J103" s="341"/>
      <c r="K103" s="343"/>
      <c r="L103" s="344"/>
      <c r="M103" s="345"/>
      <c r="N103" s="346"/>
      <c r="O103" s="346"/>
      <c r="P103" s="346"/>
      <c r="Q103" s="346"/>
      <c r="R103" s="346"/>
      <c r="S103" s="346"/>
      <c r="T103" s="346"/>
      <c r="U103" s="346"/>
      <c r="V103" s="346"/>
      <c r="W103" s="346"/>
      <c r="X103" s="346"/>
      <c r="Y103" s="346"/>
      <c r="Z103" s="346"/>
      <c r="AA103" s="346"/>
      <c r="AB103" s="346"/>
      <c r="AC103" s="346"/>
      <c r="AD103" s="347"/>
      <c r="AE103" s="348"/>
      <c r="AF103" s="348"/>
      <c r="AG103" s="348"/>
      <c r="AH103" s="348"/>
      <c r="AI103" s="348"/>
      <c r="AJ103" s="348"/>
      <c r="AK103" s="348"/>
      <c r="AL103" s="348"/>
      <c r="AM103" s="348"/>
      <c r="AN103" s="349"/>
      <c r="AO103" s="349"/>
      <c r="AP103" s="349"/>
      <c r="AQ103" s="349"/>
      <c r="AR103" s="349"/>
      <c r="AS103" s="349"/>
      <c r="AT103" s="350"/>
      <c r="AU103" s="351"/>
      <c r="AV103" s="352"/>
      <c r="AW103" s="353"/>
      <c r="AX103" s="354"/>
      <c r="AY103" s="354"/>
      <c r="AZ103" s="354"/>
      <c r="BA103" s="354"/>
      <c r="BB103" s="354"/>
      <c r="BC103" s="354"/>
      <c r="BD103" s="354"/>
      <c r="BE103" s="354"/>
      <c r="BF103" s="354"/>
      <c r="BG103" s="354"/>
      <c r="BH103" s="355"/>
      <c r="BI103" s="356"/>
      <c r="BJ103" s="356"/>
      <c r="BK103" s="356"/>
      <c r="BL103" s="356"/>
      <c r="BM103" s="356"/>
      <c r="BN103" s="356"/>
      <c r="BO103" s="356"/>
      <c r="BP103" s="356"/>
      <c r="BQ103" s="356"/>
      <c r="BR103" s="357"/>
      <c r="BS103" s="358"/>
      <c r="BT103" s="359"/>
      <c r="BU103" s="360"/>
      <c r="BV103" s="361"/>
      <c r="BW103" s="361"/>
      <c r="BX103" s="361"/>
      <c r="BY103" s="361"/>
      <c r="BZ103" s="361"/>
      <c r="CA103" s="361"/>
      <c r="CB103" s="361"/>
      <c r="CC103" s="361"/>
      <c r="CD103" s="361"/>
      <c r="CE103" s="361"/>
      <c r="CF103" s="362"/>
      <c r="CG103" s="363"/>
      <c r="CH103" s="363"/>
      <c r="CI103" s="363"/>
      <c r="CJ103" s="363"/>
      <c r="CK103" s="363"/>
      <c r="CL103" s="363"/>
      <c r="CM103" s="363"/>
      <c r="CN103" s="363"/>
      <c r="CO103" s="363"/>
      <c r="CP103" s="364"/>
      <c r="CQ103" s="365"/>
      <c r="CR103" s="366"/>
      <c r="CS103" s="335"/>
      <c r="CT103" s="336"/>
      <c r="CU103" s="336"/>
      <c r="CV103" s="336"/>
      <c r="CW103" s="336"/>
      <c r="CX103" s="336"/>
      <c r="CY103" s="336"/>
      <c r="CZ103" s="336"/>
      <c r="DA103" s="336"/>
      <c r="DB103" s="336"/>
      <c r="DC103" s="336"/>
      <c r="DD103" s="337"/>
      <c r="DE103" s="338"/>
      <c r="DF103" s="338"/>
      <c r="DG103" s="338"/>
      <c r="DH103" s="338"/>
      <c r="DI103" s="338"/>
      <c r="DJ103" s="338"/>
      <c r="DK103" s="338"/>
      <c r="DL103" s="338"/>
      <c r="DM103" s="338"/>
      <c r="DN103" s="339"/>
      <c r="DO103" s="330" t="e">
        <f aca="false">AVERAGE(O103,Q103,S103,U103)</f>
        <v>#DIV/0!</v>
      </c>
      <c r="DP103" s="331" t="e">
        <f aca="false">AVERAGE(AF103,AH103,AJ103,AL103)</f>
        <v>#DIV/0!</v>
      </c>
      <c r="DQ103" s="332" t="e">
        <f aca="false">AVERAGE(AY103,BA103,BC103,BE103)</f>
        <v>#DIV/0!</v>
      </c>
      <c r="DR103" s="333" t="e">
        <f aca="false">AVERAGE(BJ103,BL103,BN103,BP103)</f>
        <v>#DIV/0!</v>
      </c>
    </row>
    <row r="104" s="4" customFormat="true" ht="18" hidden="false" customHeight="true" outlineLevel="0" collapsed="false">
      <c r="A104" s="334" t="n">
        <f aca="false">A103+1</f>
        <v>96</v>
      </c>
      <c r="B104" s="340"/>
      <c r="C104" s="341"/>
      <c r="D104" s="341"/>
      <c r="E104" s="341"/>
      <c r="F104" s="342"/>
      <c r="G104" s="341"/>
      <c r="H104" s="341"/>
      <c r="I104" s="341"/>
      <c r="J104" s="341"/>
      <c r="K104" s="343"/>
      <c r="L104" s="344"/>
      <c r="M104" s="345"/>
      <c r="N104" s="346"/>
      <c r="O104" s="346"/>
      <c r="P104" s="346"/>
      <c r="Q104" s="346"/>
      <c r="R104" s="346"/>
      <c r="S104" s="346"/>
      <c r="T104" s="346"/>
      <c r="U104" s="346"/>
      <c r="V104" s="346"/>
      <c r="W104" s="346"/>
      <c r="X104" s="346"/>
      <c r="Y104" s="346"/>
      <c r="Z104" s="346"/>
      <c r="AA104" s="346"/>
      <c r="AB104" s="346"/>
      <c r="AC104" s="346"/>
      <c r="AD104" s="347"/>
      <c r="AE104" s="348"/>
      <c r="AF104" s="348"/>
      <c r="AG104" s="348"/>
      <c r="AH104" s="348"/>
      <c r="AI104" s="348"/>
      <c r="AJ104" s="348"/>
      <c r="AK104" s="348"/>
      <c r="AL104" s="348"/>
      <c r="AM104" s="348"/>
      <c r="AN104" s="349"/>
      <c r="AO104" s="349"/>
      <c r="AP104" s="349"/>
      <c r="AQ104" s="349"/>
      <c r="AR104" s="349"/>
      <c r="AS104" s="349"/>
      <c r="AT104" s="350"/>
      <c r="AU104" s="351"/>
      <c r="AV104" s="352"/>
      <c r="AW104" s="353"/>
      <c r="AX104" s="354"/>
      <c r="AY104" s="354"/>
      <c r="AZ104" s="354"/>
      <c r="BA104" s="354"/>
      <c r="BB104" s="354"/>
      <c r="BC104" s="354"/>
      <c r="BD104" s="354"/>
      <c r="BE104" s="354"/>
      <c r="BF104" s="354"/>
      <c r="BG104" s="354"/>
      <c r="BH104" s="355"/>
      <c r="BI104" s="356"/>
      <c r="BJ104" s="356"/>
      <c r="BK104" s="356"/>
      <c r="BL104" s="356"/>
      <c r="BM104" s="356"/>
      <c r="BN104" s="356"/>
      <c r="BO104" s="356"/>
      <c r="BP104" s="356"/>
      <c r="BQ104" s="356"/>
      <c r="BR104" s="357"/>
      <c r="BS104" s="358"/>
      <c r="BT104" s="359"/>
      <c r="BU104" s="360"/>
      <c r="BV104" s="361"/>
      <c r="BW104" s="361"/>
      <c r="BX104" s="361"/>
      <c r="BY104" s="361"/>
      <c r="BZ104" s="361"/>
      <c r="CA104" s="361"/>
      <c r="CB104" s="361"/>
      <c r="CC104" s="361"/>
      <c r="CD104" s="361"/>
      <c r="CE104" s="361"/>
      <c r="CF104" s="362"/>
      <c r="CG104" s="363"/>
      <c r="CH104" s="363"/>
      <c r="CI104" s="363"/>
      <c r="CJ104" s="363"/>
      <c r="CK104" s="363"/>
      <c r="CL104" s="363"/>
      <c r="CM104" s="363"/>
      <c r="CN104" s="363"/>
      <c r="CO104" s="363"/>
      <c r="CP104" s="364"/>
      <c r="CQ104" s="365"/>
      <c r="CR104" s="366"/>
      <c r="CS104" s="335"/>
      <c r="CT104" s="336"/>
      <c r="CU104" s="336"/>
      <c r="CV104" s="336"/>
      <c r="CW104" s="336"/>
      <c r="CX104" s="336"/>
      <c r="CY104" s="336"/>
      <c r="CZ104" s="336"/>
      <c r="DA104" s="336"/>
      <c r="DB104" s="336"/>
      <c r="DC104" s="336"/>
      <c r="DD104" s="337"/>
      <c r="DE104" s="338"/>
      <c r="DF104" s="338"/>
      <c r="DG104" s="338"/>
      <c r="DH104" s="338"/>
      <c r="DI104" s="338"/>
      <c r="DJ104" s="338"/>
      <c r="DK104" s="338"/>
      <c r="DL104" s="338"/>
      <c r="DM104" s="338"/>
      <c r="DN104" s="339"/>
      <c r="DO104" s="330" t="e">
        <f aca="false">AVERAGE(O104,Q104,S104,U104)</f>
        <v>#DIV/0!</v>
      </c>
      <c r="DP104" s="331" t="e">
        <f aca="false">AVERAGE(AF104,AH104,AJ104,AL104)</f>
        <v>#DIV/0!</v>
      </c>
      <c r="DQ104" s="332" t="e">
        <f aca="false">AVERAGE(AY104,BA104,BC104,BE104)</f>
        <v>#DIV/0!</v>
      </c>
      <c r="DR104" s="333" t="e">
        <f aca="false">AVERAGE(BJ104,BL104,BN104,BP104)</f>
        <v>#DIV/0!</v>
      </c>
    </row>
    <row r="105" s="4" customFormat="true" ht="18" hidden="false" customHeight="true" outlineLevel="0" collapsed="false">
      <c r="A105" s="367"/>
      <c r="B105" s="184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3"/>
      <c r="N105" s="3"/>
      <c r="O105" s="3"/>
      <c r="R105" s="180"/>
      <c r="AU105" s="1"/>
      <c r="AV105" s="1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S105" s="1"/>
      <c r="BT105" s="1"/>
      <c r="BU105" s="3"/>
      <c r="BV105" s="3"/>
      <c r="BW105" s="3"/>
      <c r="CQ105" s="1"/>
      <c r="CR105" s="1"/>
      <c r="CS105" s="3"/>
      <c r="CT105" s="3"/>
      <c r="CU105" s="3"/>
    </row>
    <row r="106" s="4" customFormat="true" ht="18" hidden="false" customHeight="true" outlineLevel="0" collapsed="false">
      <c r="A106" s="3"/>
      <c r="B106" s="184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3"/>
      <c r="N106" s="3"/>
      <c r="O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U106" s="1"/>
      <c r="AV106" s="1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S106" s="1"/>
      <c r="BT106" s="1"/>
      <c r="BU106" s="3"/>
      <c r="BV106" s="3"/>
      <c r="BW106" s="3"/>
      <c r="CQ106" s="1"/>
      <c r="CR106" s="1"/>
      <c r="CS106" s="3"/>
      <c r="CT106" s="3"/>
      <c r="CU106" s="3"/>
    </row>
    <row r="107" s="4" customFormat="true" ht="18" hidden="false" customHeight="true" outlineLevel="0" collapsed="false">
      <c r="A107" s="7"/>
      <c r="B107" s="256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3"/>
      <c r="N107" s="1"/>
      <c r="O107" s="3"/>
      <c r="Q107" s="3"/>
      <c r="R107" s="7"/>
      <c r="S107" s="1"/>
      <c r="T107" s="1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3"/>
      <c r="AM107" s="3"/>
      <c r="AN107" s="3"/>
      <c r="AO107" s="3"/>
      <c r="AP107" s="3"/>
      <c r="AQ107" s="3"/>
      <c r="AR107" s="3"/>
      <c r="AS107" s="3"/>
      <c r="AU107" s="7"/>
      <c r="AV107" s="7"/>
      <c r="AW107" s="1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S107" s="7"/>
      <c r="BT107" s="7"/>
      <c r="BU107" s="3"/>
      <c r="BV107" s="3"/>
      <c r="BW107" s="3"/>
      <c r="CQ107" s="7"/>
      <c r="CR107" s="7"/>
      <c r="CS107" s="3"/>
      <c r="CT107" s="3"/>
      <c r="CU107" s="3"/>
    </row>
    <row r="108" s="4" customFormat="true" ht="18" hidden="false" customHeight="true" outlineLevel="0" collapsed="false">
      <c r="A108" s="1"/>
      <c r="B108" s="184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3"/>
      <c r="N108" s="1"/>
      <c r="O108" s="3"/>
      <c r="Q108" s="3"/>
      <c r="R108" s="122"/>
      <c r="S108" s="1"/>
      <c r="T108" s="1"/>
      <c r="U108" s="368"/>
      <c r="V108" s="368"/>
      <c r="W108" s="368"/>
      <c r="X108" s="368"/>
      <c r="Y108" s="368"/>
      <c r="Z108" s="368"/>
      <c r="AA108" s="368"/>
      <c r="AB108" s="368"/>
      <c r="AC108" s="368"/>
      <c r="AD108" s="368"/>
      <c r="AE108" s="368"/>
      <c r="AF108" s="368"/>
      <c r="AG108" s="368"/>
      <c r="AH108" s="368"/>
      <c r="AI108" s="368"/>
      <c r="AJ108" s="368"/>
      <c r="AK108" s="368"/>
      <c r="AL108" s="3"/>
      <c r="AM108" s="3"/>
      <c r="AN108" s="3"/>
      <c r="AO108" s="3"/>
      <c r="AP108" s="3"/>
      <c r="AQ108" s="3"/>
      <c r="AR108" s="3"/>
      <c r="AS108" s="3"/>
      <c r="AU108" s="1"/>
      <c r="AV108" s="1"/>
      <c r="AW108" s="1"/>
      <c r="AX108" s="368"/>
      <c r="AY108" s="368"/>
      <c r="AZ108" s="368"/>
      <c r="BA108" s="368"/>
      <c r="BB108" s="368"/>
      <c r="BC108" s="368"/>
      <c r="BD108" s="368"/>
      <c r="BE108" s="368"/>
      <c r="BF108" s="368"/>
      <c r="BG108" s="368"/>
      <c r="BH108" s="368"/>
      <c r="BS108" s="1"/>
      <c r="BT108" s="1"/>
      <c r="BU108" s="3"/>
      <c r="BV108" s="3"/>
      <c r="BW108" s="3"/>
      <c r="CQ108" s="1"/>
      <c r="CR108" s="1"/>
      <c r="CS108" s="3"/>
      <c r="CT108" s="3"/>
      <c r="CU108" s="3"/>
    </row>
    <row r="109" s="4" customFormat="true" ht="18" hidden="false" customHeight="true" outlineLevel="0" collapsed="false">
      <c r="A109" s="1"/>
      <c r="B109" s="184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3"/>
      <c r="N109" s="1"/>
      <c r="O109" s="3"/>
      <c r="Q109" s="3"/>
      <c r="R109" s="369"/>
      <c r="S109" s="369"/>
      <c r="T109" s="369"/>
      <c r="U109" s="370"/>
      <c r="V109" s="370"/>
      <c r="W109" s="370"/>
      <c r="X109" s="370"/>
      <c r="Y109" s="370"/>
      <c r="Z109" s="370"/>
      <c r="AA109" s="370"/>
      <c r="AB109" s="370"/>
      <c r="AC109" s="370"/>
      <c r="AD109" s="370"/>
      <c r="AE109" s="370"/>
      <c r="AF109" s="370"/>
      <c r="AG109" s="370"/>
      <c r="AH109" s="370"/>
      <c r="AI109" s="370"/>
      <c r="AJ109" s="370"/>
      <c r="AK109" s="370"/>
      <c r="AL109" s="3"/>
      <c r="AM109" s="3"/>
      <c r="AN109" s="3"/>
      <c r="AO109" s="3"/>
      <c r="AP109" s="3"/>
      <c r="AQ109" s="3"/>
      <c r="AR109" s="3"/>
      <c r="AS109" s="3"/>
      <c r="AU109" s="1"/>
      <c r="AV109" s="1"/>
      <c r="AW109" s="369"/>
      <c r="AX109" s="370"/>
      <c r="AY109" s="370"/>
      <c r="AZ109" s="370"/>
      <c r="BA109" s="370"/>
      <c r="BB109" s="370"/>
      <c r="BC109" s="370"/>
      <c r="BD109" s="370"/>
      <c r="BE109" s="370"/>
      <c r="BF109" s="370"/>
      <c r="BG109" s="370"/>
      <c r="BH109" s="370"/>
      <c r="BS109" s="1"/>
      <c r="BT109" s="1"/>
      <c r="CQ109" s="1"/>
      <c r="CR109" s="1"/>
    </row>
    <row r="110" s="4" customFormat="true" ht="18" hidden="false" customHeight="true" outlineLevel="0" collapsed="false">
      <c r="A110" s="1"/>
      <c r="B110" s="184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3"/>
      <c r="N110" s="1"/>
      <c r="O110" s="3"/>
      <c r="Q110" s="3"/>
      <c r="R110" s="122"/>
      <c r="S110" s="1"/>
      <c r="T110" s="1"/>
      <c r="U110" s="368"/>
      <c r="V110" s="368"/>
      <c r="W110" s="368"/>
      <c r="X110" s="368"/>
      <c r="Y110" s="368"/>
      <c r="Z110" s="368"/>
      <c r="AA110" s="368"/>
      <c r="AB110" s="368"/>
      <c r="AC110" s="368"/>
      <c r="AD110" s="368"/>
      <c r="AE110" s="368"/>
      <c r="AF110" s="368"/>
      <c r="AG110" s="368"/>
      <c r="AH110" s="368"/>
      <c r="AI110" s="368"/>
      <c r="AJ110" s="368"/>
      <c r="AK110" s="368"/>
      <c r="AL110" s="3"/>
      <c r="AM110" s="3"/>
      <c r="AN110" s="3"/>
      <c r="AO110" s="3"/>
      <c r="AP110" s="3"/>
      <c r="AQ110" s="3"/>
      <c r="AR110" s="3"/>
      <c r="AS110" s="3"/>
      <c r="AU110" s="1"/>
      <c r="AV110" s="1"/>
      <c r="AW110" s="1"/>
      <c r="AX110" s="368"/>
      <c r="AY110" s="368"/>
      <c r="AZ110" s="368"/>
      <c r="BA110" s="368"/>
      <c r="BB110" s="368"/>
      <c r="BC110" s="368"/>
      <c r="BD110" s="368"/>
      <c r="BE110" s="368"/>
      <c r="BF110" s="368"/>
      <c r="BG110" s="368"/>
      <c r="BH110" s="368"/>
      <c r="BS110" s="1"/>
      <c r="BT110" s="1"/>
      <c r="CQ110" s="1"/>
      <c r="CR110" s="1"/>
    </row>
    <row r="111" s="4" customFormat="true" ht="18" hidden="false" customHeight="true" outlineLevel="0" collapsed="false">
      <c r="A111" s="1"/>
      <c r="B111" s="184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3"/>
      <c r="N111" s="1"/>
      <c r="O111" s="3"/>
      <c r="Q111" s="3"/>
      <c r="R111" s="369"/>
      <c r="S111" s="369"/>
      <c r="T111" s="369"/>
      <c r="U111" s="370"/>
      <c r="V111" s="370"/>
      <c r="W111" s="370"/>
      <c r="X111" s="370"/>
      <c r="Y111" s="370"/>
      <c r="Z111" s="370"/>
      <c r="AA111" s="370"/>
      <c r="AB111" s="370"/>
      <c r="AC111" s="370"/>
      <c r="AD111" s="370"/>
      <c r="AE111" s="370"/>
      <c r="AF111" s="370"/>
      <c r="AG111" s="370"/>
      <c r="AH111" s="370"/>
      <c r="AI111" s="370"/>
      <c r="AJ111" s="370"/>
      <c r="AK111" s="370"/>
      <c r="AL111" s="3"/>
      <c r="AM111" s="3"/>
      <c r="AN111" s="3"/>
      <c r="AO111" s="3"/>
      <c r="AP111" s="3"/>
      <c r="AQ111" s="3"/>
      <c r="AR111" s="3"/>
      <c r="AS111" s="3"/>
      <c r="AU111" s="1"/>
      <c r="AV111" s="1"/>
      <c r="AW111" s="369"/>
      <c r="AX111" s="370"/>
      <c r="AY111" s="370"/>
      <c r="AZ111" s="370"/>
      <c r="BA111" s="370"/>
      <c r="BB111" s="370"/>
      <c r="BC111" s="370"/>
      <c r="BD111" s="370"/>
      <c r="BE111" s="370"/>
      <c r="BF111" s="370"/>
      <c r="BG111" s="370"/>
      <c r="BH111" s="370"/>
      <c r="BS111" s="1"/>
      <c r="BT111" s="1"/>
      <c r="CQ111" s="1"/>
      <c r="CR111" s="1"/>
    </row>
    <row r="112" s="4" customFormat="true" ht="18" hidden="false" customHeight="true" outlineLevel="0" collapsed="false">
      <c r="A112" s="1"/>
      <c r="B112" s="184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3"/>
      <c r="N112" s="1"/>
      <c r="O112" s="3"/>
      <c r="Q112" s="3"/>
      <c r="R112" s="53"/>
      <c r="S112" s="53"/>
      <c r="T112" s="53"/>
      <c r="U112" s="53"/>
      <c r="V112" s="53"/>
      <c r="W112" s="53"/>
      <c r="X112" s="53"/>
      <c r="Y112" s="53"/>
      <c r="Z112" s="53"/>
      <c r="AA112" s="53"/>
      <c r="AB112" s="53"/>
      <c r="AC112" s="53"/>
      <c r="AD112" s="53"/>
      <c r="AE112" s="53"/>
      <c r="AF112" s="53"/>
      <c r="AG112" s="53"/>
      <c r="AH112" s="53"/>
      <c r="AI112" s="53"/>
      <c r="AJ112" s="53"/>
      <c r="AK112" s="53"/>
      <c r="AL112" s="3"/>
      <c r="AM112" s="3"/>
      <c r="AN112" s="3"/>
      <c r="AO112" s="3"/>
      <c r="AP112" s="3"/>
      <c r="AQ112" s="3"/>
      <c r="AR112" s="3"/>
      <c r="AS112" s="3"/>
      <c r="AU112" s="1"/>
      <c r="AV112" s="1"/>
      <c r="BS112" s="1"/>
      <c r="BT112" s="1"/>
      <c r="CQ112" s="1"/>
      <c r="CR112" s="1"/>
    </row>
    <row r="113" s="4" customFormat="true" ht="18" hidden="false" customHeight="true" outlineLevel="0" collapsed="false">
      <c r="A113" s="1"/>
      <c r="B113" s="184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3"/>
      <c r="N113" s="1"/>
      <c r="O113" s="3"/>
      <c r="Q113" s="3"/>
      <c r="R113" s="53"/>
      <c r="S113" s="53"/>
      <c r="T113" s="53"/>
      <c r="U113" s="53"/>
      <c r="V113" s="53"/>
      <c r="W113" s="53"/>
      <c r="X113" s="53"/>
      <c r="Y113" s="53"/>
      <c r="Z113" s="53"/>
      <c r="AA113" s="53"/>
      <c r="AB113" s="53"/>
      <c r="AC113" s="53"/>
      <c r="AD113" s="53"/>
      <c r="AE113" s="53"/>
      <c r="AF113" s="53"/>
      <c r="AG113" s="53"/>
      <c r="AH113" s="53"/>
      <c r="AI113" s="53"/>
      <c r="AJ113" s="53"/>
      <c r="AK113" s="53"/>
      <c r="AL113" s="3"/>
      <c r="AM113" s="3"/>
      <c r="AN113" s="3"/>
      <c r="AO113" s="3"/>
      <c r="AP113" s="3"/>
      <c r="AQ113" s="3"/>
      <c r="AR113" s="3"/>
      <c r="AS113" s="3"/>
      <c r="AU113" s="1"/>
      <c r="AV113" s="1"/>
      <c r="BS113" s="1"/>
      <c r="BT113" s="1"/>
      <c r="CQ113" s="1"/>
      <c r="CR113" s="1"/>
    </row>
    <row r="114" s="4" customFormat="true" ht="18" hidden="false" customHeight="true" outlineLevel="0" collapsed="false">
      <c r="A114" s="1"/>
      <c r="B114" s="184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3"/>
      <c r="N114" s="1"/>
      <c r="O114" s="3"/>
      <c r="AU114" s="1"/>
      <c r="AV114" s="1"/>
      <c r="BS114" s="1"/>
      <c r="BT114" s="1"/>
      <c r="CQ114" s="1"/>
      <c r="CR114" s="1"/>
    </row>
    <row r="115" s="4" customFormat="true" ht="18" hidden="false" customHeight="true" outlineLevel="0" collapsed="false">
      <c r="A115" s="1"/>
      <c r="B115" s="184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3"/>
      <c r="N115" s="1"/>
      <c r="O115" s="3"/>
      <c r="AU115" s="1"/>
      <c r="AV115" s="1"/>
      <c r="BS115" s="1"/>
      <c r="BT115" s="1"/>
      <c r="CQ115" s="1"/>
      <c r="CR115" s="1"/>
    </row>
    <row r="116" s="4" customFormat="true" ht="18" hidden="false" customHeight="true" outlineLevel="0" collapsed="false">
      <c r="A116" s="1"/>
      <c r="B116" s="184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3"/>
      <c r="N116" s="1"/>
      <c r="O116" s="3"/>
      <c r="AU116" s="1"/>
      <c r="AV116" s="1"/>
      <c r="BS116" s="1"/>
      <c r="BT116" s="1"/>
      <c r="CQ116" s="1"/>
      <c r="CR116" s="1"/>
    </row>
    <row r="117" s="4" customFormat="true" ht="18" hidden="false" customHeight="true" outlineLevel="0" collapsed="false">
      <c r="A117" s="1"/>
      <c r="B117" s="184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3"/>
      <c r="N117" s="1"/>
      <c r="O117" s="3"/>
      <c r="AU117" s="1"/>
      <c r="AV117" s="1"/>
      <c r="BS117" s="1"/>
      <c r="BT117" s="1"/>
      <c r="CQ117" s="1"/>
      <c r="CR117" s="1"/>
    </row>
    <row r="118" s="4" customFormat="true" ht="18" hidden="false" customHeight="true" outlineLevel="0" collapsed="false">
      <c r="A118" s="1"/>
      <c r="B118" s="371"/>
      <c r="C118" s="123"/>
      <c r="D118" s="123"/>
      <c r="E118" s="123"/>
      <c r="F118" s="123"/>
      <c r="G118" s="123"/>
      <c r="H118" s="123"/>
      <c r="I118" s="123"/>
      <c r="J118" s="123"/>
      <c r="K118" s="123"/>
      <c r="L118" s="123"/>
      <c r="M118" s="125"/>
      <c r="N118" s="123"/>
      <c r="O118" s="125"/>
      <c r="P118" s="142"/>
      <c r="AU118" s="123"/>
      <c r="AV118" s="123"/>
      <c r="BS118" s="123"/>
      <c r="BT118" s="123"/>
      <c r="CQ118" s="123"/>
      <c r="CR118" s="123"/>
    </row>
    <row r="119" s="4" customFormat="true" ht="18" hidden="false" customHeight="true" outlineLevel="0" collapsed="false">
      <c r="A119" s="1"/>
      <c r="B119" s="371"/>
      <c r="C119" s="123"/>
      <c r="D119" s="123"/>
      <c r="E119" s="123"/>
      <c r="F119" s="123"/>
      <c r="G119" s="123"/>
      <c r="H119" s="123"/>
      <c r="I119" s="123"/>
      <c r="J119" s="123"/>
      <c r="K119" s="123"/>
      <c r="L119" s="123"/>
      <c r="M119" s="125"/>
      <c r="N119" s="123"/>
      <c r="O119" s="125"/>
      <c r="P119" s="142"/>
      <c r="AU119" s="123"/>
      <c r="AV119" s="123"/>
      <c r="BS119" s="123"/>
      <c r="BT119" s="123"/>
      <c r="CQ119" s="123"/>
      <c r="CR119" s="123"/>
    </row>
    <row r="120" s="4" customFormat="true" ht="18" hidden="false" customHeight="true" outlineLevel="0" collapsed="false">
      <c r="A120" s="1"/>
      <c r="B120" s="184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3"/>
      <c r="N120" s="1"/>
      <c r="O120" s="3"/>
      <c r="AU120" s="1"/>
      <c r="AV120" s="1"/>
      <c r="BS120" s="1"/>
      <c r="BT120" s="1"/>
      <c r="CQ120" s="1"/>
      <c r="CR120" s="1"/>
    </row>
    <row r="121" s="4" customFormat="true" ht="18" hidden="false" customHeight="true" outlineLevel="0" collapsed="false">
      <c r="A121" s="1"/>
      <c r="B121" s="184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3"/>
      <c r="N121" s="1"/>
      <c r="O121" s="3"/>
      <c r="AU121" s="1"/>
      <c r="AV121" s="1"/>
      <c r="BS121" s="1"/>
      <c r="BT121" s="1"/>
      <c r="CQ121" s="1"/>
      <c r="CR121" s="1"/>
    </row>
    <row r="122" s="4" customFormat="true" ht="18" hidden="false" customHeight="true" outlineLevel="0" collapsed="false">
      <c r="A122" s="1"/>
      <c r="B122" s="184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3"/>
      <c r="N122" s="1"/>
      <c r="O122" s="3"/>
      <c r="AU122" s="1"/>
      <c r="AV122" s="1"/>
      <c r="BS122" s="1"/>
      <c r="BT122" s="1"/>
      <c r="CQ122" s="1"/>
      <c r="CR122" s="1"/>
    </row>
    <row r="123" s="4" customFormat="true" ht="18" hidden="false" customHeight="true" outlineLevel="0" collapsed="false">
      <c r="A123" s="1"/>
      <c r="B123" s="184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3"/>
      <c r="N123" s="1"/>
      <c r="O123" s="3"/>
      <c r="AU123" s="1"/>
      <c r="AV123" s="1"/>
      <c r="BS123" s="1"/>
      <c r="BT123" s="1"/>
      <c r="CQ123" s="1"/>
      <c r="CR123" s="1"/>
    </row>
    <row r="124" customFormat="false" ht="18" hidden="false" customHeight="true" outlineLevel="0" collapsed="false">
      <c r="A124" s="1"/>
      <c r="B124" s="184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3"/>
      <c r="N124" s="1"/>
      <c r="O124" s="53"/>
      <c r="AU124" s="1"/>
      <c r="AV124" s="1"/>
      <c r="BS124" s="1"/>
      <c r="BT124" s="1"/>
      <c r="CQ124" s="1"/>
      <c r="CR124" s="1"/>
    </row>
    <row r="125" customFormat="false" ht="18" hidden="false" customHeight="true" outlineLevel="0" collapsed="false">
      <c r="A125" s="1"/>
      <c r="B125" s="184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3"/>
      <c r="N125" s="1"/>
      <c r="O125" s="53"/>
      <c r="AU125" s="1"/>
      <c r="AV125" s="1"/>
      <c r="BS125" s="1"/>
      <c r="BT125" s="1"/>
      <c r="CQ125" s="1"/>
      <c r="CR125" s="1"/>
    </row>
    <row r="126" customFormat="false" ht="18" hidden="false" customHeight="true" outlineLevel="0" collapsed="false">
      <c r="A126" s="1"/>
      <c r="B126" s="184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53"/>
      <c r="AU126" s="1"/>
      <c r="AV126" s="1"/>
      <c r="BS126" s="1"/>
      <c r="BT126" s="1"/>
      <c r="CQ126" s="1"/>
      <c r="CR126" s="1"/>
    </row>
    <row r="127" customFormat="false" ht="18" hidden="false" customHeight="true" outlineLevel="0" collapsed="false">
      <c r="A127" s="1"/>
      <c r="B127" s="184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53"/>
      <c r="AU127" s="1"/>
      <c r="AV127" s="1"/>
      <c r="BS127" s="1"/>
      <c r="BT127" s="1"/>
      <c r="CQ127" s="1"/>
      <c r="CR127" s="1"/>
    </row>
    <row r="128" customFormat="false" ht="18" hidden="false" customHeight="true" outlineLevel="0" collapsed="false">
      <c r="A128" s="1"/>
      <c r="B128" s="184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53"/>
      <c r="AU128" s="1"/>
      <c r="AV128" s="1"/>
      <c r="BS128" s="1"/>
      <c r="BT128" s="1"/>
      <c r="CQ128" s="1"/>
      <c r="CR128" s="1"/>
    </row>
    <row r="129" customFormat="false" ht="18" hidden="false" customHeight="true" outlineLevel="0" collapsed="false">
      <c r="A129" s="1"/>
      <c r="B129" s="184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53"/>
      <c r="AU129" s="1"/>
      <c r="AV129" s="1"/>
      <c r="BS129" s="1"/>
      <c r="BT129" s="1"/>
      <c r="CQ129" s="1"/>
      <c r="CR129" s="1"/>
    </row>
    <row r="130" customFormat="false" ht="18" hidden="false" customHeight="true" outlineLevel="0" collapsed="false">
      <c r="A130" s="1"/>
      <c r="B130" s="184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53"/>
      <c r="AU130" s="1"/>
      <c r="AV130" s="1"/>
      <c r="BS130" s="1"/>
      <c r="BT130" s="1"/>
      <c r="CQ130" s="1"/>
      <c r="CR130" s="1"/>
    </row>
    <row r="131" customFormat="false" ht="18" hidden="false" customHeight="true" outlineLevel="0" collapsed="false">
      <c r="A131" s="1"/>
      <c r="B131" s="184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AU131" s="1"/>
      <c r="AV131" s="1"/>
      <c r="BS131" s="1"/>
      <c r="BT131" s="1"/>
      <c r="CQ131" s="1"/>
      <c r="CR131" s="1"/>
    </row>
    <row r="132" customFormat="false" ht="18" hidden="false" customHeight="true" outlineLevel="0" collapsed="false">
      <c r="A132" s="1"/>
      <c r="B132" s="184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AU132" s="1"/>
      <c r="AV132" s="1"/>
      <c r="BS132" s="1"/>
      <c r="BT132" s="1"/>
      <c r="CQ132" s="1"/>
      <c r="CR132" s="1"/>
    </row>
    <row r="133" customFormat="false" ht="18" hidden="false" customHeight="true" outlineLevel="0" collapsed="false">
      <c r="A133" s="1"/>
      <c r="B133" s="184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AU133" s="1"/>
      <c r="AV133" s="1"/>
      <c r="BS133" s="1"/>
      <c r="BT133" s="1"/>
      <c r="CQ133" s="1"/>
      <c r="CR133" s="1"/>
    </row>
    <row r="134" customFormat="false" ht="18" hidden="false" customHeight="true" outlineLevel="0" collapsed="false">
      <c r="A134" s="1"/>
      <c r="B134" s="184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AU134" s="1"/>
      <c r="AV134" s="1"/>
      <c r="BS134" s="1"/>
      <c r="BT134" s="1"/>
      <c r="CQ134" s="1"/>
      <c r="CR134" s="1"/>
    </row>
    <row r="135" customFormat="false" ht="18" hidden="false" customHeight="true" outlineLevel="0" collapsed="false">
      <c r="A135" s="1"/>
      <c r="B135" s="184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AU135" s="1"/>
      <c r="AV135" s="1"/>
      <c r="BS135" s="1"/>
      <c r="BT135" s="1"/>
      <c r="CQ135" s="1"/>
      <c r="CR135" s="1"/>
    </row>
    <row r="136" customFormat="false" ht="18" hidden="false" customHeight="true" outlineLevel="0" collapsed="false">
      <c r="A136" s="1"/>
      <c r="B136" s="184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AU136" s="1"/>
      <c r="AV136" s="1"/>
      <c r="BS136" s="1"/>
      <c r="BT136" s="1"/>
      <c r="CQ136" s="1"/>
      <c r="CR136" s="1"/>
    </row>
    <row r="137" customFormat="false" ht="18" hidden="false" customHeight="true" outlineLevel="0" collapsed="false">
      <c r="A137" s="1"/>
      <c r="B137" s="184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AU137" s="1"/>
      <c r="AV137" s="1"/>
      <c r="BS137" s="1"/>
      <c r="BT137" s="1"/>
      <c r="CQ137" s="1"/>
      <c r="CR137" s="1"/>
    </row>
  </sheetData>
  <mergeCells count="28">
    <mergeCell ref="K3:AT3"/>
    <mergeCell ref="AU3:BR3"/>
    <mergeCell ref="BS3:CP3"/>
    <mergeCell ref="CQ3:DN3"/>
    <mergeCell ref="DO3:DR3"/>
    <mergeCell ref="DS3:DT3"/>
    <mergeCell ref="M4:AC4"/>
    <mergeCell ref="AD4:AT4"/>
    <mergeCell ref="AW4:BG4"/>
    <mergeCell ref="BH4:BR4"/>
    <mergeCell ref="BU4:CE4"/>
    <mergeCell ref="CF4:CP4"/>
    <mergeCell ref="CS4:DC4"/>
    <mergeCell ref="DD4:DN4"/>
    <mergeCell ref="K5:L5"/>
    <mergeCell ref="M5:AC5"/>
    <mergeCell ref="AD5:AT5"/>
    <mergeCell ref="AU5:AV5"/>
    <mergeCell ref="AW5:BG5"/>
    <mergeCell ref="BH5:BR5"/>
    <mergeCell ref="BS5:BT5"/>
    <mergeCell ref="BU5:CE5"/>
    <mergeCell ref="CF5:CP5"/>
    <mergeCell ref="CQ5:CR5"/>
    <mergeCell ref="CS5:DC5"/>
    <mergeCell ref="DD5:DN5"/>
    <mergeCell ref="DO5:DP5"/>
    <mergeCell ref="DQ5:DR5"/>
  </mergeCells>
  <conditionalFormatting sqref="AW9:BR104 M9:AT104 BU9:DN104">
    <cfRule type="containsText" priority="2" operator="containsText" aboveAverage="0" equalAverage="0" bottom="0" percent="0" rank="0" text="NULL" dxfId="5">
      <formula>NOT(ISERROR(SEARCH("NULL",M9)))</formula>
    </cfRule>
  </conditionalFormatting>
  <conditionalFormatting sqref="M7:AT8 DO7:DP104">
    <cfRule type="containsErrors" priority="3" aboveAverage="0" equalAverage="0" bottom="0" percent="0" rank="0" text="" dxfId="6">
      <formula>ISERROR(M7)</formula>
    </cfRule>
  </conditionalFormatting>
  <conditionalFormatting sqref="AW7:BR8 DQ7:DR104">
    <cfRule type="containsErrors" priority="4" aboveAverage="0" equalAverage="0" bottom="0" percent="0" rank="0" text="" dxfId="7">
      <formula>ISERROR(AW7)</formula>
    </cfRule>
  </conditionalFormatting>
  <conditionalFormatting sqref="BU7:CP8">
    <cfRule type="containsErrors" priority="5" aboveAverage="0" equalAverage="0" bottom="0" percent="0" rank="0" text="" dxfId="8">
      <formula>ISERROR(BU7)</formula>
    </cfRule>
  </conditionalFormatting>
  <conditionalFormatting sqref="CS7:DN8">
    <cfRule type="containsErrors" priority="6" aboveAverage="0" equalAverage="0" bottom="0" percent="0" rank="0" text="" dxfId="9">
      <formula>ISERROR(CS7)</formula>
    </cfRule>
  </conditionalFormatting>
  <printOptions headings="false" gridLines="false" gridLinesSet="true" horizontalCentered="false" verticalCentered="false"/>
  <pageMargins left="0.7875" right="0.7875" top="0.984027777777778" bottom="0.984027777777778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LibreOffice/7.2.6.2$Linux_X86_64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1996-06-07T09:51:07Z</dcterms:created>
  <dc:creator>ak</dc:creator>
  <dc:description>stefans vorlage mit daten von 9 der der 10 versuchspersonen</dc:description>
  <dc:language>de-DE</dc:language>
  <cp:lastModifiedBy>David Hülsmeier-Reineke</cp:lastModifiedBy>
  <cp:lastPrinted>2005-03-09T10:21:58Z</cp:lastPrinted>
  <dcterms:modified xsi:type="dcterms:W3CDTF">2022-04-24T16:30:09Z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