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jhir\source\repos\Polling Analyser\"/>
    </mc:Choice>
  </mc:AlternateContent>
  <xr:revisionPtr revIDLastSave="0" documentId="13_ncr:1_{D65E4D44-7DA4-4707-B776-3E7967A7A27B}" xr6:coauthVersionLast="47" xr6:coauthVersionMax="47" xr10:uidLastSave="{00000000-0000-0000-0000-000000000000}"/>
  <bookViews>
    <workbookView xWindow="18690" yWindow="9495" windowWidth="23115" windowHeight="19335" xr2:uid="{6D0FA6D2-DD42-4A2B-A7FB-8B25D0B699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1" l="1"/>
  <c r="I28" i="1"/>
  <c r="K2" i="1"/>
  <c r="G4" i="1" s="1"/>
  <c r="G6" i="1" s="1"/>
  <c r="H4" i="1" l="1"/>
  <c r="H6" i="1" s="1"/>
  <c r="D9" i="1"/>
  <c r="B11" i="1" s="1"/>
  <c r="B4" i="1"/>
  <c r="B6" i="1" s="1"/>
  <c r="A11" i="1" l="1"/>
  <c r="F4" i="1"/>
  <c r="F6" i="1" s="1"/>
  <c r="E4" i="1"/>
  <c r="E6" i="1" s="1"/>
  <c r="D4" i="1"/>
  <c r="D6" i="1" s="1"/>
  <c r="I4" i="1"/>
  <c r="I6" i="1" s="1"/>
  <c r="C4" i="1"/>
  <c r="C6" i="1" s="1"/>
  <c r="A4" i="1"/>
  <c r="A6" i="1" s="1"/>
  <c r="K8" i="1" l="1"/>
</calcChain>
</file>

<file path=xl/sharedStrings.xml><?xml version="1.0" encoding="utf-8"?>
<sst xmlns="http://schemas.openxmlformats.org/spreadsheetml/2006/main" count="24" uniqueCount="13">
  <si>
    <t>LNP</t>
  </si>
  <si>
    <t>ALP</t>
  </si>
  <si>
    <t>GRN</t>
  </si>
  <si>
    <t>ONP</t>
  </si>
  <si>
    <t>NXT</t>
  </si>
  <si>
    <t>UAP</t>
  </si>
  <si>
    <t>OTH</t>
  </si>
  <si>
    <t>copy^</t>
  </si>
  <si>
    <t>DEM</t>
  </si>
  <si>
    <t>DLP</t>
  </si>
  <si>
    <t>OPV</t>
  </si>
  <si>
    <t>&lt;- pref flow</t>
  </si>
  <si>
    <t>&lt;- survival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</si>
</sst>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DF0CB-5BDB-44EF-865D-4A87CF8BD5AA}">
  <dimension ref="A1:K28"/>
  <sheetViews>
    <sheetView tabSelected="1" workbookViewId="0">
      <selection activeCell="K7" sqref="K7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9</v>
      </c>
      <c r="I1" t="s">
        <v>6</v>
      </c>
    </row>
    <row r="2" spans="1:11" x14ac:dyDescent="0.25">
      <c r="A2">
        <v>35</v>
      </c>
      <c r="B2">
        <v>31</v>
      </c>
      <c r="C2">
        <v>11</v>
      </c>
      <c r="D2">
        <v>9</v>
      </c>
      <c r="E2" t="e">
        <v>#N/A</v>
      </c>
      <c r="F2">
        <v>1</v>
      </c>
      <c r="G2" t="e">
        <v>#N/A</v>
      </c>
      <c r="H2" t="e">
        <v>#N/A</v>
      </c>
      <c r="I2">
        <v>9</v>
      </c>
      <c r="K2">
        <f>SUMIF(A2:I2,"&gt;0")</f>
        <v>96</v>
      </c>
    </row>
    <row r="4" spans="1:11" x14ac:dyDescent="0.25">
      <c r="A4">
        <f>A2*100/$K$2</f>
        <v>36.458333333333336</v>
      </c>
      <c r="B4">
        <f t="shared" ref="B4:I4" si="0">B2*100/$K$2</f>
        <v>32.291666666666664</v>
      </c>
      <c r="C4">
        <f t="shared" si="0"/>
        <v>11.458333333333334</v>
      </c>
      <c r="D4">
        <f t="shared" si="0"/>
        <v>9.375</v>
      </c>
      <c r="E4" t="e">
        <f t="shared" si="0"/>
        <v>#N/A</v>
      </c>
      <c r="F4">
        <f t="shared" si="0"/>
        <v>1.0416666666666667</v>
      </c>
      <c r="G4" t="e">
        <f t="shared" si="0"/>
        <v>#N/A</v>
      </c>
      <c r="H4" t="e">
        <f t="shared" si="0"/>
        <v>#N/A</v>
      </c>
      <c r="I4">
        <f t="shared" si="0"/>
        <v>9.375</v>
      </c>
    </row>
    <row r="6" spans="1:11" x14ac:dyDescent="0.25">
      <c r="A6" s="1">
        <f>_xlfn.IFNA(A4,0)</f>
        <v>36.458333333333336</v>
      </c>
      <c r="B6" s="1">
        <f t="shared" ref="B6:I6" si="1">_xlfn.IFNA(B4,0)</f>
        <v>32.291666666666664</v>
      </c>
      <c r="C6" s="1">
        <f t="shared" si="1"/>
        <v>11.458333333333334</v>
      </c>
      <c r="D6" s="1">
        <f t="shared" si="1"/>
        <v>9.375</v>
      </c>
      <c r="E6" s="1">
        <f t="shared" si="1"/>
        <v>0</v>
      </c>
      <c r="F6" s="1">
        <f t="shared" si="1"/>
        <v>1.0416666666666667</v>
      </c>
      <c r="G6" s="1">
        <f t="shared" si="1"/>
        <v>0</v>
      </c>
      <c r="H6" s="1">
        <f t="shared" si="1"/>
        <v>0</v>
      </c>
      <c r="I6" s="1">
        <f t="shared" si="1"/>
        <v>9.375</v>
      </c>
    </row>
    <row r="7" spans="1:11" x14ac:dyDescent="0.25">
      <c r="A7" s="1">
        <v>0</v>
      </c>
      <c r="B7" s="1">
        <v>1</v>
      </c>
      <c r="C7" s="1">
        <v>0.85755000000000003</v>
      </c>
      <c r="D7" s="1">
        <v>0.35699999999999998</v>
      </c>
      <c r="E7" s="1">
        <v>0.5</v>
      </c>
      <c r="F7" s="1">
        <v>0.38100000000000001</v>
      </c>
      <c r="G7" s="1">
        <v>0</v>
      </c>
      <c r="H7" s="1">
        <v>0</v>
      </c>
      <c r="I7" s="1">
        <v>0.55000000000000004</v>
      </c>
    </row>
    <row r="8" spans="1:11" x14ac:dyDescent="0.25">
      <c r="K8">
        <f>SUMPRODUCT(A6:I6,A7:I7)</f>
        <v>51.017760416666661</v>
      </c>
    </row>
    <row r="9" spans="1:11" x14ac:dyDescent="0.25">
      <c r="A9" t="s">
        <v>0</v>
      </c>
      <c r="B9" t="s">
        <v>1</v>
      </c>
      <c r="D9">
        <f>SUM(A10:B10)</f>
        <v>96</v>
      </c>
    </row>
    <row r="10" spans="1:11" x14ac:dyDescent="0.25">
      <c r="A10">
        <v>49</v>
      </c>
      <c r="B10">
        <v>47</v>
      </c>
    </row>
    <row r="11" spans="1:11" x14ac:dyDescent="0.25">
      <c r="A11">
        <f>A10*100/D9</f>
        <v>51.041666666666664</v>
      </c>
      <c r="B11">
        <f>B10*100/D9</f>
        <v>48.958333333333336</v>
      </c>
    </row>
    <row r="13" spans="1:11" x14ac:dyDescent="0.25">
      <c r="B13" t="s">
        <v>7</v>
      </c>
    </row>
    <row r="22" spans="1:10" x14ac:dyDescent="0.25">
      <c r="A22" t="s">
        <v>10</v>
      </c>
    </row>
    <row r="23" spans="1:10" x14ac:dyDescent="0.2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8</v>
      </c>
      <c r="H23" t="s">
        <v>9</v>
      </c>
      <c r="I23" t="s">
        <v>6</v>
      </c>
    </row>
    <row r="24" spans="1:10" x14ac:dyDescent="0.25">
      <c r="A24">
        <v>37.92</v>
      </c>
      <c r="B24">
        <v>46.92</v>
      </c>
      <c r="C24">
        <v>7.99</v>
      </c>
      <c r="D24">
        <v>0</v>
      </c>
      <c r="E24">
        <v>0</v>
      </c>
      <c r="F24">
        <v>0</v>
      </c>
      <c r="G24">
        <v>0</v>
      </c>
      <c r="H24">
        <v>0</v>
      </c>
      <c r="I24">
        <f>1.89+0.6+4.68</f>
        <v>7.17</v>
      </c>
    </row>
    <row r="25" spans="1:10" x14ac:dyDescent="0.25">
      <c r="A25">
        <v>100</v>
      </c>
      <c r="B25">
        <v>100</v>
      </c>
      <c r="C25">
        <v>51</v>
      </c>
      <c r="D25">
        <v>0</v>
      </c>
      <c r="E25">
        <v>0</v>
      </c>
      <c r="F25">
        <v>0</v>
      </c>
      <c r="G25">
        <v>0</v>
      </c>
      <c r="H25">
        <v>0</v>
      </c>
      <c r="I25">
        <v>51</v>
      </c>
      <c r="J25" t="s">
        <v>12</v>
      </c>
    </row>
    <row r="26" spans="1:10" x14ac:dyDescent="0.25">
      <c r="A26">
        <v>0</v>
      </c>
      <c r="B26">
        <v>100</v>
      </c>
      <c r="C26">
        <v>60.8</v>
      </c>
      <c r="D26">
        <v>0</v>
      </c>
      <c r="E26">
        <v>0</v>
      </c>
      <c r="F26">
        <v>0</v>
      </c>
      <c r="G26">
        <v>0</v>
      </c>
      <c r="H26">
        <v>0</v>
      </c>
      <c r="I26">
        <v>44.62</v>
      </c>
      <c r="J26" t="s">
        <v>11</v>
      </c>
    </row>
    <row r="28" spans="1:10" x14ac:dyDescent="0.25">
      <c r="I28">
        <f>SUMPRODUCT(A24:I24,A25:I25,A26:I26)/(SUMPRODUCT(A24:I24,A25:I25))</f>
        <v>55.123989150020094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Daniel Hirst</cp:lastModifiedBy>
  <dcterms:created xsi:type="dcterms:W3CDTF">2021-02-01T07:27:04Z</dcterms:created>
  <dcterms:modified xsi:type="dcterms:W3CDTF">2024-04-23T15:42:23Z</dcterms:modified>
</cp:coreProperties>
</file>