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9E77BB4A-28C6-45AF-A680-765217883430}" xr6:coauthVersionLast="47" xr6:coauthVersionMax="47" xr10:uidLastSave="{00000000-0000-0000-0000-000000000000}"/>
  <bookViews>
    <workbookView xWindow="12690" yWindow="8730" windowWidth="23115" windowHeight="19335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8" i="1"/>
  <c r="K2" i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<sst xmlns="http://schemas.openxmlformats.org/spreadsheetml/2006/main" count="24" uniqueCount="13">
  <si>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</si>
  <si>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</si>
  <si>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</si>
  <si>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</si>
  <si>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</si>
  <si>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</si>
  <si>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</si>
  <si>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</si>
  <si>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</si>
  <si>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</si>
  <si>
    <t>OPV</t>
  </si>
  <si>
    <t>&lt;- pref flow</t>
  </si>
  <si>
    <t>&lt;-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</si>
</sst>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28"/>
  <sheetViews>
    <sheetView tabSelected="1" workbookViewId="0">
      <selection activeCell="K8" sqref="K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36</v>
      </c>
      <c r="B2">
        <v>30</v>
      </c>
      <c r="C2">
        <v>14</v>
      </c>
      <c r="D2">
        <v>7</v>
      </c>
      <c r="E2" t="e">
        <v>#N/A</v>
      </c>
      <c r="F2">
        <v>1</v>
      </c>
      <c r="G2" t="e">
        <v>#N/A</v>
      </c>
      <c r="H2" t="e">
        <v>#N/A</v>
      </c>
      <c r="I2">
        <v>11</v>
      </c>
      <c r="K2">
        <f>SUMIF(A2:I2,"&gt;0")</f>
        <v>99</v>
      </c>
    </row>
    <row r="4" spans="1:11" x14ac:dyDescent="0.25">
      <c r="A4">
        <f>A2*100/$K$2</f>
        <v>36.363636363636367</v>
      </c>
      <c r="B4">
        <f t="shared" ref="B4:I4" si="0">B2*100/$K$2</f>
        <v>30.303030303030305</v>
      </c>
      <c r="C4">
        <f t="shared" si="0"/>
        <v>14.141414141414142</v>
      </c>
      <c r="D4">
        <f t="shared" si="0"/>
        <v>7.0707070707070709</v>
      </c>
      <c r="E4" t="e">
        <f t="shared" si="0"/>
        <v>#N/A</v>
      </c>
      <c r="F4">
        <f t="shared" si="0"/>
        <v>1.0101010101010102</v>
      </c>
      <c r="G4" t="e">
        <f t="shared" si="0"/>
        <v>#N/A</v>
      </c>
      <c r="H4" t="e">
        <f t="shared" si="0"/>
        <v>#N/A</v>
      </c>
      <c r="I4">
        <f t="shared" si="0"/>
        <v>11.111111111111111</v>
      </c>
    </row>
    <row r="6" spans="1:11" x14ac:dyDescent="0.25">
      <c r="A6" s="1">
        <f>_xlfn.IFNA(A4,0)</f>
        <v>36.363636363636367</v>
      </c>
      <c r="B6" s="1">
        <f t="shared" ref="B6:I6" si="1">_xlfn.IFNA(B4,0)</f>
        <v>30.303030303030305</v>
      </c>
      <c r="C6" s="1">
        <f t="shared" si="1"/>
        <v>14.141414141414142</v>
      </c>
      <c r="D6" s="1">
        <f t="shared" si="1"/>
        <v>7.0707070707070709</v>
      </c>
      <c r="E6" s="1">
        <f t="shared" si="1"/>
        <v>0</v>
      </c>
      <c r="F6" s="1">
        <f t="shared" si="1"/>
        <v>1.0101010101010102</v>
      </c>
      <c r="G6" s="1">
        <f t="shared" si="1"/>
        <v>0</v>
      </c>
      <c r="H6" s="1">
        <f t="shared" si="1"/>
        <v>0</v>
      </c>
      <c r="I6" s="1">
        <f t="shared" si="1"/>
        <v>11.111111111111111</v>
      </c>
    </row>
    <row r="7" spans="1:11" x14ac:dyDescent="0.25">
      <c r="A7" s="1">
        <v>0</v>
      </c>
      <c r="B7" s="1">
        <v>1</v>
      </c>
      <c r="C7" s="1">
        <v>0.85755000000000003</v>
      </c>
      <c r="D7" s="1">
        <v>0.35699999999999998</v>
      </c>
      <c r="E7" s="1">
        <v>0.5</v>
      </c>
      <c r="F7" s="1">
        <v>0.38100000000000001</v>
      </c>
      <c r="G7" s="1">
        <v>0</v>
      </c>
      <c r="H7" s="1">
        <v>0</v>
      </c>
      <c r="I7" s="1">
        <v>0.55000000000000004</v>
      </c>
    </row>
    <row r="8" spans="1:11" x14ac:dyDescent="0.25">
      <c r="K8">
        <f>SUMPRODUCT(A6:I6,A7:I7)</f>
        <v>51.450202020202028</v>
      </c>
    </row>
    <row r="9" spans="1:11" x14ac:dyDescent="0.25">
      <c r="A9" t="s">
        <v>0</v>
      </c>
      <c r="B9" t="s">
        <v>1</v>
      </c>
      <c r="D9">
        <f>SUM(A10:B10)</f>
        <v>95</v>
      </c>
    </row>
    <row r="10" spans="1:11" x14ac:dyDescent="0.25">
      <c r="A10">
        <v>47</v>
      </c>
      <c r="B10">
        <v>48</v>
      </c>
    </row>
    <row r="11" spans="1:11" x14ac:dyDescent="0.25">
      <c r="A11">
        <f>A10*100/D9</f>
        <v>49.473684210526315</v>
      </c>
      <c r="B11">
        <f>B10*100/D9</f>
        <v>50.526315789473685</v>
      </c>
    </row>
    <row r="13" spans="1:11" x14ac:dyDescent="0.25">
      <c r="B13" t="s">
        <v>7</v>
      </c>
    </row>
    <row r="22" spans="1:10" x14ac:dyDescent="0.25">
      <c r="A22" t="s">
        <v>10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8</v>
      </c>
      <c r="H23" t="s">
        <v>9</v>
      </c>
      <c r="I23" t="s">
        <v>6</v>
      </c>
    </row>
    <row r="24" spans="1:10" x14ac:dyDescent="0.25">
      <c r="A24">
        <v>37.92</v>
      </c>
      <c r="B24">
        <v>46.92</v>
      </c>
      <c r="C24">
        <v>7.99</v>
      </c>
      <c r="D24">
        <v>0</v>
      </c>
      <c r="E24">
        <v>0</v>
      </c>
      <c r="F24">
        <v>0</v>
      </c>
      <c r="G24">
        <v>0</v>
      </c>
      <c r="H24">
        <v>0</v>
      </c>
      <c r="I24">
        <f>1.89+0.6+4.68</f>
        <v>7.17</v>
      </c>
    </row>
    <row r="25" spans="1:10" x14ac:dyDescent="0.25">
      <c r="A25">
        <v>100</v>
      </c>
      <c r="B25">
        <v>100</v>
      </c>
      <c r="C25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 t="s">
        <v>12</v>
      </c>
    </row>
    <row r="26" spans="1:10" x14ac:dyDescent="0.25">
      <c r="A26">
        <v>0</v>
      </c>
      <c r="B26">
        <v>100</v>
      </c>
      <c r="C26">
        <v>60.8</v>
      </c>
      <c r="D26">
        <v>0</v>
      </c>
      <c r="E26">
        <v>0</v>
      </c>
      <c r="F26">
        <v>0</v>
      </c>
      <c r="G26">
        <v>0</v>
      </c>
      <c r="H26">
        <v>0</v>
      </c>
      <c r="I26">
        <v>44.62</v>
      </c>
      <c r="J26" t="s">
        <v>11</v>
      </c>
    </row>
    <row r="28" spans="1:10" x14ac:dyDescent="0.25">
      <c r="I28">
        <f>SUMPRODUCT(A24:I24,A25:I25,A26:I26)/(SUMPRODUCT(A24:I24,A25:I25))</f>
        <v>55.123989150020094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2024-03-25T11:08:06Z</dcterms:modified>
</cp:coreProperties>
</file>