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26B2EB58-03A5-4D91-8F3D-9E1120795E4D}" xr6:coauthVersionLast="46" xr6:coauthVersionMax="46" xr10:uidLastSave="{00000000-0000-0000-0000-000000000000}"/>
  <bookViews>
    <workbookView xWindow="540" yWindow="9450" windowWidth="31245" windowHeight="10815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GRN'!$BM$8</definedName>
    <definedName name="solver_opt" localSheetId="2" hidden="1">'Polling Correlations - LNP'!$BF$12</definedName>
    <definedName name="solver_opt" localSheetId="6" hidden="1">'Polling Correlations - Misc'!$BK$17</definedName>
    <definedName name="solver_opt" localSheetId="5" hidden="1">'Polling Correlations - OTH'!$BK$16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W2" i="7" l="1"/>
  <c r="BV23" i="8" l="1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22" i="8"/>
  <c r="BV23" i="7"/>
  <c r="BV24" i="7"/>
  <c r="BV25" i="7"/>
  <c r="BV26" i="7"/>
  <c r="BV27" i="7"/>
  <c r="BV28" i="7"/>
  <c r="BV29" i="7"/>
  <c r="BV30" i="7"/>
  <c r="BV31" i="7"/>
  <c r="BV32" i="7"/>
  <c r="BV33" i="7"/>
  <c r="BV34" i="7"/>
  <c r="BV35" i="7"/>
  <c r="BV36" i="7"/>
  <c r="BV37" i="7"/>
  <c r="BV38" i="7"/>
  <c r="BV39" i="7"/>
  <c r="BV40" i="7"/>
  <c r="BV41" i="7"/>
  <c r="BV42" i="7"/>
  <c r="BV43" i="7"/>
  <c r="BV44" i="7"/>
  <c r="BV45" i="7"/>
  <c r="BV46" i="7"/>
  <c r="BV47" i="7"/>
  <c r="BV48" i="7"/>
  <c r="BV49" i="7"/>
  <c r="BV50" i="7"/>
  <c r="BV51" i="7"/>
  <c r="BV52" i="7"/>
  <c r="BV53" i="7"/>
  <c r="BV54" i="7"/>
  <c r="BV55" i="7"/>
  <c r="BV56" i="7"/>
  <c r="BV57" i="7"/>
  <c r="BV58" i="7"/>
  <c r="BV59" i="7"/>
  <c r="BV60" i="7"/>
  <c r="BV61" i="7"/>
  <c r="BV62" i="7"/>
  <c r="BV63" i="7"/>
  <c r="BV64" i="7"/>
  <c r="BV65" i="7"/>
  <c r="BV66" i="7"/>
  <c r="BV67" i="7"/>
  <c r="BV68" i="7"/>
  <c r="BV69" i="7"/>
  <c r="BV70" i="7"/>
  <c r="BV71" i="7"/>
  <c r="BV72" i="7"/>
  <c r="BV73" i="7"/>
  <c r="BV74" i="7"/>
  <c r="BV75" i="7"/>
  <c r="BV76" i="7"/>
  <c r="BV77" i="7"/>
  <c r="BV78" i="7"/>
  <c r="BV79" i="7"/>
  <c r="BV80" i="7"/>
  <c r="BV81" i="7"/>
  <c r="BV82" i="7"/>
  <c r="BV83" i="7"/>
  <c r="BV84" i="7"/>
  <c r="BV85" i="7"/>
  <c r="BV86" i="7"/>
  <c r="BV87" i="7"/>
  <c r="BV88" i="7"/>
  <c r="BV89" i="7"/>
  <c r="BV90" i="7"/>
  <c r="BV91" i="7"/>
  <c r="BV92" i="7"/>
  <c r="BV93" i="7"/>
  <c r="BV94" i="7"/>
  <c r="BV95" i="7"/>
  <c r="BV96" i="7"/>
  <c r="BV97" i="7"/>
  <c r="BV22" i="7"/>
  <c r="BV23" i="6"/>
  <c r="BV24" i="6"/>
  <c r="BV25" i="6"/>
  <c r="BV26" i="6"/>
  <c r="BV27" i="6"/>
  <c r="BV28" i="6"/>
  <c r="BV29" i="6"/>
  <c r="BV30" i="6"/>
  <c r="BV31" i="6"/>
  <c r="BV32" i="6"/>
  <c r="BV33" i="6"/>
  <c r="BV34" i="6"/>
  <c r="BV35" i="6"/>
  <c r="BV36" i="6"/>
  <c r="BV37" i="6"/>
  <c r="BV38" i="6"/>
  <c r="BV39" i="6"/>
  <c r="BV40" i="6"/>
  <c r="BV41" i="6"/>
  <c r="BV42" i="6"/>
  <c r="BV43" i="6"/>
  <c r="BV44" i="6"/>
  <c r="BV45" i="6"/>
  <c r="BV46" i="6"/>
  <c r="BV47" i="6"/>
  <c r="BV48" i="6"/>
  <c r="BV49" i="6"/>
  <c r="BV50" i="6"/>
  <c r="BV51" i="6"/>
  <c r="BV52" i="6"/>
  <c r="BV53" i="6"/>
  <c r="BV54" i="6"/>
  <c r="BV55" i="6"/>
  <c r="BV56" i="6"/>
  <c r="BV57" i="6"/>
  <c r="BV58" i="6"/>
  <c r="BV59" i="6"/>
  <c r="BV60" i="6"/>
  <c r="BV61" i="6"/>
  <c r="BV62" i="6"/>
  <c r="BV63" i="6"/>
  <c r="BV64" i="6"/>
  <c r="BV65" i="6"/>
  <c r="BV66" i="6"/>
  <c r="BV67" i="6"/>
  <c r="BV68" i="6"/>
  <c r="BV69" i="6"/>
  <c r="BV70" i="6"/>
  <c r="BV71" i="6"/>
  <c r="BV72" i="6"/>
  <c r="BV73" i="6"/>
  <c r="BV74" i="6"/>
  <c r="BV75" i="6"/>
  <c r="BV76" i="6"/>
  <c r="BV77" i="6"/>
  <c r="BV78" i="6"/>
  <c r="BV79" i="6"/>
  <c r="BV80" i="6"/>
  <c r="BV81" i="6"/>
  <c r="BV82" i="6"/>
  <c r="BV83" i="6"/>
  <c r="BV84" i="6"/>
  <c r="BV85" i="6"/>
  <c r="BV86" i="6"/>
  <c r="BV87" i="6"/>
  <c r="BV88" i="6"/>
  <c r="BV89" i="6"/>
  <c r="BV90" i="6"/>
  <c r="BV91" i="6"/>
  <c r="BV92" i="6"/>
  <c r="BV93" i="6"/>
  <c r="BV94" i="6"/>
  <c r="BV95" i="6"/>
  <c r="BV96" i="6"/>
  <c r="BV97" i="6"/>
  <c r="BV22" i="6"/>
  <c r="BV23" i="3"/>
  <c r="BV24" i="3"/>
  <c r="BV25" i="3"/>
  <c r="BV26" i="3"/>
  <c r="BV27" i="3"/>
  <c r="BV28" i="3"/>
  <c r="BV29" i="3"/>
  <c r="BV30" i="3"/>
  <c r="BV31" i="3"/>
  <c r="BV32" i="3"/>
  <c r="BV33" i="3"/>
  <c r="BV34" i="3"/>
  <c r="BV35" i="3"/>
  <c r="BV36" i="3"/>
  <c r="BV37" i="3"/>
  <c r="BV38" i="3"/>
  <c r="BV39" i="3"/>
  <c r="BV40" i="3"/>
  <c r="BV41" i="3"/>
  <c r="BV42" i="3"/>
  <c r="BV43" i="3"/>
  <c r="BV44" i="3"/>
  <c r="BV45" i="3"/>
  <c r="BV46" i="3"/>
  <c r="BV47" i="3"/>
  <c r="BV48" i="3"/>
  <c r="BV49" i="3"/>
  <c r="BV50" i="3"/>
  <c r="BV51" i="3"/>
  <c r="BV52" i="3"/>
  <c r="BV53" i="3"/>
  <c r="BV54" i="3"/>
  <c r="BV55" i="3"/>
  <c r="BV56" i="3"/>
  <c r="BV57" i="3"/>
  <c r="BV58" i="3"/>
  <c r="BV59" i="3"/>
  <c r="BV60" i="3"/>
  <c r="BV61" i="3"/>
  <c r="BV62" i="3"/>
  <c r="BV63" i="3"/>
  <c r="BV64" i="3"/>
  <c r="BV65" i="3"/>
  <c r="BV66" i="3"/>
  <c r="BV67" i="3"/>
  <c r="BV68" i="3"/>
  <c r="BV69" i="3"/>
  <c r="BV70" i="3"/>
  <c r="BV71" i="3"/>
  <c r="BV72" i="3"/>
  <c r="BV73" i="3"/>
  <c r="BV74" i="3"/>
  <c r="BV75" i="3"/>
  <c r="BV76" i="3"/>
  <c r="BV77" i="3"/>
  <c r="BV78" i="3"/>
  <c r="BV79" i="3"/>
  <c r="BV80" i="3"/>
  <c r="BV81" i="3"/>
  <c r="BV82" i="3"/>
  <c r="BV83" i="3"/>
  <c r="BV84" i="3"/>
  <c r="BV85" i="3"/>
  <c r="BV86" i="3"/>
  <c r="BV87" i="3"/>
  <c r="BV88" i="3"/>
  <c r="BV89" i="3"/>
  <c r="BV90" i="3"/>
  <c r="BV91" i="3"/>
  <c r="BV92" i="3"/>
  <c r="BV93" i="3"/>
  <c r="BV94" i="3"/>
  <c r="BV95" i="3"/>
  <c r="BV96" i="3"/>
  <c r="BV97" i="3"/>
  <c r="BV22" i="3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H12" i="9"/>
  <c r="BI12" i="9"/>
  <c r="BJ12" i="9"/>
  <c r="BK12" i="9"/>
  <c r="BL12" i="9"/>
  <c r="BM12" i="9"/>
  <c r="BG12" i="9"/>
  <c r="BH12" i="8"/>
  <c r="BI12" i="8"/>
  <c r="BJ12" i="8"/>
  <c r="BK12" i="8"/>
  <c r="BL12" i="8"/>
  <c r="BM12" i="8"/>
  <c r="BG12" i="8"/>
  <c r="BH12" i="6"/>
  <c r="BI12" i="6"/>
  <c r="BJ12" i="6"/>
  <c r="BK12" i="6"/>
  <c r="BL12" i="6"/>
  <c r="BM12" i="6"/>
  <c r="BG12" i="6"/>
  <c r="BH12" i="3"/>
  <c r="BI12" i="3"/>
  <c r="BJ12" i="3"/>
  <c r="BK12" i="3"/>
  <c r="BL12" i="3"/>
  <c r="BM12" i="3"/>
  <c r="BG12" i="3"/>
  <c r="BH12" i="5"/>
  <c r="BI12" i="5"/>
  <c r="BJ12" i="5"/>
  <c r="BK12" i="5"/>
  <c r="BL12" i="5"/>
  <c r="BM12" i="5"/>
  <c r="BG12" i="5"/>
  <c r="BH12" i="7"/>
  <c r="BI12" i="7"/>
  <c r="BJ12" i="7"/>
  <c r="BK12" i="7"/>
  <c r="BL12" i="7"/>
  <c r="BM12" i="7"/>
  <c r="BG12" i="7"/>
  <c r="BM38" i="5" l="1"/>
  <c r="V4" i="9"/>
  <c r="BM38" i="9" s="1"/>
  <c r="U4" i="9"/>
  <c r="BK38" i="9" s="1"/>
  <c r="BL38" i="9" s="1"/>
  <c r="T4" i="9"/>
  <c r="BJ38" i="9" s="1"/>
  <c r="S4" i="9"/>
  <c r="BI38" i="9" s="1"/>
  <c r="R4" i="9"/>
  <c r="BH38" i="9" s="1"/>
  <c r="Q4" i="9"/>
  <c r="BG38" i="9" s="1"/>
  <c r="V4" i="8"/>
  <c r="BM38" i="8" s="1"/>
  <c r="U4" i="8"/>
  <c r="BK38" i="8" s="1"/>
  <c r="BL38" i="8" s="1"/>
  <c r="T4" i="8"/>
  <c r="BJ38" i="8" s="1"/>
  <c r="S4" i="8"/>
  <c r="BI38" i="8" s="1"/>
  <c r="R4" i="8"/>
  <c r="BH38" i="8" s="1"/>
  <c r="Q4" i="8"/>
  <c r="BG38" i="8" s="1"/>
  <c r="V4" i="7"/>
  <c r="BM38" i="7" s="1"/>
  <c r="U4" i="7"/>
  <c r="BK38" i="7" s="1"/>
  <c r="T4" i="7"/>
  <c r="BJ38" i="7" s="1"/>
  <c r="S4" i="7"/>
  <c r="BI38" i="7" s="1"/>
  <c r="R4" i="7"/>
  <c r="BH38" i="7" s="1"/>
  <c r="Q4" i="7"/>
  <c r="BG38" i="7" s="1"/>
  <c r="V4" i="6"/>
  <c r="BM38" i="6" s="1"/>
  <c r="U4" i="6"/>
  <c r="BK38" i="6" s="1"/>
  <c r="BL38" i="6" s="1"/>
  <c r="T4" i="6"/>
  <c r="BJ38" i="6" s="1"/>
  <c r="S4" i="6"/>
  <c r="BI38" i="6" s="1"/>
  <c r="R4" i="6"/>
  <c r="BH38" i="6" s="1"/>
  <c r="Q4" i="6"/>
  <c r="BG38" i="6" s="1"/>
  <c r="BL38" i="7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B19" i="9"/>
  <c r="B18" i="9"/>
  <c r="B17" i="9"/>
  <c r="J16" i="9"/>
  <c r="AL16" i="9" s="1"/>
  <c r="I16" i="9"/>
  <c r="AK16" i="9" s="1"/>
  <c r="H16" i="9"/>
  <c r="AJ16" i="9" s="1"/>
  <c r="G16" i="9"/>
  <c r="AI16" i="9" s="1"/>
  <c r="F16" i="9"/>
  <c r="AH16" i="9" s="1"/>
  <c r="E16" i="9"/>
  <c r="AG16" i="9" s="1"/>
  <c r="D16" i="9"/>
  <c r="AF16" i="9" s="1"/>
  <c r="J12" i="9"/>
  <c r="AL12" i="9" s="1"/>
  <c r="I12" i="9"/>
  <c r="AK12" i="9" s="1"/>
  <c r="B12" i="9"/>
  <c r="B13" i="9" s="1"/>
  <c r="B14" i="9" s="1"/>
  <c r="B15" i="9" s="1"/>
  <c r="J11" i="9"/>
  <c r="AL11" i="9" s="1"/>
  <c r="I11" i="9"/>
  <c r="AK11" i="9" s="1"/>
  <c r="H11" i="9"/>
  <c r="AJ11" i="9" s="1"/>
  <c r="G11" i="9"/>
  <c r="AI11" i="9" s="1"/>
  <c r="F11" i="9"/>
  <c r="AH11" i="9" s="1"/>
  <c r="E11" i="9"/>
  <c r="AG11" i="9" s="1"/>
  <c r="D11" i="9"/>
  <c r="AF11" i="9" s="1"/>
  <c r="BM10" i="9"/>
  <c r="BM11" i="9" s="1"/>
  <c r="BK10" i="9"/>
  <c r="BJ10" i="9"/>
  <c r="BI10" i="9"/>
  <c r="BH10" i="9"/>
  <c r="BG10" i="9"/>
  <c r="BG11" i="9" s="1"/>
  <c r="G7" i="9"/>
  <c r="AI7" i="9" s="1"/>
  <c r="E7" i="9"/>
  <c r="AG7" i="9" s="1"/>
  <c r="B7" i="9"/>
  <c r="H13" i="9" s="1"/>
  <c r="AJ13" i="9" s="1"/>
  <c r="BM6" i="9"/>
  <c r="BK6" i="9"/>
  <c r="BJ6" i="9"/>
  <c r="BI6" i="9"/>
  <c r="BH6" i="9"/>
  <c r="BG6" i="9"/>
  <c r="BG13" i="9" s="1"/>
  <c r="H6" i="9"/>
  <c r="AJ6" i="9" s="1"/>
  <c r="B6" i="9"/>
  <c r="E12" i="9" s="1"/>
  <c r="AG12" i="9" s="1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J5" i="9"/>
  <c r="AL5" i="9" s="1"/>
  <c r="I5" i="9"/>
  <c r="H5" i="9"/>
  <c r="AJ5" i="9" s="1"/>
  <c r="G5" i="9"/>
  <c r="AI5" i="9" s="1"/>
  <c r="F5" i="9"/>
  <c r="AH5" i="9" s="1"/>
  <c r="E5" i="9"/>
  <c r="AG5" i="9" s="1"/>
  <c r="D5" i="9"/>
  <c r="AF5" i="9" s="1"/>
  <c r="R15" i="8"/>
  <c r="S15" i="8"/>
  <c r="R16" i="8"/>
  <c r="S16" i="8"/>
  <c r="AN15" i="8"/>
  <c r="AO15" i="8"/>
  <c r="AN16" i="8"/>
  <c r="AO16" i="8"/>
  <c r="L15" i="8"/>
  <c r="M15" i="8"/>
  <c r="BH13" i="8"/>
  <c r="BG13" i="8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3" i="8" s="1"/>
  <c r="BK6" i="8"/>
  <c r="BK13" i="8" s="1"/>
  <c r="BJ6" i="8"/>
  <c r="BJ13" i="8" s="1"/>
  <c r="BI6" i="8"/>
  <c r="BH6" i="8"/>
  <c r="BG6" i="8"/>
  <c r="BM5" i="8"/>
  <c r="BK5" i="8"/>
  <c r="BJ5" i="8"/>
  <c r="BI5" i="8"/>
  <c r="BH5" i="8"/>
  <c r="BG5" i="8"/>
  <c r="BG13" i="7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3" i="7" s="1"/>
  <c r="BK6" i="7"/>
  <c r="BK13" i="7" s="1"/>
  <c r="BJ6" i="7"/>
  <c r="BJ13" i="7" s="1"/>
  <c r="BI6" i="7"/>
  <c r="BI13" i="7" s="1"/>
  <c r="BH6" i="7"/>
  <c r="BH13" i="7" s="1"/>
  <c r="BG6" i="7"/>
  <c r="BM5" i="7"/>
  <c r="BK5" i="7"/>
  <c r="BJ5" i="7"/>
  <c r="BI5" i="7"/>
  <c r="BH5" i="7"/>
  <c r="BG5" i="7"/>
  <c r="BH13" i="6"/>
  <c r="BG13" i="6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3" i="6" s="1"/>
  <c r="BK6" i="6"/>
  <c r="BK13" i="6" s="1"/>
  <c r="BJ6" i="6"/>
  <c r="BJ13" i="6" s="1"/>
  <c r="BI6" i="6"/>
  <c r="BI13" i="6" s="1"/>
  <c r="BH6" i="6"/>
  <c r="BG6" i="6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H11" i="3" s="1"/>
  <c r="BM6" i="3"/>
  <c r="BM13" i="3" s="1"/>
  <c r="BK6" i="3"/>
  <c r="BK13" i="3" s="1"/>
  <c r="BJ6" i="3"/>
  <c r="BJ13" i="3" s="1"/>
  <c r="BI6" i="3"/>
  <c r="BH6" i="3"/>
  <c r="BH13" i="3" s="1"/>
  <c r="BG6" i="3"/>
  <c r="BM5" i="3"/>
  <c r="BK5" i="3"/>
  <c r="BJ5" i="3"/>
  <c r="BI5" i="3"/>
  <c r="BH5" i="3"/>
  <c r="BG5" i="3"/>
  <c r="BM5" i="5"/>
  <c r="BH5" i="5"/>
  <c r="BI5" i="5"/>
  <c r="BJ5" i="5"/>
  <c r="BK5" i="5"/>
  <c r="BG5" i="5"/>
  <c r="BJ13" i="9" l="1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I6" i="9"/>
  <c r="AK6" i="9" s="1"/>
  <c r="J6" i="9"/>
  <c r="AL6" i="9" s="1"/>
  <c r="D7" i="9"/>
  <c r="AF7" i="9" s="1"/>
  <c r="D13" i="9"/>
  <c r="AF13" i="9" s="1"/>
  <c r="E17" i="9"/>
  <c r="AG17" i="9" s="1"/>
  <c r="D17" i="9"/>
  <c r="AF17" i="9" s="1"/>
  <c r="J17" i="9"/>
  <c r="AL17" i="9" s="1"/>
  <c r="I17" i="9"/>
  <c r="AK17" i="9" s="1"/>
  <c r="G17" i="9"/>
  <c r="AI17" i="9" s="1"/>
  <c r="H12" i="9"/>
  <c r="AJ12" i="9" s="1"/>
  <c r="G12" i="9"/>
  <c r="AI12" i="9" s="1"/>
  <c r="F6" i="9"/>
  <c r="AH6" i="9" s="1"/>
  <c r="F12" i="9"/>
  <c r="AH12" i="9" s="1"/>
  <c r="E6" i="9"/>
  <c r="AG6" i="9" s="1"/>
  <c r="D12" i="9"/>
  <c r="AF12" i="9" s="1"/>
  <c r="J7" i="9"/>
  <c r="AL7" i="9" s="1"/>
  <c r="F17" i="9"/>
  <c r="AH17" i="9" s="1"/>
  <c r="D6" i="9"/>
  <c r="AF6" i="9" s="1"/>
  <c r="E13" i="9"/>
  <c r="AG13" i="9" s="1"/>
  <c r="H17" i="9"/>
  <c r="AJ17" i="9" s="1"/>
  <c r="BL6" i="9"/>
  <c r="BK13" i="9"/>
  <c r="G6" i="9"/>
  <c r="AI6" i="9" s="1"/>
  <c r="BM13" i="9"/>
  <c r="BL10" i="9"/>
  <c r="BK11" i="9" s="1"/>
  <c r="BL11" i="9" s="1"/>
  <c r="BI11" i="9"/>
  <c r="G18" i="9"/>
  <c r="AI18" i="9" s="1"/>
  <c r="F18" i="9"/>
  <c r="AH18" i="9" s="1"/>
  <c r="E18" i="9"/>
  <c r="AG18" i="9" s="1"/>
  <c r="D18" i="9"/>
  <c r="AF18" i="9" s="1"/>
  <c r="J18" i="9"/>
  <c r="AL18" i="9" s="1"/>
  <c r="I18" i="9"/>
  <c r="AK18" i="9" s="1"/>
  <c r="F13" i="9"/>
  <c r="AH13" i="9" s="1"/>
  <c r="H18" i="9"/>
  <c r="AJ18" i="9" s="1"/>
  <c r="J13" i="9"/>
  <c r="AL13" i="9" s="1"/>
  <c r="I7" i="9"/>
  <c r="AK7" i="9" s="1"/>
  <c r="I13" i="9"/>
  <c r="AK13" i="9" s="1"/>
  <c r="H7" i="9"/>
  <c r="AJ7" i="9" s="1"/>
  <c r="G13" i="9"/>
  <c r="AI13" i="9" s="1"/>
  <c r="F7" i="9"/>
  <c r="AH7" i="9" s="1"/>
  <c r="AN5" i="9"/>
  <c r="R17" i="9" s="1"/>
  <c r="B8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3" i="8" s="1"/>
  <c r="BL6" i="7"/>
  <c r="BL13" i="7" s="1"/>
  <c r="BN13" i="7" s="1"/>
  <c r="BL11" i="6"/>
  <c r="BL6" i="6"/>
  <c r="BL13" i="6" s="1"/>
  <c r="BN13" i="6" s="1"/>
  <c r="BL6" i="3"/>
  <c r="BL13" i="3" s="1"/>
  <c r="BN13" i="3" s="1"/>
  <c r="BN13" i="8" l="1"/>
  <c r="V7" i="9"/>
  <c r="AX7" i="9" s="1"/>
  <c r="Q5" i="9"/>
  <c r="W5" i="9" s="1"/>
  <c r="AY5" i="9" s="1"/>
  <c r="AB18" i="9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I19" i="9"/>
  <c r="AK19" i="9" s="1"/>
  <c r="H19" i="9"/>
  <c r="AJ19" i="9" s="1"/>
  <c r="G19" i="9"/>
  <c r="AI19" i="9" s="1"/>
  <c r="F19" i="9"/>
  <c r="AH19" i="9" s="1"/>
  <c r="E19" i="9"/>
  <c r="AG19" i="9" s="1"/>
  <c r="D19" i="9"/>
  <c r="J19" i="9"/>
  <c r="AL19" i="9" s="1"/>
  <c r="H14" i="9"/>
  <c r="AJ14" i="9" s="1"/>
  <c r="E14" i="9"/>
  <c r="AG14" i="9" s="1"/>
  <c r="D14" i="9"/>
  <c r="AF14" i="9" s="1"/>
  <c r="D8" i="9"/>
  <c r="AF8" i="9" s="1"/>
  <c r="I14" i="9"/>
  <c r="AK14" i="9" s="1"/>
  <c r="I8" i="9"/>
  <c r="AK8" i="9" s="1"/>
  <c r="G14" i="9"/>
  <c r="AI14" i="9" s="1"/>
  <c r="F14" i="9"/>
  <c r="AH14" i="9" s="1"/>
  <c r="F8" i="9"/>
  <c r="AH8" i="9" s="1"/>
  <c r="B9" i="9"/>
  <c r="J8" i="9"/>
  <c r="AL8" i="9" s="1"/>
  <c r="H8" i="9"/>
  <c r="AJ8" i="9" s="1"/>
  <c r="G8" i="9"/>
  <c r="AI8" i="9" s="1"/>
  <c r="J14" i="9"/>
  <c r="AL14" i="9" s="1"/>
  <c r="E8" i="9"/>
  <c r="AG8" i="9" s="1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X5" i="9"/>
  <c r="AZ5" i="9" s="1"/>
  <c r="AB7" i="9"/>
  <c r="BD7" i="9" s="1"/>
  <c r="W7" i="9"/>
  <c r="AS5" i="9"/>
  <c r="AX6" i="9"/>
  <c r="Y13" i="9"/>
  <c r="Y19" i="9"/>
  <c r="AU9" i="9"/>
  <c r="X12" i="9"/>
  <c r="AZ12" i="9" s="1"/>
  <c r="AT12" i="9"/>
  <c r="AB16" i="9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AX13" i="9"/>
  <c r="AB13" i="9"/>
  <c r="BD13" i="9" s="1"/>
  <c r="BV25" i="9"/>
  <c r="BU26" i="9"/>
  <c r="AW7" i="9"/>
  <c r="AA7" i="9"/>
  <c r="BC7" i="9" s="1"/>
  <c r="X19" i="9"/>
  <c r="X17" i="9"/>
  <c r="AB19" i="9"/>
  <c r="AS14" i="9"/>
  <c r="W14" i="9"/>
  <c r="AY14" i="9" s="1"/>
  <c r="AA6" i="9"/>
  <c r="Y7" i="9"/>
  <c r="W8" i="9"/>
  <c r="X6" i="9"/>
  <c r="Z16" i="9"/>
  <c r="AX9" i="9"/>
  <c r="BL7" i="9"/>
  <c r="Y18" i="9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J15" i="9"/>
  <c r="AL15" i="9" s="1"/>
  <c r="G15" i="9"/>
  <c r="AI15" i="9" s="1"/>
  <c r="H9" i="9"/>
  <c r="AJ9" i="9" s="1"/>
  <c r="F15" i="9"/>
  <c r="AH15" i="9" s="1"/>
  <c r="B10" i="9"/>
  <c r="G9" i="9"/>
  <c r="AI9" i="9" s="1"/>
  <c r="D15" i="9"/>
  <c r="AA15" i="9" s="1"/>
  <c r="BC15" i="9" s="1"/>
  <c r="E15" i="9"/>
  <c r="AG15" i="9" s="1"/>
  <c r="F9" i="9"/>
  <c r="AH9" i="9" s="1"/>
  <c r="D9" i="9"/>
  <c r="AF9" i="9" s="1"/>
  <c r="I15" i="9"/>
  <c r="AK15" i="9" s="1"/>
  <c r="H15" i="9"/>
  <c r="AJ15" i="9" s="1"/>
  <c r="J9" i="9"/>
  <c r="AL9" i="9" s="1"/>
  <c r="I9" i="9"/>
  <c r="AK9" i="9" s="1"/>
  <c r="E9" i="9"/>
  <c r="AG9" i="9" s="1"/>
  <c r="Y11" i="9"/>
  <c r="BA11" i="9" s="1"/>
  <c r="AU11" i="9"/>
  <c r="W16" i="9"/>
  <c r="AW14" i="9"/>
  <c r="AA14" i="9"/>
  <c r="BC14" i="9" s="1"/>
  <c r="Z18" i="9"/>
  <c r="X8" i="9"/>
  <c r="AZ8" i="9" s="1"/>
  <c r="AT8" i="9"/>
  <c r="X16" i="9"/>
  <c r="AT9" i="9"/>
  <c r="X18" i="9"/>
  <c r="AA12" i="9"/>
  <c r="BC12" i="9" s="1"/>
  <c r="AW12" i="9"/>
  <c r="AB8" i="9"/>
  <c r="BD8" i="9" s="1"/>
  <c r="AX8" i="9"/>
  <c r="W18" i="9"/>
  <c r="AA19" i="9"/>
  <c r="Z6" i="9"/>
  <c r="Y17" i="9"/>
  <c r="Y14" i="9"/>
  <c r="BA14" i="9" s="1"/>
  <c r="AU14" i="9"/>
  <c r="AB17" i="9"/>
  <c r="Y5" i="9"/>
  <c r="BA5" i="9" s="1"/>
  <c r="AU5" i="9"/>
  <c r="Z19" i="9"/>
  <c r="AA16" i="9"/>
  <c r="X7" i="9"/>
  <c r="AU12" i="9"/>
  <c r="Y12" i="9"/>
  <c r="BA12" i="9" s="1"/>
  <c r="W17" i="9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F10" i="9"/>
  <c r="AH10" i="9" s="1"/>
  <c r="AH4" i="9" s="1"/>
  <c r="J10" i="9"/>
  <c r="AL10" i="9" s="1"/>
  <c r="AL4" i="9" s="1"/>
  <c r="I10" i="9"/>
  <c r="AK10" i="9" s="1"/>
  <c r="AK4" i="9" s="1"/>
  <c r="G10" i="9"/>
  <c r="AI10" i="9" s="1"/>
  <c r="AI4" i="9" s="1"/>
  <c r="D10" i="9"/>
  <c r="H10" i="9"/>
  <c r="AJ10" i="9" s="1"/>
  <c r="AJ4" i="9" s="1"/>
  <c r="E10" i="9"/>
  <c r="AG10" i="9" s="1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C27" i="3"/>
  <c r="AC25" i="3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C6" i="3"/>
  <c r="AC10" i="3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P29" i="5"/>
  <c r="O29" i="5"/>
  <c r="N29" i="5"/>
  <c r="M29" i="5"/>
  <c r="L29" i="5"/>
  <c r="K29" i="5"/>
  <c r="AC28" i="5"/>
  <c r="P28" i="5"/>
  <c r="O28" i="5"/>
  <c r="N28" i="5"/>
  <c r="M28" i="5"/>
  <c r="L28" i="5"/>
  <c r="K28" i="5"/>
  <c r="B28" i="5"/>
  <c r="B29" i="5" s="1"/>
  <c r="B30" i="5" s="1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N26" i="5"/>
  <c r="M26" i="5"/>
  <c r="L26" i="5"/>
  <c r="K26" i="5"/>
  <c r="AC25" i="5"/>
  <c r="P25" i="5"/>
  <c r="O25" i="5"/>
  <c r="N25" i="5"/>
  <c r="M25" i="5"/>
  <c r="L25" i="5"/>
  <c r="K25" i="5"/>
  <c r="B25" i="5"/>
  <c r="B26" i="5" s="1"/>
  <c r="AC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BP23" i="5"/>
  <c r="AC23" i="5"/>
  <c r="P23" i="5"/>
  <c r="O23" i="5"/>
  <c r="N23" i="5"/>
  <c r="M23" i="5"/>
  <c r="L23" i="5"/>
  <c r="BU22" i="5"/>
  <c r="BQ22" i="5"/>
  <c r="BR22" i="5" s="1"/>
  <c r="BS22" i="5" s="1"/>
  <c r="AC22" i="5"/>
  <c r="P22" i="5"/>
  <c r="O22" i="5"/>
  <c r="N22" i="5"/>
  <c r="M22" i="5"/>
  <c r="L22" i="5"/>
  <c r="K22" i="5"/>
  <c r="AC21" i="5"/>
  <c r="P21" i="5"/>
  <c r="O21" i="5"/>
  <c r="N21" i="5"/>
  <c r="M21" i="5"/>
  <c r="L21" i="5"/>
  <c r="K21" i="5"/>
  <c r="B21" i="5"/>
  <c r="B22" i="5" s="1"/>
  <c r="B23" i="5" s="1"/>
  <c r="AC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N15" i="5"/>
  <c r="M15" i="5"/>
  <c r="L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AC12" i="5"/>
  <c r="P12" i="5"/>
  <c r="O12" i="5"/>
  <c r="N12" i="5"/>
  <c r="M12" i="5"/>
  <c r="L12" i="5"/>
  <c r="K12" i="5"/>
  <c r="B12" i="5"/>
  <c r="B13" i="5" s="1"/>
  <c r="B14" i="5" s="1"/>
  <c r="B15" i="5" s="1"/>
  <c r="AC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K6" i="5"/>
  <c r="BJ6" i="5"/>
  <c r="BI6" i="5"/>
  <c r="BI13" i="5" s="1"/>
  <c r="BH6" i="5"/>
  <c r="BH13" i="5" s="1"/>
  <c r="BG6" i="5"/>
  <c r="BG13" i="5" s="1"/>
  <c r="AC6" i="5"/>
  <c r="P6" i="5"/>
  <c r="O6" i="5"/>
  <c r="N6" i="5"/>
  <c r="M6" i="5"/>
  <c r="L6" i="5"/>
  <c r="K6" i="5"/>
  <c r="F6" i="5"/>
  <c r="B6" i="5"/>
  <c r="H21" i="5" s="1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R24" i="5" l="1"/>
  <c r="AQ10" i="3"/>
  <c r="AN25" i="3"/>
  <c r="AQ30" i="3"/>
  <c r="AR5" i="3"/>
  <c r="AQ5" i="3"/>
  <c r="AP5" i="3"/>
  <c r="AM11" i="3"/>
  <c r="AO5" i="3"/>
  <c r="AN5" i="3"/>
  <c r="BM13" i="5"/>
  <c r="AR13" i="5"/>
  <c r="AM12" i="5"/>
  <c r="AP19" i="5"/>
  <c r="BL10" i="5"/>
  <c r="AF20" i="5"/>
  <c r="AP25" i="5"/>
  <c r="AO21" i="5"/>
  <c r="AR11" i="5"/>
  <c r="AP6" i="5"/>
  <c r="BL6" i="5"/>
  <c r="BK13" i="5"/>
  <c r="AM7" i="5"/>
  <c r="AM11" i="5"/>
  <c r="AN20" i="5"/>
  <c r="AL24" i="5"/>
  <c r="AO28" i="5"/>
  <c r="AF11" i="5"/>
  <c r="AQ15" i="5"/>
  <c r="AP16" i="5"/>
  <c r="AR29" i="5"/>
  <c r="AN15" i="5"/>
  <c r="AM21" i="5"/>
  <c r="AG11" i="5"/>
  <c r="AO26" i="5"/>
  <c r="AO29" i="5"/>
  <c r="AO11" i="5"/>
  <c r="AH11" i="5"/>
  <c r="AP26" i="5"/>
  <c r="AO27" i="5"/>
  <c r="AR28" i="5"/>
  <c r="BJ13" i="5"/>
  <c r="AJ21" i="5"/>
  <c r="AI11" i="5"/>
  <c r="AQ21" i="5"/>
  <c r="AI24" i="5"/>
  <c r="AQ24" i="5"/>
  <c r="AQ26" i="5"/>
  <c r="AL11" i="5"/>
  <c r="AJ11" i="5"/>
  <c r="AP14" i="5"/>
  <c r="AQ20" i="5"/>
  <c r="AN29" i="5"/>
  <c r="AF16" i="6"/>
  <c r="AA16" i="6"/>
  <c r="BC16" i="6" s="1"/>
  <c r="AB16" i="6"/>
  <c r="BD16" i="6" s="1"/>
  <c r="Z16" i="6"/>
  <c r="W16" i="6"/>
  <c r="X16" i="6"/>
  <c r="AZ16" i="6" s="1"/>
  <c r="Y16" i="6"/>
  <c r="BA16" i="6" s="1"/>
  <c r="AF24" i="6"/>
  <c r="AA24" i="6"/>
  <c r="BC24" i="6" s="1"/>
  <c r="AB24" i="6"/>
  <c r="BD24" i="6" s="1"/>
  <c r="Y24" i="6"/>
  <c r="BA24" i="6" s="1"/>
  <c r="Z24" i="6"/>
  <c r="W24" i="6"/>
  <c r="X24" i="6"/>
  <c r="AZ24" i="6" s="1"/>
  <c r="AA20" i="6"/>
  <c r="BC20" i="6" s="1"/>
  <c r="AB20" i="6"/>
  <c r="BD20" i="6" s="1"/>
  <c r="Y20" i="6"/>
  <c r="BA20" i="6" s="1"/>
  <c r="W20" i="6"/>
  <c r="AY20" i="6" s="1"/>
  <c r="Z20" i="6"/>
  <c r="BB20" i="6" s="1"/>
  <c r="X20" i="6"/>
  <c r="AF27" i="6"/>
  <c r="Y27" i="6"/>
  <c r="BA27" i="6" s="1"/>
  <c r="Z27" i="6"/>
  <c r="BB27" i="6" s="1"/>
  <c r="AA27" i="6"/>
  <c r="BC27" i="6" s="1"/>
  <c r="AB27" i="6"/>
  <c r="W27" i="6"/>
  <c r="AY27" i="6" s="1"/>
  <c r="X27" i="6"/>
  <c r="AZ27" i="6" s="1"/>
  <c r="Y11" i="6"/>
  <c r="Z11" i="6"/>
  <c r="AA11" i="6"/>
  <c r="BC11" i="6" s="1"/>
  <c r="X11" i="6"/>
  <c r="AZ11" i="6" s="1"/>
  <c r="AB11" i="6"/>
  <c r="BD11" i="6" s="1"/>
  <c r="W11" i="6"/>
  <c r="AY11" i="6" s="1"/>
  <c r="X5" i="6"/>
  <c r="AZ5" i="6" s="1"/>
  <c r="Y5" i="6"/>
  <c r="BA5" i="6" s="1"/>
  <c r="Z5" i="6"/>
  <c r="AA5" i="6"/>
  <c r="AB5" i="6"/>
  <c r="BD5" i="6" s="1"/>
  <c r="AF5" i="6"/>
  <c r="W5" i="6"/>
  <c r="AY5" i="6" s="1"/>
  <c r="AK24" i="5"/>
  <c r="AK11" i="5"/>
  <c r="AK27" i="5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BB24" i="6"/>
  <c r="AZ20" i="6"/>
  <c r="AY24" i="6"/>
  <c r="AY16" i="6"/>
  <c r="BD27" i="6"/>
  <c r="BB11" i="6"/>
  <c r="BC5" i="6"/>
  <c r="BB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AK5" i="5"/>
  <c r="AJ24" i="5"/>
  <c r="AK20" i="5"/>
  <c r="AK16" i="5"/>
  <c r="AP7" i="5"/>
  <c r="I12" i="5"/>
  <c r="AR16" i="5"/>
  <c r="AM26" i="5"/>
  <c r="E6" i="5"/>
  <c r="AG6" i="5" s="1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Q27" i="5" l="1"/>
  <c r="W27" i="5" s="1"/>
  <c r="AY27" i="5" s="1"/>
  <c r="V5" i="5"/>
  <c r="AB5" i="5" s="1"/>
  <c r="BD5" i="5" s="1"/>
  <c r="V10" i="5"/>
  <c r="BL13" i="5"/>
  <c r="BN13" i="5" s="1"/>
  <c r="V27" i="5"/>
  <c r="AB27" i="5" s="1"/>
  <c r="BD27" i="5" s="1"/>
  <c r="S5" i="5"/>
  <c r="Y5" i="5" s="1"/>
  <c r="BA5" i="5" s="1"/>
  <c r="U11" i="5"/>
  <c r="AA11" i="5" s="1"/>
  <c r="BC11" i="5" s="1"/>
  <c r="Q6" i="5"/>
  <c r="W6" i="5" s="1"/>
  <c r="AY6" i="5" s="1"/>
  <c r="S29" i="5"/>
  <c r="R4" i="5"/>
  <c r="BH38" i="5" s="1"/>
  <c r="T28" i="5"/>
  <c r="Z28" i="5" s="1"/>
  <c r="BB28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29" i="5"/>
  <c r="T26" i="5"/>
  <c r="T14" i="5"/>
  <c r="AV14" i="5" s="1"/>
  <c r="Q26" i="5"/>
  <c r="AS26" i="5" s="1"/>
  <c r="T25" i="5"/>
  <c r="R18" i="5"/>
  <c r="AT18" i="5" s="1"/>
  <c r="R23" i="5"/>
  <c r="AT23" i="5" s="1"/>
  <c r="R14" i="5"/>
  <c r="Q4" i="5"/>
  <c r="BG38" i="5" s="1"/>
  <c r="R29" i="5"/>
  <c r="AT29" i="5" s="1"/>
  <c r="V21" i="5"/>
  <c r="AB21" i="5" s="1"/>
  <c r="BD21" i="5" s="1"/>
  <c r="U12" i="5"/>
  <c r="AA12" i="5" s="1"/>
  <c r="BC12" i="5" s="1"/>
  <c r="T29" i="5"/>
  <c r="U24" i="5"/>
  <c r="AA24" i="5" s="1"/>
  <c r="BC24" i="5" s="1"/>
  <c r="T19" i="5"/>
  <c r="AV19" i="5" s="1"/>
  <c r="R28" i="5"/>
  <c r="S25" i="5"/>
  <c r="AU25" i="5" s="1"/>
  <c r="Q17" i="5"/>
  <c r="AS17" i="5" s="1"/>
  <c r="S8" i="5"/>
  <c r="AU8" i="5" s="1"/>
  <c r="S10" i="5"/>
  <c r="AU10" i="5" s="1"/>
  <c r="S22" i="5"/>
  <c r="R12" i="5"/>
  <c r="X12" i="5" s="1"/>
  <c r="AZ12" i="5" s="1"/>
  <c r="V12" i="5"/>
  <c r="AB12" i="5" s="1"/>
  <c r="BD12" i="5" s="1"/>
  <c r="Q25" i="5"/>
  <c r="Q8" i="5"/>
  <c r="AS8" i="5" s="1"/>
  <c r="Q22" i="5"/>
  <c r="Q13" i="5"/>
  <c r="AS13" i="5" s="1"/>
  <c r="T6" i="5"/>
  <c r="S4" i="5"/>
  <c r="BI38" i="5" s="1"/>
  <c r="U23" i="5"/>
  <c r="AW23" i="5" s="1"/>
  <c r="V22" i="5"/>
  <c r="AX22" i="5" s="1"/>
  <c r="V20" i="5"/>
  <c r="AB20" i="5" s="1"/>
  <c r="BD20" i="5" s="1"/>
  <c r="T9" i="5"/>
  <c r="AV9" i="5" s="1"/>
  <c r="S13" i="5"/>
  <c r="AU13" i="5" s="1"/>
  <c r="R26" i="5"/>
  <c r="AT26" i="5" s="1"/>
  <c r="R9" i="5"/>
  <c r="AT9" i="5" s="1"/>
  <c r="V11" i="5"/>
  <c r="AB11" i="5" s="1"/>
  <c r="BD11" i="5" s="1"/>
  <c r="U16" i="5"/>
  <c r="AA16" i="5" s="1"/>
  <c r="BC16" i="5" s="1"/>
  <c r="S18" i="5"/>
  <c r="U9" i="5"/>
  <c r="T16" i="5"/>
  <c r="Z16" i="5" s="1"/>
  <c r="BB16" i="5" s="1"/>
  <c r="T24" i="5"/>
  <c r="Z24" i="5" s="1"/>
  <c r="BB24" i="5" s="1"/>
  <c r="Q16" i="5"/>
  <c r="W16" i="5" s="1"/>
  <c r="AY16" i="5" s="1"/>
  <c r="R7" i="5"/>
  <c r="S21" i="5"/>
  <c r="AU21" i="5" s="1"/>
  <c r="S11" i="5"/>
  <c r="Y11" i="5" s="1"/>
  <c r="BA11" i="5" s="1"/>
  <c r="V18" i="5"/>
  <c r="AX18" i="5" s="1"/>
  <c r="U7" i="5"/>
  <c r="R24" i="5"/>
  <c r="X24" i="5" s="1"/>
  <c r="AZ24" i="5" s="1"/>
  <c r="S14" i="5"/>
  <c r="AU14" i="5" s="1"/>
  <c r="V23" i="5"/>
  <c r="AX23" i="5" s="1"/>
  <c r="Q21" i="5"/>
  <c r="AS21" i="5" s="1"/>
  <c r="Q11" i="5"/>
  <c r="W11" i="5" s="1"/>
  <c r="AY11" i="5" s="1"/>
  <c r="U4" i="5"/>
  <c r="BK38" i="5" s="1"/>
  <c r="BL38" i="5" s="1"/>
  <c r="U30" i="5"/>
  <c r="AW30" i="5" s="1"/>
  <c r="Q28" i="5"/>
  <c r="U19" i="5"/>
  <c r="AW19" i="5" s="1"/>
  <c r="R17" i="5"/>
  <c r="AT17" i="5" s="1"/>
  <c r="T8" i="5"/>
  <c r="AV8" i="5" s="1"/>
  <c r="R6" i="5"/>
  <c r="X6" i="5" s="1"/>
  <c r="AZ6" i="5" s="1"/>
  <c r="S23" i="5"/>
  <c r="U14" i="5"/>
  <c r="AW14" i="5" s="1"/>
  <c r="U17" i="5"/>
  <c r="AA17" i="5" s="1"/>
  <c r="BC17" i="5" s="1"/>
  <c r="V28" i="5"/>
  <c r="T20" i="5"/>
  <c r="Z20" i="5" s="1"/>
  <c r="BB20" i="5" s="1"/>
  <c r="Q14" i="5"/>
  <c r="AS14" i="5" s="1"/>
  <c r="R27" i="5"/>
  <c r="X27" i="5" s="1"/>
  <c r="AZ27" i="5" s="1"/>
  <c r="R22" i="5"/>
  <c r="R13" i="5"/>
  <c r="AT13" i="5" s="1"/>
  <c r="T17" i="5"/>
  <c r="Z17" i="5" s="1"/>
  <c r="BB17" i="5" s="1"/>
  <c r="R20" i="5"/>
  <c r="X20" i="5" s="1"/>
  <c r="AZ20" i="5" s="1"/>
  <c r="U5" i="5"/>
  <c r="AA5" i="5" s="1"/>
  <c r="BC5" i="5" s="1"/>
  <c r="T12" i="5"/>
  <c r="AV12" i="5" s="1"/>
  <c r="T15" i="5"/>
  <c r="AV15" i="5" s="1"/>
  <c r="U15" i="5"/>
  <c r="AW15" i="5" s="1"/>
  <c r="V26" i="5"/>
  <c r="T18" i="5"/>
  <c r="AV18" i="5" s="1"/>
  <c r="V9" i="5"/>
  <c r="AX9" i="5" s="1"/>
  <c r="U18" i="5"/>
  <c r="AW18" i="5" s="1"/>
  <c r="T23" i="5"/>
  <c r="R16" i="5"/>
  <c r="X16" i="5" s="1"/>
  <c r="AZ16" i="5" s="1"/>
  <c r="S7" i="5"/>
  <c r="AU7" i="5" s="1"/>
  <c r="T30" i="5"/>
  <c r="AV30" i="5" s="1"/>
  <c r="T22" i="5"/>
  <c r="T13" i="5"/>
  <c r="AV13" i="5" s="1"/>
  <c r="S26" i="5"/>
  <c r="AU26" i="5" s="1"/>
  <c r="R19" i="5"/>
  <c r="AT19" i="5" s="1"/>
  <c r="S9" i="5"/>
  <c r="R21" i="5"/>
  <c r="X21" i="5" s="1"/>
  <c r="AZ21" i="5" s="1"/>
  <c r="Q12" i="5"/>
  <c r="AS12" i="5" s="1"/>
  <c r="S28" i="5"/>
  <c r="AU28" i="5" s="1"/>
  <c r="U29" i="5"/>
  <c r="AW29" i="5" s="1"/>
  <c r="U10" i="5"/>
  <c r="AW10" i="5" s="1"/>
  <c r="Q20" i="5"/>
  <c r="W20" i="5" s="1"/>
  <c r="AY20" i="5" s="1"/>
  <c r="Q24" i="5"/>
  <c r="W24" i="5" s="1"/>
  <c r="AY24" i="5" s="1"/>
  <c r="V4" i="5"/>
  <c r="V30" i="5"/>
  <c r="AX30" i="5" s="1"/>
  <c r="U25" i="5"/>
  <c r="AA25" i="5" s="1"/>
  <c r="BC25" i="5" s="1"/>
  <c r="S17" i="5"/>
  <c r="Y17" i="5" s="1"/>
  <c r="BA17" i="5" s="1"/>
  <c r="U8" i="5"/>
  <c r="Q29" i="5"/>
  <c r="U22" i="5"/>
  <c r="AW22" i="5" s="1"/>
  <c r="V14" i="5"/>
  <c r="AX14" i="5" s="1"/>
  <c r="T21" i="5"/>
  <c r="S12" i="5"/>
  <c r="Y12" i="5" s="1"/>
  <c r="BA12" i="5" s="1"/>
  <c r="T10" i="5"/>
  <c r="AV10" i="5" s="1"/>
  <c r="Q18" i="5"/>
  <c r="AS18" i="5" s="1"/>
  <c r="R8" i="5"/>
  <c r="AT8" i="5" s="1"/>
  <c r="S27" i="5"/>
  <c r="Y27" i="5" s="1"/>
  <c r="BA27" i="5" s="1"/>
  <c r="S20" i="5"/>
  <c r="Y20" i="5" s="1"/>
  <c r="BA20" i="5" s="1"/>
  <c r="R11" i="5"/>
  <c r="X11" i="5" s="1"/>
  <c r="AZ11" i="5" s="1"/>
  <c r="V17" i="5"/>
  <c r="Q9" i="5"/>
  <c r="AS9" i="5" s="1"/>
  <c r="V25" i="5"/>
  <c r="AX25" i="5" s="1"/>
  <c r="T4" i="5"/>
  <c r="BJ38" i="5" s="1"/>
  <c r="S19" i="5"/>
  <c r="AU19" i="5" s="1"/>
  <c r="S24" i="5"/>
  <c r="Y24" i="5" s="1"/>
  <c r="BA24" i="5" s="1"/>
  <c r="R15" i="5"/>
  <c r="AT15" i="5" s="1"/>
  <c r="S15" i="5"/>
  <c r="AU15" i="5" s="1"/>
  <c r="V13" i="5"/>
  <c r="T27" i="5"/>
  <c r="Z27" i="5" s="1"/>
  <c r="BB27" i="5" s="1"/>
  <c r="V24" i="5"/>
  <c r="AB24" i="5" s="1"/>
  <c r="BD24" i="5" s="1"/>
  <c r="S16" i="5"/>
  <c r="Y16" i="5" s="1"/>
  <c r="BA16" i="5" s="1"/>
  <c r="T7" i="5"/>
  <c r="AV7" i="5" s="1"/>
  <c r="U26" i="5"/>
  <c r="AW26" i="5" s="1"/>
  <c r="U21" i="5"/>
  <c r="AA21" i="5" s="1"/>
  <c r="BC21" i="5" s="1"/>
  <c r="U13" i="5"/>
  <c r="AW13" i="5" s="1"/>
  <c r="U20" i="5"/>
  <c r="AA20" i="5" s="1"/>
  <c r="BC20" i="5" s="1"/>
  <c r="T11" i="5"/>
  <c r="Z11" i="5" s="1"/>
  <c r="BB11" i="5" s="1"/>
  <c r="S6" i="5"/>
  <c r="Y6" i="5" s="1"/>
  <c r="BA6" i="5" s="1"/>
  <c r="R25" i="5"/>
  <c r="X25" i="5" s="1"/>
  <c r="AZ25" i="5" s="1"/>
  <c r="V15" i="5"/>
  <c r="AX15" i="5" s="1"/>
  <c r="Q7" i="5"/>
  <c r="AS7" i="5" s="1"/>
  <c r="V19" i="5"/>
  <c r="AX19" i="5" s="1"/>
  <c r="U28" i="5"/>
  <c r="AA28" i="5" s="1"/>
  <c r="BC28" i="5" s="1"/>
  <c r="Q19" i="5"/>
  <c r="U27" i="5"/>
  <c r="AA27" i="5" s="1"/>
  <c r="BC27" i="5" s="1"/>
  <c r="V16" i="5"/>
  <c r="AB16" i="5" s="1"/>
  <c r="BD16" i="5" s="1"/>
  <c r="V8" i="5"/>
  <c r="AX8" i="5" s="1"/>
  <c r="AA21" i="6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Z21" i="5"/>
  <c r="BB21" i="5" s="1"/>
  <c r="W25" i="5"/>
  <c r="AY25" i="5" s="1"/>
  <c r="Y25" i="5"/>
  <c r="BA25" i="5" s="1"/>
  <c r="Z25" i="5"/>
  <c r="BB25" i="5" s="1"/>
  <c r="AB28" i="5"/>
  <c r="BD28" i="5" s="1"/>
  <c r="W28" i="5"/>
  <c r="AY28" i="5" s="1"/>
  <c r="X28" i="5"/>
  <c r="AZ28" i="5" s="1"/>
  <c r="Z6" i="5"/>
  <c r="BB6" i="5" s="1"/>
  <c r="AB6" i="5"/>
  <c r="BD6" i="5" s="1"/>
  <c r="AB17" i="5"/>
  <c r="BD17" i="5" s="1"/>
  <c r="W17" i="5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5" i="5"/>
  <c r="AV25" i="5"/>
  <c r="AV23" i="5"/>
  <c r="AS29" i="5"/>
  <c r="AU5" i="5"/>
  <c r="AU22" i="5"/>
  <c r="AU18" i="5"/>
  <c r="AU23" i="5"/>
  <c r="AU12" i="5"/>
  <c r="AU9" i="5"/>
  <c r="AU29" i="5"/>
  <c r="AO4" i="5"/>
  <c r="BI7" i="5" s="1"/>
  <c r="AT14" i="5"/>
  <c r="AT7" i="5"/>
  <c r="AT22" i="5"/>
  <c r="AT24" i="5"/>
  <c r="AT28" i="5"/>
  <c r="AT6" i="5"/>
  <c r="AS11" i="5"/>
  <c r="AV21" i="5"/>
  <c r="AS27" i="5"/>
  <c r="AM4" i="5"/>
  <c r="BG7" i="5" s="1"/>
  <c r="AX20" i="5"/>
  <c r="AX28" i="5"/>
  <c r="AX13" i="5"/>
  <c r="AX6" i="5"/>
  <c r="AX17" i="5"/>
  <c r="AX21" i="5"/>
  <c r="AX29" i="5"/>
  <c r="AX10" i="5"/>
  <c r="AX7" i="5"/>
  <c r="AX26" i="5"/>
  <c r="AX11" i="5"/>
  <c r="AS19" i="5"/>
  <c r="AS22" i="5"/>
  <c r="AW9" i="5"/>
  <c r="AW20" i="5"/>
  <c r="AW8" i="5"/>
  <c r="AW25" i="5"/>
  <c r="AW7" i="5"/>
  <c r="AQ4" i="5"/>
  <c r="BK7" i="5" s="1"/>
  <c r="AR4" i="5"/>
  <c r="BM7" i="5" s="1"/>
  <c r="AX5" i="5"/>
  <c r="AP4" i="5"/>
  <c r="BJ7" i="5" s="1"/>
  <c r="AV29" i="5"/>
  <c r="AN4" i="5"/>
  <c r="BH7" i="5" s="1"/>
  <c r="AW5" i="5"/>
  <c r="AV22" i="5"/>
  <c r="AV6" i="5"/>
  <c r="AV26" i="5"/>
  <c r="AS28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W12" i="5" l="1"/>
  <c r="AU27" i="5"/>
  <c r="AT5" i="5"/>
  <c r="AX27" i="5"/>
  <c r="AS20" i="5"/>
  <c r="Y21" i="5"/>
  <c r="BA21" i="5" s="1"/>
  <c r="W21" i="5"/>
  <c r="AY21" i="5" s="1"/>
  <c r="AU20" i="5"/>
  <c r="AS5" i="5"/>
  <c r="BL7" i="5"/>
  <c r="AW21" i="5"/>
  <c r="AV17" i="5"/>
  <c r="AW11" i="5"/>
  <c r="AT12" i="5"/>
  <c r="AS6" i="5"/>
  <c r="AU24" i="5"/>
  <c r="AU11" i="5"/>
  <c r="AW24" i="5"/>
  <c r="AW16" i="5"/>
  <c r="AV5" i="5"/>
  <c r="AX12" i="5"/>
  <c r="AU6" i="5"/>
  <c r="X17" i="5"/>
  <c r="AZ17" i="5" s="1"/>
  <c r="AB25" i="5"/>
  <c r="BD25" i="5" s="1"/>
  <c r="AU17" i="5"/>
  <c r="AU16" i="5"/>
  <c r="W12" i="5"/>
  <c r="AY12" i="5" s="1"/>
  <c r="AX24" i="5"/>
  <c r="AS16" i="5"/>
  <c r="AT27" i="5"/>
  <c r="AV24" i="5"/>
  <c r="AA6" i="5"/>
  <c r="BC6" i="5" s="1"/>
  <c r="Y28" i="5"/>
  <c r="BA28" i="5" s="1"/>
  <c r="AX16" i="5"/>
  <c r="AT25" i="5"/>
  <c r="AV28" i="5"/>
  <c r="AT11" i="5"/>
  <c r="AV27" i="5"/>
  <c r="AW27" i="5"/>
  <c r="Z12" i="5"/>
  <c r="BB12" i="5" s="1"/>
  <c r="AW28" i="5"/>
  <c r="AT16" i="5"/>
  <c r="AW17" i="5"/>
  <c r="AV16" i="5"/>
  <c r="AT20" i="5"/>
  <c r="AS24" i="5"/>
  <c r="AV11" i="5"/>
  <c r="AT21" i="5"/>
  <c r="AV20" i="5"/>
  <c r="AF29" i="6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V4" i="5" l="1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C21" i="8" l="1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C16" i="9" s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C17" i="9" s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C18" i="8" l="1"/>
  <c r="AE18" i="8" s="1"/>
  <c r="C18" i="9"/>
  <c r="AE18" i="9" s="1"/>
  <c r="C12" i="8"/>
  <c r="AE12" i="8" s="1"/>
  <c r="C12" i="9"/>
  <c r="AE12" i="9" s="1"/>
  <c r="C11" i="8"/>
  <c r="AE11" i="8" s="1"/>
  <c r="C11" i="9"/>
  <c r="AE11" i="9" s="1"/>
  <c r="C15" i="8"/>
  <c r="AE15" i="8" s="1"/>
  <c r="C15" i="9"/>
  <c r="AE15" i="9" s="1"/>
  <c r="C13" i="8"/>
  <c r="AE13" i="8" s="1"/>
  <c r="C13" i="9"/>
  <c r="AE13" i="9" s="1"/>
  <c r="C14" i="8"/>
  <c r="AE14" i="8" s="1"/>
  <c r="C14" i="9"/>
  <c r="AE14" i="9" s="1"/>
  <c r="C19" i="8"/>
  <c r="AE19" i="8" s="1"/>
  <c r="C19" i="9"/>
  <c r="AE19" i="9" s="1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AZ28" i="7" s="1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T7" i="3" s="1"/>
  <c r="AV7" i="3" s="1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R20" i="3" l="1"/>
  <c r="Q7" i="3"/>
  <c r="AS7" i="3" s="1"/>
  <c r="AB7" i="3"/>
  <c r="BD7" i="3" s="1"/>
  <c r="U6" i="3"/>
  <c r="U11" i="3"/>
  <c r="U5" i="3"/>
  <c r="U28" i="3"/>
  <c r="U15" i="3"/>
  <c r="U8" i="3"/>
  <c r="U30" i="3"/>
  <c r="U19" i="3"/>
  <c r="U29" i="3"/>
  <c r="U10" i="3"/>
  <c r="AW10" i="3" s="1"/>
  <c r="U16" i="3"/>
  <c r="U14" i="3"/>
  <c r="U21" i="3"/>
  <c r="U13" i="3"/>
  <c r="U23" i="3"/>
  <c r="U12" i="3"/>
  <c r="U24" i="3"/>
  <c r="U17" i="3"/>
  <c r="U22" i="3"/>
  <c r="U26" i="3"/>
  <c r="U25" i="3"/>
  <c r="U27" i="3"/>
  <c r="U18" i="3"/>
  <c r="U9" i="3"/>
  <c r="U4" i="3"/>
  <c r="BK38" i="3" s="1"/>
  <c r="Z7" i="3"/>
  <c r="BB7" i="3" s="1"/>
  <c r="S6" i="3"/>
  <c r="S21" i="3"/>
  <c r="S22" i="3"/>
  <c r="S29" i="3"/>
  <c r="S9" i="3"/>
  <c r="S20" i="3"/>
  <c r="S4" i="3"/>
  <c r="BI38" i="3" s="1"/>
  <c r="S28" i="3"/>
  <c r="S15" i="3"/>
  <c r="S24" i="3"/>
  <c r="S10" i="3"/>
  <c r="AU10" i="3" s="1"/>
  <c r="S16" i="3"/>
  <c r="S26" i="3"/>
  <c r="S23" i="3"/>
  <c r="S8" i="3"/>
  <c r="S18" i="3"/>
  <c r="S17" i="3"/>
  <c r="S14" i="3"/>
  <c r="S5" i="3"/>
  <c r="S13" i="3"/>
  <c r="S27" i="3"/>
  <c r="S25" i="3"/>
  <c r="S11" i="3"/>
  <c r="S19" i="3"/>
  <c r="AT20" i="3"/>
  <c r="X20" i="3"/>
  <c r="AZ20" i="3" s="1"/>
  <c r="Y7" i="3"/>
  <c r="BA7" i="3" s="1"/>
  <c r="T6" i="3"/>
  <c r="T19" i="3"/>
  <c r="T30" i="3"/>
  <c r="T8" i="3"/>
  <c r="T4" i="3"/>
  <c r="BJ38" i="3" s="1"/>
  <c r="T11" i="3"/>
  <c r="T13" i="3"/>
  <c r="T26" i="3"/>
  <c r="T24" i="3"/>
  <c r="T5" i="3"/>
  <c r="T20" i="3"/>
  <c r="T27" i="3"/>
  <c r="T22" i="3"/>
  <c r="T16" i="3"/>
  <c r="T23" i="3"/>
  <c r="T25" i="3"/>
  <c r="T17" i="3"/>
  <c r="T12" i="3"/>
  <c r="T21" i="3"/>
  <c r="T14" i="3"/>
  <c r="T28" i="3"/>
  <c r="T18" i="3"/>
  <c r="T10" i="3"/>
  <c r="AV10" i="3" s="1"/>
  <c r="T9" i="3"/>
  <c r="T15" i="3"/>
  <c r="T29" i="3"/>
  <c r="AA7" i="3"/>
  <c r="BC7" i="3" s="1"/>
  <c r="Q5" i="3"/>
  <c r="Q22" i="3"/>
  <c r="AS22" i="3" s="1"/>
  <c r="Q27" i="3"/>
  <c r="AS27" i="3" s="1"/>
  <c r="Q20" i="3"/>
  <c r="AS20" i="3" s="1"/>
  <c r="Q6" i="3"/>
  <c r="Q12" i="3"/>
  <c r="AS12" i="3" s="1"/>
  <c r="Q19" i="3"/>
  <c r="AS19" i="3" s="1"/>
  <c r="Q21" i="3"/>
  <c r="AS21" i="3" s="1"/>
  <c r="Q14" i="3"/>
  <c r="AS14" i="3" s="1"/>
  <c r="Q25" i="3"/>
  <c r="AS25" i="3" s="1"/>
  <c r="Q13" i="3"/>
  <c r="AS13" i="3" s="1"/>
  <c r="Q11" i="3"/>
  <c r="AS11" i="3" s="1"/>
  <c r="Q29" i="3"/>
  <c r="AS29" i="3" s="1"/>
  <c r="Q24" i="3"/>
  <c r="AS24" i="3" s="1"/>
  <c r="Q8" i="3"/>
  <c r="Q26" i="3"/>
  <c r="AS26" i="3" s="1"/>
  <c r="Q16" i="3"/>
  <c r="AS16" i="3" s="1"/>
  <c r="Q28" i="3"/>
  <c r="AS28" i="3" s="1"/>
  <c r="Q17" i="3"/>
  <c r="AS17" i="3" s="1"/>
  <c r="Q9" i="3"/>
  <c r="Q4" i="3"/>
  <c r="BG38" i="3" s="1"/>
  <c r="Q18" i="3"/>
  <c r="AS18" i="3" s="1"/>
  <c r="S12" i="3"/>
  <c r="V6" i="3"/>
  <c r="V23" i="3"/>
  <c r="V28" i="3"/>
  <c r="V17" i="3"/>
  <c r="V26" i="3"/>
  <c r="V29" i="3"/>
  <c r="V9" i="3"/>
  <c r="V13" i="3"/>
  <c r="V22" i="3"/>
  <c r="V12" i="3"/>
  <c r="V19" i="3"/>
  <c r="V18" i="3"/>
  <c r="V14" i="3"/>
  <c r="V16" i="3"/>
  <c r="V21" i="3"/>
  <c r="V15" i="3"/>
  <c r="V25" i="3"/>
  <c r="V30" i="3"/>
  <c r="V4" i="3"/>
  <c r="BM38" i="3" s="1"/>
  <c r="V27" i="3"/>
  <c r="V8" i="3"/>
  <c r="V10" i="3"/>
  <c r="AX10" i="3" s="1"/>
  <c r="V5" i="3"/>
  <c r="V11" i="3"/>
  <c r="V24" i="3"/>
  <c r="W7" i="3"/>
  <c r="R6" i="3"/>
  <c r="R15" i="3"/>
  <c r="R9" i="3"/>
  <c r="R23" i="3"/>
  <c r="R21" i="3"/>
  <c r="R26" i="3"/>
  <c r="R17" i="3"/>
  <c r="R16" i="3"/>
  <c r="R29" i="3"/>
  <c r="R13" i="3"/>
  <c r="R12" i="3"/>
  <c r="R19" i="3"/>
  <c r="R5" i="3"/>
  <c r="R4" i="3"/>
  <c r="BH38" i="3" s="1"/>
  <c r="R18" i="3"/>
  <c r="R25" i="3"/>
  <c r="R22" i="3"/>
  <c r="R27" i="3"/>
  <c r="R8" i="3"/>
  <c r="R24" i="3"/>
  <c r="R11" i="3"/>
  <c r="R14" i="3"/>
  <c r="R28" i="3"/>
  <c r="V20" i="3"/>
  <c r="U20" i="3"/>
  <c r="R7" i="3"/>
  <c r="AA8" i="7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BB6" i="7" s="1"/>
  <c r="AA6" i="7"/>
  <c r="BC6" i="7" s="1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T21" i="3" l="1"/>
  <c r="X21" i="3"/>
  <c r="AZ21" i="3" s="1"/>
  <c r="AT28" i="3"/>
  <c r="X28" i="3"/>
  <c r="AZ28" i="3" s="1"/>
  <c r="AT18" i="3"/>
  <c r="X18" i="3"/>
  <c r="AZ18" i="3" s="1"/>
  <c r="AT17" i="3"/>
  <c r="X17" i="3"/>
  <c r="AZ17" i="3" s="1"/>
  <c r="AX24" i="3"/>
  <c r="AB24" i="3"/>
  <c r="BD24" i="3" s="1"/>
  <c r="AX25" i="3"/>
  <c r="AB25" i="3"/>
  <c r="BD25" i="3" s="1"/>
  <c r="AX22" i="3"/>
  <c r="AB22" i="3"/>
  <c r="BD22" i="3" s="1"/>
  <c r="AX6" i="3"/>
  <c r="AB6" i="3"/>
  <c r="BD6" i="3" s="1"/>
  <c r="AV21" i="3"/>
  <c r="Z21" i="3"/>
  <c r="BB21" i="3" s="1"/>
  <c r="AV20" i="3"/>
  <c r="Z20" i="3"/>
  <c r="BB20" i="3" s="1"/>
  <c r="AV30" i="3"/>
  <c r="Z30" i="3"/>
  <c r="BB30" i="3" s="1"/>
  <c r="AU25" i="3"/>
  <c r="Y25" i="3"/>
  <c r="BA25" i="3" s="1"/>
  <c r="AU23" i="3"/>
  <c r="Y23" i="3"/>
  <c r="BA23" i="3" s="1"/>
  <c r="AU20" i="3"/>
  <c r="Y20" i="3"/>
  <c r="BA20" i="3" s="1"/>
  <c r="AW9" i="3"/>
  <c r="AA9" i="3"/>
  <c r="BC9" i="3" s="1"/>
  <c r="AW12" i="3"/>
  <c r="AA12" i="3"/>
  <c r="BC12" i="3" s="1"/>
  <c r="AW19" i="3"/>
  <c r="AA19" i="3"/>
  <c r="BC19" i="3" s="1"/>
  <c r="AT5" i="3"/>
  <c r="X5" i="3"/>
  <c r="AZ5" i="3" s="1"/>
  <c r="AT14" i="3"/>
  <c r="X14" i="3"/>
  <c r="AZ14" i="3" s="1"/>
  <c r="AT26" i="3"/>
  <c r="X26" i="3"/>
  <c r="AZ26" i="3" s="1"/>
  <c r="AX11" i="3"/>
  <c r="AB11" i="3"/>
  <c r="BD11" i="3" s="1"/>
  <c r="AX15" i="3"/>
  <c r="AB15" i="3"/>
  <c r="BD15" i="3" s="1"/>
  <c r="AX13" i="3"/>
  <c r="AB13" i="3"/>
  <c r="BD13" i="3" s="1"/>
  <c r="AU12" i="3"/>
  <c r="Y12" i="3"/>
  <c r="BA12" i="3" s="1"/>
  <c r="AS8" i="3"/>
  <c r="W8" i="3"/>
  <c r="AV29" i="3"/>
  <c r="Z29" i="3"/>
  <c r="BB29" i="3" s="1"/>
  <c r="AV12" i="3"/>
  <c r="Z12" i="3"/>
  <c r="BB12" i="3" s="1"/>
  <c r="AV5" i="3"/>
  <c r="Z5" i="3"/>
  <c r="BB5" i="3" s="1"/>
  <c r="AV19" i="3"/>
  <c r="Z19" i="3"/>
  <c r="BB19" i="3" s="1"/>
  <c r="AU27" i="3"/>
  <c r="Y27" i="3"/>
  <c r="BA27" i="3" s="1"/>
  <c r="AU26" i="3"/>
  <c r="Y26" i="3"/>
  <c r="BA26" i="3" s="1"/>
  <c r="AU9" i="3"/>
  <c r="Y9" i="3"/>
  <c r="BA9" i="3" s="1"/>
  <c r="AW18" i="3"/>
  <c r="AA18" i="3"/>
  <c r="BC18" i="3" s="1"/>
  <c r="AW23" i="3"/>
  <c r="AA23" i="3"/>
  <c r="BC23" i="3" s="1"/>
  <c r="AW30" i="3"/>
  <c r="AA30" i="3"/>
  <c r="BC30" i="3" s="1"/>
  <c r="AX5" i="3"/>
  <c r="AB5" i="3"/>
  <c r="BD5" i="3" s="1"/>
  <c r="AV24" i="3"/>
  <c r="Z24" i="3"/>
  <c r="BB24" i="3" s="1"/>
  <c r="AT24" i="3"/>
  <c r="X24" i="3"/>
  <c r="AZ24" i="3" s="1"/>
  <c r="AT19" i="3"/>
  <c r="X19" i="3"/>
  <c r="AZ19" i="3" s="1"/>
  <c r="AT23" i="3"/>
  <c r="X23" i="3"/>
  <c r="AZ23" i="3" s="1"/>
  <c r="AX16" i="3"/>
  <c r="AB16" i="3"/>
  <c r="BD16" i="3" s="1"/>
  <c r="AX29" i="3"/>
  <c r="AB29" i="3"/>
  <c r="BD29" i="3" s="1"/>
  <c r="AS6" i="3"/>
  <c r="W6" i="3"/>
  <c r="AV9" i="3"/>
  <c r="Z9" i="3"/>
  <c r="BB9" i="3" s="1"/>
  <c r="AV25" i="3"/>
  <c r="Z25" i="3"/>
  <c r="BB25" i="3" s="1"/>
  <c r="AV26" i="3"/>
  <c r="Z26" i="3"/>
  <c r="BB26" i="3" s="1"/>
  <c r="AU5" i="3"/>
  <c r="Y5" i="3"/>
  <c r="BA5" i="3" s="1"/>
  <c r="AU22" i="3"/>
  <c r="Y22" i="3"/>
  <c r="BA22" i="3" s="1"/>
  <c r="AW25" i="3"/>
  <c r="AA25" i="3"/>
  <c r="BC25" i="3" s="1"/>
  <c r="AW21" i="3"/>
  <c r="AA21" i="3"/>
  <c r="BC21" i="3" s="1"/>
  <c r="AW15" i="3"/>
  <c r="AA15" i="3"/>
  <c r="BC15" i="3" s="1"/>
  <c r="AX21" i="3"/>
  <c r="AB21" i="3"/>
  <c r="BD21" i="3" s="1"/>
  <c r="AV6" i="3"/>
  <c r="Z6" i="3"/>
  <c r="BB6" i="3" s="1"/>
  <c r="AW8" i="3"/>
  <c r="AA8" i="3"/>
  <c r="BC8" i="3" s="1"/>
  <c r="AT8" i="3"/>
  <c r="X8" i="3"/>
  <c r="AZ8" i="3" s="1"/>
  <c r="AT12" i="3"/>
  <c r="X12" i="3"/>
  <c r="AZ12" i="3" s="1"/>
  <c r="AT9" i="3"/>
  <c r="X9" i="3"/>
  <c r="AZ9" i="3" s="1"/>
  <c r="AX8" i="3"/>
  <c r="AB8" i="3"/>
  <c r="BD8" i="3" s="1"/>
  <c r="AX14" i="3"/>
  <c r="AB14" i="3"/>
  <c r="BD14" i="3" s="1"/>
  <c r="AX26" i="3"/>
  <c r="AB26" i="3"/>
  <c r="BD26" i="3" s="1"/>
  <c r="AS9" i="3"/>
  <c r="W9" i="3"/>
  <c r="AV23" i="3"/>
  <c r="Z23" i="3"/>
  <c r="BB23" i="3" s="1"/>
  <c r="AV13" i="3"/>
  <c r="Z13" i="3"/>
  <c r="BB13" i="3" s="1"/>
  <c r="AU14" i="3"/>
  <c r="Y14" i="3"/>
  <c r="BA14" i="3" s="1"/>
  <c r="AU24" i="3"/>
  <c r="Y24" i="3"/>
  <c r="BA24" i="3" s="1"/>
  <c r="AU21" i="3"/>
  <c r="Y21" i="3"/>
  <c r="BA21" i="3" s="1"/>
  <c r="AW26" i="3"/>
  <c r="AA26" i="3"/>
  <c r="BC26" i="3" s="1"/>
  <c r="AW14" i="3"/>
  <c r="AA14" i="3"/>
  <c r="BC14" i="3" s="1"/>
  <c r="AW28" i="3"/>
  <c r="AA28" i="3"/>
  <c r="BC28" i="3" s="1"/>
  <c r="AT11" i="3"/>
  <c r="X11" i="3"/>
  <c r="AZ11" i="3" s="1"/>
  <c r="AU29" i="3"/>
  <c r="Y29" i="3"/>
  <c r="BA29" i="3" s="1"/>
  <c r="AT7" i="3"/>
  <c r="X7" i="3"/>
  <c r="AZ7" i="3" s="1"/>
  <c r="AT27" i="3"/>
  <c r="X27" i="3"/>
  <c r="AZ27" i="3" s="1"/>
  <c r="AT13" i="3"/>
  <c r="X13" i="3"/>
  <c r="AZ13" i="3" s="1"/>
  <c r="AT15" i="3"/>
  <c r="X15" i="3"/>
  <c r="AZ15" i="3" s="1"/>
  <c r="AX27" i="3"/>
  <c r="AB27" i="3"/>
  <c r="BD27" i="3" s="1"/>
  <c r="AX18" i="3"/>
  <c r="AB18" i="3"/>
  <c r="BD18" i="3" s="1"/>
  <c r="AX17" i="3"/>
  <c r="AB17" i="3"/>
  <c r="BD17" i="3" s="1"/>
  <c r="AV18" i="3"/>
  <c r="Z18" i="3"/>
  <c r="BB18" i="3" s="1"/>
  <c r="AV16" i="3"/>
  <c r="Z16" i="3"/>
  <c r="BB16" i="3" s="1"/>
  <c r="AV11" i="3"/>
  <c r="Z11" i="3"/>
  <c r="BB11" i="3" s="1"/>
  <c r="AU17" i="3"/>
  <c r="Y17" i="3"/>
  <c r="BA17" i="3" s="1"/>
  <c r="AU15" i="3"/>
  <c r="Y15" i="3"/>
  <c r="BA15" i="3" s="1"/>
  <c r="AU6" i="3"/>
  <c r="Y6" i="3"/>
  <c r="BA6" i="3" s="1"/>
  <c r="AW22" i="3"/>
  <c r="AA22" i="3"/>
  <c r="BC22" i="3" s="1"/>
  <c r="AW16" i="3"/>
  <c r="AA16" i="3"/>
  <c r="BC16" i="3" s="1"/>
  <c r="AW5" i="3"/>
  <c r="AA5" i="3"/>
  <c r="BC5" i="3" s="1"/>
  <c r="AV17" i="3"/>
  <c r="Z17" i="3"/>
  <c r="BB17" i="3" s="1"/>
  <c r="AU16" i="3"/>
  <c r="Y16" i="3"/>
  <c r="BA16" i="3" s="1"/>
  <c r="AW13" i="3"/>
  <c r="AA13" i="3"/>
  <c r="BC13" i="3" s="1"/>
  <c r="AW20" i="3"/>
  <c r="AA20" i="3"/>
  <c r="BC20" i="3" s="1"/>
  <c r="AT22" i="3"/>
  <c r="X22" i="3"/>
  <c r="AZ22" i="3" s="1"/>
  <c r="AT29" i="3"/>
  <c r="X29" i="3"/>
  <c r="AZ29" i="3" s="1"/>
  <c r="AT6" i="3"/>
  <c r="X6" i="3"/>
  <c r="AZ6" i="3" s="1"/>
  <c r="AX19" i="3"/>
  <c r="AB19" i="3"/>
  <c r="BD19" i="3" s="1"/>
  <c r="AX28" i="3"/>
  <c r="AB28" i="3"/>
  <c r="BD28" i="3" s="1"/>
  <c r="AV28" i="3"/>
  <c r="Z28" i="3"/>
  <c r="BB28" i="3" s="1"/>
  <c r="AV22" i="3"/>
  <c r="Z22" i="3"/>
  <c r="BB22" i="3" s="1"/>
  <c r="AU19" i="3"/>
  <c r="Y19" i="3"/>
  <c r="BA19" i="3" s="1"/>
  <c r="AU18" i="3"/>
  <c r="Y18" i="3"/>
  <c r="BA18" i="3" s="1"/>
  <c r="AU28" i="3"/>
  <c r="Y28" i="3"/>
  <c r="BA28" i="3" s="1"/>
  <c r="AW17" i="3"/>
  <c r="AA17" i="3"/>
  <c r="BC17" i="3" s="1"/>
  <c r="AW11" i="3"/>
  <c r="AA11" i="3"/>
  <c r="BC11" i="3" s="1"/>
  <c r="AX9" i="3"/>
  <c r="AB9" i="3"/>
  <c r="BD9" i="3" s="1"/>
  <c r="AV15" i="3"/>
  <c r="Z15" i="3"/>
  <c r="BB15" i="3" s="1"/>
  <c r="AU13" i="3"/>
  <c r="Y13" i="3"/>
  <c r="BA13" i="3" s="1"/>
  <c r="AW27" i="3"/>
  <c r="AA27" i="3"/>
  <c r="BC27" i="3" s="1"/>
  <c r="AX20" i="3"/>
  <c r="AB20" i="3"/>
  <c r="BD20" i="3" s="1"/>
  <c r="AT25" i="3"/>
  <c r="X25" i="3"/>
  <c r="AZ25" i="3" s="1"/>
  <c r="AT16" i="3"/>
  <c r="X16" i="3"/>
  <c r="AZ16" i="3" s="1"/>
  <c r="AX30" i="3"/>
  <c r="AB30" i="3"/>
  <c r="BD30" i="3" s="1"/>
  <c r="AX12" i="3"/>
  <c r="AB12" i="3"/>
  <c r="BD12" i="3" s="1"/>
  <c r="AX23" i="3"/>
  <c r="AB23" i="3"/>
  <c r="BD23" i="3" s="1"/>
  <c r="AS5" i="3"/>
  <c r="W5" i="3"/>
  <c r="AV14" i="3"/>
  <c r="Z14" i="3"/>
  <c r="BB14" i="3" s="1"/>
  <c r="AV27" i="3"/>
  <c r="Z27" i="3"/>
  <c r="BB27" i="3" s="1"/>
  <c r="AV8" i="3"/>
  <c r="Z8" i="3"/>
  <c r="BB8" i="3" s="1"/>
  <c r="AU11" i="3"/>
  <c r="Y11" i="3"/>
  <c r="BA11" i="3" s="1"/>
  <c r="AU8" i="3"/>
  <c r="Y8" i="3"/>
  <c r="BA8" i="3" s="1"/>
  <c r="BL38" i="3"/>
  <c r="AW24" i="3"/>
  <c r="AA24" i="3"/>
  <c r="BC24" i="3" s="1"/>
  <c r="AW29" i="3"/>
  <c r="AA29" i="3"/>
  <c r="BC29" i="3" s="1"/>
  <c r="AW6" i="3"/>
  <c r="AA6" i="3"/>
  <c r="BC6" i="3" s="1"/>
  <c r="BJ9" i="3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Q4" i="3"/>
  <c r="BK7" i="3" s="1"/>
  <c r="AP4" i="3"/>
  <c r="BJ7" i="3" s="1"/>
  <c r="AR4" i="3"/>
  <c r="BM7" i="3" s="1"/>
  <c r="AO4" i="3"/>
  <c r="BI7" i="3" s="1"/>
  <c r="AX4" i="3"/>
  <c r="BD10" i="3"/>
  <c r="BC10" i="3"/>
  <c r="BB10" i="3"/>
  <c r="BA10" i="3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AZ4" i="3" l="1"/>
  <c r="BH8" i="3" s="1"/>
  <c r="BB4" i="3"/>
  <c r="BJ8" i="3" s="1"/>
  <c r="BA4" i="3"/>
  <c r="BI8" i="3" s="1"/>
  <c r="BL7" i="3"/>
  <c r="BC4" i="3"/>
  <c r="BK8" i="3" s="1"/>
  <c r="BD4" i="3"/>
  <c r="BM8" i="3" s="1"/>
  <c r="BL8" i="7"/>
  <c r="BG20" i="7" s="1"/>
  <c r="BJ9" i="7"/>
  <c r="BM9" i="7"/>
  <c r="BI9" i="7"/>
  <c r="BH9" i="7"/>
  <c r="BK9" i="7"/>
  <c r="BG9" i="7"/>
  <c r="BL9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C10" i="9" s="1"/>
  <c r="AE10" i="9" s="1"/>
  <c r="BL8" i="3" l="1"/>
  <c r="BG21" i="7"/>
  <c r="BL9" i="7"/>
  <c r="C10" i="7"/>
  <c r="AE10" i="7" s="1"/>
  <c r="C10" i="8"/>
  <c r="AE10" i="8" s="1"/>
  <c r="X10" i="1"/>
  <c r="N9" i="1"/>
  <c r="C9" i="9" s="1"/>
  <c r="AE9" i="9" s="1"/>
  <c r="C9" i="7" l="1"/>
  <c r="AE9" i="7" s="1"/>
  <c r="C9" i="8"/>
  <c r="AE9" i="8" s="1"/>
  <c r="X9" i="1"/>
  <c r="N8" i="1"/>
  <c r="C8" i="9" s="1"/>
  <c r="AE8" i="9" s="1"/>
  <c r="C8" i="7" l="1"/>
  <c r="AE8" i="7" s="1"/>
  <c r="C8" i="8"/>
  <c r="AE8" i="8" s="1"/>
  <c r="X8" i="1"/>
  <c r="N7" i="1"/>
  <c r="C7" i="9" s="1"/>
  <c r="AE7" i="9" s="1"/>
  <c r="C7" i="7" l="1"/>
  <c r="AE7" i="7" s="1"/>
  <c r="C7" i="8"/>
  <c r="AE7" i="8" s="1"/>
  <c r="X7" i="1"/>
  <c r="N6" i="1"/>
  <c r="C6" i="9" s="1"/>
  <c r="AE6" i="9" s="1"/>
  <c r="C6" i="7" l="1"/>
  <c r="AE6" i="7" s="1"/>
  <c r="C6" i="8"/>
  <c r="AE6" i="8" s="1"/>
  <c r="X6" i="1"/>
  <c r="N5" i="1" l="1"/>
  <c r="C5" i="9" s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<sst xmlns="http://schemas.openxmlformats.org/spreadsheetml/2006/main" count="982" uniqueCount="218">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</sst>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0.94942180803741205</c:v>
                </c:pt>
                <c:pt idx="1">
                  <c:v>0.94814948553620582</c:v>
                </c:pt>
                <c:pt idx="2">
                  <c:v>0.94685178593121511</c:v>
                </c:pt>
                <c:pt idx="3">
                  <c:v>0.94552794233607951</c:v>
                </c:pt>
                <c:pt idx="4">
                  <c:v>0.94417715664999302</c:v>
                </c:pt>
                <c:pt idx="5">
                  <c:v>0.94279859795323184</c:v>
                </c:pt>
                <c:pt idx="6">
                  <c:v>0.94139140080268702</c:v>
                </c:pt>
                <c:pt idx="7">
                  <c:v>0.93995466342005685</c:v>
                </c:pt>
                <c:pt idx="8">
                  <c:v>0.93848744576472487</c:v>
                </c:pt>
                <c:pt idx="9">
                  <c:v>0.93698876748267401</c:v>
                </c:pt>
                <c:pt idx="10">
                  <c:v>0.93545760572202852</c:v>
                </c:pt>
                <c:pt idx="11">
                  <c:v>0.93389289280499788</c:v>
                </c:pt>
                <c:pt idx="12">
                  <c:v>0.93229351374508684</c:v>
                </c:pt>
                <c:pt idx="13">
                  <c:v>0.93065830359743817</c:v>
                </c:pt>
                <c:pt idx="14">
                  <c:v>0.92898604462907652</c:v>
                </c:pt>
                <c:pt idx="15">
                  <c:v>0.92727546329460786</c:v>
                </c:pt>
                <c:pt idx="16">
                  <c:v>0.92552522700158923</c:v>
                </c:pt>
                <c:pt idx="17">
                  <c:v>0.92373394064830383</c:v>
                </c:pt>
                <c:pt idx="18">
                  <c:v>0.9219001429150353</c:v>
                </c:pt>
                <c:pt idx="19">
                  <c:v>0.92002230228812221</c:v>
                </c:pt>
                <c:pt idx="20">
                  <c:v>0.91809881279405503</c:v>
                </c:pt>
                <c:pt idx="21">
                  <c:v>0.91612798941864393</c:v>
                </c:pt>
                <c:pt idx="22">
                  <c:v>0.9141080631837919</c:v>
                </c:pt>
                <c:pt idx="23">
                  <c:v>0.9120371758516429</c:v>
                </c:pt>
                <c:pt idx="24">
                  <c:v>0.9099133742227774</c:v>
                </c:pt>
                <c:pt idx="25">
                  <c:v>0.90773460399168338</c:v>
                </c:pt>
                <c:pt idx="26">
                  <c:v>0.90549870311887071</c:v>
                </c:pt>
                <c:pt idx="27">
                  <c:v>0.90320339467467958</c:v>
                </c:pt>
                <c:pt idx="28">
                  <c:v>0.90084627910499193</c:v>
                </c:pt>
                <c:pt idx="29">
                  <c:v>0.89842482586361871</c:v>
                </c:pt>
                <c:pt idx="30">
                  <c:v>0.89593636435002244</c:v>
                </c:pt>
                <c:pt idx="31">
                  <c:v>0.89337807408415004</c:v>
                </c:pt>
                <c:pt idx="32">
                  <c:v>0.89074697404238257</c:v>
                </c:pt>
                <c:pt idx="33">
                  <c:v>0.88803991106983515</c:v>
                </c:pt>
                <c:pt idx="34">
                  <c:v>0.88525354727430394</c:v>
                </c:pt>
                <c:pt idx="35">
                  <c:v>0.88238434629590012</c:v>
                </c:pt>
                <c:pt idx="36">
                  <c:v>0.87942855833361322</c:v>
                </c:pt>
                <c:pt idx="37">
                  <c:v>0.87638220379549947</c:v>
                </c:pt>
                <c:pt idx="38">
                  <c:v>0.87324105542259101</c:v>
                </c:pt>
                <c:pt idx="39">
                  <c:v>0.87000061871767365</c:v>
                </c:pt>
                <c:pt idx="40">
                  <c:v>0.86665611048838509</c:v>
                </c:pt>
                <c:pt idx="41">
                  <c:v>0.86320243528921248</c:v>
                </c:pt>
                <c:pt idx="42">
                  <c:v>0.85963415951836841</c:v>
                </c:pt>
                <c:pt idx="43">
                  <c:v>0.85594548289259709</c:v>
                </c:pt>
                <c:pt idx="44">
                  <c:v>0.85213020698493414</c:v>
                </c:pt>
                <c:pt idx="45">
                  <c:v>0.8481817004664548</c:v>
                </c:pt>
                <c:pt idx="46">
                  <c:v>0.8440928606420065</c:v>
                </c:pt>
                <c:pt idx="47">
                  <c:v>0.83985607081058555</c:v>
                </c:pt>
                <c:pt idx="48">
                  <c:v>0.8354631529118316</c:v>
                </c:pt>
                <c:pt idx="49">
                  <c:v>0.83090531483924568</c:v>
                </c:pt>
                <c:pt idx="50">
                  <c:v>0.82617309170594411</c:v>
                </c:pt>
                <c:pt idx="51">
                  <c:v>0.82125628023732844</c:v>
                </c:pt>
                <c:pt idx="52">
                  <c:v>0.81614386533366745</c:v>
                </c:pt>
                <c:pt idx="53">
                  <c:v>0.81082393769021466</c:v>
                </c:pt>
                <c:pt idx="54">
                  <c:v>0.8052836011781308</c:v>
                </c:pt>
                <c:pt idx="55">
                  <c:v>0.79950886847004121</c:v>
                </c:pt>
                <c:pt idx="56">
                  <c:v>0.79348454313193306</c:v>
                </c:pt>
                <c:pt idx="57">
                  <c:v>0.78719408608886121</c:v>
                </c:pt>
                <c:pt idx="58">
                  <c:v>0.78061946399382431</c:v>
                </c:pt>
                <c:pt idx="59">
                  <c:v>0.77374097657241636</c:v>
                </c:pt>
                <c:pt idx="60">
                  <c:v>0.76653705946186901</c:v>
                </c:pt>
                <c:pt idx="61">
                  <c:v>0.75898405838830063</c:v>
                </c:pt>
                <c:pt idx="62">
                  <c:v>0.75105596970039046</c:v>
                </c:pt>
                <c:pt idx="63">
                  <c:v>0.74272414126290576</c:v>
                </c:pt>
                <c:pt idx="64">
                  <c:v>0.73395692646008337</c:v>
                </c:pt>
                <c:pt idx="65">
                  <c:v>0.72471928250279638</c:v>
                </c:pt>
                <c:pt idx="66">
                  <c:v>0.71497230229126985</c:v>
                </c:pt>
                <c:pt idx="67">
                  <c:v>0.70467266664740735</c:v>
                </c:pt>
                <c:pt idx="68">
                  <c:v>0.69377200065294842</c:v>
                </c:pt>
                <c:pt idx="69">
                  <c:v>0.68221611391932735</c:v>
                </c:pt>
                <c:pt idx="70">
                  <c:v>0.66994409961427248</c:v>
                </c:pt>
                <c:pt idx="71">
                  <c:v>0.65688726063019176</c:v>
                </c:pt>
                <c:pt idx="72">
                  <c:v>0.64296782292483234</c:v>
                </c:pt>
                <c:pt idx="73">
                  <c:v>0.62809738514156188</c:v>
                </c:pt>
                <c:pt idx="74">
                  <c:v>0.6121750392163936</c:v>
                </c:pt>
                <c:pt idx="75">
                  <c:v>0.59685026343638348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0.26515151515151492</c:v>
                </c:pt>
                <c:pt idx="1">
                  <c:v>0.46388888888888874</c:v>
                </c:pt>
                <c:pt idx="2">
                  <c:v>0.76066666666666682</c:v>
                </c:pt>
                <c:pt idx="3">
                  <c:v>0.14884615384615402</c:v>
                </c:pt>
                <c:pt idx="4">
                  <c:v>0.47224358974358971</c:v>
                </c:pt>
                <c:pt idx="5">
                  <c:v>0.59627901170048581</c:v>
                </c:pt>
                <c:pt idx="6">
                  <c:v>0.7203144336573819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1.007224347217051</c:v>
                </c:pt>
                <c:pt idx="1">
                  <c:v>1.0038188535749</c:v>
                </c:pt>
                <c:pt idx="2">
                  <c:v>1.0003716658408131</c:v>
                </c:pt>
                <c:pt idx="3">
                  <c:v>0.99688201359581641</c:v>
                </c:pt>
                <c:pt idx="4">
                  <c:v>0.99334910732234494</c:v>
                </c:pt>
                <c:pt idx="5">
                  <c:v>0.98977213780873396</c:v>
                </c:pt>
                <c:pt idx="6">
                  <c:v>0.98615027553129364</c:v>
                </c:pt>
                <c:pt idx="7">
                  <c:v>0.98248267001296863</c:v>
                </c:pt>
                <c:pt idx="8">
                  <c:v>0.97876844915754369</c:v>
                </c:pt>
                <c:pt idx="9">
                  <c:v>0.97500671855830101</c:v>
                </c:pt>
                <c:pt idx="10">
                  <c:v>0.97119656077997585</c:v>
                </c:pt>
                <c:pt idx="11">
                  <c:v>0.96733703461280207</c:v>
                </c:pt>
                <c:pt idx="12">
                  <c:v>0.96342717429737179</c:v>
                </c:pt>
                <c:pt idx="13">
                  <c:v>0.95946598871896971</c:v>
                </c:pt>
                <c:pt idx="14">
                  <c:v>0.95545246056996891</c:v>
                </c:pt>
                <c:pt idx="15">
                  <c:v>0.95138554547880183</c:v>
                </c:pt>
                <c:pt idx="16">
                  <c:v>0.94726417110394034</c:v>
                </c:pt>
                <c:pt idx="17">
                  <c:v>0.94308723619123325</c:v>
                </c:pt>
                <c:pt idx="18">
                  <c:v>0.93885360959286079</c:v>
                </c:pt>
                <c:pt idx="19">
                  <c:v>0.93456212924606985</c:v>
                </c:pt>
                <c:pt idx="20">
                  <c:v>0.93021160110975443</c:v>
                </c:pt>
                <c:pt idx="21">
                  <c:v>0.92580079805683557</c:v>
                </c:pt>
                <c:pt idx="22">
                  <c:v>0.92132845872028346</c:v>
                </c:pt>
                <c:pt idx="23">
                  <c:v>0.91679328629050172</c:v>
                </c:pt>
                <c:pt idx="24">
                  <c:v>0.91219394726166581</c:v>
                </c:pt>
                <c:pt idx="25">
                  <c:v>0.90752907012446882</c:v>
                </c:pt>
                <c:pt idx="26">
                  <c:v>0.90279724400258399</c:v>
                </c:pt>
                <c:pt idx="27">
                  <c:v>0.89799701722999559</c:v>
                </c:pt>
                <c:pt idx="28">
                  <c:v>0.89312689586618355</c:v>
                </c:pt>
                <c:pt idx="29">
                  <c:v>0.88818534214597389</c:v>
                </c:pt>
                <c:pt idx="30">
                  <c:v>0.88317077286067469</c:v>
                </c:pt>
                <c:pt idx="31">
                  <c:v>0.87808155766691709</c:v>
                </c:pt>
                <c:pt idx="32">
                  <c:v>0.87291601731940793</c:v>
                </c:pt>
                <c:pt idx="33">
                  <c:v>0.86767242182356885</c:v>
                </c:pt>
                <c:pt idx="34">
                  <c:v>0.86234898850379227</c:v>
                </c:pt>
                <c:pt idx="35">
                  <c:v>0.85694387998278543</c:v>
                </c:pt>
                <c:pt idx="36">
                  <c:v>0.85145520206718628</c:v>
                </c:pt>
                <c:pt idx="37">
                  <c:v>0.84588100153434531</c:v>
                </c:pt>
                <c:pt idx="38">
                  <c:v>0.84021926381483747</c:v>
                </c:pt>
                <c:pt idx="39">
                  <c:v>0.8344679105649272</c:v>
                </c:pt>
                <c:pt idx="40">
                  <c:v>0.82862479712284531</c:v>
                </c:pt>
                <c:pt idx="41">
                  <c:v>0.82268770984233319</c:v>
                </c:pt>
                <c:pt idx="42">
                  <c:v>0.81665436329649188</c:v>
                </c:pt>
                <c:pt idx="43">
                  <c:v>0.8105223973445167</c:v>
                </c:pt>
                <c:pt idx="44">
                  <c:v>0.8042893740534065</c:v>
                </c:pt>
                <c:pt idx="45">
                  <c:v>0.79795277446621427</c:v>
                </c:pt>
                <c:pt idx="46">
                  <c:v>0.79150999520783905</c:v>
                </c:pt>
                <c:pt idx="47">
                  <c:v>0.78495834491874972</c:v>
                </c:pt>
                <c:pt idx="48">
                  <c:v>0.77829504050637821</c:v>
                </c:pt>
                <c:pt idx="49">
                  <c:v>0.77151720320321293</c:v>
                </c:pt>
                <c:pt idx="50">
                  <c:v>0.76462185441986219</c:v>
                </c:pt>
                <c:pt idx="51">
                  <c:v>0.75760591138053723</c:v>
                </c:pt>
                <c:pt idx="52">
                  <c:v>0.75046618252752051</c:v>
                </c:pt>
                <c:pt idx="53">
                  <c:v>0.74319936268022402</c:v>
                </c:pt>
                <c:pt idx="54">
                  <c:v>0.73580202793341209</c:v>
                </c:pt>
                <c:pt idx="55">
                  <c:v>0.72827063027804395</c:v>
                </c:pt>
                <c:pt idx="56">
                  <c:v>0.72060149192698053</c:v>
                </c:pt>
                <c:pt idx="57">
                  <c:v>0.71279079932648803</c:v>
                </c:pt>
                <c:pt idx="58">
                  <c:v>0.70483459683305327</c:v>
                </c:pt>
                <c:pt idx="59">
                  <c:v>0.69672878003348027</c:v>
                </c:pt>
                <c:pt idx="60">
                  <c:v>0.68846908868456957</c:v>
                </c:pt>
                <c:pt idx="61">
                  <c:v>0.68005109924686069</c:v>
                </c:pt>
                <c:pt idx="62">
                  <c:v>0.67147021698494669</c:v>
                </c:pt>
                <c:pt idx="63">
                  <c:v>0.66272166760471718</c:v>
                </c:pt>
                <c:pt idx="64">
                  <c:v>0.65380048839555116</c:v>
                </c:pt>
                <c:pt idx="65">
                  <c:v>0.64470151884292581</c:v>
                </c:pt>
                <c:pt idx="66">
                  <c:v>0.63541939067413422</c:v>
                </c:pt>
                <c:pt idx="67">
                  <c:v>0.62594851729676171</c:v>
                </c:pt>
                <c:pt idx="68">
                  <c:v>0.6162830825862643</c:v>
                </c:pt>
                <c:pt idx="69">
                  <c:v>0.60641702897535987</c:v>
                </c:pt>
                <c:pt idx="70">
                  <c:v>0.59634404479398062</c:v>
                </c:pt>
                <c:pt idx="71">
                  <c:v>0.58605755080418742</c:v>
                </c:pt>
                <c:pt idx="72">
                  <c:v>0.57555068586968383</c:v>
                </c:pt>
                <c:pt idx="73">
                  <c:v>0.56481629169433667</c:v>
                </c:pt>
                <c:pt idx="74">
                  <c:v>0.55384689655836938</c:v>
                </c:pt>
                <c:pt idx="75">
                  <c:v>0.54376707348813946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-1.5753030303030309</c:v>
                </c:pt>
                <c:pt idx="1">
                  <c:v>-1.4865277777777779</c:v>
                </c:pt>
                <c:pt idx="2">
                  <c:v>-1.5688</c:v>
                </c:pt>
                <c:pt idx="3">
                  <c:v>-1.64897435897436</c:v>
                </c:pt>
                <c:pt idx="4">
                  <c:v>-1.4689743589743594</c:v>
                </c:pt>
                <c:pt idx="5">
                  <c:v>-1.1212179487179488</c:v>
                </c:pt>
                <c:pt idx="6">
                  <c:v>-0.77346153846153842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0.6240458891347157</c:v>
                </c:pt>
                <c:pt idx="1">
                  <c:v>0.62221942557100052</c:v>
                </c:pt>
                <c:pt idx="2">
                  <c:v>0.62034740178758352</c:v>
                </c:pt>
                <c:pt idx="3">
                  <c:v>0.61842809153897393</c:v>
                </c:pt>
                <c:pt idx="4">
                  <c:v>0.61645968025582665</c:v>
                </c:pt>
                <c:pt idx="5">
                  <c:v>0.6144402593228544</c:v>
                </c:pt>
                <c:pt idx="6">
                  <c:v>0.61236781990605171</c:v>
                </c:pt>
                <c:pt idx="7">
                  <c:v>0.61024024628726581</c:v>
                </c:pt>
                <c:pt idx="8">
                  <c:v>0.60805530865962443</c:v>
                </c:pt>
                <c:pt idx="9">
                  <c:v>0.60581065533224743</c:v>
                </c:pt>
                <c:pt idx="10">
                  <c:v>0.60350380428695283</c:v>
                </c:pt>
                <c:pt idx="11">
                  <c:v>0.60113213402322896</c:v>
                </c:pt>
                <c:pt idx="12">
                  <c:v>0.59869287362048118</c:v>
                </c:pt>
                <c:pt idx="13">
                  <c:v>0.59618309193834895</c:v>
                </c:pt>
                <c:pt idx="14">
                  <c:v>0.59359968586659728</c:v>
                </c:pt>
                <c:pt idx="15">
                  <c:v>0.59093936752554899</c:v>
                </c:pt>
                <c:pt idx="16">
                  <c:v>0.58819865030604779</c:v>
                </c:pt>
                <c:pt idx="17">
                  <c:v>0.58537383362432349</c:v>
                </c:pt>
                <c:pt idx="18">
                  <c:v>0.58246098625158782</c:v>
                </c:pt>
                <c:pt idx="19">
                  <c:v>0.57945592806044821</c:v>
                </c:pt>
                <c:pt idx="20">
                  <c:v>0.5763542100098995</c:v>
                </c:pt>
                <c:pt idx="21">
                  <c:v>0.57315109216735682</c:v>
                </c:pt>
                <c:pt idx="22">
                  <c:v>0.56984151953939055</c:v>
                </c:pt>
                <c:pt idx="23">
                  <c:v>0.56642009545196403</c:v>
                </c:pt>
                <c:pt idx="24">
                  <c:v>0.56288105218532691</c:v>
                </c:pt>
                <c:pt idx="25">
                  <c:v>0.55921821852746834</c:v>
                </c:pt>
                <c:pt idx="26">
                  <c:v>0.5554249838621681</c:v>
                </c:pt>
                <c:pt idx="27">
                  <c:v>0.55149425835201915</c:v>
                </c:pt>
                <c:pt idx="28">
                  <c:v>0.54741842871187663</c:v>
                </c:pt>
                <c:pt idx="29">
                  <c:v>0.54318930899228501</c:v>
                </c:pt>
                <c:pt idx="30">
                  <c:v>0.53879808570344401</c:v>
                </c:pt>
                <c:pt idx="31">
                  <c:v>0.53423525650562254</c:v>
                </c:pt>
                <c:pt idx="32">
                  <c:v>0.5294905615685217</c:v>
                </c:pt>
                <c:pt idx="33">
                  <c:v>0.52455290655608267</c:v>
                </c:pt>
                <c:pt idx="34">
                  <c:v>0.51941027601996237</c:v>
                </c:pt>
                <c:pt idx="35">
                  <c:v>0.51404963577857066</c:v>
                </c:pt>
                <c:pt idx="36">
                  <c:v>0.50845682261201963</c:v>
                </c:pt>
                <c:pt idx="37">
                  <c:v>0.50261641930767786</c:v>
                </c:pt>
                <c:pt idx="38">
                  <c:v>0.49651161273513389</c:v>
                </c:pt>
                <c:pt idx="39">
                  <c:v>0.4901240321993055</c:v>
                </c:pt>
                <c:pt idx="40">
                  <c:v>0.4834335647985864</c:v>
                </c:pt>
                <c:pt idx="41">
                  <c:v>0.47641814387903619</c:v>
                </c:pt>
                <c:pt idx="42">
                  <c:v>0.46905350589727635</c:v>
                </c:pt>
                <c:pt idx="43">
                  <c:v>0.4613129100476217</c:v>
                </c:pt>
                <c:pt idx="44">
                  <c:v>0.45316681382620855</c:v>
                </c:pt>
                <c:pt idx="45">
                  <c:v>0.44458249623578572</c:v>
                </c:pt>
                <c:pt idx="46">
                  <c:v>0.4355236185002771</c:v>
                </c:pt>
                <c:pt idx="47">
                  <c:v>0.42594970985430836</c:v>
                </c:pt>
                <c:pt idx="48">
                  <c:v>0.41581556306229228</c:v>
                </c:pt>
                <c:pt idx="49">
                  <c:v>0.40507052062152382</c:v>
                </c:pt>
                <c:pt idx="50">
                  <c:v>0.39365762786869118</c:v>
                </c:pt>
                <c:pt idx="51">
                  <c:v>0.38151262310731265</c:v>
                </c:pt>
                <c:pt idx="52">
                  <c:v>0.36856272695195097</c:v>
                </c:pt>
                <c:pt idx="53">
                  <c:v>0.35472518271994147</c:v>
                </c:pt>
                <c:pt idx="54">
                  <c:v>0.33990548602566234</c:v>
                </c:pt>
                <c:pt idx="55">
                  <c:v>0.32399522352794946</c:v>
                </c:pt>
                <c:pt idx="56">
                  <c:v>0.30686941631815168</c:v>
                </c:pt>
                <c:pt idx="57">
                  <c:v>0.28838323022875129</c:v>
                </c:pt>
                <c:pt idx="58">
                  <c:v>0.2683678697737456</c:v>
                </c:pt>
                <c:pt idx="59">
                  <c:v>0.2466254091689476</c:v>
                </c:pt>
                <c:pt idx="60">
                  <c:v>0.22292222494470504</c:v>
                </c:pt>
                <c:pt idx="61">
                  <c:v>0.1969805679329456</c:v>
                </c:pt>
                <c:pt idx="62">
                  <c:v>0.16846762915416313</c:v>
                </c:pt>
                <c:pt idx="63">
                  <c:v>0.13698118487373034</c:v>
                </c:pt>
                <c:pt idx="64">
                  <c:v>0.10203050353082699</c:v>
                </c:pt>
                <c:pt idx="65">
                  <c:v>6.301058376231583E-2</c:v>
                </c:pt>
                <c:pt idx="66">
                  <c:v>1.9166837976628659E-2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1.1065079365079364</c:v>
                </c:pt>
                <c:pt idx="1">
                  <c:v>0.21625000000000019</c:v>
                </c:pt>
                <c:pt idx="2">
                  <c:v>4.7733333333333371E-2</c:v>
                </c:pt>
                <c:pt idx="3">
                  <c:v>0.2019230769230769</c:v>
                </c:pt>
                <c:pt idx="4">
                  <c:v>7.987179487179491E-2</c:v>
                </c:pt>
                <c:pt idx="5">
                  <c:v>-3.3717948717948601E-2</c:v>
                </c:pt>
                <c:pt idx="6">
                  <c:v>-0.14730769230769211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0.56721651027019426</c:v>
                </c:pt>
                <c:pt idx="1">
                  <c:v>0.56572712790362756</c:v>
                </c:pt>
                <c:pt idx="2">
                  <c:v>0.56423648465681042</c:v>
                </c:pt>
                <c:pt idx="3">
                  <c:v>0.56274457892791041</c:v>
                </c:pt>
                <c:pt idx="4">
                  <c:v>0.5612514091123848</c:v>
                </c:pt>
                <c:pt idx="5">
                  <c:v>0.55975697360296728</c:v>
                </c:pt>
                <c:pt idx="6">
                  <c:v>0.55826127078966614</c:v>
                </c:pt>
                <c:pt idx="7">
                  <c:v>0.55676429905975944</c:v>
                </c:pt>
                <c:pt idx="8">
                  <c:v>0.55526605679778474</c:v>
                </c:pt>
                <c:pt idx="9">
                  <c:v>0.55376654238554002</c:v>
                </c:pt>
                <c:pt idx="10">
                  <c:v>0.55226575420207125</c:v>
                </c:pt>
                <c:pt idx="11">
                  <c:v>0.5507636906236697</c:v>
                </c:pt>
                <c:pt idx="12">
                  <c:v>0.54926035002386797</c:v>
                </c:pt>
                <c:pt idx="13">
                  <c:v>0.54775573077342798</c:v>
                </c:pt>
                <c:pt idx="14">
                  <c:v>0.54624983124034365</c:v>
                </c:pt>
                <c:pt idx="15">
                  <c:v>0.54474264978982578</c:v>
                </c:pt>
                <c:pt idx="16">
                  <c:v>0.5432341847843043</c:v>
                </c:pt>
                <c:pt idx="17">
                  <c:v>0.54172443458341712</c:v>
                </c:pt>
                <c:pt idx="18">
                  <c:v>0.54021339754400621</c:v>
                </c:pt>
                <c:pt idx="19">
                  <c:v>0.53870107202011042</c:v>
                </c:pt>
                <c:pt idx="20">
                  <c:v>0.53718745636296283</c:v>
                </c:pt>
                <c:pt idx="21">
                  <c:v>0.53567254892097793</c:v>
                </c:pt>
                <c:pt idx="22">
                  <c:v>0.53415634803975376</c:v>
                </c:pt>
                <c:pt idx="23">
                  <c:v>0.53263885206206085</c:v>
                </c:pt>
                <c:pt idx="24">
                  <c:v>0.53112005932783735</c:v>
                </c:pt>
                <c:pt idx="25">
                  <c:v>0.52959996817418364</c:v>
                </c:pt>
                <c:pt idx="26">
                  <c:v>0.52807857693535309</c:v>
                </c:pt>
                <c:pt idx="27">
                  <c:v>0.52655588394275199</c:v>
                </c:pt>
                <c:pt idx="28">
                  <c:v>0.52503188752492802</c:v>
                </c:pt>
                <c:pt idx="29">
                  <c:v>0.52350658600756672</c:v>
                </c:pt>
                <c:pt idx="30">
                  <c:v>0.52197997771348525</c:v>
                </c:pt>
                <c:pt idx="31">
                  <c:v>0.52045206096262353</c:v>
                </c:pt>
                <c:pt idx="32">
                  <c:v>0.51892283407204287</c:v>
                </c:pt>
                <c:pt idx="33">
                  <c:v>0.51739229535591535</c:v>
                </c:pt>
                <c:pt idx="34">
                  <c:v>0.51586044312552159</c:v>
                </c:pt>
                <c:pt idx="35">
                  <c:v>0.51432727568924097</c:v>
                </c:pt>
                <c:pt idx="36">
                  <c:v>0.51279279135254585</c:v>
                </c:pt>
                <c:pt idx="37">
                  <c:v>0.51125698841799805</c:v>
                </c:pt>
                <c:pt idx="38">
                  <c:v>0.50971986518524037</c:v>
                </c:pt>
                <c:pt idx="39">
                  <c:v>0.50818141995099131</c:v>
                </c:pt>
                <c:pt idx="40">
                  <c:v>0.50664165100903835</c:v>
                </c:pt>
                <c:pt idx="41">
                  <c:v>0.50510055665022957</c:v>
                </c:pt>
                <c:pt idx="42">
                  <c:v>0.50355813516247139</c:v>
                </c:pt>
                <c:pt idx="43">
                  <c:v>0.5020143848307197</c:v>
                </c:pt>
                <c:pt idx="44">
                  <c:v>0.50046930393697364</c:v>
                </c:pt>
                <c:pt idx="45">
                  <c:v>0.49892289076027119</c:v>
                </c:pt>
                <c:pt idx="46">
                  <c:v>0.497375143576678</c:v>
                </c:pt>
                <c:pt idx="47">
                  <c:v>0.49582606065928658</c:v>
                </c:pt>
                <c:pt idx="48">
                  <c:v>0.49427564027820736</c:v>
                </c:pt>
                <c:pt idx="49">
                  <c:v>0.49272388070056161</c:v>
                </c:pt>
                <c:pt idx="50">
                  <c:v>0.49117078019047611</c:v>
                </c:pt>
                <c:pt idx="51">
                  <c:v>0.48961633700907514</c:v>
                </c:pt>
                <c:pt idx="52">
                  <c:v>0.48806054941447696</c:v>
                </c:pt>
                <c:pt idx="53">
                  <c:v>0.48650341566178446</c:v>
                </c:pt>
                <c:pt idx="54">
                  <c:v>0.48494493400307936</c:v>
                </c:pt>
                <c:pt idx="55">
                  <c:v>0.48338510268741786</c:v>
                </c:pt>
                <c:pt idx="56">
                  <c:v>0.48182391996081853</c:v>
                </c:pt>
                <c:pt idx="57">
                  <c:v>0.48026138406626284</c:v>
                </c:pt>
                <c:pt idx="58">
                  <c:v>0.4786974932436836</c:v>
                </c:pt>
                <c:pt idx="59">
                  <c:v>0.47713224572996049</c:v>
                </c:pt>
                <c:pt idx="60">
                  <c:v>0.47556563975891164</c:v>
                </c:pt>
                <c:pt idx="61">
                  <c:v>0.47399767356129008</c:v>
                </c:pt>
                <c:pt idx="62">
                  <c:v>0.47242834536477307</c:v>
                </c:pt>
                <c:pt idx="63">
                  <c:v>0.47085765339395858</c:v>
                </c:pt>
                <c:pt idx="64">
                  <c:v>0.46928559587035767</c:v>
                </c:pt>
                <c:pt idx="65">
                  <c:v>0.46771217101238705</c:v>
                </c:pt>
                <c:pt idx="66">
                  <c:v>0.46613737703536451</c:v>
                </c:pt>
                <c:pt idx="67">
                  <c:v>0.46456121215149793</c:v>
                </c:pt>
                <c:pt idx="68">
                  <c:v>0.46298367456988254</c:v>
                </c:pt>
                <c:pt idx="69">
                  <c:v>0.46140476249649431</c:v>
                </c:pt>
                <c:pt idx="70">
                  <c:v>0.45982447413417793</c:v>
                </c:pt>
                <c:pt idx="71">
                  <c:v>0.45824280768264858</c:v>
                </c:pt>
                <c:pt idx="72">
                  <c:v>0.45665976133847508</c:v>
                </c:pt>
                <c:pt idx="73">
                  <c:v>0.4550753332950821</c:v>
                </c:pt>
                <c:pt idx="74">
                  <c:v>0.45348952174273771</c:v>
                </c:pt>
                <c:pt idx="75">
                  <c:v>0.45206110694718182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2.8241269841269863</c:v>
                </c:pt>
                <c:pt idx="1">
                  <c:v>1.9118055555555566</c:v>
                </c:pt>
                <c:pt idx="2">
                  <c:v>1.6287500000000008</c:v>
                </c:pt>
                <c:pt idx="3">
                  <c:v>1.8764102564102565</c:v>
                </c:pt>
                <c:pt idx="4">
                  <c:v>1.1972435897435911</c:v>
                </c:pt>
                <c:pt idx="5">
                  <c:v>0.99682692307692422</c:v>
                </c:pt>
                <c:pt idx="6">
                  <c:v>0.7964102564102572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0.80826392826605509</c:v>
                </c:pt>
                <c:pt idx="1">
                  <c:v>0.80826392826601468</c:v>
                </c:pt>
                <c:pt idx="2">
                  <c:v>0.80826392826597426</c:v>
                </c:pt>
                <c:pt idx="3">
                  <c:v>0.80826392826593374</c:v>
                </c:pt>
                <c:pt idx="4">
                  <c:v>0.80826392826589333</c:v>
                </c:pt>
                <c:pt idx="5">
                  <c:v>0.80826392826585292</c:v>
                </c:pt>
                <c:pt idx="6">
                  <c:v>0.8082639282658125</c:v>
                </c:pt>
                <c:pt idx="7">
                  <c:v>0.80826392826577209</c:v>
                </c:pt>
                <c:pt idx="8">
                  <c:v>0.80826392826573157</c:v>
                </c:pt>
                <c:pt idx="9">
                  <c:v>0.80826392826569116</c:v>
                </c:pt>
                <c:pt idx="10">
                  <c:v>0.80826392826565074</c:v>
                </c:pt>
                <c:pt idx="11">
                  <c:v>0.80826392826561022</c:v>
                </c:pt>
                <c:pt idx="12">
                  <c:v>0.80826392826556981</c:v>
                </c:pt>
                <c:pt idx="13">
                  <c:v>0.8082639282655294</c:v>
                </c:pt>
                <c:pt idx="14">
                  <c:v>0.80826392826548887</c:v>
                </c:pt>
                <c:pt idx="15">
                  <c:v>0.80826392826544846</c:v>
                </c:pt>
                <c:pt idx="16">
                  <c:v>0.80826392826540794</c:v>
                </c:pt>
                <c:pt idx="17">
                  <c:v>0.80826392826536753</c:v>
                </c:pt>
                <c:pt idx="18">
                  <c:v>0.808263928265327</c:v>
                </c:pt>
                <c:pt idx="19">
                  <c:v>0.80826392826528659</c:v>
                </c:pt>
                <c:pt idx="20">
                  <c:v>0.80826392826524607</c:v>
                </c:pt>
                <c:pt idx="21">
                  <c:v>0.80826392826520554</c:v>
                </c:pt>
                <c:pt idx="22">
                  <c:v>0.80826392826516513</c:v>
                </c:pt>
                <c:pt idx="23">
                  <c:v>0.80826392826512461</c:v>
                </c:pt>
                <c:pt idx="24">
                  <c:v>0.80826392826508409</c:v>
                </c:pt>
                <c:pt idx="25">
                  <c:v>0.80826392826504367</c:v>
                </c:pt>
                <c:pt idx="26">
                  <c:v>0.80826392826500315</c:v>
                </c:pt>
                <c:pt idx="27">
                  <c:v>0.80826392826496263</c:v>
                </c:pt>
                <c:pt idx="28">
                  <c:v>0.80826392826492222</c:v>
                </c:pt>
                <c:pt idx="29">
                  <c:v>0.80826392826488169</c:v>
                </c:pt>
                <c:pt idx="30">
                  <c:v>0.80826392826484117</c:v>
                </c:pt>
                <c:pt idx="31">
                  <c:v>0.80826392826480065</c:v>
                </c:pt>
                <c:pt idx="32">
                  <c:v>0.80826392826476012</c:v>
                </c:pt>
                <c:pt idx="33">
                  <c:v>0.8082639282647196</c:v>
                </c:pt>
                <c:pt idx="34">
                  <c:v>0.80826392826467908</c:v>
                </c:pt>
                <c:pt idx="35">
                  <c:v>0.80826392826463855</c:v>
                </c:pt>
                <c:pt idx="36">
                  <c:v>0.80826392826459803</c:v>
                </c:pt>
                <c:pt idx="37">
                  <c:v>0.80826392826455751</c:v>
                </c:pt>
                <c:pt idx="38">
                  <c:v>0.80826392826451698</c:v>
                </c:pt>
                <c:pt idx="39">
                  <c:v>0.80826392826447646</c:v>
                </c:pt>
                <c:pt idx="40">
                  <c:v>0.80826392826443594</c:v>
                </c:pt>
                <c:pt idx="41">
                  <c:v>0.80826392826439541</c:v>
                </c:pt>
                <c:pt idx="42">
                  <c:v>0.80826392826435489</c:v>
                </c:pt>
                <c:pt idx="43">
                  <c:v>0.80826392826431437</c:v>
                </c:pt>
                <c:pt idx="44">
                  <c:v>0.80826392826427385</c:v>
                </c:pt>
                <c:pt idx="45">
                  <c:v>0.80826392826423321</c:v>
                </c:pt>
                <c:pt idx="46">
                  <c:v>0.80826392826419269</c:v>
                </c:pt>
                <c:pt idx="47">
                  <c:v>0.80826392826415216</c:v>
                </c:pt>
                <c:pt idx="48">
                  <c:v>0.80826392826411164</c:v>
                </c:pt>
                <c:pt idx="49">
                  <c:v>0.80826392826407101</c:v>
                </c:pt>
                <c:pt idx="50">
                  <c:v>0.80826392826403048</c:v>
                </c:pt>
                <c:pt idx="51">
                  <c:v>0.80826392826398996</c:v>
                </c:pt>
                <c:pt idx="52">
                  <c:v>0.80826392826394933</c:v>
                </c:pt>
                <c:pt idx="53">
                  <c:v>0.8082639282639088</c:v>
                </c:pt>
                <c:pt idx="54">
                  <c:v>0.80826392826386828</c:v>
                </c:pt>
                <c:pt idx="55">
                  <c:v>0.80826392826382765</c:v>
                </c:pt>
                <c:pt idx="56">
                  <c:v>0.80826392826378712</c:v>
                </c:pt>
                <c:pt idx="57">
                  <c:v>0.80826392826374649</c:v>
                </c:pt>
                <c:pt idx="58">
                  <c:v>0.80826392826370597</c:v>
                </c:pt>
                <c:pt idx="59">
                  <c:v>0.80826392826366533</c:v>
                </c:pt>
                <c:pt idx="60">
                  <c:v>0.8082639282636247</c:v>
                </c:pt>
                <c:pt idx="61">
                  <c:v>0.80826392826358417</c:v>
                </c:pt>
                <c:pt idx="62">
                  <c:v>0.80826392826354354</c:v>
                </c:pt>
                <c:pt idx="63">
                  <c:v>0.80826392826350302</c:v>
                </c:pt>
                <c:pt idx="64">
                  <c:v>0.80826392826346238</c:v>
                </c:pt>
                <c:pt idx="65">
                  <c:v>0.80826392826342175</c:v>
                </c:pt>
                <c:pt idx="66">
                  <c:v>0.80826392826338112</c:v>
                </c:pt>
                <c:pt idx="67">
                  <c:v>0.80826392826334059</c:v>
                </c:pt>
                <c:pt idx="68">
                  <c:v>0.80826392826329996</c:v>
                </c:pt>
                <c:pt idx="69">
                  <c:v>0.80826392826325932</c:v>
                </c:pt>
                <c:pt idx="70">
                  <c:v>0.80826392826321869</c:v>
                </c:pt>
                <c:pt idx="71">
                  <c:v>0.80826392826317806</c:v>
                </c:pt>
                <c:pt idx="72">
                  <c:v>0.80826392826313753</c:v>
                </c:pt>
                <c:pt idx="73">
                  <c:v>0.8082639282630969</c:v>
                </c:pt>
                <c:pt idx="74">
                  <c:v>0.80826392826305626</c:v>
                </c:pt>
                <c:pt idx="75">
                  <c:v>0.80826392826301963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0.90142857142857347</c:v>
                </c:pt>
                <c:pt idx="1">
                  <c:v>0.83250000000000102</c:v>
                </c:pt>
                <c:pt idx="2">
                  <c:v>0.91638888888889014</c:v>
                </c:pt>
                <c:pt idx="3">
                  <c:v>1.3382051282051295</c:v>
                </c:pt>
                <c:pt idx="4">
                  <c:v>1.0117948717948728</c:v>
                </c:pt>
                <c:pt idx="5">
                  <c:v>0.82711538461538558</c:v>
                </c:pt>
                <c:pt idx="6">
                  <c:v>0.64243589743589824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5.0183861947841368</c:v>
                </c:pt>
                <c:pt idx="1">
                  <c:v>4.6683895034107383</c:v>
                </c:pt>
                <c:pt idx="2">
                  <c:v>4.39875129587511</c:v>
                </c:pt>
                <c:pt idx="3">
                  <c:v>4.536827085089314</c:v>
                </c:pt>
                <c:pt idx="4">
                  <c:v>4.5489815710039236</c:v>
                </c:pt>
                <c:pt idx="5">
                  <c:v>3.573932293351866</c:v>
                </c:pt>
                <c:pt idx="6">
                  <c:v>2.5988830156998084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3.3240338646833678E-2</c:v>
                </c:pt>
                <c:pt idx="1">
                  <c:v>3.964462810061292</c:v>
                </c:pt>
                <c:pt idx="2">
                  <c:v>1.7558447063627942</c:v>
                </c:pt>
                <c:pt idx="3">
                  <c:v>2.4890661923761614</c:v>
                </c:pt>
                <c:pt idx="4">
                  <c:v>3.8230374133378087</c:v>
                </c:pt>
                <c:pt idx="5">
                  <c:v>3.1589602614667673</c:v>
                </c:pt>
                <c:pt idx="6">
                  <c:v>2.494883109595726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6.7698840189200906</c:v>
                </c:pt>
                <c:pt idx="1">
                  <c:v>6.7698840189200906</c:v>
                </c:pt>
                <c:pt idx="2">
                  <c:v>6.7698840189200906</c:v>
                </c:pt>
                <c:pt idx="3">
                  <c:v>6.7698840189200906</c:v>
                </c:pt>
                <c:pt idx="4">
                  <c:v>6.7698840189200906</c:v>
                </c:pt>
                <c:pt idx="5">
                  <c:v>6.7698840189200906</c:v>
                </c:pt>
                <c:pt idx="6">
                  <c:v>6.7698840189200906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0.93362859182632274</c:v>
                </c:pt>
                <c:pt idx="2">
                  <c:v>0.86086196160008444</c:v>
                </c:pt>
                <c:pt idx="3">
                  <c:v>0.78747977324982765</c:v>
                </c:pt>
                <c:pt idx="4">
                  <c:v>0.70225601812971883</c:v>
                </c:pt>
                <c:pt idx="5">
                  <c:v>0.69505998507097577</c:v>
                </c:pt>
                <c:pt idx="6">
                  <c:v>0.75470002728280972</c:v>
                </c:pt>
                <c:pt idx="7">
                  <c:v>0.81434006949464355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0.76611818578641999</c:v>
                </c:pt>
                <c:pt idx="1">
                  <c:v>0.76611818230786011</c:v>
                </c:pt>
                <c:pt idx="2">
                  <c:v>0.76611817875830912</c:v>
                </c:pt>
                <c:pt idx="3">
                  <c:v>0.76611817513557146</c:v>
                </c:pt>
                <c:pt idx="4">
                  <c:v>0.76611817143736027</c:v>
                </c:pt>
                <c:pt idx="5">
                  <c:v>0.76611816766129182</c:v>
                </c:pt>
                <c:pt idx="6">
                  <c:v>0.76611816380488162</c:v>
                </c:pt>
                <c:pt idx="7">
                  <c:v>0.76611815986553777</c:v>
                </c:pt>
                <c:pt idx="8">
                  <c:v>0.76611815584055609</c:v>
                </c:pt>
                <c:pt idx="9">
                  <c:v>0.76611815172711328</c:v>
                </c:pt>
                <c:pt idx="10">
                  <c:v>0.7661181475222606</c:v>
                </c:pt>
                <c:pt idx="11">
                  <c:v>0.76611814322291683</c:v>
                </c:pt>
                <c:pt idx="12">
                  <c:v>0.76611813882586066</c:v>
                </c:pt>
                <c:pt idx="13">
                  <c:v>0.7661181343277228</c:v>
                </c:pt>
                <c:pt idx="14">
                  <c:v>0.76611812972497706</c:v>
                </c:pt>
                <c:pt idx="15">
                  <c:v>0.76611812501393151</c:v>
                </c:pt>
                <c:pt idx="16">
                  <c:v>0.76611812019071812</c:v>
                </c:pt>
                <c:pt idx="17">
                  <c:v>0.76611811525128271</c:v>
                </c:pt>
                <c:pt idx="18">
                  <c:v>0.76611811019137332</c:v>
                </c:pt>
                <c:pt idx="19">
                  <c:v>0.76611810500652788</c:v>
                </c:pt>
                <c:pt idx="20">
                  <c:v>0.76611809969206124</c:v>
                </c:pt>
                <c:pt idx="21">
                  <c:v>0.76611809424305122</c:v>
                </c:pt>
                <c:pt idx="22">
                  <c:v>0.76611808865432296</c:v>
                </c:pt>
                <c:pt idx="23">
                  <c:v>0.76611808292043293</c:v>
                </c:pt>
                <c:pt idx="24">
                  <c:v>0.76611807703565105</c:v>
                </c:pt>
                <c:pt idx="25">
                  <c:v>0.76611807099394169</c:v>
                </c:pt>
                <c:pt idx="26">
                  <c:v>0.76611806478894284</c:v>
                </c:pt>
                <c:pt idx="27">
                  <c:v>0.76611805841394398</c:v>
                </c:pt>
                <c:pt idx="28">
                  <c:v>0.76611805186186188</c:v>
                </c:pt>
                <c:pt idx="29">
                  <c:v>0.76611804512521409</c:v>
                </c:pt>
                <c:pt idx="30">
                  <c:v>0.7661180381960907</c:v>
                </c:pt>
                <c:pt idx="31">
                  <c:v>0.76611803106612308</c:v>
                </c:pt>
                <c:pt idx="32">
                  <c:v>0.76611802372645055</c:v>
                </c:pt>
                <c:pt idx="33">
                  <c:v>0.76611801616768338</c:v>
                </c:pt>
                <c:pt idx="34">
                  <c:v>0.76611800837986255</c:v>
                </c:pt>
                <c:pt idx="35">
                  <c:v>0.76611800035241651</c:v>
                </c:pt>
                <c:pt idx="36">
                  <c:v>0.7661179920741128</c:v>
                </c:pt>
                <c:pt idx="37">
                  <c:v>0.76611798353300575</c:v>
                </c:pt>
                <c:pt idx="38">
                  <c:v>0.7661179747163791</c:v>
                </c:pt>
                <c:pt idx="39">
                  <c:v>0.76611796561068279</c:v>
                </c:pt>
                <c:pt idx="40">
                  <c:v>0.76611795620146328</c:v>
                </c:pt>
                <c:pt idx="41">
                  <c:v>0.76611794647328713</c:v>
                </c:pt>
                <c:pt idx="42">
                  <c:v>0.76611793640965664</c:v>
                </c:pt>
                <c:pt idx="43">
                  <c:v>0.76611792599291639</c:v>
                </c:pt>
                <c:pt idx="44">
                  <c:v>0.76611791520414962</c:v>
                </c:pt>
                <c:pt idx="45">
                  <c:v>0.76611790402306401</c:v>
                </c:pt>
                <c:pt idx="46">
                  <c:v>0.76611789242786421</c:v>
                </c:pt>
                <c:pt idx="47">
                  <c:v>0.76611788039510964</c:v>
                </c:pt>
                <c:pt idx="48">
                  <c:v>0.76611786789955683</c:v>
                </c:pt>
                <c:pt idx="49">
                  <c:v>0.76611785491398232</c:v>
                </c:pt>
                <c:pt idx="50">
                  <c:v>0.76611784140898487</c:v>
                </c:pt>
                <c:pt idx="51">
                  <c:v>0.76611782735276313</c:v>
                </c:pt>
                <c:pt idx="52">
                  <c:v>0.76611781271086532</c:v>
                </c:pt>
                <c:pt idx="53">
                  <c:v>0.76611779744590813</c:v>
                </c:pt>
                <c:pt idx="54">
                  <c:v>0.76611778151725707</c:v>
                </c:pt>
                <c:pt idx="55">
                  <c:v>0.76611776488066596</c:v>
                </c:pt>
                <c:pt idx="56">
                  <c:v>0.76611774748786621</c:v>
                </c:pt>
                <c:pt idx="57">
                  <c:v>0.76611772928609911</c:v>
                </c:pt>
                <c:pt idx="58">
                  <c:v>0.76611771021758102</c:v>
                </c:pt>
                <c:pt idx="59">
                  <c:v>0.76611769021889142</c:v>
                </c:pt>
                <c:pt idx="60">
                  <c:v>0.76611766922026736</c:v>
                </c:pt>
                <c:pt idx="61">
                  <c:v>0.7661176471447908</c:v>
                </c:pt>
                <c:pt idx="62">
                  <c:v>0.76611762390744698</c:v>
                </c:pt>
                <c:pt idx="63">
                  <c:v>0.76611759941403057</c:v>
                </c:pt>
                <c:pt idx="64">
                  <c:v>0.76611757355986876</c:v>
                </c:pt>
                <c:pt idx="65">
                  <c:v>0.76611754622832628</c:v>
                </c:pt>
                <c:pt idx="66">
                  <c:v>0.76611751728904598</c:v>
                </c:pt>
                <c:pt idx="67">
                  <c:v>0.76611748659586998</c:v>
                </c:pt>
                <c:pt idx="68">
                  <c:v>0.76611745398437048</c:v>
                </c:pt>
                <c:pt idx="69">
                  <c:v>0.7661174192689032</c:v>
                </c:pt>
                <c:pt idx="70">
                  <c:v>0.76611738223907144</c:v>
                </c:pt>
                <c:pt idx="71">
                  <c:v>0.76611734265545817</c:v>
                </c:pt>
                <c:pt idx="72">
                  <c:v>0.76611730024444402</c:v>
                </c:pt>
                <c:pt idx="73">
                  <c:v>0.76611725469187331</c:v>
                </c:pt>
                <c:pt idx="74">
                  <c:v>0.76611720563525854</c:v>
                </c:pt>
                <c:pt idx="75">
                  <c:v>0.76611715814220138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5.01</c:v>
                </c:pt>
                <c:pt idx="1">
                  <c:v>3.3043333333333336</c:v>
                </c:pt>
                <c:pt idx="2">
                  <c:v>4.0238888888888891</c:v>
                </c:pt>
                <c:pt idx="3">
                  <c:v>3.5799999999999996</c:v>
                </c:pt>
                <c:pt idx="4">
                  <c:v>1.3319999999999999</c:v>
                </c:pt>
                <c:pt idx="5">
                  <c:v>1.0813030303030302</c:v>
                </c:pt>
                <c:pt idx="6">
                  <c:v>0.83060606060606057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2.0004000800160032E-4</c:v>
                </c:pt>
                <c:pt idx="13">
                  <c:v>2.0004000800160032E-4</c:v>
                </c:pt>
                <c:pt idx="14">
                  <c:v>0</c:v>
                </c:pt>
                <c:pt idx="15">
                  <c:v>2.0004000800160032E-4</c:v>
                </c:pt>
                <c:pt idx="16">
                  <c:v>2.0004000800160032E-4</c:v>
                </c:pt>
                <c:pt idx="17">
                  <c:v>0</c:v>
                </c:pt>
                <c:pt idx="18">
                  <c:v>2.0004000800160032E-4</c:v>
                </c:pt>
                <c:pt idx="19">
                  <c:v>8.0016003200640128E-4</c:v>
                </c:pt>
                <c:pt idx="20">
                  <c:v>1.2002400480096019E-3</c:v>
                </c:pt>
                <c:pt idx="21">
                  <c:v>1.8003600720144029E-3</c:v>
                </c:pt>
                <c:pt idx="22">
                  <c:v>3.4006801360272052E-3</c:v>
                </c:pt>
                <c:pt idx="23">
                  <c:v>6.0012002400480092E-3</c:v>
                </c:pt>
                <c:pt idx="24">
                  <c:v>9.2018403680736143E-3</c:v>
                </c:pt>
                <c:pt idx="25">
                  <c:v>1.2602520504100821E-2</c:v>
                </c:pt>
                <c:pt idx="26">
                  <c:v>1.8203640728145631E-2</c:v>
                </c:pt>
                <c:pt idx="27">
                  <c:v>3.2206441288257649E-2</c:v>
                </c:pt>
                <c:pt idx="28">
                  <c:v>3.5207041408281653E-2</c:v>
                </c:pt>
                <c:pt idx="29">
                  <c:v>4.8809761952390479E-2</c:v>
                </c:pt>
                <c:pt idx="30">
                  <c:v>5.4610922184436889E-2</c:v>
                </c:pt>
                <c:pt idx="31">
                  <c:v>7.581516303260652E-2</c:v>
                </c:pt>
                <c:pt idx="32">
                  <c:v>7.7415483096619317E-2</c:v>
                </c:pt>
                <c:pt idx="33">
                  <c:v>8.2616523304660933E-2</c:v>
                </c:pt>
                <c:pt idx="34">
                  <c:v>9.0618123624724947E-2</c:v>
                </c:pt>
                <c:pt idx="35">
                  <c:v>8.7017403480696143E-2</c:v>
                </c:pt>
                <c:pt idx="36">
                  <c:v>7.3614722944588915E-2</c:v>
                </c:pt>
                <c:pt idx="37">
                  <c:v>6.5413082616523302E-2</c:v>
                </c:pt>
                <c:pt idx="38">
                  <c:v>5.721144228845769E-2</c:v>
                </c:pt>
                <c:pt idx="39">
                  <c:v>4.6209241848369671E-2</c:v>
                </c:pt>
                <c:pt idx="40">
                  <c:v>3.8007601520304059E-2</c:v>
                </c:pt>
                <c:pt idx="41">
                  <c:v>3.1206241248249649E-2</c:v>
                </c:pt>
                <c:pt idx="42">
                  <c:v>1.6003200640128026E-2</c:v>
                </c:pt>
                <c:pt idx="43">
                  <c:v>1.1802360472094419E-2</c:v>
                </c:pt>
                <c:pt idx="44">
                  <c:v>7.4014802960592121E-3</c:v>
                </c:pt>
                <c:pt idx="45">
                  <c:v>5.8011602320464095E-3</c:v>
                </c:pt>
                <c:pt idx="46">
                  <c:v>3.0006001200240046E-3</c:v>
                </c:pt>
                <c:pt idx="47">
                  <c:v>2.8005601120224045E-3</c:v>
                </c:pt>
                <c:pt idx="48">
                  <c:v>1.0002000400080016E-3</c:v>
                </c:pt>
                <c:pt idx="49">
                  <c:v>1.4002800560112022E-3</c:v>
                </c:pt>
                <c:pt idx="50">
                  <c:v>6.0012002400480096E-4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tabSelected="1" topLeftCell="A67" workbookViewId="0">
      <selection activeCell="AJ64" sqref="AJ64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4" t="s">
        <v>32</v>
      </c>
      <c r="B1" s="34"/>
      <c r="C1" s="34"/>
      <c r="D1">
        <v>6</v>
      </c>
    </row>
    <row r="2" spans="1:42" x14ac:dyDescent="0.25">
      <c r="C2" s="37" t="s">
        <v>30</v>
      </c>
      <c r="D2" s="38"/>
      <c r="E2" s="38"/>
      <c r="F2" s="38"/>
      <c r="G2" s="38"/>
      <c r="H2" s="38"/>
      <c r="I2" s="38"/>
      <c r="J2" s="38"/>
      <c r="K2" s="38"/>
      <c r="L2" s="39"/>
      <c r="M2" s="37" t="s">
        <v>38</v>
      </c>
      <c r="N2" s="38"/>
      <c r="O2" s="38"/>
      <c r="P2" s="38"/>
      <c r="Q2" s="38"/>
      <c r="R2" s="38"/>
      <c r="S2" s="38"/>
      <c r="T2" s="38"/>
      <c r="U2" s="38"/>
      <c r="V2" s="39"/>
      <c r="W2" s="37" t="s">
        <v>33</v>
      </c>
      <c r="X2" s="38"/>
      <c r="Y2" s="38"/>
      <c r="Z2" s="38"/>
      <c r="AA2" s="38"/>
      <c r="AB2" s="38"/>
      <c r="AC2" s="38"/>
      <c r="AD2" s="38"/>
      <c r="AE2" s="38"/>
      <c r="AF2" s="39"/>
      <c r="AG2" s="37" t="s">
        <v>151</v>
      </c>
      <c r="AH2" s="38"/>
      <c r="AI2" s="38"/>
      <c r="AJ2" s="38"/>
      <c r="AK2" s="38"/>
      <c r="AL2" s="38"/>
      <c r="AM2" s="38"/>
      <c r="AN2" s="38"/>
      <c r="AO2" s="38"/>
      <c r="AP2" s="39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5" t="s">
        <v>34</v>
      </c>
      <c r="U19" s="35"/>
      <c r="V19" s="36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5" t="s">
        <v>34</v>
      </c>
      <c r="AO19" s="35"/>
      <c r="AP19" s="36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5" t="s">
        <v>35</v>
      </c>
      <c r="U20" s="35"/>
      <c r="V20" s="36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5" t="s">
        <v>35</v>
      </c>
      <c r="AO20" s="35"/>
      <c r="AP20" s="36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5" t="s">
        <v>37</v>
      </c>
      <c r="U21" s="35"/>
      <c r="V21" s="36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5" t="s">
        <v>37</v>
      </c>
      <c r="AO21" s="35"/>
      <c r="AP21" s="36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5" t="s">
        <v>34</v>
      </c>
      <c r="U39" s="35"/>
      <c r="V39" s="36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5" t="s">
        <v>35</v>
      </c>
      <c r="U40" s="35"/>
      <c r="V40" s="36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5"/>
      <c r="AO40" s="35"/>
      <c r="AP40" s="36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5" t="s">
        <v>37</v>
      </c>
      <c r="U41" s="35"/>
      <c r="V41" s="36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5"/>
      <c r="AO41" s="35"/>
      <c r="AP41" s="36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5" t="s">
        <v>34</v>
      </c>
      <c r="U58" s="35"/>
      <c r="V58" s="36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5" t="s">
        <v>35</v>
      </c>
      <c r="U59" s="35"/>
      <c r="V59" s="36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5" t="s">
        <v>37</v>
      </c>
      <c r="U60" s="35"/>
      <c r="V60" s="36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5" t="s">
        <v>34</v>
      </c>
      <c r="U75" s="35"/>
      <c r="V75" s="36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5" t="s">
        <v>35</v>
      </c>
      <c r="U76" s="35"/>
      <c r="V76" s="36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5" t="s">
        <v>37</v>
      </c>
      <c r="U77" s="35"/>
      <c r="V77" s="36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1:C1"/>
    <mergeCell ref="AN40:AP40"/>
    <mergeCell ref="T19:V19"/>
    <mergeCell ref="T20:V20"/>
    <mergeCell ref="C2:L2"/>
    <mergeCell ref="M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Y4" workbookViewId="0">
      <selection activeCell="BG12" sqref="BG12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0.26515151515151492</v>
      </c>
      <c r="R4" s="10">
        <f t="shared" ref="R4:V4" si="0">AVERAGE(AN5:AN30)</f>
        <v>0.46388888888888874</v>
      </c>
      <c r="S4" s="10">
        <f t="shared" si="0"/>
        <v>0.76066666666666682</v>
      </c>
      <c r="T4" s="10">
        <f t="shared" si="0"/>
        <v>0.14884615384615402</v>
      </c>
      <c r="U4" s="10">
        <f t="shared" si="0"/>
        <v>0.47224358974358971</v>
      </c>
      <c r="V4" s="10">
        <f t="shared" si="0"/>
        <v>0.26948717948717954</v>
      </c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1">SQRT(SUMSQ(AF5:AF1001)/COUNT(AF5:AF1001))</f>
        <v>6.5437980032770193</v>
      </c>
      <c r="AG4" s="10">
        <f t="shared" ca="1" si="1"/>
        <v>6.5254117907195361</v>
      </c>
      <c r="AH4" s="10">
        <f t="shared" ca="1" si="1"/>
        <v>6.5130258043558475</v>
      </c>
      <c r="AI4" s="10">
        <f t="shared" ca="1" si="1"/>
        <v>6.4358453624093661</v>
      </c>
      <c r="AJ4" s="10">
        <f t="shared" ca="1" si="1"/>
        <v>6.0584821658436976</v>
      </c>
      <c r="AK4" s="10">
        <f t="shared" ca="1" si="1"/>
        <v>6.1199352599083987</v>
      </c>
      <c r="AL4" s="10">
        <f t="shared" ca="1" si="1"/>
        <v>6.638373560758847</v>
      </c>
      <c r="AM4" s="14">
        <f t="shared" si="1"/>
        <v>5.0152735405826752</v>
      </c>
      <c r="AN4" s="10">
        <f t="shared" si="1"/>
        <v>4.2333470034774914</v>
      </c>
      <c r="AO4" s="10">
        <f t="shared" si="1"/>
        <v>3.5638415602642413</v>
      </c>
      <c r="AP4" s="10">
        <f t="shared" si="1"/>
        <v>2.9049267757810302</v>
      </c>
      <c r="AQ4" s="10">
        <f t="shared" si="1"/>
        <v>2.8838745045718714</v>
      </c>
      <c r="AR4" s="10">
        <f t="shared" si="1"/>
        <v>2.0045672210204732</v>
      </c>
      <c r="AS4" s="14">
        <f t="shared" si="1"/>
        <v>5.2500205568950484</v>
      </c>
      <c r="AT4" s="10">
        <f t="shared" si="1"/>
        <v>4.3908040084214273</v>
      </c>
      <c r="AU4" s="10">
        <f t="shared" si="1"/>
        <v>3.6267884849417635</v>
      </c>
      <c r="AV4" s="10">
        <f t="shared" si="1"/>
        <v>3.0171553254311871</v>
      </c>
      <c r="AW4" s="10">
        <f t="shared" si="1"/>
        <v>2.9587439144189394</v>
      </c>
      <c r="AX4" s="10">
        <f t="shared" si="1"/>
        <v>2.0658249640814734</v>
      </c>
      <c r="AY4" s="14">
        <f t="shared" ca="1" si="1"/>
        <v>4.8535212741567095</v>
      </c>
      <c r="AZ4" s="10">
        <f t="shared" ca="1" si="1"/>
        <v>4.1501943730011144</v>
      </c>
      <c r="BA4" s="10">
        <f t="shared" ca="1" si="1"/>
        <v>3.4187762566206006</v>
      </c>
      <c r="BB4" s="10">
        <f t="shared" ca="1" si="1"/>
        <v>2.9100092659182666</v>
      </c>
      <c r="BC4" s="10">
        <f t="shared" ca="1" si="1"/>
        <v>2.8648149235069589</v>
      </c>
      <c r="BD4" s="15">
        <f t="shared" ca="1" si="1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K5-MAX(0,AVERAGE(AM6:AM$30)-0.5)</f>
        <v>35.82</v>
      </c>
      <c r="R5" s="31">
        <f>L5-AVERAGE(AN6:AN$30)</f>
        <v>36.044637681159422</v>
      </c>
      <c r="S5" s="31">
        <f>M5-AVERAGE(AO6:AO$30)</f>
        <v>38.022638888888892</v>
      </c>
      <c r="T5" s="31">
        <f>N5-AVERAGE(AP6:AP$30)</f>
        <v>37.819599999999994</v>
      </c>
      <c r="U5" s="31">
        <f>O5-AVERAGE(AQ6:AQ$30)</f>
        <v>36.443266666666666</v>
      </c>
      <c r="V5" s="31">
        <f>P5-AVERAGE(AR6:AR$30)</f>
        <v>35.863733333333336</v>
      </c>
      <c r="W5" s="13">
        <f ca="1">Q5*W$4+$I5*(1-W$4)</f>
        <v>36.287541038402743</v>
      </c>
      <c r="X5" s="6">
        <f t="shared" ref="X5:AB5" ca="1" si="2">R5*X$4+$I5*(1-X$4)</f>
        <v>36.386829182376388</v>
      </c>
      <c r="Y5" s="6">
        <f t="shared" ca="1" si="2"/>
        <v>37.920622193200003</v>
      </c>
      <c r="Z5" s="6">
        <f t="shared" ca="1" si="2"/>
        <v>37.777317806787423</v>
      </c>
      <c r="AA5" s="6">
        <f t="shared" ca="1" si="2"/>
        <v>36.569395959724332</v>
      </c>
      <c r="AB5" s="2">
        <f t="shared" ca="1" si="2"/>
        <v>35.957423365135817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0" si="4">R5-$AC5</f>
        <v>2.6046376811594243</v>
      </c>
      <c r="AU5">
        <f t="shared" si="4"/>
        <v>4.5826388888888943</v>
      </c>
      <c r="AV5">
        <f t="shared" si="4"/>
        <v>4.3795999999999964</v>
      </c>
      <c r="AW5">
        <f t="shared" si="4"/>
        <v>3.0032666666666685</v>
      </c>
      <c r="AX5">
        <f t="shared" si="4"/>
        <v>2.4237333333333382</v>
      </c>
      <c r="AY5" s="13">
        <f t="shared" ref="AY5:BD9" ca="1" si="5">W5-$AC5</f>
        <v>2.8475410384027455</v>
      </c>
      <c r="AZ5" s="6">
        <f t="shared" ca="1" si="5"/>
        <v>2.9468291823763906</v>
      </c>
      <c r="BA5" s="6">
        <f t="shared" ca="1" si="5"/>
        <v>4.4806221932000057</v>
      </c>
      <c r="BB5" s="6">
        <f t="shared" ca="1" si="5"/>
        <v>4.337317806787425</v>
      </c>
      <c r="BC5" s="6">
        <f t="shared" ca="1" si="5"/>
        <v>3.1293959597243344</v>
      </c>
      <c r="BD5" s="2">
        <f t="shared" ca="1" si="5"/>
        <v>2.5174233651358193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K6-AVERAGE(AM5:AM$5,AM7:AM$30)</f>
        <v>38.716031746031746</v>
      </c>
      <c r="R6" s="31">
        <f>L6-AVERAGE(AN5:AN$5,AN7:AN$30)</f>
        <v>37.658115942028985</v>
      </c>
      <c r="S6" s="31">
        <f>M6-AVERAGE(AO5:AO$5,AO7:AO$30)</f>
        <v>33.198055555555548</v>
      </c>
      <c r="T6" s="31">
        <f>N6-AVERAGE(AP5:AP$5,AP7:AP$30)</f>
        <v>35.563200000000002</v>
      </c>
      <c r="U6" s="31">
        <f>O6-AVERAGE(AQ5:AQ$5,AQ7:AQ$30)</f>
        <v>35.434866666666672</v>
      </c>
      <c r="V6" s="31">
        <f>P6-AVERAGE(AR5:AR$5,AR7:AR$30)</f>
        <v>35.267866666666663</v>
      </c>
      <c r="W6" s="13">
        <f t="shared" ref="W6:W30" ca="1" si="7">Q6*W$4+$I6*(1-W$4)</f>
        <v>38.623913087276044</v>
      </c>
      <c r="X6" s="6">
        <f t="shared" ref="X6:X30" ca="1" si="8">R6*X$4+$I6*(1-X$4)</f>
        <v>37.830402654094456</v>
      </c>
      <c r="Y6" s="6">
        <f t="shared" ref="Y6:Y30" ca="1" si="9">S6*Y$4+$I6*(1-Y$4)</f>
        <v>34.194953205972872</v>
      </c>
      <c r="Z6" s="6">
        <f t="shared" ref="Z6:Z30" ca="1" si="10">T6*Z$4+$I6*(1-Z$4)</f>
        <v>35.927244612103834</v>
      </c>
      <c r="AA6" s="6">
        <f t="shared" ref="AA6:AA30" ca="1" si="11">U6*AA$4+$I6*(1-AA$4)</f>
        <v>35.789987276403032</v>
      </c>
      <c r="AB6" s="2">
        <f t="shared" ref="AB6:AB30" ca="1" si="12">V6*AB$4+$I6*(1-AB$4)</f>
        <v>35.447358335767937</v>
      </c>
      <c r="AC6" s="2">
        <f>'Historical Trends'!E6</f>
        <v>34.729999999999997</v>
      </c>
      <c r="AE6" s="13">
        <f t="shared" ref="AE6:AR9" ca="1" si="13">C6-$AC6</f>
        <v>0.91666666666665009</v>
      </c>
      <c r="AF6">
        <f t="shared" ca="1" si="13"/>
        <v>-1.3499999999999943</v>
      </c>
      <c r="AG6">
        <f t="shared" ca="1" si="13"/>
        <v>0.9550000000000054</v>
      </c>
      <c r="AH6">
        <f t="shared" ca="1" si="13"/>
        <v>3.5200000000000031</v>
      </c>
      <c r="AI6">
        <f t="shared" ca="1" si="13"/>
        <v>3.365000000000002</v>
      </c>
      <c r="AJ6">
        <f t="shared" ca="1" si="13"/>
        <v>3.3140000000000001</v>
      </c>
      <c r="AK6">
        <f t="shared" ca="1" si="13"/>
        <v>3.6566666666666663</v>
      </c>
      <c r="AL6">
        <f t="shared" ca="1" si="13"/>
        <v>3.7085714285714317</v>
      </c>
      <c r="AM6" s="13">
        <f t="shared" si="13"/>
        <v>4.07</v>
      </c>
      <c r="AN6">
        <f t="shared" si="13"/>
        <v>3.2700000000000031</v>
      </c>
      <c r="AO6">
        <f t="shared" si="13"/>
        <v>-0.71000000000000085</v>
      </c>
      <c r="AP6">
        <f t="shared" si="13"/>
        <v>0.95000000000000284</v>
      </c>
      <c r="AQ6">
        <f t="shared" si="13"/>
        <v>1.1500000000000057</v>
      </c>
      <c r="AR6">
        <f t="shared" si="13"/>
        <v>0.78666666666666885</v>
      </c>
      <c r="AS6" s="30">
        <f t="shared" ref="AS6:AX30" si="14">Q6-$AC6</f>
        <v>3.9860317460317489</v>
      </c>
      <c r="AT6">
        <f t="shared" si="4"/>
        <v>2.9281159420289882</v>
      </c>
      <c r="AU6">
        <f t="shared" si="4"/>
        <v>-1.5319444444444485</v>
      </c>
      <c r="AV6">
        <f t="shared" si="4"/>
        <v>0.83320000000000505</v>
      </c>
      <c r="AW6">
        <f t="shared" si="4"/>
        <v>0.70486666666667475</v>
      </c>
      <c r="AX6">
        <f t="shared" si="4"/>
        <v>0.53786666666666605</v>
      </c>
      <c r="AY6" s="13">
        <f t="shared" ca="1" si="5"/>
        <v>3.8939130872760472</v>
      </c>
      <c r="AZ6" s="6">
        <f t="shared" ca="1" si="5"/>
        <v>3.1004026540944594</v>
      </c>
      <c r="BA6" s="6">
        <f t="shared" ca="1" si="5"/>
        <v>-0.53504679402712441</v>
      </c>
      <c r="BB6" s="6">
        <f t="shared" ca="1" si="5"/>
        <v>1.1972446121038374</v>
      </c>
      <c r="BC6" s="6">
        <f t="shared" ca="1" si="5"/>
        <v>1.0599872764030351</v>
      </c>
      <c r="BD6" s="2">
        <f t="shared" ca="1" si="5"/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K7-AVERAGE(AM$5:AM6,AM8:AM$30)</f>
        <v>28.094603174603176</v>
      </c>
      <c r="R7" s="31">
        <f>L7-AVERAGE(AN$5:AN6,AN8:AN$30)</f>
        <v>32.08202898550725</v>
      </c>
      <c r="S7" s="31">
        <f>M7-AVERAGE(AO$5:AO6,AO8:AO$30)</f>
        <v>31.15013888888889</v>
      </c>
      <c r="T7" s="31">
        <f>N7-AVERAGE(AP$5:AP6,AP8:AP$30)</f>
        <v>31.374000000000002</v>
      </c>
      <c r="U7" s="31">
        <f>O7-AVERAGE(AQ$5:AQ6,AQ8:AQ$30)</f>
        <v>37.860066666666668</v>
      </c>
      <c r="V7" s="31">
        <f>P7-AVERAGE(AR$5:AR6,AR8:AR$30)</f>
        <v>33.203733333333339</v>
      </c>
      <c r="W7" s="13">
        <f t="shared" ca="1" si="7"/>
        <v>31.223463363091781</v>
      </c>
      <c r="X7" s="6">
        <f t="shared" ca="1" si="8"/>
        <v>33.784589784916903</v>
      </c>
      <c r="Y7" s="6">
        <f t="shared" ca="1" si="9"/>
        <v>32.712464675574026</v>
      </c>
      <c r="Z7" s="6">
        <f t="shared" ca="1" si="10"/>
        <v>32.393577627141475</v>
      </c>
      <c r="AA7" s="6">
        <f t="shared" ca="1" si="11"/>
        <v>38.031094330736458</v>
      </c>
      <c r="AB7" s="2">
        <f t="shared" ca="1" si="12"/>
        <v>33.553527612763325</v>
      </c>
      <c r="AC7" s="2">
        <f>'Historical Trends'!E7</f>
        <v>33.380000000000003</v>
      </c>
      <c r="AE7" s="13">
        <f t="shared" ca="1" si="13"/>
        <v>6.493790697674406</v>
      </c>
      <c r="AF7">
        <f t="shared" ca="1" si="13"/>
        <v>4.6099999999999994</v>
      </c>
      <c r="AG7">
        <f t="shared" ca="1" si="13"/>
        <v>7.3049999999999997</v>
      </c>
      <c r="AH7">
        <f t="shared" ca="1" si="13"/>
        <v>6.2866666666666617</v>
      </c>
      <c r="AI7">
        <f t="shared" ca="1" si="13"/>
        <v>5.8299999999999983</v>
      </c>
      <c r="AJ7">
        <f t="shared" ca="1" si="13"/>
        <v>6.0079999999999956</v>
      </c>
      <c r="AK7">
        <f t="shared" ca="1" si="13"/>
        <v>5.9016666666666637</v>
      </c>
      <c r="AL7">
        <f t="shared" ca="1" si="13"/>
        <v>6.7071428571428555</v>
      </c>
      <c r="AM7" s="13">
        <f t="shared" si="13"/>
        <v>-4.7800000000000011</v>
      </c>
      <c r="AN7">
        <f t="shared" si="13"/>
        <v>-0.78000000000000114</v>
      </c>
      <c r="AO7">
        <f t="shared" si="13"/>
        <v>-1.3800000000000026</v>
      </c>
      <c r="AP7">
        <f t="shared" si="13"/>
        <v>-1.7800000000000011</v>
      </c>
      <c r="AQ7">
        <f t="shared" si="13"/>
        <v>4.7800000000000011</v>
      </c>
      <c r="AR7">
        <f t="shared" si="13"/>
        <v>0.10000000000000142</v>
      </c>
      <c r="AS7" s="30">
        <f t="shared" si="14"/>
        <v>-5.2853968253968269</v>
      </c>
      <c r="AT7">
        <f t="shared" si="4"/>
        <v>-1.2979710144927523</v>
      </c>
      <c r="AU7">
        <f t="shared" si="4"/>
        <v>-2.2298611111111128</v>
      </c>
      <c r="AV7">
        <f t="shared" si="4"/>
        <v>-2.0060000000000002</v>
      </c>
      <c r="AW7">
        <f t="shared" si="4"/>
        <v>4.4800666666666658</v>
      </c>
      <c r="AX7">
        <f t="shared" si="4"/>
        <v>-0.17626666666666324</v>
      </c>
      <c r="AY7" s="13">
        <f t="shared" ca="1" si="5"/>
        <v>-2.1565366369082213</v>
      </c>
      <c r="AZ7" s="6">
        <f t="shared" ca="1" si="5"/>
        <v>0.4045897849169009</v>
      </c>
      <c r="BA7" s="6">
        <f t="shared" ca="1" si="5"/>
        <v>-0.66753532442597674</v>
      </c>
      <c r="BB7" s="6">
        <f t="shared" ca="1" si="5"/>
        <v>-0.9864223728585273</v>
      </c>
      <c r="BC7" s="6">
        <f t="shared" ca="1" si="5"/>
        <v>4.6510943307364556</v>
      </c>
      <c r="BD7" s="2">
        <f t="shared" ca="1" si="5"/>
        <v>0.17352761276332274</v>
      </c>
      <c r="BE7" t="s">
        <v>180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5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K8-AVERAGE(AM$5:AM7,AM9:AM$30)</f>
        <v>45.475079365079367</v>
      </c>
      <c r="R8" s="31">
        <f>L8-AVERAGE(AN$5:AN7,AN9:AN$30)</f>
        <v>43.568550724637682</v>
      </c>
      <c r="S8" s="31">
        <f>M8-AVERAGE(AO$5:AO7,AO9:AO$30)</f>
        <v>40.333055555555553</v>
      </c>
      <c r="T8" s="31">
        <f>N8-AVERAGE(AP$5:AP7,AP9:AP$30)</f>
        <v>39.301600000000001</v>
      </c>
      <c r="U8" s="31">
        <f>O8-AVERAGE(AQ$5:AQ7,AQ9:AQ$30)</f>
        <v>37.717266666666667</v>
      </c>
      <c r="V8" s="31">
        <f>P8-AVERAGE(AR$5:AR7,AR9:AR$30)</f>
        <v>37.553733333333327</v>
      </c>
      <c r="W8" s="13">
        <f t="shared" ca="1" si="7"/>
        <v>44.065908056055974</v>
      </c>
      <c r="X8" s="6">
        <f t="shared" ca="1" si="8"/>
        <v>42.827926923616239</v>
      </c>
      <c r="Y8" s="6">
        <f t="shared" ca="1" si="9"/>
        <v>40.352962553981897</v>
      </c>
      <c r="Z8" s="6">
        <f t="shared" ca="1" si="10"/>
        <v>39.447950197527383</v>
      </c>
      <c r="AA8" s="6">
        <f t="shared" ca="1" si="11"/>
        <v>38.044428055011764</v>
      </c>
      <c r="AB8" s="2">
        <f t="shared" ca="1" si="12"/>
        <v>37.719650518118399</v>
      </c>
      <c r="AC8" s="2">
        <f>'Historical Trends'!E8</f>
        <v>37.99</v>
      </c>
      <c r="AE8" s="13">
        <f t="shared" ca="1" si="13"/>
        <v>1.1510135970333479</v>
      </c>
      <c r="AF8">
        <f t="shared" ca="1" si="13"/>
        <v>5.3900000000000006</v>
      </c>
      <c r="AG8">
        <f t="shared" ca="1" si="13"/>
        <v>2.5150000000000006</v>
      </c>
      <c r="AH8">
        <f t="shared" ca="1" si="13"/>
        <v>1.6266666666666652</v>
      </c>
      <c r="AI8">
        <f t="shared" ca="1" si="13"/>
        <v>1.7475000000000023</v>
      </c>
      <c r="AJ8">
        <f t="shared" ca="1" si="13"/>
        <v>1.5500000000000043</v>
      </c>
      <c r="AK8">
        <f t="shared" ca="1" si="13"/>
        <v>2.4466666666666654</v>
      </c>
      <c r="AL8">
        <f t="shared" ca="1" si="13"/>
        <v>2.3042857142857116</v>
      </c>
      <c r="AM8" s="13">
        <f t="shared" si="13"/>
        <v>7.4099999999999966</v>
      </c>
      <c r="AN8">
        <f t="shared" si="13"/>
        <v>5.8099999999999952</v>
      </c>
      <c r="AO8">
        <f t="shared" si="13"/>
        <v>3.009999999999998</v>
      </c>
      <c r="AP8">
        <f t="shared" si="13"/>
        <v>1.4099999999999966</v>
      </c>
      <c r="AQ8">
        <f t="shared" si="13"/>
        <v>0.21000000000000085</v>
      </c>
      <c r="AR8">
        <f t="shared" si="13"/>
        <v>-0.15000000000000568</v>
      </c>
      <c r="AS8" s="30">
        <f t="shared" si="14"/>
        <v>7.4850793650793648</v>
      </c>
      <c r="AT8">
        <f t="shared" si="4"/>
        <v>5.5785507246376795</v>
      </c>
      <c r="AU8">
        <f t="shared" si="4"/>
        <v>2.3430555555555515</v>
      </c>
      <c r="AV8">
        <f t="shared" si="4"/>
        <v>1.3115999999999985</v>
      </c>
      <c r="AW8">
        <f t="shared" si="4"/>
        <v>-0.27273333333333483</v>
      </c>
      <c r="AX8">
        <f t="shared" si="4"/>
        <v>-0.43626666666667546</v>
      </c>
      <c r="AY8" s="13">
        <f t="shared" ca="1" si="5"/>
        <v>6.0759080560559724</v>
      </c>
      <c r="AZ8" s="6">
        <f t="shared" ca="1" si="5"/>
        <v>4.8379269236162372</v>
      </c>
      <c r="BA8" s="6">
        <f t="shared" ca="1" si="5"/>
        <v>2.3629625539818946</v>
      </c>
      <c r="BB8" s="6">
        <f t="shared" ca="1" si="5"/>
        <v>1.4579501975273814</v>
      </c>
      <c r="BC8" s="6">
        <f t="shared" ca="1" si="5"/>
        <v>5.4428055011761955E-2</v>
      </c>
      <c r="BD8" s="2">
        <f t="shared" ca="1" si="5"/>
        <v>-0.27034948188160257</v>
      </c>
      <c r="BE8" t="s">
        <v>184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5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K9-AVERAGE(AM$5:AM8,AM10:AM$30)</f>
        <v>37.885079365079363</v>
      </c>
      <c r="R9" s="31">
        <f>L9-AVERAGE(AN$5:AN8,AN10:AN$30)</f>
        <v>39.786376811594202</v>
      </c>
      <c r="S9" s="31">
        <f>M9-AVERAGE(AO$5:AO8,AO10:AO$30)</f>
        <v>48.02513888888889</v>
      </c>
      <c r="T9" s="31">
        <f>N9-AVERAGE(AP$5:AP8,AP10:AP$30)</f>
        <v>46.158000000000001</v>
      </c>
      <c r="U9" s="31">
        <f>O9-AVERAGE(AQ$5:AQ8,AQ10:AQ$30)</f>
        <v>47.485666666666667</v>
      </c>
      <c r="V9" s="31">
        <f>P9-AVERAGE(AR$5:AR8,AR10:AR$30)</f>
        <v>45.304533333333332</v>
      </c>
      <c r="W9" s="13">
        <f t="shared" ca="1" si="7"/>
        <v>38.415061316031455</v>
      </c>
      <c r="X9" s="6">
        <f t="shared" ca="1" si="8"/>
        <v>39.784868831619889</v>
      </c>
      <c r="Y9" s="6">
        <f t="shared" ca="1" si="9"/>
        <v>46.440984784894439</v>
      </c>
      <c r="Z9" s="6">
        <f t="shared" ca="1" si="10"/>
        <v>45.33565045239957</v>
      </c>
      <c r="AA9" s="6">
        <f t="shared" ca="1" si="11"/>
        <v>46.55862518516664</v>
      </c>
      <c r="AB9" s="2">
        <f t="shared" ca="1" si="12"/>
        <v>44.986588063035271</v>
      </c>
      <c r="AC9" s="2">
        <f>'Historical Trends'!E9</f>
        <v>43.38</v>
      </c>
      <c r="AE9" s="13">
        <f t="shared" ca="1" si="13"/>
        <v>-6.6030303030303301</v>
      </c>
      <c r="AF9">
        <f t="shared" ca="1" si="13"/>
        <v>-5.75</v>
      </c>
      <c r="AG9">
        <f t="shared" ca="1" si="13"/>
        <v>-5.6450000000000031</v>
      </c>
      <c r="AH9">
        <f t="shared" ca="1" si="13"/>
        <v>-4.8566666666666691</v>
      </c>
      <c r="AI9">
        <f t="shared" ca="1" si="13"/>
        <v>-4.8000000000000043</v>
      </c>
      <c r="AJ9">
        <f t="shared" ca="1" si="13"/>
        <v>-3.5320000000000036</v>
      </c>
      <c r="AK9">
        <f t="shared" ca="1" si="13"/>
        <v>-3.6000000000000014</v>
      </c>
      <c r="AL9">
        <f t="shared" ca="1" si="13"/>
        <v>-2.7257142857142895</v>
      </c>
      <c r="AM9" s="13">
        <f t="shared" si="13"/>
        <v>-4.980000000000004</v>
      </c>
      <c r="AN9">
        <f t="shared" si="13"/>
        <v>-2.980000000000004</v>
      </c>
      <c r="AO9">
        <f t="shared" si="13"/>
        <v>5.2199999999999989</v>
      </c>
      <c r="AP9">
        <f t="shared" si="13"/>
        <v>2.8200000000000003</v>
      </c>
      <c r="AQ9">
        <f t="shared" si="13"/>
        <v>4.4199999999999946</v>
      </c>
      <c r="AR9">
        <f t="shared" si="13"/>
        <v>2.1199999999999974</v>
      </c>
      <c r="AS9" s="30">
        <f t="shared" si="14"/>
        <v>-5.4949206349206392</v>
      </c>
      <c r="AT9">
        <f t="shared" si="4"/>
        <v>-3.5936231884058003</v>
      </c>
      <c r="AU9">
        <f t="shared" si="4"/>
        <v>4.6451388888888872</v>
      </c>
      <c r="AV9">
        <f t="shared" si="4"/>
        <v>2.7779999999999987</v>
      </c>
      <c r="AW9">
        <f t="shared" si="4"/>
        <v>4.1056666666666644</v>
      </c>
      <c r="AX9">
        <f t="shared" si="4"/>
        <v>1.9245333333333292</v>
      </c>
      <c r="AY9" s="13">
        <f t="shared" ca="1" si="5"/>
        <v>-4.9649386839685477</v>
      </c>
      <c r="AZ9" s="6">
        <f t="shared" ca="1" si="5"/>
        <v>-3.5951311683801137</v>
      </c>
      <c r="BA9" s="6">
        <f t="shared" ca="1" si="5"/>
        <v>3.0609847848944369</v>
      </c>
      <c r="BB9" s="6">
        <f t="shared" ca="1" si="5"/>
        <v>1.955650452399567</v>
      </c>
      <c r="BC9" s="6">
        <f t="shared" ca="1" si="5"/>
        <v>3.1786251851666378</v>
      </c>
      <c r="BD9" s="2">
        <f t="shared" ca="1" si="5"/>
        <v>1.606588063035268</v>
      </c>
      <c r="BE9" t="s">
        <v>185</v>
      </c>
      <c r="BG9">
        <f t="shared" ref="BG9:BM9" ca="1" si="16">$AK$4</f>
        <v>6.1199352599083987</v>
      </c>
      <c r="BH9">
        <f t="shared" ca="1" si="16"/>
        <v>6.1199352599083987</v>
      </c>
      <c r="BI9">
        <f t="shared" ca="1" si="16"/>
        <v>6.1199352599083987</v>
      </c>
      <c r="BJ9">
        <f t="shared" ca="1" si="16"/>
        <v>6.1199352599083987</v>
      </c>
      <c r="BK9">
        <f t="shared" ca="1" si="16"/>
        <v>6.1199352599083987</v>
      </c>
      <c r="BL9">
        <f t="shared" ca="1" si="15"/>
        <v>6.1199352599083987</v>
      </c>
      <c r="BM9">
        <f t="shared" ca="1" si="16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M10-AVERAGE(AO$5:AO9,AO11:AO$30)</f>
        <v>42.014722222222225</v>
      </c>
      <c r="T10" s="31">
        <f>N10-AVERAGE(AP$5:AP9,AP11:AP$30)</f>
        <v>41.188000000000002</v>
      </c>
      <c r="U10" s="31">
        <f>O10-AVERAGE(AQ$5:AQ9,AQ11:AQ$30)</f>
        <v>39.187666666666665</v>
      </c>
      <c r="V10" s="31">
        <f>P10-AVERAGE(AR$5:AR9,AR11:AR$30)</f>
        <v>39.606533333333331</v>
      </c>
      <c r="W10" s="13">
        <f t="shared" ca="1" si="7"/>
        <v>11.511391768051592</v>
      </c>
      <c r="X10" s="6">
        <f t="shared" ca="1" si="8"/>
        <v>9.733068246718279</v>
      </c>
      <c r="Y10" s="6">
        <f t="shared" ca="1" si="9"/>
        <v>41.850182607883312</v>
      </c>
      <c r="Z10" s="6">
        <f t="shared" ca="1" si="10"/>
        <v>41.184174918483514</v>
      </c>
      <c r="AA10" s="6">
        <f t="shared" ca="1" si="11"/>
        <v>39.424750597913288</v>
      </c>
      <c r="AB10" s="2">
        <f t="shared" ca="1" si="12"/>
        <v>39.695841776359927</v>
      </c>
      <c r="AC10" s="2">
        <f>'Historical Trends'!E10</f>
        <v>37.630000000000003</v>
      </c>
      <c r="AE10" s="13">
        <f t="shared" ref="AE10:AE30" ca="1" si="17">C10-$AC10</f>
        <v>-1.0194313967862243</v>
      </c>
      <c r="AF10">
        <f t="shared" ref="AF10:AF30" ca="1" si="18">D10-$AC10</f>
        <v>0.21000000000000085</v>
      </c>
      <c r="AG10">
        <f t="shared" ref="AG10:AG30" ca="1" si="19">E10-$AC10</f>
        <v>1.3399999999999963</v>
      </c>
      <c r="AH10">
        <f t="shared" ref="AH10:AH30" ca="1" si="20">F10-$AC10</f>
        <v>1.2666666666666657</v>
      </c>
      <c r="AI10">
        <f t="shared" ref="AI10:AI30" ca="1" si="21">G10-$AC10</f>
        <v>2.7725000000000009</v>
      </c>
      <c r="AJ10">
        <f t="shared" ref="AJ10:AJ30" ca="1" si="22">H10-$AC10</f>
        <v>2.5799999999999983</v>
      </c>
      <c r="AK10">
        <f t="shared" ref="AK10:AK30" ca="1" si="23">I10-$AC10</f>
        <v>3.528333333333336</v>
      </c>
      <c r="AL10">
        <f t="shared" ref="AL10:AL30" ca="1" si="24">J10-$AC10</f>
        <v>4.4414285714285668</v>
      </c>
      <c r="AO10">
        <f t="shared" ref="AO10:AO29" si="25">M10-$AC10</f>
        <v>4.9699999999999989</v>
      </c>
      <c r="AP10">
        <f t="shared" ref="AP10:AP29" si="26">N10-$AC10</f>
        <v>3.5700000000000003</v>
      </c>
      <c r="AQ10">
        <f t="shared" ref="AQ10:AQ29" si="27">O10-$AC10</f>
        <v>1.9699999999999989</v>
      </c>
      <c r="AR10">
        <f t="shared" ref="AR10:AR29" si="28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29" ca="1" si="29">Y10-$AC10</f>
        <v>4.2201826078833093</v>
      </c>
      <c r="BB10" s="6">
        <f t="shared" ref="BB10:BB29" ca="1" si="30">Z10-$AC10</f>
        <v>3.5541749184835112</v>
      </c>
      <c r="BC10" s="6">
        <f t="shared" ref="BC10:BC29" ca="1" si="31">AA10-$AC10</f>
        <v>1.7947505979132856</v>
      </c>
      <c r="BD10" s="2">
        <f t="shared" ref="BD10:BD29" ca="1" si="32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5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0">
        <f>K11-AVERAGE(AM$5:AM10,AM12:AM$30)</f>
        <v>40.065555555555555</v>
      </c>
      <c r="R11" s="31">
        <f>L11-AVERAGE(AN$5:AN10,AN12:AN$30)</f>
        <v>36.145942028985509</v>
      </c>
      <c r="S11" s="31">
        <f>M11-AVERAGE(AO$5:AO10,AO12:AO$30)</f>
        <v>33.335555555555558</v>
      </c>
      <c r="T11" s="31">
        <f>N11-AVERAGE(AP$5:AP10,AP12:AP$30)</f>
        <v>33.954400000000007</v>
      </c>
      <c r="U11" s="31">
        <f>O11-AVERAGE(AQ$5:AQ10,AQ12:AQ$30)</f>
        <v>34.07566666666667</v>
      </c>
      <c r="V11" s="31">
        <f>P11-AVERAGE(AR$5:AR10,AR12:AR$30)</f>
        <v>34.161733333333338</v>
      </c>
      <c r="W11" s="13">
        <f t="shared" ca="1" si="7"/>
        <v>40.480267098093584</v>
      </c>
      <c r="X11" s="6">
        <f t="shared" ca="1" si="8"/>
        <v>37.423492381543383</v>
      </c>
      <c r="Y11" s="6">
        <f t="shared" ca="1" si="9"/>
        <v>34.913492058164834</v>
      </c>
      <c r="Z11" s="6">
        <f t="shared" ca="1" si="10"/>
        <v>34.933526315643547</v>
      </c>
      <c r="AA11" s="6">
        <f t="shared" ca="1" si="11"/>
        <v>34.974676742899213</v>
      </c>
      <c r="AB11" s="2">
        <f t="shared" ca="1" si="12"/>
        <v>34.586843363788461</v>
      </c>
      <c r="AC11" s="2">
        <f>'Historical Trends'!E27</f>
        <v>35.43</v>
      </c>
      <c r="AE11" s="13">
        <f t="shared" ca="1" si="17"/>
        <v>-5.5759085290480286</v>
      </c>
      <c r="AF11">
        <f t="shared" ca="1" si="18"/>
        <v>2.0399999999999991</v>
      </c>
      <c r="AG11">
        <f t="shared" ca="1" si="19"/>
        <v>-3.365000000000002</v>
      </c>
      <c r="AH11">
        <f t="shared" ca="1" si="20"/>
        <v>3.0000000000001137E-2</v>
      </c>
      <c r="AI11">
        <f t="shared" ca="1" si="21"/>
        <v>2.8950000000000031</v>
      </c>
      <c r="AJ11">
        <f t="shared" ca="1" si="22"/>
        <v>4.6319999999999979</v>
      </c>
      <c r="AK11">
        <f t="shared" ca="1" si="23"/>
        <v>6.1183333333333323</v>
      </c>
      <c r="AL11">
        <f t="shared" ca="1" si="24"/>
        <v>5.7342857142857113</v>
      </c>
      <c r="AM11" s="13">
        <f t="shared" ref="AM11:AN14" si="33">K11-$AC11</f>
        <v>4.6899999999999977</v>
      </c>
      <c r="AN11">
        <f t="shared" si="33"/>
        <v>1.1499999999999986</v>
      </c>
      <c r="AO11">
        <f t="shared" si="25"/>
        <v>-1.25</v>
      </c>
      <c r="AP11">
        <f t="shared" si="26"/>
        <v>-1.269999999999996</v>
      </c>
      <c r="AQ11">
        <f t="shared" si="27"/>
        <v>-0.82999999999999829</v>
      </c>
      <c r="AR11">
        <f t="shared" si="28"/>
        <v>-0.94999999999999574</v>
      </c>
      <c r="AS11" s="30">
        <f t="shared" si="14"/>
        <v>4.6355555555555554</v>
      </c>
      <c r="AT11">
        <f t="shared" si="4"/>
        <v>0.71594202898550918</v>
      </c>
      <c r="AU11">
        <f t="shared" si="4"/>
        <v>-2.0944444444444414</v>
      </c>
      <c r="AV11">
        <f t="shared" si="4"/>
        <v>-1.4755999999999929</v>
      </c>
      <c r="AW11">
        <f t="shared" si="4"/>
        <v>-1.3543333333333294</v>
      </c>
      <c r="AX11">
        <f t="shared" si="4"/>
        <v>-1.268266666666662</v>
      </c>
      <c r="AY11" s="13">
        <f t="shared" ref="AY11:AZ14" ca="1" si="34">W11-$AC11</f>
        <v>5.0502670980935847</v>
      </c>
      <c r="AZ11" s="6">
        <f t="shared" ca="1" si="34"/>
        <v>1.9934923815433834</v>
      </c>
      <c r="BA11" s="6">
        <f t="shared" ca="1" si="29"/>
        <v>-0.51650794183516524</v>
      </c>
      <c r="BB11" s="6">
        <f t="shared" ca="1" si="30"/>
        <v>-0.49647368435645234</v>
      </c>
      <c r="BC11" s="6">
        <f t="shared" ca="1" si="31"/>
        <v>-0.4553232571007868</v>
      </c>
      <c r="BD11" s="2">
        <f t="shared" ca="1" si="32"/>
        <v>-0.84315663621153902</v>
      </c>
      <c r="BE11" t="s">
        <v>186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5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0">
        <f>K12-AVERAGE(AM$5:AM11,AM13:AM$30)</f>
        <v>32.027460317460317</v>
      </c>
      <c r="R12" s="31">
        <f>L12-AVERAGE(AN$5:AN11,AN13:AN$30)</f>
        <v>30.318115942028989</v>
      </c>
      <c r="S12" s="31">
        <f>M12-AVERAGE(AO$5:AO11,AO13:AO$30)</f>
        <v>33.396388888888886</v>
      </c>
      <c r="T12" s="31">
        <f>N12-AVERAGE(AP$5:AP11,AP13:AP$30)</f>
        <v>34.288800000000002</v>
      </c>
      <c r="U12" s="31">
        <f>O12-AVERAGE(AQ$5:AQ11,AQ13:AQ$30)</f>
        <v>36.261266666666671</v>
      </c>
      <c r="V12" s="31">
        <f>P12-AVERAGE(AR$5:AR11,AR13:AR$30)</f>
        <v>37.26253333333333</v>
      </c>
      <c r="W12" s="13">
        <f t="shared" ca="1" si="7"/>
        <v>34.755104901850288</v>
      </c>
      <c r="X12" s="6">
        <f t="shared" ca="1" si="8"/>
        <v>33.028607129043465</v>
      </c>
      <c r="Y12" s="6">
        <f t="shared" ca="1" si="9"/>
        <v>35.007147922415591</v>
      </c>
      <c r="Z12" s="6">
        <f t="shared" ca="1" si="10"/>
        <v>35.25468035920106</v>
      </c>
      <c r="AA12" s="6">
        <f t="shared" ca="1" si="11"/>
        <v>36.925205939756204</v>
      </c>
      <c r="AB12" s="2">
        <f t="shared" ca="1" si="12"/>
        <v>37.522520389928609</v>
      </c>
      <c r="AC12" s="2">
        <f>'Historical Trends'!E28</f>
        <v>37.47</v>
      </c>
      <c r="AE12" s="13">
        <f t="shared" ca="1" si="17"/>
        <v>-4.2059090909092163</v>
      </c>
      <c r="AF12">
        <f t="shared" ca="1" si="18"/>
        <v>-10.809999999999999</v>
      </c>
      <c r="AG12">
        <f t="shared" ca="1" si="19"/>
        <v>-3.0150000000000006</v>
      </c>
      <c r="AH12">
        <f t="shared" ca="1" si="20"/>
        <v>1.1400000000000006</v>
      </c>
      <c r="AI12" s="6">
        <f t="shared" ca="1" si="21"/>
        <v>3.240000000000002</v>
      </c>
      <c r="AJ12">
        <f t="shared" ca="1" si="22"/>
        <v>4.8939999999999984</v>
      </c>
      <c r="AK12">
        <f t="shared" ca="1" si="23"/>
        <v>4.3100000000000023</v>
      </c>
      <c r="AL12">
        <f t="shared" ca="1" si="24"/>
        <v>4.4685714285714297</v>
      </c>
      <c r="AM12" s="13">
        <f t="shared" si="33"/>
        <v>-4.93</v>
      </c>
      <c r="AN12">
        <f t="shared" si="33"/>
        <v>-6.389999999999997</v>
      </c>
      <c r="AO12">
        <f t="shared" si="25"/>
        <v>-3.1499999999999986</v>
      </c>
      <c r="AP12">
        <f t="shared" si="26"/>
        <v>-2.9099999999999966</v>
      </c>
      <c r="AQ12">
        <f t="shared" si="27"/>
        <v>-0.68999999999999773</v>
      </c>
      <c r="AR12">
        <f t="shared" si="28"/>
        <v>7.0000000000000284E-2</v>
      </c>
      <c r="AS12" s="30">
        <f t="shared" si="14"/>
        <v>-5.4425396825396817</v>
      </c>
      <c r="AT12">
        <f t="shared" si="4"/>
        <v>-7.1518840579710101</v>
      </c>
      <c r="AU12">
        <f t="shared" si="4"/>
        <v>-4.0736111111111128</v>
      </c>
      <c r="AV12">
        <f t="shared" si="4"/>
        <v>-3.1811999999999969</v>
      </c>
      <c r="AW12">
        <f t="shared" si="4"/>
        <v>-1.2087333333333277</v>
      </c>
      <c r="AX12">
        <f t="shared" si="4"/>
        <v>-0.20746666666666869</v>
      </c>
      <c r="AY12" s="13">
        <f t="shared" ca="1" si="34"/>
        <v>-2.7148950981497109</v>
      </c>
      <c r="AZ12" s="6">
        <f t="shared" ca="1" si="34"/>
        <v>-4.441392870956534</v>
      </c>
      <c r="BA12" s="6">
        <f t="shared" ca="1" si="29"/>
        <v>-2.4628520775844081</v>
      </c>
      <c r="BB12" s="6">
        <f t="shared" ca="1" si="30"/>
        <v>-2.2153196407989384</v>
      </c>
      <c r="BC12" s="6">
        <f t="shared" ca="1" si="31"/>
        <v>-0.54479406024379529</v>
      </c>
      <c r="BD12" s="2">
        <f t="shared" ca="1" si="32"/>
        <v>5.2520389928609745E-2</v>
      </c>
      <c r="BE12" t="s">
        <v>193</v>
      </c>
      <c r="BG12">
        <f>MAX(0,($BG$16+1/($BG$17*$BG$18))-1/(($BG$17-BG6) * $BG$18))</f>
        <v>0.71566760692881259</v>
      </c>
      <c r="BH12">
        <f t="shared" ref="BH12:BM12" si="35">MAX(0,($BG$16+1/($BG$17*$BG$18))-1/(($BG$17-BH6) * $BG$18))</f>
        <v>0.77374820008326584</v>
      </c>
      <c r="BI12">
        <f t="shared" si="35"/>
        <v>0.81593478573265799</v>
      </c>
      <c r="BJ12">
        <f t="shared" si="35"/>
        <v>0.84818934660796641</v>
      </c>
      <c r="BK12">
        <f t="shared" si="35"/>
        <v>0.88521968925253525</v>
      </c>
      <c r="BL12">
        <f t="shared" si="35"/>
        <v>0.91717513437207621</v>
      </c>
      <c r="BM12">
        <f t="shared" si="35"/>
        <v>0.94005408234572241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0">
        <f>K13-AVERAGE(AM$5:AM12,AM14:AM$30)</f>
        <v>33.233650793650796</v>
      </c>
      <c r="R13" s="31">
        <f>L13-AVERAGE(AN$5:AN12,AN14:AN$30)</f>
        <v>30.913333333333334</v>
      </c>
      <c r="S13" s="31">
        <f>M13-AVERAGE(AO$5:AO12,AO14:AO$30)</f>
        <v>29.763472222222219</v>
      </c>
      <c r="T13" s="31">
        <f>N13-AVERAGE(AP$5:AP12,AP14:AP$30)</f>
        <v>28.730800000000002</v>
      </c>
      <c r="U13" s="31">
        <f>O13-AVERAGE(AQ$5:AQ12,AQ14:AQ$30)</f>
        <v>29.850466666666666</v>
      </c>
      <c r="V13" s="31">
        <f>P13-AVERAGE(AR$5:AR12,AR14:AR$30)</f>
        <v>29.853333333333332</v>
      </c>
      <c r="W13" s="13">
        <f t="shared" ca="1" si="7"/>
        <v>36.380490768547133</v>
      </c>
      <c r="X13" s="6">
        <f t="shared" ca="1" si="8"/>
        <v>34.122743122077082</v>
      </c>
      <c r="Y13" s="6">
        <f t="shared" ca="1" si="9"/>
        <v>32.591947152785536</v>
      </c>
      <c r="Z13" s="6">
        <f t="shared" ca="1" si="10"/>
        <v>30.762073007652351</v>
      </c>
      <c r="AA13" s="6">
        <f t="shared" ca="1" si="11"/>
        <v>31.611095571247048</v>
      </c>
      <c r="AB13" s="2">
        <f t="shared" ca="1" si="12"/>
        <v>30.69540793630031</v>
      </c>
      <c r="AC13" s="2">
        <f>'Historical Trends'!E29</f>
        <v>26.66</v>
      </c>
      <c r="AE13" s="13">
        <f t="shared" ca="1" si="17"/>
        <v>19.890000000000011</v>
      </c>
      <c r="AF13">
        <f t="shared" ca="1" si="18"/>
        <v>15.59</v>
      </c>
      <c r="AG13">
        <f t="shared" ca="1" si="19"/>
        <v>17.925000000000001</v>
      </c>
      <c r="AH13">
        <f t="shared" ca="1" si="20"/>
        <v>18.733333333333338</v>
      </c>
      <c r="AI13">
        <f t="shared" ca="1" si="21"/>
        <v>19.63</v>
      </c>
      <c r="AJ13">
        <f t="shared" ca="1" si="22"/>
        <v>18.143999999999995</v>
      </c>
      <c r="AK13">
        <f t="shared" ca="1" si="23"/>
        <v>17.824999999999992</v>
      </c>
      <c r="AL13">
        <f t="shared" ca="1" si="24"/>
        <v>18.431428571428572</v>
      </c>
      <c r="AM13" s="13">
        <f t="shared" si="33"/>
        <v>6.5400000000000027</v>
      </c>
      <c r="AN13">
        <f t="shared" si="33"/>
        <v>4.5399999999999991</v>
      </c>
      <c r="AO13">
        <f t="shared" si="25"/>
        <v>3.7399999999999984</v>
      </c>
      <c r="AP13">
        <f t="shared" si="26"/>
        <v>2.1400000000000006</v>
      </c>
      <c r="AQ13">
        <f t="shared" si="27"/>
        <v>3.5399999999999991</v>
      </c>
      <c r="AR13">
        <f t="shared" si="28"/>
        <v>3.34</v>
      </c>
      <c r="AS13" s="30">
        <f t="shared" si="14"/>
        <v>6.5736507936507955</v>
      </c>
      <c r="AT13">
        <f t="shared" si="4"/>
        <v>4.2533333333333339</v>
      </c>
      <c r="AU13">
        <f t="shared" si="4"/>
        <v>3.1034722222222193</v>
      </c>
      <c r="AV13">
        <f t="shared" si="4"/>
        <v>2.070800000000002</v>
      </c>
      <c r="AW13">
        <f t="shared" si="4"/>
        <v>3.1904666666666657</v>
      </c>
      <c r="AX13">
        <f t="shared" si="4"/>
        <v>3.1933333333333316</v>
      </c>
      <c r="AY13" s="13">
        <f t="shared" ca="1" si="34"/>
        <v>9.7204907685471333</v>
      </c>
      <c r="AZ13" s="6">
        <f t="shared" ca="1" si="34"/>
        <v>7.4627431220770823</v>
      </c>
      <c r="BA13" s="6">
        <f t="shared" ca="1" si="29"/>
        <v>5.9319471527855363</v>
      </c>
      <c r="BB13" s="6">
        <f t="shared" ca="1" si="30"/>
        <v>4.1020730076523506</v>
      </c>
      <c r="BC13" s="6">
        <f t="shared" ca="1" si="31"/>
        <v>4.9510955712470484</v>
      </c>
      <c r="BD13" s="2">
        <f t="shared" ca="1" si="32"/>
        <v>4.0354079363003095</v>
      </c>
      <c r="BE13" t="s">
        <v>192</v>
      </c>
      <c r="BG13">
        <f>(BG12-BG10)^2</f>
        <v>2.1592998645346145E-5</v>
      </c>
      <c r="BH13">
        <f t="shared" ref="BH13:BM13" si="36">(BH12-BH10)^2</f>
        <v>1.0458903104042323E-4</v>
      </c>
      <c r="BI13">
        <f t="shared" si="36"/>
        <v>6.5071229903103378E-5</v>
      </c>
      <c r="BJ13">
        <f t="shared" si="36"/>
        <v>5.2328032803973014E-4</v>
      </c>
      <c r="BK13">
        <f t="shared" si="36"/>
        <v>3.0538329711270552E-5</v>
      </c>
      <c r="BL13">
        <f t="shared" si="36"/>
        <v>3.7260314183410942E-5</v>
      </c>
      <c r="BM13">
        <f t="shared" si="36"/>
        <v>5.73315774582243E-6</v>
      </c>
      <c r="BN13">
        <f>SQRT(SUM(BG13:BM13))</f>
        <v>2.807250236920654E-2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0">
        <f>K14-AVERAGE(AM$5:AM13,AM15:AM$30)</f>
        <v>45.900793650793652</v>
      </c>
      <c r="R14" s="31">
        <f>L14-AVERAGE(AN$5:AN13,AN15:AN$30)</f>
        <v>49.157246376811599</v>
      </c>
      <c r="S14" s="31">
        <f>M14-AVERAGE(AO$5:AO13,AO15:AO$30)</f>
        <v>42.586111111111116</v>
      </c>
      <c r="T14" s="31">
        <f>N14-AVERAGE(AP$5:AP13,AP15:AP$30)</f>
        <v>43.568533333333328</v>
      </c>
      <c r="U14" s="31">
        <f>O14-AVERAGE(AQ$5:AQ13,AQ15:AQ$30)</f>
        <v>42.538866666666664</v>
      </c>
      <c r="V14" s="31">
        <f>P14-AVERAGE(AR$5:AR13,AR15:AR$30)</f>
        <v>41.016400000000004</v>
      </c>
      <c r="W14" s="13">
        <f t="shared" ca="1" si="7"/>
        <v>45.806877013397177</v>
      </c>
      <c r="X14" s="6">
        <f t="shared" ca="1" si="8"/>
        <v>48.30775670332627</v>
      </c>
      <c r="Y14" s="6">
        <f t="shared" ca="1" si="9"/>
        <v>43.158450658360721</v>
      </c>
      <c r="Z14" s="6">
        <f t="shared" ca="1" si="10"/>
        <v>43.825948425859622</v>
      </c>
      <c r="AA14" s="6">
        <f t="shared" ca="1" si="11"/>
        <v>42.902930056624271</v>
      </c>
      <c r="AB14" s="2">
        <f t="shared" ca="1" si="12"/>
        <v>41.278178827136735</v>
      </c>
      <c r="AC14" s="2">
        <f>'Historical Trends'!E30</f>
        <v>42.25</v>
      </c>
      <c r="AE14" s="13">
        <f t="shared" ca="1" si="17"/>
        <v>4.5822325581395376</v>
      </c>
      <c r="AF14">
        <f t="shared" ca="1" si="18"/>
        <v>4.6700000000000017</v>
      </c>
      <c r="AG14">
        <f t="shared" ca="1" si="19"/>
        <v>4.7150000000000034</v>
      </c>
      <c r="AH14">
        <f t="shared" ca="1" si="20"/>
        <v>5.3866666666666632</v>
      </c>
      <c r="AI14">
        <f t="shared" ca="1" si="21"/>
        <v>3.1924999999999955</v>
      </c>
      <c r="AJ14">
        <f t="shared" ca="1" si="22"/>
        <v>2.6819999999999951</v>
      </c>
      <c r="AK14">
        <f t="shared" ca="1" si="23"/>
        <v>3.3149999999999977</v>
      </c>
      <c r="AL14">
        <f t="shared" ca="1" si="24"/>
        <v>3.9942857142857093</v>
      </c>
      <c r="AM14" s="13">
        <f t="shared" si="33"/>
        <v>3.75</v>
      </c>
      <c r="AN14">
        <f t="shared" si="33"/>
        <v>7.0833333333333357</v>
      </c>
      <c r="AO14">
        <f t="shared" si="25"/>
        <v>1.0833333333333357</v>
      </c>
      <c r="AP14">
        <f t="shared" si="26"/>
        <v>1.4166666666666643</v>
      </c>
      <c r="AQ14">
        <f t="shared" si="27"/>
        <v>0.75</v>
      </c>
      <c r="AR14">
        <f t="shared" si="28"/>
        <v>-0.9166666666666643</v>
      </c>
      <c r="AS14" s="30">
        <f t="shared" si="14"/>
        <v>3.650793650793652</v>
      </c>
      <c r="AT14">
        <f t="shared" si="4"/>
        <v>6.9072463768115995</v>
      </c>
      <c r="AU14">
        <f t="shared" si="4"/>
        <v>0.33611111111111569</v>
      </c>
      <c r="AV14">
        <f t="shared" si="4"/>
        <v>1.3185333333333276</v>
      </c>
      <c r="AW14">
        <f t="shared" si="4"/>
        <v>0.28886666666666372</v>
      </c>
      <c r="AX14">
        <f t="shared" si="4"/>
        <v>-1.2335999999999956</v>
      </c>
      <c r="AY14" s="13">
        <f t="shared" ca="1" si="34"/>
        <v>3.5568770133971768</v>
      </c>
      <c r="AZ14" s="6">
        <f t="shared" ca="1" si="34"/>
        <v>6.0577567033262696</v>
      </c>
      <c r="BA14" s="6">
        <f t="shared" ca="1" si="29"/>
        <v>0.90845065836072081</v>
      </c>
      <c r="BB14" s="6">
        <f t="shared" ca="1" si="30"/>
        <v>1.5759484258596217</v>
      </c>
      <c r="BC14" s="6">
        <f t="shared" ca="1" si="31"/>
        <v>0.65293005662427106</v>
      </c>
      <c r="BD14" s="2">
        <f t="shared" ca="1" si="32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0"/>
      <c r="R15" s="31">
        <f>L15-AVERAGE(AN$5:AN14,AN16:AN$30)</f>
        <v>41.997681159420289</v>
      </c>
      <c r="S15" s="31">
        <f>M15-AVERAGE(AO$5:AO14,AO16:AO$30)</f>
        <v>39.266527777777782</v>
      </c>
      <c r="T15" s="31">
        <f>N15-AVERAGE(AP$5:AP14,AP16:AP$30)</f>
        <v>39.915066666666668</v>
      </c>
      <c r="U15" s="31">
        <f>O15-AVERAGE(AQ$5:AQ14,AQ16:AQ$30)</f>
        <v>41.312066666666666</v>
      </c>
      <c r="V15" s="31">
        <f>P15-AVERAGE(AR$5:AR14,AR16:AR$30)</f>
        <v>46.72293333333333</v>
      </c>
      <c r="W15" s="13">
        <f t="shared" ca="1" si="7"/>
        <v>12.902361317995544</v>
      </c>
      <c r="X15" s="6">
        <f t="shared" ca="1" si="8"/>
        <v>42.975280586178087</v>
      </c>
      <c r="Y15" s="6">
        <f t="shared" ca="1" si="9"/>
        <v>40.585539875922173</v>
      </c>
      <c r="Z15" s="6">
        <f t="shared" ca="1" si="10"/>
        <v>40.716606051679655</v>
      </c>
      <c r="AA15" s="6">
        <f t="shared" ca="1" si="11"/>
        <v>41.891895683092358</v>
      </c>
      <c r="AB15" s="2">
        <f t="shared" ca="1" si="12"/>
        <v>46.688905040116722</v>
      </c>
      <c r="AC15" s="2">
        <f>'Historical Trends'!E31</f>
        <v>46.92</v>
      </c>
      <c r="AE15" s="13">
        <f t="shared" ca="1" si="17"/>
        <v>-2.5824761904761857</v>
      </c>
      <c r="AF15">
        <f t="shared" ca="1" si="18"/>
        <v>8.9999999999996305E-2</v>
      </c>
      <c r="AG15">
        <f t="shared" ca="1" si="19"/>
        <v>1.0749999999999957</v>
      </c>
      <c r="AH15">
        <f t="shared" ca="1" si="20"/>
        <v>-1.970000000000006</v>
      </c>
      <c r="AI15">
        <f t="shared" ca="1" si="21"/>
        <v>-2.4849999999999994</v>
      </c>
      <c r="AJ15">
        <f t="shared" ca="1" si="22"/>
        <v>-1.6260000000000048</v>
      </c>
      <c r="AK15">
        <f t="shared" ca="1" si="23"/>
        <v>-0.788333333333334</v>
      </c>
      <c r="AL15">
        <f t="shared" ca="1" si="24"/>
        <v>-1.4757142857142824</v>
      </c>
      <c r="AN15">
        <f t="shared" ref="AN15:AN29" si="37">L15-$AC15</f>
        <v>-4.2533333333333374</v>
      </c>
      <c r="AO15">
        <f t="shared" si="25"/>
        <v>-6.586666666666666</v>
      </c>
      <c r="AP15">
        <f t="shared" si="26"/>
        <v>-6.586666666666666</v>
      </c>
      <c r="AQ15">
        <f t="shared" si="27"/>
        <v>-4.9200000000000017</v>
      </c>
      <c r="AR15">
        <f t="shared" si="28"/>
        <v>7.9999999999998295E-2</v>
      </c>
      <c r="AS15" s="30"/>
      <c r="AT15">
        <f t="shared" si="4"/>
        <v>-4.9223188405797131</v>
      </c>
      <c r="AU15">
        <f t="shared" si="4"/>
        <v>-7.65347222222222</v>
      </c>
      <c r="AV15">
        <f t="shared" si="4"/>
        <v>-7.0049333333333337</v>
      </c>
      <c r="AW15">
        <f t="shared" si="4"/>
        <v>-5.6079333333333352</v>
      </c>
      <c r="AX15">
        <f t="shared" si="4"/>
        <v>-0.19706666666667161</v>
      </c>
      <c r="AZ15" s="6">
        <f t="shared" ref="AZ15:AZ29" ca="1" si="38">X15-$AC15</f>
        <v>-3.9447194138219146</v>
      </c>
      <c r="BA15" s="6">
        <f t="shared" ca="1" si="29"/>
        <v>-6.3344601240778289</v>
      </c>
      <c r="BB15" s="6">
        <f t="shared" ca="1" si="30"/>
        <v>-6.2033939483203469</v>
      </c>
      <c r="BC15" s="6">
        <f t="shared" ca="1" si="31"/>
        <v>-5.028104316907644</v>
      </c>
      <c r="BD15" s="2">
        <f t="shared" ca="1" si="32"/>
        <v>-0.23109495988327922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0">
        <f>K16-AVERAGE(AM$5:AM15,AM17:AM$30)</f>
        <v>32.358253968253969</v>
      </c>
      <c r="R16" s="31">
        <f>L16-AVERAGE(AN$5:AN15,AN17:AN$30)</f>
        <v>35.493768115942032</v>
      </c>
      <c r="S16" s="31">
        <f>M16-AVERAGE(AO$5:AO15,AO17:AO$30)</f>
        <v>33.271111111111111</v>
      </c>
      <c r="T16" s="31">
        <f>N16-AVERAGE(AP$5:AP15,AP17:AP$30)</f>
        <v>35.245600000000003</v>
      </c>
      <c r="U16" s="31">
        <f>O16-AVERAGE(AQ$5:AQ15,AQ17:AQ$30)</f>
        <v>35.616466666666668</v>
      </c>
      <c r="V16" s="31">
        <f>P16-AVERAGE(AR$5:AR15,AR17:AR$30)</f>
        <v>35.993733333333338</v>
      </c>
      <c r="W16" s="13">
        <f t="shared" ca="1" si="7"/>
        <v>33.785138696479066</v>
      </c>
      <c r="X16" s="6">
        <f t="shared" ca="1" si="8"/>
        <v>35.958740032113148</v>
      </c>
      <c r="Y16" s="6">
        <f t="shared" ca="1" si="9"/>
        <v>34.075930243200261</v>
      </c>
      <c r="Z16" s="6">
        <f t="shared" ca="1" si="10"/>
        <v>35.53111439921706</v>
      </c>
      <c r="AA16" s="6">
        <f t="shared" ca="1" si="11"/>
        <v>35.838255636584222</v>
      </c>
      <c r="AB16" s="2">
        <f t="shared" ca="1" si="12"/>
        <v>36.07811920333063</v>
      </c>
      <c r="AC16" s="2">
        <f>'Historical Trends'!E47</f>
        <v>33.31</v>
      </c>
      <c r="AE16" s="13">
        <f t="shared" ca="1" si="17"/>
        <v>-5.5480000000000587</v>
      </c>
      <c r="AF16">
        <f t="shared" ca="1" si="18"/>
        <v>0.76999999999999602</v>
      </c>
      <c r="AG16">
        <f t="shared" ca="1" si="19"/>
        <v>-3.4950000000000045</v>
      </c>
      <c r="AH16">
        <f t="shared" ca="1" si="20"/>
        <v>-0.44000000000000483</v>
      </c>
      <c r="AI16">
        <f t="shared" ca="1" si="21"/>
        <v>2.0124999999999957</v>
      </c>
      <c r="AJ16">
        <f t="shared" ca="1" si="22"/>
        <v>3.3900000000000006</v>
      </c>
      <c r="AK16">
        <f t="shared" ca="1" si="23"/>
        <v>4.1499999999999986</v>
      </c>
      <c r="AL16">
        <f t="shared" ca="1" si="24"/>
        <v>4.3771428571428572</v>
      </c>
      <c r="AM16" s="13">
        <f t="shared" ref="AM16:AM22" si="39">K16-$AC16</f>
        <v>-0.64333333333333798</v>
      </c>
      <c r="AN16">
        <f t="shared" si="37"/>
        <v>2.5566666666666649</v>
      </c>
      <c r="AO16">
        <f t="shared" si="25"/>
        <v>0.72333333333332916</v>
      </c>
      <c r="AP16">
        <f t="shared" si="26"/>
        <v>2.009999999999998</v>
      </c>
      <c r="AQ16">
        <f t="shared" si="27"/>
        <v>2.6899999999999977</v>
      </c>
      <c r="AR16">
        <f t="shared" si="28"/>
        <v>2.8500000000000014</v>
      </c>
      <c r="AS16" s="30">
        <f t="shared" si="14"/>
        <v>-0.95174603174603334</v>
      </c>
      <c r="AT16">
        <f t="shared" si="4"/>
        <v>2.1837681159420299</v>
      </c>
      <c r="AU16">
        <f t="shared" si="4"/>
        <v>-3.8888888888891415E-2</v>
      </c>
      <c r="AV16">
        <f t="shared" si="4"/>
        <v>1.9356000000000009</v>
      </c>
      <c r="AW16">
        <f t="shared" si="4"/>
        <v>2.3064666666666653</v>
      </c>
      <c r="AX16">
        <f t="shared" si="4"/>
        <v>2.6837333333333362</v>
      </c>
      <c r="AY16" s="13">
        <f ca="1">W16-$AC16</f>
        <v>0.47513869647906404</v>
      </c>
      <c r="AZ16" s="6">
        <f t="shared" ca="1" si="38"/>
        <v>2.648740032113146</v>
      </c>
      <c r="BA16" s="6">
        <f t="shared" ca="1" si="29"/>
        <v>0.76593024320025904</v>
      </c>
      <c r="BB16" s="6">
        <f t="shared" ca="1" si="30"/>
        <v>2.2211143992170577</v>
      </c>
      <c r="BC16" s="6">
        <f t="shared" ca="1" si="31"/>
        <v>2.5282556365842197</v>
      </c>
      <c r="BD16" s="2">
        <f t="shared" ca="1" si="32"/>
        <v>2.7681192033306274</v>
      </c>
      <c r="BE16" t="s">
        <v>189</v>
      </c>
      <c r="BG16">
        <v>0.94942180803741205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0">
        <f>K17-AVERAGE(AM$5:AM16,AM18:AM$30)</f>
        <v>27.013650793650797</v>
      </c>
      <c r="R17" s="31">
        <f>L17-AVERAGE(AN$5:AN16,AN18:AN$30)</f>
        <v>30.173333333333336</v>
      </c>
      <c r="S17" s="31">
        <f>M17-AVERAGE(AO$5:AO16,AO18:AO$30)</f>
        <v>33.829305555555557</v>
      </c>
      <c r="T17" s="31">
        <f>N17-AVERAGE(AP$5:AP16,AP18:AP$30)</f>
        <v>34.466000000000001</v>
      </c>
      <c r="U17" s="31">
        <f>O17-AVERAGE(AQ$5:AQ16,AQ18:AQ$30)</f>
        <v>35.377666666666663</v>
      </c>
      <c r="V17" s="31">
        <f>P17-AVERAGE(AR$5:AR16,AR18:AR$30)</f>
        <v>34.506933333333336</v>
      </c>
      <c r="W17" s="13">
        <f t="shared" ca="1" si="7"/>
        <v>30.167016765095134</v>
      </c>
      <c r="X17" s="6">
        <f t="shared" ca="1" si="8"/>
        <v>32.092357803601459</v>
      </c>
      <c r="Y17" s="6">
        <f t="shared" ca="1" si="9"/>
        <v>34.686026982469429</v>
      </c>
      <c r="Z17" s="6">
        <f t="shared" ca="1" si="10"/>
        <v>34.958833817410586</v>
      </c>
      <c r="AA17" s="6">
        <f t="shared" ca="1" si="11"/>
        <v>35.727838670666245</v>
      </c>
      <c r="AB17" s="2">
        <f t="shared" ca="1" si="12"/>
        <v>34.72455863714876</v>
      </c>
      <c r="AC17" s="2">
        <f>'Historical Trends'!E48</f>
        <v>34.08</v>
      </c>
      <c r="AE17" s="13">
        <f t="shared" ca="1" si="17"/>
        <v>-5.5780000000000456</v>
      </c>
      <c r="AF17">
        <f t="shared" ca="1" si="18"/>
        <v>-8.5299999999999976</v>
      </c>
      <c r="AG17">
        <f t="shared" ca="1" si="19"/>
        <v>-1.8149999999999977</v>
      </c>
      <c r="AH17">
        <f t="shared" ca="1" si="20"/>
        <v>1.6566666666666734</v>
      </c>
      <c r="AI17">
        <f t="shared" ca="1" si="21"/>
        <v>3.2750000000000057</v>
      </c>
      <c r="AJ17">
        <f t="shared" ca="1" si="22"/>
        <v>4.0560000000000045</v>
      </c>
      <c r="AK17">
        <f t="shared" ca="1" si="23"/>
        <v>4.2083333333333357</v>
      </c>
      <c r="AL17">
        <f t="shared" ca="1" si="24"/>
        <v>4.2357142857142946</v>
      </c>
      <c r="AM17" s="13">
        <f t="shared" si="39"/>
        <v>-6.4799999999999969</v>
      </c>
      <c r="AN17">
        <f t="shared" si="37"/>
        <v>-3.2799999999999976</v>
      </c>
      <c r="AO17">
        <f t="shared" si="25"/>
        <v>0.52000000000000313</v>
      </c>
      <c r="AP17">
        <f t="shared" si="26"/>
        <v>0.52000000000000313</v>
      </c>
      <c r="AQ17">
        <f t="shared" si="27"/>
        <v>1.7199999999999989</v>
      </c>
      <c r="AR17">
        <f t="shared" si="28"/>
        <v>0.68000000000000682</v>
      </c>
      <c r="AS17" s="30">
        <f t="shared" si="14"/>
        <v>-7.0663492063492015</v>
      </c>
      <c r="AT17">
        <f t="shared" si="4"/>
        <v>-3.9066666666666627</v>
      </c>
      <c r="AU17">
        <f t="shared" si="4"/>
        <v>-0.25069444444444144</v>
      </c>
      <c r="AV17">
        <f t="shared" si="4"/>
        <v>0.38600000000000279</v>
      </c>
      <c r="AW17">
        <f t="shared" si="4"/>
        <v>1.2976666666666645</v>
      </c>
      <c r="AX17">
        <f t="shared" si="4"/>
        <v>0.42693333333333783</v>
      </c>
      <c r="AY17" s="13" t="s">
        <v>173</v>
      </c>
      <c r="AZ17" s="6">
        <f t="shared" ca="1" si="38"/>
        <v>-1.9876421963985393</v>
      </c>
      <c r="BA17" s="6">
        <f t="shared" ca="1" si="29"/>
        <v>0.60602698246943021</v>
      </c>
      <c r="BB17" s="6">
        <f t="shared" ca="1" si="30"/>
        <v>0.87883381741058741</v>
      </c>
      <c r="BC17" s="6">
        <f t="shared" ca="1" si="31"/>
        <v>1.6478386706662462</v>
      </c>
      <c r="BD17" s="2">
        <f t="shared" ca="1" si="32"/>
        <v>0.64455863714876216</v>
      </c>
      <c r="BE17" t="s">
        <v>190</v>
      </c>
      <c r="BG17">
        <v>10.227326301788819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0">
        <f>K18-AVERAGE(AM$5:AM17,AM19:AM$30)</f>
        <v>29.934126984126983</v>
      </c>
      <c r="R18" s="31">
        <f>L18-AVERAGE(AN$5:AN17,AN19:AN$30)</f>
        <v>28.248550724637681</v>
      </c>
      <c r="S18" s="31">
        <f>M18-AVERAGE(AO$5:AO17,AO19:AO$30)</f>
        <v>27.309722222222224</v>
      </c>
      <c r="T18" s="31">
        <f>N18-AVERAGE(AP$5:AP17,AP19:AP$30)</f>
        <v>25.447200000000002</v>
      </c>
      <c r="U18" s="31">
        <f>O18-AVERAGE(AQ$5:AQ17,AQ19:AQ$30)</f>
        <v>22.614866666666664</v>
      </c>
      <c r="V18" s="31">
        <f>P18-AVERAGE(AR$5:AR17,AR19:AR$30)</f>
        <v>22.825733333333332</v>
      </c>
      <c r="W18" s="13">
        <f t="shared" ca="1" si="7"/>
        <v>32.873400313716203</v>
      </c>
      <c r="X18" s="6">
        <f t="shared" ca="1" si="8"/>
        <v>31.132356791881932</v>
      </c>
      <c r="Y18" s="6">
        <f t="shared" ca="1" si="9"/>
        <v>29.833107725160371</v>
      </c>
      <c r="Z18" s="6">
        <f t="shared" ca="1" si="10"/>
        <v>27.380731430295143</v>
      </c>
      <c r="AA18" s="6">
        <f t="shared" ca="1" si="11"/>
        <v>24.759746385255657</v>
      </c>
      <c r="AB18" s="2">
        <f t="shared" ca="1" si="12"/>
        <v>23.839652927266425</v>
      </c>
      <c r="AC18" s="2">
        <f>'Historical Trends'!E49</f>
        <v>25.55</v>
      </c>
      <c r="AE18" s="13">
        <f t="shared" ca="1" si="17"/>
        <v>5.3513333333334678</v>
      </c>
      <c r="AF18">
        <f t="shared" ca="1" si="18"/>
        <v>13.429999999999996</v>
      </c>
      <c r="AG18">
        <f t="shared" ca="1" si="19"/>
        <v>15.279999999999998</v>
      </c>
      <c r="AH18">
        <f t="shared" ca="1" si="20"/>
        <v>15.739999999999998</v>
      </c>
      <c r="AI18">
        <f t="shared" ca="1" si="21"/>
        <v>15.732499999999998</v>
      </c>
      <c r="AJ18">
        <f t="shared" ca="1" si="22"/>
        <v>15.285999999999998</v>
      </c>
      <c r="AK18">
        <f t="shared" ca="1" si="23"/>
        <v>14.893333333333334</v>
      </c>
      <c r="AL18">
        <f t="shared" ca="1" si="24"/>
        <v>16.08285714285714</v>
      </c>
      <c r="AM18" s="13">
        <f t="shared" si="39"/>
        <v>4.4499999999999993</v>
      </c>
      <c r="AN18">
        <f t="shared" si="37"/>
        <v>3.0500000000000007</v>
      </c>
      <c r="AO18">
        <f t="shared" si="25"/>
        <v>2.4499999999999993</v>
      </c>
      <c r="AP18">
        <f t="shared" si="26"/>
        <v>5.0000000000000711E-2</v>
      </c>
      <c r="AQ18">
        <f t="shared" si="27"/>
        <v>-2.3500000000000014</v>
      </c>
      <c r="AR18">
        <f t="shared" si="28"/>
        <v>-2.3500000000000014</v>
      </c>
      <c r="AS18" s="30">
        <f t="shared" si="14"/>
        <v>4.3841269841269828</v>
      </c>
      <c r="AT18">
        <f t="shared" si="4"/>
        <v>2.6985507246376805</v>
      </c>
      <c r="AU18">
        <f t="shared" si="4"/>
        <v>1.7597222222222229</v>
      </c>
      <c r="AV18">
        <f t="shared" si="4"/>
        <v>-0.10279999999999845</v>
      </c>
      <c r="AW18">
        <f t="shared" si="4"/>
        <v>-2.9351333333333365</v>
      </c>
      <c r="AX18">
        <f t="shared" si="4"/>
        <v>-2.7242666666666686</v>
      </c>
      <c r="AY18" s="13">
        <f ca="1">W18-$AC18</f>
        <v>7.3234003137162027</v>
      </c>
      <c r="AZ18" s="6">
        <f t="shared" ca="1" si="38"/>
        <v>5.5823567918819315</v>
      </c>
      <c r="BA18" s="6">
        <f t="shared" ca="1" si="29"/>
        <v>4.2831077251603702</v>
      </c>
      <c r="BB18" s="6">
        <f t="shared" ca="1" si="30"/>
        <v>1.8307314302951418</v>
      </c>
      <c r="BC18" s="6">
        <f t="shared" ca="1" si="31"/>
        <v>-0.79025361474434419</v>
      </c>
      <c r="BD18" s="2">
        <f t="shared" ca="1" si="32"/>
        <v>-1.7103470727335761</v>
      </c>
      <c r="BE18" t="s">
        <v>191</v>
      </c>
      <c r="BG18">
        <v>0.75883241921578248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0">
        <f>K19-AVERAGE(AM$5:AM18,AM20:AM$30)</f>
        <v>35.789841269841276</v>
      </c>
      <c r="R19" s="31">
        <f>L19-AVERAGE(AN$5:AN18,AN20:AN$30)</f>
        <v>35.803768115942027</v>
      </c>
      <c r="S19" s="31">
        <f>M19-AVERAGE(AO$5:AO18,AO20:AO$30)</f>
        <v>38.833472222222227</v>
      </c>
      <c r="T19" s="31">
        <f>N19-AVERAGE(AP$5:AP18,AP20:AP$30)</f>
        <v>37.181999999999995</v>
      </c>
      <c r="U19" s="31">
        <f>O19-AVERAGE(AQ$5:AQ18,AQ20:AQ$30)</f>
        <v>41.837666666666671</v>
      </c>
      <c r="V19" s="31">
        <f>P19-AVERAGE(AR$5:AR18,AR20:AR$30)</f>
        <v>43.088533333333338</v>
      </c>
      <c r="W19" s="13">
        <f t="shared" ca="1" si="7"/>
        <v>37.547709448838972</v>
      </c>
      <c r="X19" s="6">
        <f t="shared" ca="1" si="8"/>
        <v>37.286780740000303</v>
      </c>
      <c r="Y19" s="6">
        <f t="shared" ca="1" si="9"/>
        <v>39.45627307513432</v>
      </c>
      <c r="Z19" s="6">
        <f t="shared" ca="1" si="10"/>
        <v>37.812880579556108</v>
      </c>
      <c r="AA19" s="6">
        <f t="shared" ca="1" si="11"/>
        <v>41.866219399929122</v>
      </c>
      <c r="AB19" s="2">
        <f t="shared" ca="1" si="12"/>
        <v>43.030202953158344</v>
      </c>
      <c r="AC19" s="2">
        <f>'Historical Trends'!E50</f>
        <v>38.979999999999997</v>
      </c>
      <c r="AE19" s="13">
        <f t="shared" ca="1" si="17"/>
        <v>2.8802555910543148</v>
      </c>
      <c r="AF19">
        <f t="shared" ca="1" si="18"/>
        <v>3.7000000000000028</v>
      </c>
      <c r="AG19">
        <f t="shared" ca="1" si="19"/>
        <v>3.4650000000000034</v>
      </c>
      <c r="AH19">
        <f t="shared" ca="1" si="20"/>
        <v>3.0700000000000074</v>
      </c>
      <c r="AI19">
        <f t="shared" ca="1" si="21"/>
        <v>2.3200000000000003</v>
      </c>
      <c r="AJ19">
        <f t="shared" ca="1" si="22"/>
        <v>1.7560000000000002</v>
      </c>
      <c r="AK19">
        <f t="shared" ca="1" si="23"/>
        <v>3.0949999999999989</v>
      </c>
      <c r="AL19">
        <f t="shared" ca="1" si="24"/>
        <v>5.0457142857142898</v>
      </c>
      <c r="AM19" s="13">
        <f t="shared" si="39"/>
        <v>-2.779999999999994</v>
      </c>
      <c r="AN19">
        <f t="shared" si="37"/>
        <v>-2.5799999999999983</v>
      </c>
      <c r="AO19">
        <f t="shared" si="25"/>
        <v>0.62000000000000455</v>
      </c>
      <c r="AP19">
        <f t="shared" si="26"/>
        <v>-1.5799999999999983</v>
      </c>
      <c r="AQ19">
        <f t="shared" si="27"/>
        <v>3.220000000000006</v>
      </c>
      <c r="AR19">
        <f t="shared" si="28"/>
        <v>4.220000000000006</v>
      </c>
      <c r="AS19" s="30">
        <f t="shared" si="14"/>
        <v>-3.1901587301587213</v>
      </c>
      <c r="AT19">
        <f t="shared" si="4"/>
        <v>-3.1762318840579695</v>
      </c>
      <c r="AU19">
        <f t="shared" si="4"/>
        <v>-0.14652777777777004</v>
      </c>
      <c r="AV19">
        <f t="shared" si="4"/>
        <v>-1.7980000000000018</v>
      </c>
      <c r="AW19">
        <f t="shared" si="4"/>
        <v>2.8576666666666739</v>
      </c>
      <c r="AX19">
        <f t="shared" si="4"/>
        <v>4.1085333333333409</v>
      </c>
      <c r="AY19" s="13">
        <f ca="1">W19-$AC19</f>
        <v>-1.4322905511610244</v>
      </c>
      <c r="AZ19" s="6">
        <f t="shared" ca="1" si="38"/>
        <v>-1.6932192599996938</v>
      </c>
      <c r="BA19" s="6">
        <f t="shared" ca="1" si="29"/>
        <v>0.47627307513432271</v>
      </c>
      <c r="BB19" s="6">
        <f t="shared" ca="1" si="30"/>
        <v>-1.1671194204438891</v>
      </c>
      <c r="BC19" s="6">
        <f t="shared" ca="1" si="31"/>
        <v>2.886219399929125</v>
      </c>
      <c r="BD19" s="2">
        <f t="shared" ca="1" si="32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0">
        <f>K20-AVERAGE(AM$5:AM19,AM21:AM$30)</f>
        <v>37.197460317460319</v>
      </c>
      <c r="R20" s="31">
        <f>L20-AVERAGE(AN$5:AN19,AN21:AN$30)</f>
        <v>34.654202898550729</v>
      </c>
      <c r="S20" s="31">
        <f>M20-AVERAGE(AO$5:AO19,AO21:AO$30)</f>
        <v>36.588472222222222</v>
      </c>
      <c r="T20" s="31">
        <f>N20-AVERAGE(AP$5:AP19,AP21:AP$30)</f>
        <v>36.756399999999999</v>
      </c>
      <c r="U20" s="31">
        <f>O20-AVERAGE(AQ$5:AQ19,AQ21:AQ$30)</f>
        <v>38.037266666666675</v>
      </c>
      <c r="V20" s="31">
        <f>P20-AVERAGE(AR$5:AR19,AR21:AR$30)</f>
        <v>40.270933333333332</v>
      </c>
      <c r="W20" s="13">
        <f t="shared" ca="1" si="7"/>
        <v>38.636686726231957</v>
      </c>
      <c r="X20" s="6">
        <f t="shared" ca="1" si="8"/>
        <v>36.47251829712512</v>
      </c>
      <c r="Y20" s="6">
        <f t="shared" ca="1" si="9"/>
        <v>37.694164554387811</v>
      </c>
      <c r="Z20" s="6">
        <f t="shared" ca="1" si="10"/>
        <v>37.476753104286679</v>
      </c>
      <c r="AA20" s="6">
        <f t="shared" ca="1" si="11"/>
        <v>38.555314305474198</v>
      </c>
      <c r="AB20" s="2">
        <f t="shared" ca="1" si="12"/>
        <v>40.390203095756526</v>
      </c>
      <c r="AC20" s="2">
        <f>'Historical Trends'!E65</f>
        <v>42.86</v>
      </c>
      <c r="AE20" s="13">
        <f t="shared" ca="1" si="17"/>
        <v>-7.001331893448409</v>
      </c>
      <c r="AF20">
        <f t="shared" ca="1" si="18"/>
        <v>-4.759999999999998</v>
      </c>
      <c r="AG20">
        <f t="shared" ca="1" si="19"/>
        <v>-5.6850000000000023</v>
      </c>
      <c r="AH20">
        <f t="shared" ca="1" si="20"/>
        <v>-3.7233333333333363</v>
      </c>
      <c r="AI20">
        <f t="shared" ca="1" si="21"/>
        <v>-1.519999999999996</v>
      </c>
      <c r="AJ20">
        <f t="shared" ca="1" si="22"/>
        <v>-0.67399999999999949</v>
      </c>
      <c r="AK20">
        <f t="shared" ca="1" si="23"/>
        <v>-0.51666666666666572</v>
      </c>
      <c r="AL20">
        <f t="shared" ca="1" si="24"/>
        <v>-1.0785714285714221</v>
      </c>
      <c r="AM20" s="13">
        <f t="shared" si="39"/>
        <v>-5.1400000000000006</v>
      </c>
      <c r="AN20">
        <f t="shared" si="37"/>
        <v>-7.3999999999999986</v>
      </c>
      <c r="AO20">
        <f t="shared" si="25"/>
        <v>-5.259999999999998</v>
      </c>
      <c r="AP20">
        <f t="shared" si="26"/>
        <v>-5.7199999999999989</v>
      </c>
      <c r="AQ20">
        <f t="shared" si="27"/>
        <v>-4.164999999999992</v>
      </c>
      <c r="AR20">
        <f t="shared" si="28"/>
        <v>-2.2199999999999989</v>
      </c>
      <c r="AS20" s="30">
        <f t="shared" si="14"/>
        <v>-5.6625396825396805</v>
      </c>
      <c r="AT20">
        <f t="shared" si="4"/>
        <v>-8.2057971014492708</v>
      </c>
      <c r="AU20">
        <f t="shared" si="4"/>
        <v>-6.2715277777777771</v>
      </c>
      <c r="AV20">
        <f t="shared" si="4"/>
        <v>-6.1036000000000001</v>
      </c>
      <c r="AW20">
        <f t="shared" si="4"/>
        <v>-4.8227333333333249</v>
      </c>
      <c r="AX20">
        <f t="shared" si="4"/>
        <v>-2.5890666666666675</v>
      </c>
      <c r="AY20" s="13">
        <f ca="1">W20-$AC20</f>
        <v>-4.2233132737680421</v>
      </c>
      <c r="AZ20" s="6">
        <f t="shared" ca="1" si="38"/>
        <v>-6.3874817028748794</v>
      </c>
      <c r="BA20" s="6">
        <f t="shared" ca="1" si="29"/>
        <v>-5.1658354456121884</v>
      </c>
      <c r="BB20" s="6">
        <f t="shared" ca="1" si="30"/>
        <v>-5.3832468957133202</v>
      </c>
      <c r="BC20" s="6">
        <f t="shared" ca="1" si="31"/>
        <v>-4.3046856945258014</v>
      </c>
      <c r="BD20" s="2">
        <f t="shared" ca="1" si="32"/>
        <v>-2.4697969042434735</v>
      </c>
      <c r="BE20" t="s">
        <v>194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0">
        <f>K21-AVERAGE(AM$5:AM20,AM22:AM$30)</f>
        <v>35.62222222222222</v>
      </c>
      <c r="R21" s="31">
        <f>L21-AVERAGE(AN$5:AN20,AN22:AN$30)</f>
        <v>37.052463768115942</v>
      </c>
      <c r="S21" s="31">
        <f>M21-AVERAGE(AO$5:AO20,AO22:AO$30)</f>
        <v>36.953472222222224</v>
      </c>
      <c r="T21" s="31">
        <f>N21-AVERAGE(AP$5:AP20,AP22:AP$30)</f>
        <v>37.841200000000001</v>
      </c>
      <c r="U21" s="31">
        <f>O21-AVERAGE(AQ$5:AQ20,AQ22:AQ$30)</f>
        <v>37.400866666666666</v>
      </c>
      <c r="V21" s="31">
        <f>P21-AVERAGE(AR$5:AR20,AR22:AR$30)</f>
        <v>38.61013333333333</v>
      </c>
      <c r="W21" s="13">
        <f t="shared" ca="1" si="7"/>
        <v>37.516470410712699</v>
      </c>
      <c r="X21" s="6">
        <f t="shared" ca="1" si="8"/>
        <v>38.315859672278549</v>
      </c>
      <c r="Y21" s="6">
        <f t="shared" ca="1" si="9"/>
        <v>37.998963229388039</v>
      </c>
      <c r="Z21" s="6">
        <f t="shared" ca="1" si="10"/>
        <v>38.428345714936164</v>
      </c>
      <c r="AA21" s="6">
        <f t="shared" ca="1" si="11"/>
        <v>38.001693170643222</v>
      </c>
      <c r="AB21" s="2">
        <f t="shared" ca="1" si="12"/>
        <v>38.827958149072003</v>
      </c>
      <c r="AC21" s="2">
        <f>'Historical Trends'!E66</f>
        <v>38.1</v>
      </c>
      <c r="AE21" s="13">
        <f t="shared" ca="1" si="17"/>
        <v>3.0450269023827943</v>
      </c>
      <c r="AF21">
        <f t="shared" ca="1" si="18"/>
        <v>-1.8500000000000014</v>
      </c>
      <c r="AG21">
        <f t="shared" ca="1" si="19"/>
        <v>1.5549999999999997</v>
      </c>
      <c r="AH21">
        <f t="shared" ca="1" si="20"/>
        <v>4.32</v>
      </c>
      <c r="AI21">
        <f t="shared" ca="1" si="21"/>
        <v>5.1075000000000017</v>
      </c>
      <c r="AJ21">
        <f t="shared" ca="1" si="22"/>
        <v>5.0919999999999987</v>
      </c>
      <c r="AK21">
        <f t="shared" ca="1" si="23"/>
        <v>4.2950000000000017</v>
      </c>
      <c r="AL21">
        <f t="shared" ca="1" si="24"/>
        <v>4.8885714285714315</v>
      </c>
      <c r="AM21" s="13">
        <f t="shared" si="39"/>
        <v>-2.1000000000000014</v>
      </c>
      <c r="AN21">
        <f t="shared" si="37"/>
        <v>-0.53999999999999915</v>
      </c>
      <c r="AO21">
        <f t="shared" si="25"/>
        <v>-0.33999999999999631</v>
      </c>
      <c r="AP21">
        <f t="shared" si="26"/>
        <v>-0.10000000000000142</v>
      </c>
      <c r="AQ21">
        <f t="shared" si="27"/>
        <v>-0.20000000000000284</v>
      </c>
      <c r="AR21">
        <f t="shared" si="28"/>
        <v>0.75999999999999801</v>
      </c>
      <c r="AS21" s="30">
        <f t="shared" si="14"/>
        <v>-2.4777777777777814</v>
      </c>
      <c r="AT21">
        <f t="shared" si="14"/>
        <v>-1.0475362318840595</v>
      </c>
      <c r="AU21">
        <f t="shared" si="14"/>
        <v>-1.1465277777777771</v>
      </c>
      <c r="AV21">
        <f t="shared" si="14"/>
        <v>-0.25880000000000081</v>
      </c>
      <c r="AW21">
        <f t="shared" si="14"/>
        <v>-0.69913333333333583</v>
      </c>
      <c r="AX21">
        <f t="shared" si="14"/>
        <v>0.51013333333332866</v>
      </c>
      <c r="AY21" s="13">
        <f ca="1">W21-$AC21</f>
        <v>-0.58352958928730203</v>
      </c>
      <c r="AZ21" s="6">
        <f t="shared" ca="1" si="38"/>
        <v>0.21585967227854752</v>
      </c>
      <c r="BA21" s="6">
        <f t="shared" ca="1" si="29"/>
        <v>-0.10103677061196237</v>
      </c>
      <c r="BB21" s="6">
        <f t="shared" ca="1" si="30"/>
        <v>0.32834571493616238</v>
      </c>
      <c r="BC21" s="6">
        <f t="shared" ca="1" si="31"/>
        <v>-9.8306829356779701E-2</v>
      </c>
      <c r="BD21" s="2">
        <f t="shared" ca="1" si="32"/>
        <v>0.72795814907200196</v>
      </c>
      <c r="BE21" t="s">
        <v>195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0">
        <f>K22-AVERAGE(AM$5:AM21,AM23:AM$30)</f>
        <v>41.367460317460313</v>
      </c>
      <c r="R22" s="31">
        <f>L22-AVERAGE(AN$5:AN21,AN23:AN$30)</f>
        <v>43.644202898550724</v>
      </c>
      <c r="S22" s="31">
        <f>M22-AVERAGE(AO$5:AO21,AO23:AO$30)</f>
        <v>39.363888888888887</v>
      </c>
      <c r="T22" s="31">
        <f>N22-AVERAGE(AP$5:AP21,AP23:AP$30)</f>
        <v>37.499200000000002</v>
      </c>
      <c r="U22" s="31">
        <f>O22-AVERAGE(AQ$5:AQ21,AQ23:AQ$30)</f>
        <v>36.954866666666668</v>
      </c>
      <c r="V22" s="31">
        <f>P22-AVERAGE(AR$5:AR21,AR23:AR$30)</f>
        <v>35.293733333333336</v>
      </c>
      <c r="W22" s="13">
        <f t="shared" ca="1" si="7"/>
        <v>42.134975224399099</v>
      </c>
      <c r="X22" s="6">
        <f t="shared" ca="1" si="8"/>
        <v>43.754748112349645</v>
      </c>
      <c r="Y22" s="6">
        <f t="shared" ca="1" si="9"/>
        <v>40.276088398548559</v>
      </c>
      <c r="Z22" s="6">
        <f t="shared" ca="1" si="10"/>
        <v>38.351780585113872</v>
      </c>
      <c r="AA22" s="6">
        <f t="shared" ca="1" si="11"/>
        <v>37.815875942281941</v>
      </c>
      <c r="AB22" s="2">
        <f t="shared" ca="1" si="12"/>
        <v>35.801218767482275</v>
      </c>
      <c r="AC22" s="2">
        <f>'Historical Trends'!E67</f>
        <v>36.25</v>
      </c>
      <c r="AE22" s="13">
        <f t="shared" ca="1" si="17"/>
        <v>9.0565180630284488</v>
      </c>
      <c r="AF22">
        <f t="shared" ca="1" si="18"/>
        <v>6.8100000000000023</v>
      </c>
      <c r="AG22">
        <f t="shared" ca="1" si="19"/>
        <v>9.2550000000000026</v>
      </c>
      <c r="AH22">
        <f t="shared" ca="1" si="20"/>
        <v>9.2766666666666708</v>
      </c>
      <c r="AI22">
        <f t="shared" ca="1" si="21"/>
        <v>8.677500000000002</v>
      </c>
      <c r="AJ22">
        <f t="shared" ca="1" si="22"/>
        <v>7.3740000000000023</v>
      </c>
      <c r="AK22">
        <f t="shared" ca="1" si="23"/>
        <v>7.8616666666666717</v>
      </c>
      <c r="AL22">
        <f t="shared" ca="1" si="24"/>
        <v>8.7042857142857173</v>
      </c>
      <c r="AM22" s="13">
        <f t="shared" si="39"/>
        <v>5.1499999999999986</v>
      </c>
      <c r="AN22">
        <f t="shared" si="37"/>
        <v>7.5499999999999972</v>
      </c>
      <c r="AO22">
        <f t="shared" si="25"/>
        <v>3.75</v>
      </c>
      <c r="AP22">
        <f t="shared" si="26"/>
        <v>1.3500000000000014</v>
      </c>
      <c r="AQ22">
        <f t="shared" si="27"/>
        <v>1.1499999999999986</v>
      </c>
      <c r="AR22">
        <f t="shared" si="28"/>
        <v>-0.64999999999999858</v>
      </c>
      <c r="AS22" s="30">
        <f t="shared" si="14"/>
        <v>5.1174603174603135</v>
      </c>
      <c r="AT22">
        <f t="shared" si="14"/>
        <v>7.3942028985507235</v>
      </c>
      <c r="AU22">
        <f t="shared" si="14"/>
        <v>3.1138888888888872</v>
      </c>
      <c r="AV22">
        <f t="shared" si="14"/>
        <v>1.2492000000000019</v>
      </c>
      <c r="AW22">
        <f t="shared" si="14"/>
        <v>0.70486666666666764</v>
      </c>
      <c r="AX22">
        <f t="shared" si="14"/>
        <v>-0.95626666666666438</v>
      </c>
      <c r="AY22" s="13">
        <f ca="1">W22-$AC22</f>
        <v>5.8849752243990991</v>
      </c>
      <c r="AZ22" s="6">
        <f t="shared" ca="1" si="38"/>
        <v>7.5047481123496453</v>
      </c>
      <c r="BA22" s="6">
        <f t="shared" ca="1" si="29"/>
        <v>4.0260883985485592</v>
      </c>
      <c r="BB22" s="6">
        <f t="shared" ca="1" si="30"/>
        <v>2.1017805851138718</v>
      </c>
      <c r="BC22" s="6">
        <f t="shared" ca="1" si="31"/>
        <v>1.5658759422819415</v>
      </c>
      <c r="BD22" s="2">
        <f t="shared" ca="1" si="32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0.94942180803741205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0"/>
      <c r="R23" s="31">
        <f>L23-AVERAGE(AN$5:AN22,AN24:AN$30)</f>
        <v>42.513333333333335</v>
      </c>
      <c r="S23" s="31">
        <f>M23-AVERAGE(AO$5:AO22,AO24:AO$30)</f>
        <v>42.205138888888889</v>
      </c>
      <c r="T23" s="31">
        <f>N23-AVERAGE(AP$5:AP22,AP24:AP$30)</f>
        <v>44.2988</v>
      </c>
      <c r="U23" s="31">
        <f>O23-AVERAGE(AQ$5:AQ22,AQ24:AQ$30)</f>
        <v>43.338466666666662</v>
      </c>
      <c r="V23" s="31">
        <f>P23-AVERAGE(AR$5:AR22,AR24:AR$30)</f>
        <v>42.509333333333331</v>
      </c>
      <c r="W23" s="13">
        <f t="shared" ca="1" si="7"/>
        <v>12.661365588330321</v>
      </c>
      <c r="X23" s="6">
        <f t="shared" ca="1" si="8"/>
        <v>43.165226221775207</v>
      </c>
      <c r="Y23" s="6">
        <f t="shared" ca="1" si="9"/>
        <v>42.793996441535157</v>
      </c>
      <c r="Z23" s="6">
        <f t="shared" ca="1" si="10"/>
        <v>44.424021994454307</v>
      </c>
      <c r="AA23" s="6">
        <f t="shared" ca="1" si="11"/>
        <v>43.570842605097262</v>
      </c>
      <c r="AB23" s="2">
        <f t="shared" ca="1" si="12"/>
        <v>42.66821388605625</v>
      </c>
      <c r="AC23" s="2">
        <f>'Historical Trends'!E68</f>
        <v>43.06</v>
      </c>
      <c r="AE23" s="13">
        <f t="shared" ca="1" si="17"/>
        <v>1.1716875000000186</v>
      </c>
      <c r="AF23">
        <f t="shared" ca="1" si="18"/>
        <v>4.8900000000000006</v>
      </c>
      <c r="AG23">
        <f t="shared" ca="1" si="19"/>
        <v>3.7000000000000028</v>
      </c>
      <c r="AH23">
        <f t="shared" ca="1" si="20"/>
        <v>2.490000000000002</v>
      </c>
      <c r="AI23">
        <f t="shared" ca="1" si="21"/>
        <v>0.70499999999999829</v>
      </c>
      <c r="AJ23">
        <f t="shared" ca="1" si="22"/>
        <v>1.2620000000000005</v>
      </c>
      <c r="AK23">
        <f t="shared" ca="1" si="23"/>
        <v>2.2100000000000009</v>
      </c>
      <c r="AL23">
        <f t="shared" ca="1" si="24"/>
        <v>2.8871428571428552</v>
      </c>
      <c r="AN23">
        <f t="shared" si="37"/>
        <v>-6.0000000000002274E-2</v>
      </c>
      <c r="AO23">
        <f t="shared" si="25"/>
        <v>-6.0000000000002274E-2</v>
      </c>
      <c r="AP23">
        <f t="shared" si="26"/>
        <v>1.3399999999999963</v>
      </c>
      <c r="AQ23">
        <f t="shared" si="27"/>
        <v>0.73999999999999488</v>
      </c>
      <c r="AR23">
        <f t="shared" si="28"/>
        <v>-0.26000000000000512</v>
      </c>
      <c r="AS23" s="30"/>
      <c r="AT23">
        <f t="shared" si="14"/>
        <v>-0.54666666666666686</v>
      </c>
      <c r="AU23">
        <f t="shared" si="14"/>
        <v>-0.85486111111111285</v>
      </c>
      <c r="AV23">
        <f t="shared" si="14"/>
        <v>1.2387999999999977</v>
      </c>
      <c r="AW23">
        <f t="shared" si="14"/>
        <v>0.27846666666665953</v>
      </c>
      <c r="AX23">
        <f t="shared" si="14"/>
        <v>-0.55066666666667174</v>
      </c>
      <c r="AZ23" s="6">
        <f t="shared" ca="1" si="38"/>
        <v>0.10522622177520446</v>
      </c>
      <c r="BA23" s="6">
        <f t="shared" ca="1" si="29"/>
        <v>-0.26600355846484547</v>
      </c>
      <c r="BB23" s="6">
        <f t="shared" ca="1" si="30"/>
        <v>1.3640219944543048</v>
      </c>
      <c r="BC23" s="6">
        <f t="shared" ca="1" si="31"/>
        <v>0.51084260509725965</v>
      </c>
      <c r="BD23" s="2">
        <f t="shared" ca="1" si="32"/>
        <v>-0.39178611394375196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0.94814948553620582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0">
        <f>K24-AVERAGE(AM$5:AM23,AM25:AM$30)</f>
        <v>31.026984126984129</v>
      </c>
      <c r="R24" s="31">
        <f>L24-AVERAGE(AN$5:AN23,AN25:AN$30)</f>
        <v>36.289855072463766</v>
      </c>
      <c r="S24" s="31">
        <f>M24-AVERAGE(AO$5:AO23,AO25:AO$30)</f>
        <v>37.740972222222219</v>
      </c>
      <c r="T24" s="31">
        <f>N24-AVERAGE(AP$5:AP23,AP25:AP$30)</f>
        <v>37.094799999999999</v>
      </c>
      <c r="U24" s="31">
        <f>O24-AVERAGE(AQ$5:AQ23,AQ25:AQ$30)</f>
        <v>35.718466666666664</v>
      </c>
      <c r="V24" s="31">
        <f>P24-AVERAGE(AR$5:AR23,AR25:AR$30)</f>
        <v>38.175733333333334</v>
      </c>
      <c r="W24" s="13">
        <f t="shared" ca="1" si="7"/>
        <v>32.650470050534352</v>
      </c>
      <c r="X24" s="6">
        <f t="shared" ca="1" si="8"/>
        <v>36.417981961872314</v>
      </c>
      <c r="Y24" s="6">
        <f t="shared" ca="1" si="9"/>
        <v>37.566265628794248</v>
      </c>
      <c r="Z24" s="6">
        <f t="shared" ca="1" si="10"/>
        <v>37.060872816302094</v>
      </c>
      <c r="AA24" s="6">
        <f t="shared" ca="1" si="11"/>
        <v>35.852391818356658</v>
      </c>
      <c r="AB24" s="2">
        <f t="shared" ca="1" si="12"/>
        <v>38.098380258630442</v>
      </c>
      <c r="AC24" s="2">
        <f>'Historical Trends'!E83</f>
        <v>42.2</v>
      </c>
      <c r="AE24" s="13">
        <f t="shared" ca="1" si="17"/>
        <v>-6.7997985781990309</v>
      </c>
      <c r="AF24">
        <f t="shared" ca="1" si="18"/>
        <v>-9.07</v>
      </c>
      <c r="AG24">
        <f t="shared" ca="1" si="19"/>
        <v>-7.7150000000000034</v>
      </c>
      <c r="AH24">
        <f t="shared" ca="1" si="20"/>
        <v>-5.2500000000000071</v>
      </c>
      <c r="AI24">
        <f t="shared" ca="1" si="21"/>
        <v>-5.177500000000002</v>
      </c>
      <c r="AJ24">
        <f t="shared" ca="1" si="22"/>
        <v>-5.4180000000000064</v>
      </c>
      <c r="AK24">
        <f t="shared" ca="1" si="23"/>
        <v>-5.3683333333333323</v>
      </c>
      <c r="AL24">
        <f t="shared" ca="1" si="24"/>
        <v>-4.5642857142857167</v>
      </c>
      <c r="AM24" s="13">
        <f t="shared" ref="AM24:AM29" si="44">K24-$AC24</f>
        <v>-10.400000000000002</v>
      </c>
      <c r="AN24">
        <f t="shared" si="37"/>
        <v>-5.2000000000000028</v>
      </c>
      <c r="AO24">
        <f t="shared" si="25"/>
        <v>-3.5200000000000031</v>
      </c>
      <c r="AP24">
        <f t="shared" si="26"/>
        <v>-4.7600000000000051</v>
      </c>
      <c r="AQ24">
        <f t="shared" si="27"/>
        <v>-5.7600000000000051</v>
      </c>
      <c r="AR24">
        <f t="shared" si="28"/>
        <v>-3.6000000000000014</v>
      </c>
      <c r="AS24" s="30">
        <f t="shared" si="14"/>
        <v>-11.173015873015874</v>
      </c>
      <c r="AT24">
        <f t="shared" si="14"/>
        <v>-5.910144927536237</v>
      </c>
      <c r="AU24">
        <f t="shared" si="14"/>
        <v>-4.4590277777777843</v>
      </c>
      <c r="AV24">
        <f t="shared" si="14"/>
        <v>-5.1052000000000035</v>
      </c>
      <c r="AW24">
        <f t="shared" si="14"/>
        <v>-6.4815333333333385</v>
      </c>
      <c r="AX24">
        <f t="shared" si="14"/>
        <v>-4.0242666666666693</v>
      </c>
      <c r="AY24" s="13">
        <f t="shared" ref="AY24:AY29" ca="1" si="45">W24-$AC24</f>
        <v>-9.5495299494656507</v>
      </c>
      <c r="AZ24" s="6">
        <f t="shared" ca="1" si="38"/>
        <v>-5.7820180381276884</v>
      </c>
      <c r="BA24" s="6">
        <f t="shared" ca="1" si="29"/>
        <v>-4.6337343712057546</v>
      </c>
      <c r="BB24" s="6">
        <f t="shared" ca="1" si="30"/>
        <v>-5.1391271836979087</v>
      </c>
      <c r="BC24" s="6">
        <f t="shared" ca="1" si="31"/>
        <v>-6.3476081816433449</v>
      </c>
      <c r="BD24" s="2">
        <f t="shared" ca="1" si="32"/>
        <v>-4.1016197413695608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0.94685178593121511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0">
        <f>K25-AVERAGE(AM$5:AM24,AM26:AM$30)</f>
        <v>29.223968253968255</v>
      </c>
      <c r="R25" s="31">
        <f>L25-AVERAGE(AN$5:AN24,AN26:AN$30)</f>
        <v>30.423333333333332</v>
      </c>
      <c r="S25" s="31">
        <f>M25-AVERAGE(AO$5:AO24,AO26:AO$30)</f>
        <v>32.549444444444447</v>
      </c>
      <c r="T25" s="31">
        <f>N25-AVERAGE(AP$5:AP24,AP26:AP$30)</f>
        <v>31.453333333333333</v>
      </c>
      <c r="U25" s="31">
        <f>O25-AVERAGE(AQ$5:AQ24,AQ26:AQ$30)</f>
        <v>31.463666666666665</v>
      </c>
      <c r="V25" s="31">
        <f>P25-AVERAGE(AR$5:AR24,AR26:AR$30)</f>
        <v>32.090533333333333</v>
      </c>
      <c r="W25" s="13">
        <f t="shared" ca="1" si="7"/>
        <v>31.78664274875042</v>
      </c>
      <c r="X25" s="6">
        <f t="shared" ca="1" si="8"/>
        <v>32.306491870803264</v>
      </c>
      <c r="Y25" s="6">
        <f t="shared" ca="1" si="9"/>
        <v>33.670960972410057</v>
      </c>
      <c r="Z25" s="6">
        <f t="shared" ca="1" si="10"/>
        <v>32.347284968646854</v>
      </c>
      <c r="AA25" s="6">
        <f t="shared" ca="1" si="11"/>
        <v>32.29654829184615</v>
      </c>
      <c r="AB25" s="2">
        <f t="shared" ca="1" si="12"/>
        <v>32.452885353624517</v>
      </c>
      <c r="AC25" s="2">
        <f>'Historical Trends'!E84</f>
        <v>33.130000000000003</v>
      </c>
      <c r="AE25" s="13">
        <f t="shared" ca="1" si="17"/>
        <v>3.6659547738693661</v>
      </c>
      <c r="AF25">
        <f t="shared" ca="1" si="18"/>
        <v>2.7100000000000009</v>
      </c>
      <c r="AG25">
        <f t="shared" ca="1" si="19"/>
        <v>5.7299999999999969</v>
      </c>
      <c r="AH25">
        <f t="shared" ca="1" si="20"/>
        <v>5.1899999999999977</v>
      </c>
      <c r="AI25">
        <f t="shared" ca="1" si="21"/>
        <v>4.5649999999999977</v>
      </c>
      <c r="AJ25">
        <f t="shared" ca="1" si="22"/>
        <v>4.4420000000000002</v>
      </c>
      <c r="AK25">
        <f t="shared" ca="1" si="23"/>
        <v>5.2566666666666677</v>
      </c>
      <c r="AL25">
        <f t="shared" ca="1" si="24"/>
        <v>7.3442857142857179</v>
      </c>
      <c r="AM25" s="13">
        <f t="shared" si="44"/>
        <v>-3.4633333333333347</v>
      </c>
      <c r="AN25">
        <f t="shared" si="37"/>
        <v>-2.1300000000000026</v>
      </c>
      <c r="AO25">
        <f t="shared" si="25"/>
        <v>0.20333333333333314</v>
      </c>
      <c r="AP25">
        <f t="shared" si="26"/>
        <v>-1.4633333333333347</v>
      </c>
      <c r="AQ25">
        <f t="shared" si="27"/>
        <v>-1.1300000000000026</v>
      </c>
      <c r="AR25">
        <f t="shared" si="28"/>
        <v>-0.73000000000000398</v>
      </c>
      <c r="AS25" s="30">
        <f t="shared" si="14"/>
        <v>-3.9060317460317471</v>
      </c>
      <c r="AT25">
        <f t="shared" si="14"/>
        <v>-2.7066666666666706</v>
      </c>
      <c r="AU25">
        <f t="shared" si="14"/>
        <v>-0.58055555555555571</v>
      </c>
      <c r="AV25">
        <f t="shared" si="14"/>
        <v>-1.6766666666666694</v>
      </c>
      <c r="AW25">
        <f t="shared" si="14"/>
        <v>-1.6663333333333377</v>
      </c>
      <c r="AX25">
        <f t="shared" si="14"/>
        <v>-1.0394666666666694</v>
      </c>
      <c r="AY25" s="13">
        <f t="shared" ca="1" si="45"/>
        <v>-1.3433572512495822</v>
      </c>
      <c r="AZ25" s="6">
        <f t="shared" ca="1" si="38"/>
        <v>-0.82350812919673899</v>
      </c>
      <c r="BA25" s="6">
        <f t="shared" ca="1" si="29"/>
        <v>0.54096097241005481</v>
      </c>
      <c r="BB25" s="6">
        <f t="shared" ca="1" si="30"/>
        <v>-0.78271503135314902</v>
      </c>
      <c r="BC25" s="6">
        <f t="shared" ca="1" si="31"/>
        <v>-0.83345170815385217</v>
      </c>
      <c r="BD25" s="2">
        <f t="shared" ca="1" si="32"/>
        <v>-0.67711464637548602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0.94552794233607951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0">
        <f>K26-AVERAGE(AM$5:AM25,AM27:AM$30)</f>
        <v>42.015555555555558</v>
      </c>
      <c r="R26" s="31">
        <f>L26-AVERAGE(AN$5:AN25,AN27:AN$30)</f>
        <v>42.131594202898555</v>
      </c>
      <c r="S26" s="31">
        <f>M26-AVERAGE(AO$5:AO25,AO27:AO$30)</f>
        <v>41.464305555555555</v>
      </c>
      <c r="T26" s="31">
        <f>N26-AVERAGE(AP$5:AP25,AP27:AP$30)</f>
        <v>41.051600000000001</v>
      </c>
      <c r="U26" s="31">
        <f>O26-AVERAGE(AQ$5:AQ25,AQ27:AQ$30)</f>
        <v>40.715266666666665</v>
      </c>
      <c r="V26" s="31">
        <f>P26-AVERAGE(AR$5:AR25,AR27:AR$30)</f>
        <v>39.539466666666662</v>
      </c>
      <c r="W26" s="13">
        <f t="shared" ca="1" si="7"/>
        <v>41.800508431212123</v>
      </c>
      <c r="X26" s="6">
        <f t="shared" ca="1" si="8"/>
        <v>41.922327709190228</v>
      </c>
      <c r="Y26" s="6">
        <f t="shared" ca="1" si="9"/>
        <v>41.422490184866433</v>
      </c>
      <c r="Z26" s="6">
        <f t="shared" ca="1" si="10"/>
        <v>41.076750985431993</v>
      </c>
      <c r="AA26" s="6">
        <f t="shared" ca="1" si="11"/>
        <v>40.779197519710195</v>
      </c>
      <c r="AB26" s="2">
        <f t="shared" ca="1" si="12"/>
        <v>39.637718615329504</v>
      </c>
      <c r="AC26" s="2">
        <f>'Historical Trends'!E85</f>
        <v>35.840000000000003</v>
      </c>
      <c r="AE26" s="13">
        <f t="shared" ca="1" si="17"/>
        <v>-1.0358914728684283</v>
      </c>
      <c r="AF26">
        <f t="shared" ca="1" si="18"/>
        <v>6.0399999999999991</v>
      </c>
      <c r="AG26">
        <f t="shared" ca="1" si="19"/>
        <v>3.7199999999999989</v>
      </c>
      <c r="AH26">
        <f t="shared" ca="1" si="20"/>
        <v>2.4733333333333292</v>
      </c>
      <c r="AI26">
        <f t="shared" ca="1" si="21"/>
        <v>2.164999999999992</v>
      </c>
      <c r="AJ26">
        <f t="shared" ca="1" si="22"/>
        <v>3.0559999999999974</v>
      </c>
      <c r="AK26">
        <f t="shared" ca="1" si="23"/>
        <v>5.4066666666666592</v>
      </c>
      <c r="AL26">
        <f t="shared" ca="1" si="24"/>
        <v>7.1085714285714232</v>
      </c>
      <c r="AM26" s="13">
        <f t="shared" si="44"/>
        <v>6.1599999999999966</v>
      </c>
      <c r="AN26">
        <f t="shared" si="37"/>
        <v>6.4933333333333323</v>
      </c>
      <c r="AO26">
        <f t="shared" si="25"/>
        <v>6.1599999999999966</v>
      </c>
      <c r="AP26">
        <f t="shared" si="26"/>
        <v>5.1599999999999966</v>
      </c>
      <c r="AQ26">
        <f t="shared" si="27"/>
        <v>5.1599999999999966</v>
      </c>
      <c r="AR26">
        <f t="shared" si="28"/>
        <v>3.8266666666666609</v>
      </c>
      <c r="AS26" s="30">
        <f t="shared" si="14"/>
        <v>6.1755555555555546</v>
      </c>
      <c r="AT26">
        <f t="shared" si="14"/>
        <v>6.2915942028985512</v>
      </c>
      <c r="AU26">
        <f t="shared" si="14"/>
        <v>5.6243055555555515</v>
      </c>
      <c r="AV26">
        <f t="shared" si="14"/>
        <v>5.2115999999999971</v>
      </c>
      <c r="AW26">
        <f t="shared" si="14"/>
        <v>4.8752666666666613</v>
      </c>
      <c r="AX26">
        <f t="shared" si="14"/>
        <v>3.6994666666666589</v>
      </c>
      <c r="AY26" s="13">
        <f t="shared" ca="1" si="45"/>
        <v>5.9605084312121193</v>
      </c>
      <c r="AZ26" s="6">
        <f t="shared" ca="1" si="38"/>
        <v>6.0823277091902241</v>
      </c>
      <c r="BA26" s="6">
        <f t="shared" ca="1" si="29"/>
        <v>5.5824901848664297</v>
      </c>
      <c r="BB26" s="6">
        <f t="shared" ca="1" si="30"/>
        <v>5.2367509854319891</v>
      </c>
      <c r="BC26" s="6">
        <f t="shared" ca="1" si="31"/>
        <v>4.9391975197101914</v>
      </c>
      <c r="BD26" s="2">
        <f t="shared" ca="1" si="32"/>
        <v>3.7977186153295008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0.94417715664999302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0">
        <f>K27-AVERAGE(AM$5:AM26,AM28:AM$30)</f>
        <v>33.779365079365078</v>
      </c>
      <c r="R27" s="31">
        <f>L27-AVERAGE(AN$5:AN26,AN28:AN$30)</f>
        <v>34.959420289855075</v>
      </c>
      <c r="S27" s="31">
        <f>M27-AVERAGE(AO$5:AO26,AO28:AO$30)</f>
        <v>33.674305555555556</v>
      </c>
      <c r="T27" s="31">
        <f>N27-AVERAGE(AP$5:AP26,AP28:AP$30)</f>
        <v>33.8932</v>
      </c>
      <c r="U27" s="31">
        <f>O27-AVERAGE(AQ$5:AQ26,AQ28:AQ$30)</f>
        <v>29.833666666666666</v>
      </c>
      <c r="V27" s="31">
        <f>P27-AVERAGE(AR$5:AR26,AR28:AR$30)</f>
        <v>30.04453333333333</v>
      </c>
      <c r="W27" s="13">
        <f t="shared" ca="1" si="7"/>
        <v>34.603682792992018</v>
      </c>
      <c r="X27" s="6">
        <f t="shared" ca="1" si="8"/>
        <v>35.377336376373144</v>
      </c>
      <c r="Y27" s="6">
        <f t="shared" ca="1" si="9"/>
        <v>34.260761459598108</v>
      </c>
      <c r="Z27" s="6">
        <f t="shared" ca="1" si="10"/>
        <v>34.258533965423993</v>
      </c>
      <c r="AA27" s="6">
        <f t="shared" ca="1" si="11"/>
        <v>30.662939098034883</v>
      </c>
      <c r="AB27" s="2">
        <f t="shared" ca="1" si="12"/>
        <v>30.429100238924338</v>
      </c>
      <c r="AC27" s="2">
        <f>'Historical Trends'!E100</f>
        <v>32.799999999999997</v>
      </c>
      <c r="AE27" s="13">
        <f t="shared" ca="1" si="17"/>
        <v>8.2194999999999965</v>
      </c>
      <c r="AF27">
        <f t="shared" ca="1" si="18"/>
        <v>3</v>
      </c>
      <c r="AG27">
        <f t="shared" ca="1" si="19"/>
        <v>3.8350000000000009</v>
      </c>
      <c r="AH27">
        <f t="shared" ca="1" si="20"/>
        <v>6.6966666666666654</v>
      </c>
      <c r="AI27">
        <f t="shared" ca="1" si="21"/>
        <v>5.9074999999999989</v>
      </c>
      <c r="AJ27">
        <f t="shared" ca="1" si="22"/>
        <v>5.1980000000000004</v>
      </c>
      <c r="AK27">
        <f t="shared" ca="1" si="23"/>
        <v>3.9266666666666694</v>
      </c>
      <c r="AL27">
        <f t="shared" ca="1" si="24"/>
        <v>4.4071428571428584</v>
      </c>
      <c r="AM27" s="13">
        <f t="shared" si="44"/>
        <v>1.2000000000000028</v>
      </c>
      <c r="AN27">
        <f t="shared" si="37"/>
        <v>2.5333333333333385</v>
      </c>
      <c r="AO27">
        <f t="shared" si="25"/>
        <v>1.6000000000000014</v>
      </c>
      <c r="AP27">
        <f t="shared" si="26"/>
        <v>1.2000000000000028</v>
      </c>
      <c r="AQ27">
        <f t="shared" si="27"/>
        <v>-2.379999999999999</v>
      </c>
      <c r="AR27">
        <f t="shared" si="28"/>
        <v>-2.379999999999999</v>
      </c>
      <c r="AS27" s="30">
        <f t="shared" si="14"/>
        <v>0.97936507936508121</v>
      </c>
      <c r="AT27">
        <f t="shared" si="14"/>
        <v>2.1594202898550776</v>
      </c>
      <c r="AU27">
        <f t="shared" si="14"/>
        <v>0.87430555555555856</v>
      </c>
      <c r="AV27">
        <f t="shared" si="14"/>
        <v>1.0932000000000031</v>
      </c>
      <c r="AW27">
        <f t="shared" si="14"/>
        <v>-2.9663333333333313</v>
      </c>
      <c r="AX27">
        <f t="shared" si="14"/>
        <v>-2.755466666666667</v>
      </c>
      <c r="AY27" s="13">
        <f t="shared" ca="1" si="45"/>
        <v>1.8036827929920207</v>
      </c>
      <c r="AZ27" s="6">
        <f t="shared" ca="1" si="38"/>
        <v>2.5773363763731467</v>
      </c>
      <c r="BA27" s="6">
        <f t="shared" ca="1" si="29"/>
        <v>1.4607614595981104</v>
      </c>
      <c r="BB27" s="6">
        <f t="shared" ca="1" si="30"/>
        <v>1.4585339654239959</v>
      </c>
      <c r="BC27" s="6">
        <f t="shared" ca="1" si="31"/>
        <v>-2.1370609019651141</v>
      </c>
      <c r="BD27" s="2">
        <f t="shared" ca="1" si="32"/>
        <v>-2.370899761075659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0.94279859795323184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0">
        <f>K28-AVERAGE(AM$5:AM27,AM29:AM$30)</f>
        <v>35.033333333333339</v>
      </c>
      <c r="R28" s="31">
        <f>L28-AVERAGE(AN$5:AN27,AN29:AN$30)</f>
        <v>32.742028985507247</v>
      </c>
      <c r="S28" s="31">
        <f>M28-AVERAGE(AO$5:AO27,AO29:AO$30)</f>
        <v>30.702083333333334</v>
      </c>
      <c r="T28" s="31">
        <f>N28-AVERAGE(AP$5:AP27,AP29:AP$30)</f>
        <v>33.426533333333332</v>
      </c>
      <c r="U28" s="31">
        <f>O28-AVERAGE(AQ$5:AQ27,AQ29:AQ$30)</f>
        <v>33.436866666666667</v>
      </c>
      <c r="V28" s="31">
        <f>P28-AVERAGE(AR$5:AR27,AR29:AR$30)</f>
        <v>33.994400000000006</v>
      </c>
      <c r="W28" s="13">
        <f t="shared" ca="1" si="7"/>
        <v>35.706909405608478</v>
      </c>
      <c r="X28" s="6">
        <f t="shared" ca="1" si="8"/>
        <v>33.853393090441209</v>
      </c>
      <c r="Y28" s="6">
        <f t="shared" ca="1" si="9"/>
        <v>31.996972205502637</v>
      </c>
      <c r="Z28" s="6">
        <f t="shared" ca="1" si="10"/>
        <v>33.944225882756676</v>
      </c>
      <c r="AA28" s="6">
        <f t="shared" ca="1" si="11"/>
        <v>33.918669979178411</v>
      </c>
      <c r="AB28" s="2">
        <f t="shared" ca="1" si="12"/>
        <v>34.192795423828777</v>
      </c>
      <c r="AC28" s="2">
        <f>'Historical Trends'!E101</f>
        <v>35.799999999999997</v>
      </c>
      <c r="AE28" s="13">
        <f t="shared" ca="1" si="17"/>
        <v>4.9282572178477864</v>
      </c>
      <c r="AF28">
        <f t="shared" ca="1" si="18"/>
        <v>1.6700000000000017</v>
      </c>
      <c r="AG28">
        <f t="shared" ca="1" si="19"/>
        <v>5.5450000000000017</v>
      </c>
      <c r="AH28">
        <f t="shared" ca="1" si="20"/>
        <v>3.8766666666666723</v>
      </c>
      <c r="AI28">
        <f t="shared" ca="1" si="21"/>
        <v>2.7475000000000023</v>
      </c>
      <c r="AJ28">
        <f t="shared" ca="1" si="22"/>
        <v>1.1120000000000019</v>
      </c>
      <c r="AK28">
        <f t="shared" ca="1" si="23"/>
        <v>1.6416666666666728</v>
      </c>
      <c r="AL28">
        <f t="shared" ca="1" si="24"/>
        <v>3.1771428571428615</v>
      </c>
      <c r="AM28" s="13">
        <f t="shared" si="44"/>
        <v>-0.46666666666666146</v>
      </c>
      <c r="AN28">
        <f t="shared" si="37"/>
        <v>-2.4666666666666615</v>
      </c>
      <c r="AO28">
        <f t="shared" si="25"/>
        <v>-4.1333333333333293</v>
      </c>
      <c r="AP28">
        <f t="shared" si="26"/>
        <v>-2.1333333333333329</v>
      </c>
      <c r="AQ28">
        <f t="shared" si="27"/>
        <v>-1.7999999999999972</v>
      </c>
      <c r="AR28">
        <f t="shared" si="28"/>
        <v>-1.4666666666666615</v>
      </c>
      <c r="AS28" s="30">
        <f t="shared" si="14"/>
        <v>-0.76666666666665861</v>
      </c>
      <c r="AT28">
        <f t="shared" si="14"/>
        <v>-3.0579710144927503</v>
      </c>
      <c r="AU28">
        <f t="shared" si="14"/>
        <v>-5.0979166666666629</v>
      </c>
      <c r="AV28">
        <f t="shared" si="14"/>
        <v>-2.3734666666666655</v>
      </c>
      <c r="AW28">
        <f t="shared" si="14"/>
        <v>-2.3631333333333302</v>
      </c>
      <c r="AX28">
        <f t="shared" si="14"/>
        <v>-1.8055999999999912</v>
      </c>
      <c r="AY28" s="13">
        <f t="shared" ca="1" si="45"/>
        <v>-9.3090594391519232E-2</v>
      </c>
      <c r="AZ28" s="6">
        <f t="shared" ca="1" si="38"/>
        <v>-1.9466069095587883</v>
      </c>
      <c r="BA28" s="6">
        <f t="shared" ca="1" si="29"/>
        <v>-3.8030277944973605</v>
      </c>
      <c r="BB28" s="6">
        <f t="shared" ca="1" si="30"/>
        <v>-1.8557741172433211</v>
      </c>
      <c r="BC28" s="6">
        <f t="shared" ca="1" si="31"/>
        <v>-1.8813300208215864</v>
      </c>
      <c r="BD28" s="2">
        <f t="shared" ca="1" si="32"/>
        <v>-1.6072045761712204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0.94139140080268702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0">
        <f>K29-AVERAGE(AM$5:AM28,AM30:AM$30)</f>
        <v>43.683968253968253</v>
      </c>
      <c r="R29" s="31">
        <f>L29-AVERAGE(AN$5:AN28,AN30:AN$30)</f>
        <v>39.278115942028982</v>
      </c>
      <c r="S29" s="31">
        <f>M29-AVERAGE(AO$5:AO28,AO30:AO$30)</f>
        <v>43.1325</v>
      </c>
      <c r="T29" s="31">
        <f>N29-AVERAGE(AP$5:AP28,AP30:AP$30)</f>
        <v>41.055733333333336</v>
      </c>
      <c r="U29" s="31">
        <f>O29-AVERAGE(AQ$5:AQ28,AQ30:AQ$30)</f>
        <v>38.916733333333333</v>
      </c>
      <c r="V29" s="31">
        <f>P29-AVERAGE(AR$5:AR28,AR30:AR$30)</f>
        <v>36.111599999999996</v>
      </c>
      <c r="W29" s="13">
        <f t="shared" ca="1" si="7"/>
        <v>42.437791477774525</v>
      </c>
      <c r="X29" s="6">
        <f t="shared" ca="1" si="8"/>
        <v>39.266343416547684</v>
      </c>
      <c r="Y29" s="6">
        <f t="shared" ca="1" si="9"/>
        <v>42.382385086106559</v>
      </c>
      <c r="Z29" s="6">
        <f t="shared" ca="1" si="10"/>
        <v>40.820116907606618</v>
      </c>
      <c r="AA29" s="6">
        <f t="shared" ca="1" si="11"/>
        <v>38.95422082638634</v>
      </c>
      <c r="AB29" s="2">
        <f t="shared" ca="1" si="12"/>
        <v>36.290972729300869</v>
      </c>
      <c r="AC29" s="2">
        <f>'Historical Trends'!E102</f>
        <v>37.47</v>
      </c>
      <c r="AE29" s="13">
        <f t="shared" ca="1" si="17"/>
        <v>-9.1382978723373753E-2</v>
      </c>
      <c r="AF29">
        <f t="shared" ca="1" si="18"/>
        <v>7.75</v>
      </c>
      <c r="AG29">
        <f t="shared" ca="1" si="19"/>
        <v>3.3100000000000023</v>
      </c>
      <c r="AH29">
        <f t="shared" ca="1" si="20"/>
        <v>1.4366666666666674</v>
      </c>
      <c r="AI29">
        <f t="shared" ca="1" si="21"/>
        <v>-0.69749999999999801</v>
      </c>
      <c r="AJ29">
        <f t="shared" ca="1" si="22"/>
        <v>-3.399999999999892E-2</v>
      </c>
      <c r="AK29">
        <f t="shared" ca="1" si="23"/>
        <v>1.7583333333333329</v>
      </c>
      <c r="AL29">
        <f t="shared" ca="1" si="24"/>
        <v>2.7657142857142816</v>
      </c>
      <c r="AM29" s="13">
        <f t="shared" si="44"/>
        <v>6.1966666666666654</v>
      </c>
      <c r="AN29">
        <f t="shared" si="37"/>
        <v>2.1966666666666654</v>
      </c>
      <c r="AO29">
        <f t="shared" si="25"/>
        <v>6.1966666666666654</v>
      </c>
      <c r="AP29">
        <f t="shared" si="26"/>
        <v>3.5966666666666711</v>
      </c>
      <c r="AQ29">
        <f t="shared" si="27"/>
        <v>1.8633333333333368</v>
      </c>
      <c r="AR29">
        <f t="shared" si="28"/>
        <v>-1.0366666666666688</v>
      </c>
      <c r="AS29" s="30">
        <f t="shared" si="14"/>
        <v>6.2139682539682539</v>
      </c>
      <c r="AT29">
        <f t="shared" si="14"/>
        <v>1.8081159420289836</v>
      </c>
      <c r="AU29">
        <f t="shared" si="14"/>
        <v>5.6625000000000014</v>
      </c>
      <c r="AV29">
        <f t="shared" si="14"/>
        <v>3.5857333333333372</v>
      </c>
      <c r="AW29">
        <f t="shared" si="14"/>
        <v>1.4467333333333343</v>
      </c>
      <c r="AX29">
        <f t="shared" si="14"/>
        <v>-1.3584000000000032</v>
      </c>
      <c r="AY29" s="13">
        <f t="shared" ca="1" si="45"/>
        <v>4.9677914777745258</v>
      </c>
      <c r="AZ29" s="6">
        <f t="shared" ca="1" si="38"/>
        <v>1.7963434165476855</v>
      </c>
      <c r="BA29" s="6">
        <f t="shared" ca="1" si="29"/>
        <v>4.9123850861065605</v>
      </c>
      <c r="BB29" s="6">
        <f t="shared" ca="1" si="30"/>
        <v>3.3501169076066191</v>
      </c>
      <c r="BC29" s="6">
        <f t="shared" ca="1" si="31"/>
        <v>1.4842208263863412</v>
      </c>
      <c r="BD29" s="2">
        <f t="shared" ca="1" si="32"/>
        <v>-1.1790272706991303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0.93995466342005685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0"/>
      <c r="R30" s="31"/>
      <c r="S30" s="31"/>
      <c r="T30" s="31">
        <f>N30-AVERAGE(AP$5:AP29)</f>
        <v>45.356400000000001</v>
      </c>
      <c r="U30" s="31">
        <f>O30-AVERAGE(AQ$5:AQ29)</f>
        <v>44.500066666666669</v>
      </c>
      <c r="V30" s="31">
        <f>P30-AVERAGE(AR$5:AR29)</f>
        <v>45.057600000000001</v>
      </c>
      <c r="W30" s="13">
        <f t="shared" ca="1" si="7"/>
        <v>11.021009741730866</v>
      </c>
      <c r="X30" s="6">
        <f t="shared" ca="1" si="8"/>
        <v>9.3184422983259871</v>
      </c>
      <c r="Y30" s="6">
        <f t="shared" ca="1" si="9"/>
        <v>7.5709570583490118</v>
      </c>
      <c r="Z30" s="6">
        <f t="shared" ca="1" si="10"/>
        <v>44.589054265037753</v>
      </c>
      <c r="AA30" s="6">
        <f t="shared" ca="1" si="11"/>
        <v>43.887097230622885</v>
      </c>
      <c r="AB30" s="2">
        <f t="shared" ca="1" si="12"/>
        <v>44.732284298845116</v>
      </c>
      <c r="AC30" s="2">
        <f>'Historical Trends'!E103</f>
        <v>45.22</v>
      </c>
      <c r="AE30" s="13">
        <f t="shared" ca="1" si="17"/>
        <v>-15.887559241706157</v>
      </c>
      <c r="AF30">
        <f t="shared" ca="1" si="18"/>
        <v>-8.8799999999999955</v>
      </c>
      <c r="AG30">
        <f t="shared" ca="1" si="19"/>
        <v>-9.4699999999999989</v>
      </c>
      <c r="AH30">
        <f t="shared" ca="1" si="20"/>
        <v>-11.263333333333328</v>
      </c>
      <c r="AI30">
        <f t="shared" ca="1" si="21"/>
        <v>-9.7299999999999969</v>
      </c>
      <c r="AJ30">
        <f t="shared" ca="1" si="22"/>
        <v>-7.1899999999999977</v>
      </c>
      <c r="AK30">
        <f t="shared" ca="1" si="23"/>
        <v>-5.8149999999999977</v>
      </c>
      <c r="AL30">
        <f t="shared" ca="1" si="24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0"/>
      <c r="AV30">
        <f t="shared" si="14"/>
        <v>0.13640000000000185</v>
      </c>
      <c r="AW30">
        <f t="shared" si="14"/>
        <v>-0.71993333333332998</v>
      </c>
      <c r="AX30">
        <f t="shared" si="14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0.93848744576472487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0.93698876748267401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0.93545760572202852</v>
      </c>
    </row>
    <row r="33" spans="57:74" x14ac:dyDescent="0.25">
      <c r="BP33">
        <f t="shared" ref="BP33:BP39" si="48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0.93389289280499788</v>
      </c>
    </row>
    <row r="34" spans="57:74" x14ac:dyDescent="0.25">
      <c r="BP34">
        <f t="shared" si="48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0.93229351374508684</v>
      </c>
    </row>
    <row r="35" spans="57:74" x14ac:dyDescent="0.25">
      <c r="BP35">
        <f t="shared" si="48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0.93065830359743817</v>
      </c>
    </row>
    <row r="36" spans="57:74" x14ac:dyDescent="0.25">
      <c r="BP36">
        <f t="shared" si="48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0.92898604462907652</v>
      </c>
    </row>
    <row r="37" spans="57:74" x14ac:dyDescent="0.25">
      <c r="BP37">
        <f t="shared" si="48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0.92727546329460786</v>
      </c>
    </row>
    <row r="38" spans="57:74" x14ac:dyDescent="0.25">
      <c r="BE38" t="s">
        <v>217</v>
      </c>
      <c r="BG38">
        <f>Q4</f>
        <v>0.26515151515151492</v>
      </c>
      <c r="BH38">
        <f t="shared" ref="BH38:BM38" si="49">R4</f>
        <v>0.46388888888888874</v>
      </c>
      <c r="BI38">
        <f t="shared" si="49"/>
        <v>0.76066666666666682</v>
      </c>
      <c r="BJ38">
        <f t="shared" si="49"/>
        <v>0.14884615384615402</v>
      </c>
      <c r="BK38">
        <f t="shared" si="49"/>
        <v>0.47224358974358971</v>
      </c>
      <c r="BL38">
        <f t="shared" ref="BL38" si="50">AVERAGE(BK38,BM38)</f>
        <v>0.59627901170048581</v>
      </c>
      <c r="BM38">
        <f t="shared" si="49"/>
        <v>0.7203144336573819</v>
      </c>
      <c r="BP38">
        <f t="shared" si="48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0.92552522700158923</v>
      </c>
    </row>
    <row r="39" spans="57:74" x14ac:dyDescent="0.25">
      <c r="BP39">
        <f t="shared" si="48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0.92373394064830383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0.9219001429150353</v>
      </c>
    </row>
    <row r="41" spans="57:74" x14ac:dyDescent="0.25">
      <c r="BP41">
        <f t="shared" ref="BP41:BP54" si="51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0.92002230228812221</v>
      </c>
    </row>
    <row r="42" spans="57:74" x14ac:dyDescent="0.25">
      <c r="BP42">
        <f t="shared" si="51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0.91809881279405503</v>
      </c>
    </row>
    <row r="43" spans="57:74" x14ac:dyDescent="0.25">
      <c r="BP43">
        <f t="shared" si="51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0.91612798941864393</v>
      </c>
    </row>
    <row r="44" spans="57:74" x14ac:dyDescent="0.25">
      <c r="BP44">
        <f t="shared" si="51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0.9141080631837919</v>
      </c>
    </row>
    <row r="45" spans="57:74" x14ac:dyDescent="0.25">
      <c r="BP45">
        <f t="shared" si="51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0.9120371758516429</v>
      </c>
    </row>
    <row r="46" spans="57:74" x14ac:dyDescent="0.25">
      <c r="BP46">
        <f t="shared" si="51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0.9099133742227774</v>
      </c>
    </row>
    <row r="47" spans="57:74" x14ac:dyDescent="0.25">
      <c r="BP47">
        <f t="shared" si="51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0.90773460399168338</v>
      </c>
    </row>
    <row r="48" spans="57:74" x14ac:dyDescent="0.25">
      <c r="BP48">
        <f t="shared" si="51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0.90549870311887071</v>
      </c>
    </row>
    <row r="49" spans="68:74" x14ac:dyDescent="0.25">
      <c r="BP49">
        <f t="shared" si="51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0.90320339467467958</v>
      </c>
    </row>
    <row r="50" spans="68:74" x14ac:dyDescent="0.25">
      <c r="BP50">
        <f t="shared" si="51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0.90084627910499193</v>
      </c>
    </row>
    <row r="51" spans="68:74" x14ac:dyDescent="0.25">
      <c r="BP51">
        <f t="shared" si="51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0.89842482586361871</v>
      </c>
    </row>
    <row r="52" spans="68:74" x14ac:dyDescent="0.25">
      <c r="BP52">
        <f t="shared" si="51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0.89593636435002244</v>
      </c>
    </row>
    <row r="53" spans="68:74" x14ac:dyDescent="0.25">
      <c r="BP53">
        <f t="shared" si="51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0.89337807408415004</v>
      </c>
    </row>
    <row r="54" spans="68:74" x14ac:dyDescent="0.25">
      <c r="BP54">
        <f t="shared" si="51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0.89074697404238257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0.88803991106983515</v>
      </c>
    </row>
    <row r="56" spans="68:74" x14ac:dyDescent="0.25">
      <c r="BP56">
        <f t="shared" ref="BP56:BP70" si="52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0.88525354727430394</v>
      </c>
    </row>
    <row r="57" spans="68:74" x14ac:dyDescent="0.25">
      <c r="BP57">
        <f t="shared" si="52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0.88238434629590012</v>
      </c>
    </row>
    <row r="58" spans="68:74" x14ac:dyDescent="0.25">
      <c r="BP58">
        <f t="shared" si="52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0.87942855833361322</v>
      </c>
    </row>
    <row r="59" spans="68:74" x14ac:dyDescent="0.25">
      <c r="BP59">
        <f t="shared" si="52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0.87638220379549947</v>
      </c>
    </row>
    <row r="60" spans="68:74" x14ac:dyDescent="0.25">
      <c r="BP60">
        <f t="shared" si="52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0.87324105542259101</v>
      </c>
    </row>
    <row r="61" spans="68:74" x14ac:dyDescent="0.25">
      <c r="BP61">
        <f t="shared" si="52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0.87000061871767365</v>
      </c>
    </row>
    <row r="62" spans="68:74" x14ac:dyDescent="0.25">
      <c r="BP62">
        <f t="shared" si="52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0.86665611048838509</v>
      </c>
    </row>
    <row r="63" spans="68:74" x14ac:dyDescent="0.25">
      <c r="BP63">
        <f t="shared" si="52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0.86320243528921248</v>
      </c>
    </row>
    <row r="64" spans="68:74" x14ac:dyDescent="0.25">
      <c r="BP64">
        <f t="shared" si="52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0.85963415951836841</v>
      </c>
    </row>
    <row r="65" spans="68:74" x14ac:dyDescent="0.25">
      <c r="BP65">
        <f t="shared" si="52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0.85594548289259709</v>
      </c>
    </row>
    <row r="66" spans="68:74" x14ac:dyDescent="0.25">
      <c r="BP66">
        <f t="shared" si="52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0.85213020698493414</v>
      </c>
    </row>
    <row r="67" spans="68:74" x14ac:dyDescent="0.25">
      <c r="BP67">
        <f t="shared" si="52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0.8481817004664548</v>
      </c>
    </row>
    <row r="68" spans="68:74" x14ac:dyDescent="0.25">
      <c r="BP68">
        <f t="shared" si="52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0.8440928606420065</v>
      </c>
    </row>
    <row r="69" spans="68:74" x14ac:dyDescent="0.25">
      <c r="BP69">
        <f t="shared" si="52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0.83985607081058555</v>
      </c>
    </row>
    <row r="70" spans="68:74" x14ac:dyDescent="0.25">
      <c r="BP70">
        <f t="shared" si="52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0.8354631529118316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0.83090531483924568</v>
      </c>
    </row>
    <row r="72" spans="68:74" x14ac:dyDescent="0.25">
      <c r="BP72">
        <f t="shared" ref="BP72:BP121" si="53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0.82617309170594411</v>
      </c>
    </row>
    <row r="73" spans="68:74" x14ac:dyDescent="0.25">
      <c r="BP73">
        <f t="shared" si="53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0.82125628023732844</v>
      </c>
    </row>
    <row r="74" spans="68:74" x14ac:dyDescent="0.25">
      <c r="BP74">
        <f t="shared" si="53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0.81614386533366745</v>
      </c>
    </row>
    <row r="75" spans="68:74" x14ac:dyDescent="0.25">
      <c r="BP75">
        <f t="shared" si="53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0.81082393769021466</v>
      </c>
    </row>
    <row r="76" spans="68:74" x14ac:dyDescent="0.25">
      <c r="BP76">
        <f t="shared" si="53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0.8052836011781308</v>
      </c>
    </row>
    <row r="77" spans="68:74" x14ac:dyDescent="0.25">
      <c r="BP77">
        <f t="shared" si="53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0.79950886847004121</v>
      </c>
    </row>
    <row r="78" spans="68:74" x14ac:dyDescent="0.25">
      <c r="BP78">
        <f t="shared" si="53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0.79348454313193306</v>
      </c>
    </row>
    <row r="79" spans="68:74" x14ac:dyDescent="0.25">
      <c r="BP79">
        <f t="shared" si="53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0.78719408608886121</v>
      </c>
    </row>
    <row r="80" spans="68:74" x14ac:dyDescent="0.25">
      <c r="BP80">
        <f t="shared" si="53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0.78061946399382431</v>
      </c>
    </row>
    <row r="81" spans="68:74" x14ac:dyDescent="0.25">
      <c r="BP81">
        <f t="shared" si="53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0.77374097657241636</v>
      </c>
    </row>
    <row r="82" spans="68:74" x14ac:dyDescent="0.25">
      <c r="BP82">
        <f t="shared" si="53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0.76653705946186901</v>
      </c>
    </row>
    <row r="83" spans="68:74" x14ac:dyDescent="0.25">
      <c r="BP83">
        <f t="shared" si="53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0.75898405838830063</v>
      </c>
    </row>
    <row r="84" spans="68:74" x14ac:dyDescent="0.25">
      <c r="BP84">
        <f t="shared" si="53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0.75105596970039046</v>
      </c>
    </row>
    <row r="85" spans="68:74" x14ac:dyDescent="0.25">
      <c r="BP85">
        <f t="shared" si="53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0.74272414126290576</v>
      </c>
    </row>
    <row r="86" spans="68:74" x14ac:dyDescent="0.25">
      <c r="BP86">
        <f t="shared" si="53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0.73395692646008337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7"/>
        <v>6.4999999999999929</v>
      </c>
      <c r="BV87">
        <f t="shared" ref="BV87:BV97" si="57">MAX(0,($BG$16+1/($BG$17*$BG$18))-1/(($BG$17-BU87) * $BG$18))</f>
        <v>0.72471928250279638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0.71497230229126985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0.70467266664740735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0.69377200065294842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0.68221611391932735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0.66994409961427248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0.65688726063019176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0.64296782292483234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0.62809738514156188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0.6121750392163936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0.59685026343638348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AV4" workbookViewId="0">
      <selection activeCell="BE19" sqref="BE1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-1.5753030303030309</v>
      </c>
      <c r="R4" s="10">
        <f t="shared" ref="R4:V4" si="0">AVERAGE(AN5:AN30)</f>
        <v>-1.4865277777777779</v>
      </c>
      <c r="S4" s="10">
        <f t="shared" si="0"/>
        <v>-1.5688</v>
      </c>
      <c r="T4" s="10">
        <f t="shared" si="0"/>
        <v>-1.64897435897436</v>
      </c>
      <c r="U4" s="10">
        <f t="shared" si="0"/>
        <v>-1.4689743589743594</v>
      </c>
      <c r="V4" s="10">
        <f t="shared" si="0"/>
        <v>-0.77346153846153842</v>
      </c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1">SQRT(SUMSQ(AF5:AF1001)/COUNT(AF5:AF1001))</f>
        <v>6.5457743268815438</v>
      </c>
      <c r="AG4" s="10">
        <f t="shared" ca="1" si="1"/>
        <v>6.8205152213462128</v>
      </c>
      <c r="AH4" s="10">
        <f t="shared" ca="1" si="1"/>
        <v>6.7055280167117326</v>
      </c>
      <c r="AI4" s="10">
        <f t="shared" ca="1" si="1"/>
        <v>6.2531948180663859</v>
      </c>
      <c r="AJ4" s="10">
        <f t="shared" ca="1" si="1"/>
        <v>5.9395948709292652</v>
      </c>
      <c r="AK4" s="10">
        <f t="shared" ca="1" si="1"/>
        <v>5.6008553891118789</v>
      </c>
      <c r="AL4" s="10">
        <f t="shared" ca="1" si="1"/>
        <v>5.5028167041751281</v>
      </c>
      <c r="AM4" s="14">
        <f t="shared" si="1"/>
        <v>4.8061881933081798</v>
      </c>
      <c r="AN4" s="10">
        <f t="shared" si="1"/>
        <v>4.3774005583391782</v>
      </c>
      <c r="AO4" s="10">
        <f t="shared" si="1"/>
        <v>4.3142790307947818</v>
      </c>
      <c r="AP4" s="10">
        <f t="shared" si="1"/>
        <v>3.896959037966623</v>
      </c>
      <c r="AQ4" s="10">
        <f t="shared" si="1"/>
        <v>2.9440597878079915</v>
      </c>
      <c r="AR4" s="10">
        <f t="shared" si="1"/>
        <v>1.8052931433241899</v>
      </c>
      <c r="AS4" s="14">
        <f t="shared" ref="AS4:AX4" si="2">SQRT(SUMSQ(AS5:AS1001)/COUNT(AS5:AS1001))</f>
        <v>4.7569132913556915</v>
      </c>
      <c r="AT4" s="10">
        <f t="shared" si="2"/>
        <v>4.2962764880086191</v>
      </c>
      <c r="AU4" s="10">
        <f t="shared" si="2"/>
        <v>4.1863947177762277</v>
      </c>
      <c r="AV4" s="10">
        <f t="shared" si="2"/>
        <v>3.6721239969381334</v>
      </c>
      <c r="AW4" s="10">
        <f t="shared" si="2"/>
        <v>2.6534479305236043</v>
      </c>
      <c r="AX4" s="10">
        <f t="shared" si="2"/>
        <v>1.6964566523590674</v>
      </c>
      <c r="AY4" s="14">
        <f t="shared" ca="1" si="1"/>
        <v>4.4442195487086265</v>
      </c>
      <c r="AZ4" s="10">
        <f t="shared" ca="1" si="1"/>
        <v>4.0458486758012979</v>
      </c>
      <c r="BA4" s="10">
        <f t="shared" ca="1" si="1"/>
        <v>3.7909292903225573</v>
      </c>
      <c r="BB4" s="10">
        <f t="shared" ca="1" si="1"/>
        <v>3.5167180616117864</v>
      </c>
      <c r="BC4" s="10">
        <f t="shared" ca="1" si="1"/>
        <v>2.5966247127340574</v>
      </c>
      <c r="BD4" s="15">
        <f t="shared" ca="1" si="1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K5-AVERAGE(AM6:AM$30)</f>
        <v>38.229365079365074</v>
      </c>
      <c r="R5" s="31">
        <f>L5-AVERAGE(AN6:AN$30)</f>
        <v>39.192898550724635</v>
      </c>
      <c r="S5" s="31">
        <f>M5-AVERAGE(AO6:AO$30)</f>
        <v>37.824166666666663</v>
      </c>
      <c r="T5" s="31">
        <f>N5-AVERAGE(AP6:AP$30)</f>
        <v>38.329333333333331</v>
      </c>
      <c r="U5" s="31">
        <f>O5-AVERAGE(AQ6:AQ$30)</f>
        <v>39.182133333333333</v>
      </c>
      <c r="V5" s="31">
        <f>P5-AVERAGE(AR6:AR$30)</f>
        <v>39.186799999999998</v>
      </c>
      <c r="W5" s="13">
        <f t="shared" ref="W5:AB5" ca="1" si="3">Q5*W$4+$I5*(1-W$4)</f>
        <v>40.225774755510407</v>
      </c>
      <c r="X5" s="6">
        <f t="shared" ca="1" si="3"/>
        <v>40.493484397060392</v>
      </c>
      <c r="Y5" s="6">
        <f t="shared" ca="1" si="3"/>
        <v>39.718551438048337</v>
      </c>
      <c r="Z5" s="6">
        <f t="shared" ca="1" si="3"/>
        <v>39.402476937918209</v>
      </c>
      <c r="AA5" s="6">
        <f t="shared" ca="1" si="3"/>
        <v>39.64280263818943</v>
      </c>
      <c r="AB5" s="2">
        <f t="shared" ca="1" si="3"/>
        <v>39.339523581523117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R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>Q5-$AC5</f>
        <v>-3.2106349206349236</v>
      </c>
      <c r="AT5">
        <f t="shared" ref="AT5:AX5" si="6">R5-$AC5</f>
        <v>-2.2471014492753625</v>
      </c>
      <c r="AU5">
        <f t="shared" si="6"/>
        <v>-3.6158333333333346</v>
      </c>
      <c r="AV5">
        <f t="shared" si="6"/>
        <v>-3.1106666666666669</v>
      </c>
      <c r="AW5">
        <f t="shared" si="6"/>
        <v>-2.2578666666666649</v>
      </c>
      <c r="AX5">
        <f t="shared" si="6"/>
        <v>-2.2531999999999996</v>
      </c>
      <c r="AY5" s="13">
        <f t="shared" ref="AY5:BD9" ca="1" si="7">W5-$AC5</f>
        <v>-1.2142252444895902</v>
      </c>
      <c r="AZ5" s="6">
        <f t="shared" ca="1" si="7"/>
        <v>-0.94651560293960557</v>
      </c>
      <c r="BA5" s="6">
        <f t="shared" ca="1" si="7"/>
        <v>-1.7214485619516608</v>
      </c>
      <c r="BB5" s="6">
        <f t="shared" ca="1" si="7"/>
        <v>-2.0375230620817888</v>
      </c>
      <c r="BC5" s="6">
        <f t="shared" ca="1" si="7"/>
        <v>-1.7971973618105679</v>
      </c>
      <c r="BD5" s="2">
        <f t="shared" ca="1" si="7"/>
        <v>-2.1004764184768803</v>
      </c>
      <c r="BG5" t="str">
        <f>AS3</f>
        <v>2 years</v>
      </c>
      <c r="BH5" t="str">
        <f t="shared" ref="BH5:BK5" si="8">AT3</f>
        <v>1 year</v>
      </c>
      <c r="BI5" t="str">
        <f t="shared" si="8"/>
        <v>6 months</v>
      </c>
      <c r="BJ5" t="str">
        <f t="shared" si="8"/>
        <v>3 months</v>
      </c>
      <c r="BK5" t="str">
        <f t="shared" si="8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K6-AVERAGE(AM5:AM$5,AM7:AM$30)</f>
        <v>38.745555555555555</v>
      </c>
      <c r="R6" s="31">
        <f>L6-AVERAGE(AN5:AN$5,AN7:AN$30)</f>
        <v>41.963333333333338</v>
      </c>
      <c r="S6" s="31">
        <f>M6-AVERAGE(AO5:AO$5,AO7:AO$30)</f>
        <v>47.965833333333336</v>
      </c>
      <c r="T6" s="31">
        <f>N6-AVERAGE(AP5:AP$5,AP7:AP$30)</f>
        <v>46.562933333333326</v>
      </c>
      <c r="U6" s="31">
        <f>O6-AVERAGE(AQ5:AQ$5,AQ7:AQ$30)</f>
        <v>43.006133333333331</v>
      </c>
      <c r="V6" s="31">
        <f>P6-AVERAGE(AR5:AR$5,AR7:AR$30)</f>
        <v>43.447600000000001</v>
      </c>
      <c r="W6" s="13">
        <f t="shared" ref="W6:W9" ca="1" si="9">Q6*W$4+$I6*(1-W$4)</f>
        <v>40.407555928073378</v>
      </c>
      <c r="X6" s="6">
        <f t="shared" ref="X6:X9" ca="1" si="10">R6*X$4+$I6*(1-X$4)</f>
        <v>42.368296188580658</v>
      </c>
      <c r="Y6" s="6">
        <f t="shared" ref="Y6:Y29" ca="1" si="11">S6*Y$4+$I6*(1-Y$4)</f>
        <v>46.527362953842825</v>
      </c>
      <c r="Z6" s="6">
        <f t="shared" ref="Z6:Z30" ca="1" si="12">T6*Z$4+$I6*(1-Z$4)</f>
        <v>45.946979998600149</v>
      </c>
      <c r="AA6" s="6">
        <f t="shared" ref="AA6:AA30" ca="1" si="13">U6*AA$4+$I6*(1-AA$4)</f>
        <v>43.045846090476452</v>
      </c>
      <c r="AB6" s="2">
        <f t="shared" ref="AB6:AB30" ca="1" si="14">V6*AB$4+$I6*(1-AB$4)</f>
        <v>43.446253142222325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15">L6-$AC6</f>
        <v>-1.5599999999999952</v>
      </c>
      <c r="AO6">
        <f t="shared" si="15"/>
        <v>4.1200000000000045</v>
      </c>
      <c r="AP6">
        <f t="shared" si="15"/>
        <v>2.6999999999999957</v>
      </c>
      <c r="AQ6">
        <f t="shared" si="15"/>
        <v>-0.53999999999999915</v>
      </c>
      <c r="AR6">
        <f t="shared" si="15"/>
        <v>0.5800000000000054</v>
      </c>
      <c r="AS6" s="30">
        <f t="shared" ref="AS6:AS29" si="16">Q6-$AC6</f>
        <v>-3.2944444444444443</v>
      </c>
      <c r="AT6">
        <f t="shared" ref="AT6:AT29" si="17">R6-$AC6</f>
        <v>-7.6666666666660888E-2</v>
      </c>
      <c r="AU6">
        <f t="shared" ref="AU6:AU29" si="18">S6-$AC6</f>
        <v>5.9258333333333368</v>
      </c>
      <c r="AV6">
        <f t="shared" ref="AV6:AV30" si="19">T6-$AC6</f>
        <v>4.5229333333333273</v>
      </c>
      <c r="AW6">
        <f t="shared" ref="AW6:AW30" si="20">U6-$AC6</f>
        <v>0.96613333333333173</v>
      </c>
      <c r="AX6">
        <f t="shared" ref="AX6:AX30" si="21">V6-$AC6</f>
        <v>1.4076000000000022</v>
      </c>
      <c r="AY6" s="13">
        <f t="shared" ca="1" si="7"/>
        <v>-1.6324440719266207</v>
      </c>
      <c r="AZ6" s="6">
        <f t="shared" ca="1" si="7"/>
        <v>0.32829618858065857</v>
      </c>
      <c r="BA6" s="6">
        <f t="shared" ca="1" si="7"/>
        <v>4.4873629538428261</v>
      </c>
      <c r="BB6" s="6">
        <f t="shared" ca="1" si="7"/>
        <v>3.9069799986001499</v>
      </c>
      <c r="BC6" s="6">
        <f t="shared" ca="1" si="7"/>
        <v>1.005846090476453</v>
      </c>
      <c r="BD6" s="2">
        <f t="shared" ca="1" si="7"/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2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K7-AVERAGE(AM$5:AM6,AM8:AM$30)</f>
        <v>50.395555555555561</v>
      </c>
      <c r="R7" s="31">
        <f>L7-AVERAGE(AN$5:AN6,AN8:AN$30)</f>
        <v>47.153333333333336</v>
      </c>
      <c r="S7" s="31">
        <f>M7-AVERAGE(AO$5:AO6,AO8:AO$30)</f>
        <v>49.319583333333334</v>
      </c>
      <c r="T7" s="31">
        <f>N7-AVERAGE(AP$5:AP6,AP8:AP$30)</f>
        <v>48.148933333333332</v>
      </c>
      <c r="U7" s="31">
        <f>O7-AVERAGE(AQ$5:AQ6,AQ8:AQ$30)</f>
        <v>46.443333333333328</v>
      </c>
      <c r="V7" s="31">
        <f>P7-AVERAGE(AR$5:AR6,AR8:AR$30)</f>
        <v>45.595199999999998</v>
      </c>
      <c r="W7" s="13">
        <f t="shared" ca="1" si="9"/>
        <v>48.004572898071629</v>
      </c>
      <c r="X7" s="6">
        <f t="shared" ca="1" si="10"/>
        <v>46.181609530557445</v>
      </c>
      <c r="Y7" s="6">
        <f t="shared" ca="1" si="11"/>
        <v>47.543383982456326</v>
      </c>
      <c r="Z7" s="6">
        <f t="shared" ca="1" si="12"/>
        <v>47.278761340255137</v>
      </c>
      <c r="AA7" s="6">
        <f t="shared" ca="1" si="13"/>
        <v>46.170341177872132</v>
      </c>
      <c r="AB7" s="2">
        <f t="shared" ca="1" si="14"/>
        <v>45.532511886693079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15"/>
        <v>4.9999999999997158E-2</v>
      </c>
      <c r="AO7">
        <f t="shared" si="15"/>
        <v>2.0499999999999972</v>
      </c>
      <c r="AP7">
        <f t="shared" si="15"/>
        <v>0.84999999999999432</v>
      </c>
      <c r="AQ7">
        <f t="shared" si="15"/>
        <v>-0.61000000000000654</v>
      </c>
      <c r="AR7">
        <f t="shared" si="15"/>
        <v>-0.73000000000000398</v>
      </c>
      <c r="AS7" s="30">
        <f t="shared" si="16"/>
        <v>4.8455555555555563</v>
      </c>
      <c r="AT7">
        <f t="shared" si="17"/>
        <v>1.6033333333333317</v>
      </c>
      <c r="AU7">
        <f t="shared" si="18"/>
        <v>3.7695833333333297</v>
      </c>
      <c r="AV7">
        <f t="shared" si="19"/>
        <v>2.5989333333333278</v>
      </c>
      <c r="AW7">
        <f t="shared" si="20"/>
        <v>0.89333333333332376</v>
      </c>
      <c r="AX7">
        <f t="shared" si="21"/>
        <v>4.5199999999994134E-2</v>
      </c>
      <c r="AY7" s="13">
        <f t="shared" ca="1" si="7"/>
        <v>2.4545728980716248</v>
      </c>
      <c r="AZ7" s="6">
        <f t="shared" ca="1" si="7"/>
        <v>0.63160953055744073</v>
      </c>
      <c r="BA7" s="6">
        <f t="shared" ca="1" si="7"/>
        <v>1.9933839824563222</v>
      </c>
      <c r="BB7" s="6">
        <f t="shared" ca="1" si="7"/>
        <v>1.728761340255133</v>
      </c>
      <c r="BC7" s="6">
        <f t="shared" ca="1" si="7"/>
        <v>0.6203411778721275</v>
      </c>
      <c r="BD7" s="2">
        <f t="shared" ca="1" si="7"/>
        <v>-1.7488113306924902E-2</v>
      </c>
      <c r="BE7" t="s">
        <v>180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22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K8-AVERAGE(AM$5:AM7,AM9:AM$30)</f>
        <v>41.476031746031744</v>
      </c>
      <c r="R8" s="31">
        <f>L8-AVERAGE(AN$5:AN7,AN9:AN$30)</f>
        <v>39.722463768115944</v>
      </c>
      <c r="S8" s="31">
        <f>M8-AVERAGE(AO$5:AO7,AO9:AO$30)</f>
        <v>38.148333333333333</v>
      </c>
      <c r="T8" s="31">
        <f>N8-AVERAGE(AP$5:AP7,AP9:AP$30)</f>
        <v>43.856533333333338</v>
      </c>
      <c r="U8" s="31">
        <f>O8-AVERAGE(AQ$5:AQ7,AQ9:AQ$30)</f>
        <v>42.837333333333333</v>
      </c>
      <c r="V8" s="31">
        <f>P8-AVERAGE(AR$5:AR7,AR9:AR$30)</f>
        <v>42.342799999999997</v>
      </c>
      <c r="W8" s="13">
        <f t="shared" ca="1" si="9"/>
        <v>42.301711719962491</v>
      </c>
      <c r="X8" s="6">
        <f t="shared" ca="1" si="10"/>
        <v>40.864179258446953</v>
      </c>
      <c r="Y8" s="6">
        <f t="shared" ca="1" si="11"/>
        <v>39.928870969946331</v>
      </c>
      <c r="Z8" s="6">
        <f t="shared" ca="1" si="12"/>
        <v>43.843874441083095</v>
      </c>
      <c r="AA8" s="6">
        <f t="shared" ca="1" si="13"/>
        <v>42.931955190607596</v>
      </c>
      <c r="AB8" s="2">
        <f t="shared" ca="1" si="14"/>
        <v>42.390473062023212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15"/>
        <v>-5.2600000000000051</v>
      </c>
      <c r="AO8">
        <f t="shared" si="15"/>
        <v>-6.8600000000000065</v>
      </c>
      <c r="AP8">
        <f t="shared" si="15"/>
        <v>-1.4600000000000009</v>
      </c>
      <c r="AQ8">
        <f t="shared" si="15"/>
        <v>-2.2600000000000051</v>
      </c>
      <c r="AR8">
        <f t="shared" si="15"/>
        <v>-2.0400000000000063</v>
      </c>
      <c r="AS8" s="30">
        <f t="shared" si="16"/>
        <v>-2.1839682539682599</v>
      </c>
      <c r="AT8">
        <f t="shared" si="17"/>
        <v>-3.9375362318840601</v>
      </c>
      <c r="AU8">
        <f t="shared" si="18"/>
        <v>-5.5116666666666703</v>
      </c>
      <c r="AV8">
        <f t="shared" si="19"/>
        <v>0.19653333333333478</v>
      </c>
      <c r="AW8">
        <f t="shared" si="20"/>
        <v>-0.82266666666667021</v>
      </c>
      <c r="AX8">
        <f t="shared" si="21"/>
        <v>-1.3172000000000068</v>
      </c>
      <c r="AY8" s="13">
        <f t="shared" ca="1" si="7"/>
        <v>-1.3582882800375131</v>
      </c>
      <c r="AZ8" s="6">
        <f t="shared" ca="1" si="7"/>
        <v>-2.7958207415530509</v>
      </c>
      <c r="BA8" s="6">
        <f t="shared" ca="1" si="7"/>
        <v>-3.7311290300536726</v>
      </c>
      <c r="BB8" s="6">
        <f t="shared" ca="1" si="7"/>
        <v>0.18387444108309126</v>
      </c>
      <c r="BC8" s="6">
        <f t="shared" ca="1" si="7"/>
        <v>-0.7280448093924079</v>
      </c>
      <c r="BD8" s="2">
        <f t="shared" ca="1" si="7"/>
        <v>-1.2695269379767922</v>
      </c>
      <c r="BE8" t="s">
        <v>184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22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K9-AVERAGE(AM$5:AM8,AM10:AM$30)</f>
        <v>42.388888888888886</v>
      </c>
      <c r="R9" s="31">
        <f>L9-AVERAGE(AN$5:AN8,AN10:AN$30)</f>
        <v>42.295072463768115</v>
      </c>
      <c r="S9" s="31">
        <f>M9-AVERAGE(AO$5:AO8,AO10:AO$30)</f>
        <v>39.880416666666662</v>
      </c>
      <c r="T9" s="31">
        <f>N9-AVERAGE(AP$5:AP8,AP10:AP$30)</f>
        <v>41.631333333333338</v>
      </c>
      <c r="U9" s="31">
        <f>O9-AVERAGE(AQ$5:AQ8,AQ10:AQ$30)</f>
        <v>41.86013333333333</v>
      </c>
      <c r="V9" s="31">
        <f>P9-AVERAGE(AR$5:AR8,AR10:AR$30)</f>
        <v>42.696799999999996</v>
      </c>
      <c r="W9" s="13">
        <f t="shared" ca="1" si="9"/>
        <v>42.970489972764021</v>
      </c>
      <c r="X9" s="6">
        <f t="shared" ca="1" si="10"/>
        <v>42.779043535477477</v>
      </c>
      <c r="Y9" s="6">
        <f t="shared" ca="1" si="11"/>
        <v>41.186503599607462</v>
      </c>
      <c r="Z9" s="6">
        <f t="shared" ca="1" si="12"/>
        <v>42.097487608077543</v>
      </c>
      <c r="AA9" s="6">
        <f t="shared" ca="1" si="13"/>
        <v>42.074283450830471</v>
      </c>
      <c r="AB9" s="2">
        <f t="shared" ca="1" si="14"/>
        <v>42.740338164774151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15"/>
        <v>-1.2900000000000063</v>
      </c>
      <c r="AO9">
        <f t="shared" si="15"/>
        <v>-3.6900000000000048</v>
      </c>
      <c r="AP9">
        <f t="shared" si="15"/>
        <v>-2.0900000000000034</v>
      </c>
      <c r="AQ9">
        <f t="shared" si="15"/>
        <v>-1.6900000000000048</v>
      </c>
      <c r="AR9">
        <f t="shared" si="15"/>
        <v>-0.19000000000000483</v>
      </c>
      <c r="AS9" s="30">
        <f t="shared" si="16"/>
        <v>0.29888888888888232</v>
      </c>
      <c r="AT9">
        <f t="shared" si="17"/>
        <v>0.20507246376811139</v>
      </c>
      <c r="AU9">
        <f t="shared" si="18"/>
        <v>-2.2095833333333417</v>
      </c>
      <c r="AV9">
        <f t="shared" si="19"/>
        <v>-0.45866666666666589</v>
      </c>
      <c r="AW9">
        <f t="shared" si="20"/>
        <v>-0.22986666666667332</v>
      </c>
      <c r="AX9">
        <f t="shared" si="21"/>
        <v>0.60679999999999268</v>
      </c>
      <c r="AY9" s="13">
        <f t="shared" ca="1" si="7"/>
        <v>0.88048997276401764</v>
      </c>
      <c r="AZ9" s="6">
        <f t="shared" ca="1" si="7"/>
        <v>0.68904353547747377</v>
      </c>
      <c r="BA9" s="6">
        <f t="shared" ca="1" si="7"/>
        <v>-0.90349640039254098</v>
      </c>
      <c r="BB9" s="6">
        <f t="shared" ca="1" si="7"/>
        <v>7.4876080775396758E-3</v>
      </c>
      <c r="BC9" s="6">
        <f t="shared" ca="1" si="7"/>
        <v>-1.5716549169532357E-2</v>
      </c>
      <c r="BD9" s="2">
        <f t="shared" ca="1" si="7"/>
        <v>0.65033816477414774</v>
      </c>
      <c r="BE9" t="s">
        <v>185</v>
      </c>
      <c r="BG9">
        <f t="shared" ref="BG9:BM9" ca="1" si="23">$AK$4</f>
        <v>5.6008553891118789</v>
      </c>
      <c r="BH9">
        <f t="shared" ca="1" si="23"/>
        <v>5.6008553891118789</v>
      </c>
      <c r="BI9">
        <f t="shared" ca="1" si="23"/>
        <v>5.6008553891118789</v>
      </c>
      <c r="BJ9">
        <f t="shared" ca="1" si="23"/>
        <v>5.6008553891118789</v>
      </c>
      <c r="BK9">
        <f t="shared" ca="1" si="23"/>
        <v>5.6008553891118789</v>
      </c>
      <c r="BL9">
        <f t="shared" ca="1" si="22"/>
        <v>5.6008553891118789</v>
      </c>
      <c r="BM9">
        <f t="shared" ca="1" si="23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M10-AVERAGE(AO$5:AO9,AO11:AO$30)</f>
        <v>42.812916666666666</v>
      </c>
      <c r="T10" s="31">
        <f>N10-AVERAGE(AP$5:AP9,AP11:AP$30)</f>
        <v>44.566533333333332</v>
      </c>
      <c r="U10" s="31">
        <f>O10-AVERAGE(AQ$5:AQ9,AQ11:AQ$30)</f>
        <v>46.043333333333337</v>
      </c>
      <c r="V10" s="31">
        <f>P10-AVERAGE(AR$5:AR9,AR11:AR$30)</f>
        <v>45.735999999999997</v>
      </c>
      <c r="Y10" s="6">
        <f t="shared" ca="1" si="11"/>
        <v>43.15117149086965</v>
      </c>
      <c r="Z10" s="6">
        <f t="shared" ca="1" si="12"/>
        <v>44.433530398621919</v>
      </c>
      <c r="AA10" s="6">
        <f t="shared" ca="1" si="13"/>
        <v>45.829335245365876</v>
      </c>
      <c r="AB10" s="2">
        <f t="shared" ca="1" si="14"/>
        <v>45.675095266779799</v>
      </c>
      <c r="AC10" s="2">
        <f>'Historical Trends'!F10</f>
        <v>46.71</v>
      </c>
      <c r="AE10" s="13">
        <f t="shared" ref="AE10:AE30" ca="1" si="24">C10-$AC10</f>
        <v>-5.0358590852904612</v>
      </c>
      <c r="AF10">
        <f t="shared" ref="AF10:AF30" ca="1" si="25">D10-$AC10</f>
        <v>-3.7899999999999991</v>
      </c>
      <c r="AG10">
        <f t="shared" ref="AG10:AG30" ca="1" si="26">E10-$AC10</f>
        <v>-5.4949999999999974</v>
      </c>
      <c r="AH10">
        <f t="shared" ref="AH10:AH30" ca="1" si="27">F10-$AC10</f>
        <v>-3.4833333333333343</v>
      </c>
      <c r="AI10">
        <f t="shared" ref="AI10:AI30" ca="1" si="28">G10-$AC10</f>
        <v>-3.2224999999999966</v>
      </c>
      <c r="AJ10">
        <f t="shared" ref="AJ10:AJ30" ca="1" si="29">H10-$AC10</f>
        <v>-3.2279999999999944</v>
      </c>
      <c r="AK10">
        <f t="shared" ref="AK10:AK30" ca="1" si="30">I10-$AC10</f>
        <v>-2.8250000000000028</v>
      </c>
      <c r="AL10">
        <f t="shared" ref="AL10:AL30" ca="1" si="31">J10-$AC10</f>
        <v>-2.6642857142857181</v>
      </c>
      <c r="AO10">
        <f t="shared" ref="AO10:AO29" si="32">M10-$AC10</f>
        <v>-5.3100000000000023</v>
      </c>
      <c r="AP10">
        <f t="shared" ref="AP10:AP29" si="33">N10-$AC10</f>
        <v>-3.7100000000000009</v>
      </c>
      <c r="AQ10">
        <f t="shared" ref="AQ10:AQ29" si="34">O10-$AC10</f>
        <v>-2.1099999999999994</v>
      </c>
      <c r="AR10">
        <f t="shared" ref="AR10:AR29" si="35">P10-$AC10</f>
        <v>-1.7100000000000009</v>
      </c>
      <c r="AS10" s="30"/>
      <c r="AU10">
        <f t="shared" si="18"/>
        <v>-3.8970833333333346</v>
      </c>
      <c r="AV10">
        <f t="shared" si="19"/>
        <v>-2.1434666666666686</v>
      </c>
      <c r="AW10">
        <f t="shared" si="20"/>
        <v>-0.6666666666666643</v>
      </c>
      <c r="AX10">
        <f t="shared" si="21"/>
        <v>-0.97400000000000375</v>
      </c>
      <c r="BA10" s="6">
        <f t="shared" ref="BA10:BA29" ca="1" si="36">Y10-$AC10</f>
        <v>-3.5588285091303504</v>
      </c>
      <c r="BB10" s="6">
        <f t="shared" ref="BB10:BB29" ca="1" si="37">Z10-$AC10</f>
        <v>-2.2764696013780821</v>
      </c>
      <c r="BC10" s="6">
        <f t="shared" ref="BC10:BC29" ca="1" si="38">AA10-$AC10</f>
        <v>-0.8806647546341253</v>
      </c>
      <c r="BD10" s="2">
        <f t="shared" ref="BD10:BD29" ca="1" si="39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22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0">
        <f>K11-AVERAGE(AM$5:AM10,AM12:AM$30)</f>
        <v>42.369841269841267</v>
      </c>
      <c r="R11" s="31">
        <f>L11-AVERAGE(AN$5:AN10,AN12:AN$30)</f>
        <v>36.816811594202903</v>
      </c>
      <c r="S11" s="31">
        <f>M11-AVERAGE(AO$5:AO10,AO12:AO$30)</f>
        <v>34.647083333333335</v>
      </c>
      <c r="T11" s="31">
        <f>N11-AVERAGE(AP$5:AP10,AP12:AP$30)</f>
        <v>36.205733333333335</v>
      </c>
      <c r="U11" s="31">
        <f>O11-AVERAGE(AQ$5:AQ10,AQ12:AQ$30)</f>
        <v>36.205733333333335</v>
      </c>
      <c r="V11" s="31">
        <f>P11-AVERAGE(AR$5:AR10,AR12:AR$30)</f>
        <v>32.736800000000002</v>
      </c>
      <c r="W11" s="13">
        <f t="shared" ref="W11:W29" ca="1" si="40">Q11*W$4+$I11*(1-W$4)</f>
        <v>41.194413933336918</v>
      </c>
      <c r="X11" s="6">
        <f t="shared" ref="X11:X29" ca="1" si="41">R11*X$4+$I11*(1-X$4)</f>
        <v>37.449934563999136</v>
      </c>
      <c r="Y11" s="6">
        <f t="shared" ca="1" si="11"/>
        <v>36.043616950709286</v>
      </c>
      <c r="Z11" s="6">
        <f t="shared" ca="1" si="12"/>
        <v>36.765352646027928</v>
      </c>
      <c r="AA11" s="6">
        <f t="shared" ca="1" si="13"/>
        <v>36.49005499374514</v>
      </c>
      <c r="AB11" s="2">
        <f t="shared" ca="1" si="14"/>
        <v>32.945295338847941</v>
      </c>
      <c r="AC11" s="2">
        <f>'Historical Trends'!F27</f>
        <v>33.69</v>
      </c>
      <c r="AE11" s="13">
        <f t="shared" ca="1" si="24"/>
        <v>15.683992583436577</v>
      </c>
      <c r="AF11">
        <f t="shared" ca="1" si="25"/>
        <v>7.6300000000000026</v>
      </c>
      <c r="AG11">
        <f t="shared" ca="1" si="26"/>
        <v>11.799999999999997</v>
      </c>
      <c r="AH11">
        <f t="shared" ca="1" si="27"/>
        <v>10.50333333333333</v>
      </c>
      <c r="AI11">
        <f t="shared" ca="1" si="28"/>
        <v>8.9350000000000023</v>
      </c>
      <c r="AJ11">
        <f t="shared" ca="1" si="29"/>
        <v>7.5020000000000024</v>
      </c>
      <c r="AK11">
        <f t="shared" ca="1" si="30"/>
        <v>5.3833333333333329</v>
      </c>
      <c r="AL11">
        <f t="shared" ca="1" si="31"/>
        <v>4.2671428571428578</v>
      </c>
      <c r="AM11" s="13">
        <f t="shared" ref="AM11:AN14" si="42">K11-$AC11</f>
        <v>6.7100000000000009</v>
      </c>
      <c r="AN11">
        <f t="shared" si="42"/>
        <v>1.5100000000000051</v>
      </c>
      <c r="AO11">
        <f t="shared" si="32"/>
        <v>-0.64999999999999858</v>
      </c>
      <c r="AP11">
        <f t="shared" si="33"/>
        <v>0.77000000000000313</v>
      </c>
      <c r="AQ11">
        <f t="shared" si="34"/>
        <v>0.95000000000000284</v>
      </c>
      <c r="AR11">
        <f t="shared" si="35"/>
        <v>-1.6899999999999977</v>
      </c>
      <c r="AS11" s="30">
        <f t="shared" si="16"/>
        <v>8.679841269841269</v>
      </c>
      <c r="AT11">
        <f t="shared" si="17"/>
        <v>3.1268115942029056</v>
      </c>
      <c r="AU11">
        <f t="shared" si="18"/>
        <v>0.95708333333333684</v>
      </c>
      <c r="AV11">
        <f t="shared" si="19"/>
        <v>2.5157333333333369</v>
      </c>
      <c r="AW11">
        <f t="shared" si="20"/>
        <v>2.5157333333333369</v>
      </c>
      <c r="AX11">
        <f t="shared" si="21"/>
        <v>-0.95319999999999538</v>
      </c>
      <c r="AY11" s="13">
        <f t="shared" ref="AY11:AZ14" ca="1" si="43">W11-$AC11</f>
        <v>7.5044139333369202</v>
      </c>
      <c r="AZ11" s="6">
        <f t="shared" ca="1" si="43"/>
        <v>3.7599345639991384</v>
      </c>
      <c r="BA11" s="6">
        <f t="shared" ca="1" si="36"/>
        <v>2.3536169507092879</v>
      </c>
      <c r="BB11" s="6">
        <f t="shared" ca="1" si="37"/>
        <v>3.0753526460279303</v>
      </c>
      <c r="BC11" s="6">
        <f t="shared" ca="1" si="38"/>
        <v>2.8000549937451424</v>
      </c>
      <c r="BD11" s="2">
        <f t="shared" ca="1" si="39"/>
        <v>-0.74470466115205625</v>
      </c>
      <c r="BE11" t="s">
        <v>186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22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0">
        <f>K12-AVERAGE(AM$5:AM11,AM13:AM$30)</f>
        <v>43.976031746031751</v>
      </c>
      <c r="R12" s="31">
        <f>L12-AVERAGE(AN$5:AN11,AN13:AN$30)</f>
        <v>44.624202898550728</v>
      </c>
      <c r="S12" s="31">
        <f>M12-AVERAGE(AO$5:AO11,AO13:AO$30)</f>
        <v>41.829166666666666</v>
      </c>
      <c r="T12" s="31">
        <f>N12-AVERAGE(AP$5:AP11,AP13:AP$30)</f>
        <v>40.518133333333331</v>
      </c>
      <c r="U12" s="31">
        <f>O12-AVERAGE(AQ$5:AQ11,AQ13:AQ$30)</f>
        <v>39.831733333333332</v>
      </c>
      <c r="V12" s="31">
        <f>P12-AVERAGE(AR$5:AR11,AR13:AR$30)</f>
        <v>41.687599999999996</v>
      </c>
      <c r="W12" s="13">
        <f t="shared" ca="1" si="40"/>
        <v>41.63004450132329</v>
      </c>
      <c r="X12" s="6">
        <f t="shared" ca="1" si="41"/>
        <v>42.596338897026115</v>
      </c>
      <c r="Y12" s="6">
        <f t="shared" ca="1" si="11"/>
        <v>40.430661101228907</v>
      </c>
      <c r="Z12" s="6">
        <f t="shared" ca="1" si="12"/>
        <v>39.90897130564499</v>
      </c>
      <c r="AA12" s="6">
        <f t="shared" ca="1" si="13"/>
        <v>39.590297220249177</v>
      </c>
      <c r="AB12" s="2">
        <f t="shared" ca="1" si="14"/>
        <v>41.54641245276482</v>
      </c>
      <c r="AC12" s="2">
        <f>'Historical Trends'!F28</f>
        <v>41.32</v>
      </c>
      <c r="AE12" s="13">
        <f t="shared" ca="1" si="24"/>
        <v>9.9963636363633483</v>
      </c>
      <c r="AF12">
        <f t="shared" ca="1" si="25"/>
        <v>8.3399999999999963</v>
      </c>
      <c r="AG12">
        <f t="shared" ca="1" si="26"/>
        <v>4.3099999999999952</v>
      </c>
      <c r="AH12">
        <f t="shared" ca="1" si="27"/>
        <v>1.740000000000002</v>
      </c>
      <c r="AI12" s="6">
        <f t="shared" ca="1" si="28"/>
        <v>-0.15999999999999659</v>
      </c>
      <c r="AJ12">
        <f t="shared" ca="1" si="29"/>
        <v>-2.695999999999998</v>
      </c>
      <c r="AK12">
        <f t="shared" ca="1" si="30"/>
        <v>-3.923333333333332</v>
      </c>
      <c r="AL12">
        <f t="shared" ca="1" si="31"/>
        <v>-2.2671428571428578</v>
      </c>
      <c r="AM12" s="13">
        <f t="shared" si="42"/>
        <v>0.96000000000000085</v>
      </c>
      <c r="AN12">
        <f t="shared" si="42"/>
        <v>1.6799999999999997</v>
      </c>
      <c r="AO12">
        <f t="shared" si="32"/>
        <v>-1.0799999999999983</v>
      </c>
      <c r="AP12">
        <f t="shared" si="33"/>
        <v>-2.4200000000000017</v>
      </c>
      <c r="AQ12">
        <f t="shared" si="34"/>
        <v>-2.8999999999999986</v>
      </c>
      <c r="AR12">
        <f t="shared" si="35"/>
        <v>-0.42000000000000171</v>
      </c>
      <c r="AS12" s="30">
        <f t="shared" si="16"/>
        <v>2.6560317460317506</v>
      </c>
      <c r="AT12">
        <f t="shared" si="17"/>
        <v>3.3042028985507272</v>
      </c>
      <c r="AU12">
        <f t="shared" si="18"/>
        <v>0.50916666666666544</v>
      </c>
      <c r="AV12">
        <f t="shared" si="19"/>
        <v>-0.80186666666666895</v>
      </c>
      <c r="AW12">
        <f t="shared" si="20"/>
        <v>-1.488266666666668</v>
      </c>
      <c r="AX12">
        <f t="shared" si="21"/>
        <v>0.36759999999999593</v>
      </c>
      <c r="AY12" s="13">
        <f t="shared" ca="1" si="43"/>
        <v>0.31004450132328998</v>
      </c>
      <c r="AZ12" s="6">
        <f t="shared" ca="1" si="43"/>
        <v>1.2763388970261147</v>
      </c>
      <c r="BA12" s="6">
        <f t="shared" ca="1" si="36"/>
        <v>-0.88933889877109351</v>
      </c>
      <c r="BB12" s="6">
        <f t="shared" ca="1" si="37"/>
        <v>-1.4110286943550108</v>
      </c>
      <c r="BC12" s="6">
        <f t="shared" ca="1" si="38"/>
        <v>-1.7297027797508235</v>
      </c>
      <c r="BD12" s="2">
        <f t="shared" ca="1" si="39"/>
        <v>0.22641245276481925</v>
      </c>
      <c r="BE12" t="s">
        <v>193</v>
      </c>
      <c r="BG12">
        <f>MAX(0,($BG$16+1/($BG$17*$BG$18))-1/(($BG$17-BG6) * $BG$18))</f>
        <v>0.63607104772320344</v>
      </c>
      <c r="BH12">
        <f t="shared" ref="BH12:BM12" si="44">MAX(0,($BG$16+1/($BG$17*$BG$18))-1/(($BG$17-BH6) * $BG$18))</f>
        <v>0.69673717851379868</v>
      </c>
      <c r="BI12">
        <f t="shared" si="44"/>
        <v>0.75017749028466174</v>
      </c>
      <c r="BJ12">
        <f t="shared" si="44"/>
        <v>0.79796493490913045</v>
      </c>
      <c r="BK12">
        <f t="shared" si="44"/>
        <v>0.86228475557487427</v>
      </c>
      <c r="BL12">
        <f t="shared" si="44"/>
        <v>0.92813851124965097</v>
      </c>
      <c r="BM12">
        <f t="shared" si="44"/>
        <v>0.98273548213927908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0">
        <f>K13-AVERAGE(AM$5:AM12,AM14:AM$30)</f>
        <v>47.266507936507935</v>
      </c>
      <c r="R13" s="31">
        <f>L13-AVERAGE(AN$5:AN12,AN14:AN$30)</f>
        <v>46.557246376811598</v>
      </c>
      <c r="S13" s="31">
        <f>M13-AVERAGE(AO$5:AO12,AO14:AO$30)</f>
        <v>52.064999999999998</v>
      </c>
      <c r="T13" s="31">
        <f>N13-AVERAGE(AP$5:AP12,AP14:AP$30)</f>
        <v>51.312533333333334</v>
      </c>
      <c r="U13" s="31">
        <f>O13-AVERAGE(AQ$5:AQ12,AQ14:AQ$30)</f>
        <v>49.25333333333333</v>
      </c>
      <c r="V13" s="31">
        <f>P13-AVERAGE(AR$5:AR12,AR14:AR$30)</f>
        <v>49.153999999999996</v>
      </c>
      <c r="W13" s="13">
        <f t="shared" ca="1" si="40"/>
        <v>43.707427383971762</v>
      </c>
      <c r="X13" s="6">
        <f t="shared" ca="1" si="41"/>
        <v>43.955688385603608</v>
      </c>
      <c r="Y13" s="6">
        <f t="shared" ca="1" si="11"/>
        <v>47.401737223424668</v>
      </c>
      <c r="Z13" s="6">
        <f t="shared" ca="1" si="12"/>
        <v>48.575025116427028</v>
      </c>
      <c r="AA13" s="6">
        <f t="shared" ca="1" si="13"/>
        <v>48.066676754418786</v>
      </c>
      <c r="AB13" s="2">
        <f t="shared" ca="1" si="14"/>
        <v>48.763466083959756</v>
      </c>
      <c r="AC13" s="2">
        <f>'Historical Trends'!F29</f>
        <v>49.66</v>
      </c>
      <c r="AE13" s="13">
        <f t="shared" ca="1" si="24"/>
        <v>-13.828850432632834</v>
      </c>
      <c r="AF13">
        <f t="shared" ca="1" si="25"/>
        <v>-8.0599999999999952</v>
      </c>
      <c r="AG13">
        <f t="shared" ca="1" si="26"/>
        <v>-9.8999999999999915</v>
      </c>
      <c r="AH13">
        <f t="shared" ca="1" si="27"/>
        <v>-11.333333333333321</v>
      </c>
      <c r="AI13">
        <f t="shared" ca="1" si="28"/>
        <v>-13.794999999999995</v>
      </c>
      <c r="AJ13">
        <f t="shared" ca="1" si="29"/>
        <v>-14.715999999999994</v>
      </c>
      <c r="AK13">
        <f t="shared" ca="1" si="30"/>
        <v>-12.374999999999993</v>
      </c>
      <c r="AL13">
        <f t="shared" ca="1" si="31"/>
        <v>-11.394285714285708</v>
      </c>
      <c r="AM13" s="13">
        <f t="shared" si="42"/>
        <v>-3.8599999999999994</v>
      </c>
      <c r="AN13">
        <f t="shared" si="42"/>
        <v>-4.4599999999999937</v>
      </c>
      <c r="AO13">
        <f t="shared" si="32"/>
        <v>0.74000000000000199</v>
      </c>
      <c r="AP13">
        <f t="shared" si="33"/>
        <v>-5.9999999999995168E-2</v>
      </c>
      <c r="AQ13">
        <f t="shared" si="34"/>
        <v>-1.8599999999999994</v>
      </c>
      <c r="AR13">
        <f t="shared" si="35"/>
        <v>-1.259999999999998</v>
      </c>
      <c r="AS13" s="30">
        <f t="shared" si="16"/>
        <v>-2.3934920634920616</v>
      </c>
      <c r="AT13">
        <f t="shared" si="17"/>
        <v>-3.1027536231883985</v>
      </c>
      <c r="AU13">
        <f t="shared" si="18"/>
        <v>2.4050000000000011</v>
      </c>
      <c r="AV13">
        <f t="shared" si="19"/>
        <v>1.6525333333333379</v>
      </c>
      <c r="AW13">
        <f t="shared" si="20"/>
        <v>-0.40666666666666629</v>
      </c>
      <c r="AX13">
        <f t="shared" si="21"/>
        <v>-0.50600000000000023</v>
      </c>
      <c r="AY13" s="13">
        <f t="shared" ca="1" si="43"/>
        <v>-5.9525726160282346</v>
      </c>
      <c r="AZ13" s="6">
        <f t="shared" ca="1" si="43"/>
        <v>-5.7043116143963886</v>
      </c>
      <c r="BA13" s="6">
        <f t="shared" ca="1" si="36"/>
        <v>-2.2582627765753287</v>
      </c>
      <c r="BB13" s="6">
        <f t="shared" ca="1" si="37"/>
        <v>-1.0849748835729685</v>
      </c>
      <c r="BC13" s="6">
        <f t="shared" ca="1" si="38"/>
        <v>-1.5933232455812103</v>
      </c>
      <c r="BD13" s="2">
        <f t="shared" ca="1" si="39"/>
        <v>-0.8965339160402408</v>
      </c>
      <c r="BE13" t="s">
        <v>192</v>
      </c>
      <c r="BG13">
        <f>(BG12-BG10)^2</f>
        <v>5.4192128100267107E-5</v>
      </c>
      <c r="BH13">
        <f t="shared" ref="BH13:BM13" si="45">(BH12-BH10)^2</f>
        <v>5.1474965413489155E-4</v>
      </c>
      <c r="BI13">
        <f t="shared" si="45"/>
        <v>4.3150683920292233E-3</v>
      </c>
      <c r="BJ13">
        <f t="shared" si="45"/>
        <v>4.7369684495163356E-5</v>
      </c>
      <c r="BK13">
        <f t="shared" si="45"/>
        <v>1.4873017361472021E-3</v>
      </c>
      <c r="BL13">
        <f t="shared" si="45"/>
        <v>3.4044847844192905E-5</v>
      </c>
      <c r="BM13">
        <f t="shared" si="45"/>
        <v>2.4458375640645476E-4</v>
      </c>
      <c r="BN13">
        <f>SQRT(SUM(BG13:BM13))</f>
        <v>8.1837095495608803E-2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0">
        <f>K14-AVERAGE(AM$5:AM13,AM15:AM$30)</f>
        <v>38.780476190476193</v>
      </c>
      <c r="R14" s="31">
        <f>L14-AVERAGE(AN$5:AN13,AN15:AN$30)</f>
        <v>35.568550724637682</v>
      </c>
      <c r="S14" s="31">
        <f>M14-AVERAGE(AO$5:AO13,AO15:AO$30)</f>
        <v>41.567500000000003</v>
      </c>
      <c r="T14" s="31">
        <f>N14-AVERAGE(AP$5:AP13,AP15:AP$30)</f>
        <v>40.610933333333335</v>
      </c>
      <c r="U14" s="31">
        <f>O14-AVERAGE(AQ$5:AQ13,AQ15:AQ$30)</f>
        <v>41.810400000000001</v>
      </c>
      <c r="V14" s="31">
        <f>P14-AVERAGE(AR$5:AR13,AR15:AR$30)</f>
        <v>43.16706666666667</v>
      </c>
      <c r="W14" s="13">
        <f t="shared" ca="1" si="40"/>
        <v>38.398779254931831</v>
      </c>
      <c r="X14" s="6">
        <f t="shared" ca="1" si="41"/>
        <v>36.169387269384579</v>
      </c>
      <c r="Y14" s="6">
        <f t="shared" ca="1" si="11"/>
        <v>40.350413656249032</v>
      </c>
      <c r="Z14" s="6">
        <f t="shared" ca="1" si="12"/>
        <v>40.044808937262459</v>
      </c>
      <c r="AA14" s="6">
        <f t="shared" ca="1" si="13"/>
        <v>41.403846597728908</v>
      </c>
      <c r="AB14" s="2">
        <f t="shared" ca="1" si="14"/>
        <v>42.987509027823805</v>
      </c>
      <c r="AC14" s="2">
        <f>'Historical Trends'!F30</f>
        <v>41.6</v>
      </c>
      <c r="AE14" s="13">
        <f t="shared" ca="1" si="24"/>
        <v>-11.442813953488304</v>
      </c>
      <c r="AF14">
        <f t="shared" ca="1" si="25"/>
        <v>-3.6799999999999997</v>
      </c>
      <c r="AG14">
        <f t="shared" ca="1" si="26"/>
        <v>-4.9100000000000037</v>
      </c>
      <c r="AH14">
        <f t="shared" ca="1" si="27"/>
        <v>-7.6466666666666683</v>
      </c>
      <c r="AI14">
        <f t="shared" ca="1" si="28"/>
        <v>-8.32</v>
      </c>
      <c r="AJ14">
        <f t="shared" ca="1" si="29"/>
        <v>-5.1779999999999973</v>
      </c>
      <c r="AK14">
        <f t="shared" ca="1" si="30"/>
        <v>-3.8900000000000006</v>
      </c>
      <c r="AL14">
        <f t="shared" ca="1" si="31"/>
        <v>-2.8285714285714221</v>
      </c>
      <c r="AM14" s="13">
        <f t="shared" si="42"/>
        <v>-4.2666666666666657</v>
      </c>
      <c r="AN14">
        <f t="shared" si="42"/>
        <v>-7.2666666666666657</v>
      </c>
      <c r="AO14">
        <f t="shared" si="32"/>
        <v>-1.6000000000000014</v>
      </c>
      <c r="AP14">
        <f t="shared" si="33"/>
        <v>-2.6000000000000014</v>
      </c>
      <c r="AQ14">
        <f t="shared" si="34"/>
        <v>-1.2666666666666657</v>
      </c>
      <c r="AR14">
        <f t="shared" si="35"/>
        <v>0.73333333333333428</v>
      </c>
      <c r="AS14" s="30">
        <f t="shared" si="16"/>
        <v>-2.8195238095238082</v>
      </c>
      <c r="AT14">
        <f t="shared" si="17"/>
        <v>-6.0314492753623199</v>
      </c>
      <c r="AU14">
        <f t="shared" si="18"/>
        <v>-3.2499999999998863E-2</v>
      </c>
      <c r="AV14">
        <f t="shared" si="19"/>
        <v>-0.98906666666666609</v>
      </c>
      <c r="AW14">
        <f t="shared" si="20"/>
        <v>0.21039999999999992</v>
      </c>
      <c r="AX14">
        <f t="shared" si="21"/>
        <v>1.5670666666666691</v>
      </c>
      <c r="AY14" s="13">
        <f t="shared" ca="1" si="43"/>
        <v>-3.20122074506817</v>
      </c>
      <c r="AZ14" s="6">
        <f t="shared" ca="1" si="43"/>
        <v>-5.4306127306154224</v>
      </c>
      <c r="BA14" s="6">
        <f t="shared" ca="1" si="36"/>
        <v>-1.2495863437509698</v>
      </c>
      <c r="BB14" s="6">
        <f t="shared" ca="1" si="37"/>
        <v>-1.555191062737542</v>
      </c>
      <c r="BC14" s="6">
        <f t="shared" ca="1" si="38"/>
        <v>-0.19615340227109357</v>
      </c>
      <c r="BD14" s="2">
        <f t="shared" ca="1" si="39"/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0"/>
      <c r="R15" s="31">
        <f>L15-AVERAGE(AN$5:AN14,AN16:AN$30)</f>
        <v>41.989420289855076</v>
      </c>
      <c r="S15" s="31">
        <f>M15-AVERAGE(AO$5:AO14,AO16:AO$30)</f>
        <v>44.151388888888889</v>
      </c>
      <c r="T15" s="31">
        <f>N15-AVERAGE(AP$5:AP14,AP16:AP$30)</f>
        <v>43.184800000000003</v>
      </c>
      <c r="U15" s="31">
        <f>O15-AVERAGE(AQ$5:AQ14,AQ16:AQ$30)</f>
        <v>41.264266666666664</v>
      </c>
      <c r="V15" s="31">
        <f>P15-AVERAGE(AR$5:AR14,AR16:AR$30)</f>
        <v>38.807600000000001</v>
      </c>
      <c r="X15" s="6">
        <f t="shared" ca="1" si="41"/>
        <v>41.126348033340939</v>
      </c>
      <c r="Y15" s="6">
        <f t="shared" ca="1" si="11"/>
        <v>42.498721128817451</v>
      </c>
      <c r="Z15" s="6">
        <f t="shared" ca="1" si="12"/>
        <v>42.351212595830006</v>
      </c>
      <c r="AA15" s="6">
        <f t="shared" ca="1" si="13"/>
        <v>41.031172347776021</v>
      </c>
      <c r="AB15" s="2">
        <f t="shared" ca="1" si="14"/>
        <v>38.811079016995755</v>
      </c>
      <c r="AC15" s="2">
        <f>'Historical Trends'!F31</f>
        <v>37.92</v>
      </c>
      <c r="AE15" s="13">
        <f t="shared" ca="1" si="24"/>
        <v>-9.2431428571430132</v>
      </c>
      <c r="AF15">
        <f t="shared" ca="1" si="25"/>
        <v>-2.4600000000000009</v>
      </c>
      <c r="AG15">
        <f t="shared" ca="1" si="26"/>
        <v>-5.9500000000000028</v>
      </c>
      <c r="AH15">
        <f t="shared" ca="1" si="27"/>
        <v>-6.1866666666666674</v>
      </c>
      <c r="AI15">
        <f t="shared" ca="1" si="28"/>
        <v>-1.8725000000000023</v>
      </c>
      <c r="AJ15">
        <f t="shared" ca="1" si="29"/>
        <v>-0.25200000000000244</v>
      </c>
      <c r="AK15">
        <f t="shared" ca="1" si="30"/>
        <v>0.99333333333333229</v>
      </c>
      <c r="AL15">
        <f t="shared" ca="1" si="31"/>
        <v>3.4542857142857102</v>
      </c>
      <c r="AN15">
        <f t="shared" ref="AN15:AN29" si="46">L15-$AC15</f>
        <v>2.413333333333334</v>
      </c>
      <c r="AO15">
        <f t="shared" si="32"/>
        <v>4.413333333333334</v>
      </c>
      <c r="AP15">
        <f t="shared" si="33"/>
        <v>3.413333333333334</v>
      </c>
      <c r="AQ15">
        <f t="shared" si="34"/>
        <v>1.7466666666666626</v>
      </c>
      <c r="AR15">
        <f t="shared" si="35"/>
        <v>7.9999999999998295E-2</v>
      </c>
      <c r="AS15" s="30"/>
      <c r="AT15">
        <f t="shared" si="17"/>
        <v>4.0694202898550742</v>
      </c>
      <c r="AU15">
        <f t="shared" si="18"/>
        <v>6.2313888888888869</v>
      </c>
      <c r="AV15">
        <f t="shared" si="19"/>
        <v>5.264800000000001</v>
      </c>
      <c r="AW15">
        <f t="shared" si="20"/>
        <v>3.3442666666666625</v>
      </c>
      <c r="AX15">
        <f t="shared" si="21"/>
        <v>0.88759999999999906</v>
      </c>
      <c r="AZ15" s="6">
        <f t="shared" ref="AZ15:AZ29" ca="1" si="47">X15-$AC15</f>
        <v>3.2063480333409373</v>
      </c>
      <c r="BA15" s="6">
        <f t="shared" ca="1" si="36"/>
        <v>4.578721128817449</v>
      </c>
      <c r="BB15" s="6">
        <f t="shared" ca="1" si="37"/>
        <v>4.4312125958300044</v>
      </c>
      <c r="BC15" s="6">
        <f t="shared" ca="1" si="38"/>
        <v>3.1111723477760194</v>
      </c>
      <c r="BD15" s="2">
        <f t="shared" ca="1" si="39"/>
        <v>0.89107901699575365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0">
        <f>K16-AVERAGE(AM$5:AM15,AM17:AM$30)</f>
        <v>43.565555555555555</v>
      </c>
      <c r="R16" s="31">
        <f>L16-AVERAGE(AN$5:AN15,AN17:AN$30)</f>
        <v>42.421594202898547</v>
      </c>
      <c r="S16" s="31">
        <f>M16-AVERAGE(AO$5:AO15,AO17:AO$30)</f>
        <v>41.568333333333335</v>
      </c>
      <c r="T16" s="31">
        <f>N16-AVERAGE(AP$5:AP15,AP17:AP$30)</f>
        <v>38.982399999999998</v>
      </c>
      <c r="U16" s="31">
        <f>O16-AVERAGE(AQ$5:AQ15,AQ17:AQ$30)</f>
        <v>39.446933333333334</v>
      </c>
      <c r="V16" s="31">
        <f>P16-AVERAGE(AR$5:AR15,AR17:AR$30)</f>
        <v>40.429200000000002</v>
      </c>
      <c r="W16" s="13">
        <f t="shared" ca="1" si="40"/>
        <v>42.641253560541472</v>
      </c>
      <c r="X16" s="6">
        <f t="shared" ca="1" si="41"/>
        <v>42.015248805520656</v>
      </c>
      <c r="Y16" s="6">
        <f t="shared" ca="1" si="11"/>
        <v>41.380603877848742</v>
      </c>
      <c r="Z16" s="6">
        <f t="shared" ca="1" si="12"/>
        <v>39.370935619898439</v>
      </c>
      <c r="AA16" s="6">
        <f t="shared" ca="1" si="13"/>
        <v>39.598275425135739</v>
      </c>
      <c r="AB16" s="2">
        <f t="shared" ca="1" si="14"/>
        <v>40.447103995409449</v>
      </c>
      <c r="AC16" s="2">
        <f>'Historical Trends'!F47</f>
        <v>41.58</v>
      </c>
      <c r="AE16" s="13">
        <f t="shared" ca="1" si="24"/>
        <v>7.6939999999998889</v>
      </c>
      <c r="AF16">
        <f t="shared" ca="1" si="25"/>
        <v>4.0500000000000043</v>
      </c>
      <c r="AG16">
        <f t="shared" ca="1" si="26"/>
        <v>6.8050000000000068</v>
      </c>
      <c r="AH16">
        <f t="shared" ca="1" si="27"/>
        <v>3.0066666666666748</v>
      </c>
      <c r="AI16">
        <f t="shared" ca="1" si="28"/>
        <v>0.44750000000000512</v>
      </c>
      <c r="AJ16">
        <f t="shared" ca="1" si="29"/>
        <v>-1.1999999999999957</v>
      </c>
      <c r="AK16">
        <f t="shared" ca="1" si="30"/>
        <v>-0.60666666666666202</v>
      </c>
      <c r="AL16">
        <f t="shared" ca="1" si="31"/>
        <v>-7.7142857142860066E-2</v>
      </c>
      <c r="AM16" s="13">
        <f t="shared" ref="AM16:AM22" si="48">K16-$AC16</f>
        <v>0.32000000000000028</v>
      </c>
      <c r="AN16">
        <f t="shared" si="46"/>
        <v>-0.67999999999999972</v>
      </c>
      <c r="AO16">
        <f t="shared" si="32"/>
        <v>-1.5799999999999983</v>
      </c>
      <c r="AP16">
        <f t="shared" si="33"/>
        <v>-4.1466666666666683</v>
      </c>
      <c r="AQ16">
        <f t="shared" si="34"/>
        <v>-3.519999999999996</v>
      </c>
      <c r="AR16">
        <f t="shared" si="35"/>
        <v>-1.8799999999999955</v>
      </c>
      <c r="AS16" s="30">
        <f t="shared" si="16"/>
        <v>1.9855555555555569</v>
      </c>
      <c r="AT16">
        <f t="shared" si="17"/>
        <v>0.84159420289854836</v>
      </c>
      <c r="AU16">
        <f t="shared" si="18"/>
        <v>-1.1666666666663161E-2</v>
      </c>
      <c r="AV16">
        <f t="shared" si="19"/>
        <v>-2.5975999999999999</v>
      </c>
      <c r="AW16">
        <f t="shared" si="20"/>
        <v>-2.1330666666666644</v>
      </c>
      <c r="AX16">
        <f t="shared" si="21"/>
        <v>-1.1507999999999967</v>
      </c>
      <c r="AY16" s="13">
        <f ca="1">W16-$AC16</f>
        <v>1.0612535605414735</v>
      </c>
      <c r="AZ16" s="6">
        <f t="shared" ca="1" si="47"/>
        <v>0.43524880552065781</v>
      </c>
      <c r="BA16" s="6">
        <f t="shared" ca="1" si="36"/>
        <v>-0.19939612215125635</v>
      </c>
      <c r="BB16" s="6">
        <f t="shared" ca="1" si="37"/>
        <v>-2.2090643801015588</v>
      </c>
      <c r="BC16" s="6">
        <f t="shared" ca="1" si="38"/>
        <v>-1.9817245748642591</v>
      </c>
      <c r="BD16" s="2">
        <f t="shared" ca="1" si="39"/>
        <v>-1.132896004590549</v>
      </c>
      <c r="BE16" t="s">
        <v>189</v>
      </c>
      <c r="BG16">
        <v>1.007224347217051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0">
        <f>K17-AVERAGE(AM$5:AM16,AM18:AM$30)</f>
        <v>49.553650793650789</v>
      </c>
      <c r="R17" s="31">
        <f>L17-AVERAGE(AN$5:AN16,AN18:AN$30)</f>
        <v>46.941159420289857</v>
      </c>
      <c r="S17" s="31">
        <f>M17-AVERAGE(AO$5:AO16,AO18:AO$30)</f>
        <v>44.316249999999997</v>
      </c>
      <c r="T17" s="31">
        <f>N17-AVERAGE(AP$5:AP16,AP18:AP$30)</f>
        <v>46.065733333333334</v>
      </c>
      <c r="U17" s="31">
        <f>O17-AVERAGE(AQ$5:AQ16,AQ18:AQ$30)</f>
        <v>45.379333333333335</v>
      </c>
      <c r="V17" s="31">
        <f>P17-AVERAGE(AR$5:AR16,AR18:AR$30)</f>
        <v>45.467200000000005</v>
      </c>
      <c r="W17" s="13">
        <f t="shared" ca="1" si="40"/>
        <v>46.437732608450375</v>
      </c>
      <c r="X17" s="6">
        <f t="shared" ca="1" si="41"/>
        <v>45.22231391645095</v>
      </c>
      <c r="Y17" s="6">
        <f t="shared" ca="1" si="11"/>
        <v>43.211564695772367</v>
      </c>
      <c r="Z17" s="6">
        <f t="shared" ca="1" si="12"/>
        <v>45.041039589734993</v>
      </c>
      <c r="AA17" s="6">
        <f t="shared" ca="1" si="13"/>
        <v>44.926781083366009</v>
      </c>
      <c r="AB17" s="2">
        <f t="shared" ca="1" si="14"/>
        <v>45.314125445766088</v>
      </c>
      <c r="AC17" s="2">
        <f>'Historical Trends'!F48</f>
        <v>45.63</v>
      </c>
      <c r="AE17" s="13">
        <f t="shared" ca="1" si="24"/>
        <v>1.6573333333334332</v>
      </c>
      <c r="AF17">
        <f t="shared" ca="1" si="25"/>
        <v>5.509999999999998</v>
      </c>
      <c r="AG17">
        <f t="shared" ca="1" si="26"/>
        <v>-1.5650000000000048</v>
      </c>
      <c r="AH17">
        <f t="shared" ca="1" si="27"/>
        <v>-4.8033333333333417</v>
      </c>
      <c r="AI17">
        <f t="shared" ca="1" si="28"/>
        <v>-6.5625000000000071</v>
      </c>
      <c r="AJ17">
        <f t="shared" ca="1" si="29"/>
        <v>-5.5880000000000081</v>
      </c>
      <c r="AK17">
        <f t="shared" ca="1" si="30"/>
        <v>-4.8150000000000048</v>
      </c>
      <c r="AL17">
        <f t="shared" ca="1" si="31"/>
        <v>-3.5685714285714312</v>
      </c>
      <c r="AM17" s="13">
        <f t="shared" si="48"/>
        <v>2.1699999999999946</v>
      </c>
      <c r="AN17">
        <f t="shared" si="46"/>
        <v>-0.23000000000000398</v>
      </c>
      <c r="AO17">
        <f t="shared" si="32"/>
        <v>-2.8300000000000054</v>
      </c>
      <c r="AP17">
        <f t="shared" si="33"/>
        <v>-1.230000000000004</v>
      </c>
      <c r="AQ17">
        <f t="shared" si="34"/>
        <v>-1.7100000000000009</v>
      </c>
      <c r="AR17">
        <f t="shared" si="35"/>
        <v>-0.92999999999999972</v>
      </c>
      <c r="AS17" s="30">
        <f t="shared" si="16"/>
        <v>3.9236507936507863</v>
      </c>
      <c r="AT17">
        <f t="shared" si="17"/>
        <v>1.3111594202898544</v>
      </c>
      <c r="AU17">
        <f t="shared" si="18"/>
        <v>-1.313750000000006</v>
      </c>
      <c r="AV17">
        <f t="shared" si="19"/>
        <v>0.43573333333333153</v>
      </c>
      <c r="AW17">
        <f t="shared" si="20"/>
        <v>-0.25066666666666748</v>
      </c>
      <c r="AX17">
        <f t="shared" si="21"/>
        <v>-0.16279999999999717</v>
      </c>
      <c r="AY17" s="13" t="s">
        <v>173</v>
      </c>
      <c r="AZ17" s="6">
        <f t="shared" ca="1" si="47"/>
        <v>-0.40768608354905211</v>
      </c>
      <c r="BA17" s="6">
        <f t="shared" ca="1" si="36"/>
        <v>-2.4184353042276356</v>
      </c>
      <c r="BB17" s="6">
        <f t="shared" ca="1" si="37"/>
        <v>-0.58896041026500967</v>
      </c>
      <c r="BC17" s="6">
        <f t="shared" ca="1" si="38"/>
        <v>-0.70321891663399327</v>
      </c>
      <c r="BD17" s="2">
        <f t="shared" ca="1" si="39"/>
        <v>-0.31587455423391475</v>
      </c>
      <c r="BE17" t="s">
        <v>190</v>
      </c>
      <c r="BG17">
        <v>16.535617273236593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0">
        <f>K18-AVERAGE(AM$5:AM17,AM19:AM$30)</f>
        <v>42.796031746031751</v>
      </c>
      <c r="R18" s="31">
        <f>L18-AVERAGE(AN$5:AN17,AN19:AN$30)</f>
        <v>45.8668115942029</v>
      </c>
      <c r="S18" s="31">
        <f>M18-AVERAGE(AO$5:AO17,AO19:AO$30)</f>
        <v>45.336666666666666</v>
      </c>
      <c r="T18" s="31">
        <f>N18-AVERAGE(AP$5:AP17,AP19:AP$30)</f>
        <v>46.469333333333331</v>
      </c>
      <c r="U18" s="31">
        <f>O18-AVERAGE(AQ$5:AQ17,AQ19:AQ$30)</f>
        <v>52.522133333333336</v>
      </c>
      <c r="V18" s="31">
        <f>P18-AVERAGE(AR$5:AR17,AR19:AR$30)</f>
        <v>52.006800000000005</v>
      </c>
      <c r="W18" s="13">
        <f t="shared" ca="1" si="40"/>
        <v>41.994575717595218</v>
      </c>
      <c r="X18" s="6">
        <f t="shared" ca="1" si="41"/>
        <v>44.374581010766974</v>
      </c>
      <c r="Y18" s="6">
        <f t="shared" ca="1" si="11"/>
        <v>43.825891524909679</v>
      </c>
      <c r="Z18" s="6">
        <f t="shared" ca="1" si="12"/>
        <v>45.313835373204761</v>
      </c>
      <c r="AA18" s="6">
        <f t="shared" ca="1" si="13"/>
        <v>51.334934736095597</v>
      </c>
      <c r="AB18" s="2">
        <f t="shared" ca="1" si="14"/>
        <v>51.629774146166504</v>
      </c>
      <c r="AC18" s="2">
        <f>'Historical Trends'!F49</f>
        <v>51.14</v>
      </c>
      <c r="AE18" s="13">
        <f t="shared" ca="1" si="24"/>
        <v>-9.1240000000000094</v>
      </c>
      <c r="AF18">
        <f t="shared" ca="1" si="25"/>
        <v>-14.149999999999999</v>
      </c>
      <c r="AG18">
        <f t="shared" ca="1" si="26"/>
        <v>-15.469999999999999</v>
      </c>
      <c r="AH18">
        <f t="shared" ca="1" si="27"/>
        <v>-16.096666666666671</v>
      </c>
      <c r="AI18">
        <f t="shared" ca="1" si="28"/>
        <v>-13.872500000000002</v>
      </c>
      <c r="AJ18">
        <f t="shared" ca="1" si="29"/>
        <v>-12.39</v>
      </c>
      <c r="AK18">
        <f t="shared" ca="1" si="30"/>
        <v>-10.591666666666669</v>
      </c>
      <c r="AL18">
        <f t="shared" ca="1" si="31"/>
        <v>-10.241428571428578</v>
      </c>
      <c r="AM18" s="13">
        <f t="shared" si="48"/>
        <v>-9.5399999999999991</v>
      </c>
      <c r="AN18">
        <f t="shared" si="46"/>
        <v>-6.5399999999999991</v>
      </c>
      <c r="AO18">
        <f t="shared" si="32"/>
        <v>-7.1400000000000006</v>
      </c>
      <c r="AP18">
        <f t="shared" si="33"/>
        <v>-6.1400000000000006</v>
      </c>
      <c r="AQ18">
        <f t="shared" si="34"/>
        <v>-0.14000000000000057</v>
      </c>
      <c r="AR18">
        <f t="shared" si="35"/>
        <v>6.0000000000002274E-2</v>
      </c>
      <c r="AS18" s="30">
        <f t="shared" si="16"/>
        <v>-8.3439682539682494</v>
      </c>
      <c r="AT18">
        <f t="shared" si="17"/>
        <v>-5.2731884057971001</v>
      </c>
      <c r="AU18">
        <f t="shared" si="18"/>
        <v>-5.8033333333333346</v>
      </c>
      <c r="AV18">
        <f t="shared" si="19"/>
        <v>-4.6706666666666692</v>
      </c>
      <c r="AW18">
        <f t="shared" si="20"/>
        <v>1.3821333333333357</v>
      </c>
      <c r="AX18">
        <f t="shared" si="21"/>
        <v>0.8668000000000049</v>
      </c>
      <c r="AY18" s="13">
        <f ca="1">W18-$AC18</f>
        <v>-9.1454242824047824</v>
      </c>
      <c r="AZ18" s="6">
        <f t="shared" ca="1" si="47"/>
        <v>-6.7654189892330265</v>
      </c>
      <c r="BA18" s="6">
        <f t="shared" ca="1" si="36"/>
        <v>-7.3141084750903218</v>
      </c>
      <c r="BB18" s="6">
        <f t="shared" ca="1" si="37"/>
        <v>-5.8261646267952401</v>
      </c>
      <c r="BC18" s="6">
        <f t="shared" ca="1" si="38"/>
        <v>0.19493473609559686</v>
      </c>
      <c r="BD18" s="2">
        <f t="shared" ca="1" si="39"/>
        <v>0.4897741461665035</v>
      </c>
      <c r="BE18" t="s">
        <v>191</v>
      </c>
      <c r="BG18">
        <v>0.10804719455483466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0">
        <f>K19-AVERAGE(AM$5:AM18,AM20:AM$30)</f>
        <v>44.098412698412702</v>
      </c>
      <c r="R19" s="31">
        <f>L19-AVERAGE(AN$5:AN18,AN20:AN$30)</f>
        <v>43.768985507246377</v>
      </c>
      <c r="S19" s="31">
        <f>M19-AVERAGE(AO$5:AO18,AO20:AO$30)</f>
        <v>42.592916666666667</v>
      </c>
      <c r="T19" s="31">
        <f>N19-AVERAGE(AP$5:AP18,AP20:AP$30)</f>
        <v>40.379333333333335</v>
      </c>
      <c r="U19" s="31">
        <f>O19-AVERAGE(AQ$5:AQ18,AQ20:AQ$30)</f>
        <v>37.696133333333336</v>
      </c>
      <c r="V19" s="31">
        <f>P19-AVERAGE(AR$5:AR18,AR20:AR$30)</f>
        <v>36.348800000000004</v>
      </c>
      <c r="W19" s="13">
        <f t="shared" ca="1" si="40"/>
        <v>43.189731752362171</v>
      </c>
      <c r="X19" s="6">
        <f t="shared" ca="1" si="41"/>
        <v>43.146394255444825</v>
      </c>
      <c r="Y19" s="6">
        <f t="shared" ca="1" si="11"/>
        <v>42.263864266752137</v>
      </c>
      <c r="Z19" s="6">
        <f t="shared" ca="1" si="12"/>
        <v>40.607791861508275</v>
      </c>
      <c r="AA19" s="6">
        <f t="shared" ca="1" si="13"/>
        <v>38.078243031224389</v>
      </c>
      <c r="AB19" s="2">
        <f t="shared" ca="1" si="14"/>
        <v>36.519938680942666</v>
      </c>
      <c r="AC19" s="2">
        <f>'Historical Trends'!F50</f>
        <v>36.99</v>
      </c>
      <c r="AE19" s="13">
        <f t="shared" ca="1" si="24"/>
        <v>-6.9844345047922545</v>
      </c>
      <c r="AF19">
        <f t="shared" ca="1" si="25"/>
        <v>-2.6400000000000006</v>
      </c>
      <c r="AG19">
        <f t="shared" ca="1" si="26"/>
        <v>-2.9200000000000017</v>
      </c>
      <c r="AH19">
        <f t="shared" ca="1" si="27"/>
        <v>0.36999999999999744</v>
      </c>
      <c r="AI19">
        <f t="shared" ca="1" si="28"/>
        <v>2.1999999999999957</v>
      </c>
      <c r="AJ19">
        <f t="shared" ca="1" si="29"/>
        <v>4.269999999999996</v>
      </c>
      <c r="AK19">
        <f t="shared" ca="1" si="30"/>
        <v>4.5599999999999952</v>
      </c>
      <c r="AL19">
        <f t="shared" ca="1" si="31"/>
        <v>4.1714285714285708</v>
      </c>
      <c r="AM19" s="13">
        <f t="shared" si="48"/>
        <v>5.2100000000000009</v>
      </c>
      <c r="AN19">
        <f t="shared" si="46"/>
        <v>5.009999999999998</v>
      </c>
      <c r="AO19">
        <f t="shared" si="32"/>
        <v>3.8099999999999952</v>
      </c>
      <c r="AP19">
        <f t="shared" si="33"/>
        <v>1.6099999999999994</v>
      </c>
      <c r="AQ19">
        <f t="shared" si="34"/>
        <v>-0.78999999999999915</v>
      </c>
      <c r="AR19">
        <f t="shared" si="35"/>
        <v>-1.3900000000000006</v>
      </c>
      <c r="AS19" s="30">
        <f t="shared" si="16"/>
        <v>7.1084126984126996</v>
      </c>
      <c r="AT19">
        <f t="shared" si="17"/>
        <v>6.7789855072463752</v>
      </c>
      <c r="AU19">
        <f t="shared" si="18"/>
        <v>5.6029166666666654</v>
      </c>
      <c r="AV19">
        <f t="shared" si="19"/>
        <v>3.3893333333333331</v>
      </c>
      <c r="AW19">
        <f t="shared" si="20"/>
        <v>0.70613333333333372</v>
      </c>
      <c r="AX19">
        <f t="shared" si="21"/>
        <v>-0.64119999999999777</v>
      </c>
      <c r="AY19" s="13">
        <f ca="1">W19-$AC19</f>
        <v>6.1997317523621689</v>
      </c>
      <c r="AZ19" s="6">
        <f t="shared" ca="1" si="47"/>
        <v>6.1563942554448232</v>
      </c>
      <c r="BA19" s="6">
        <f t="shared" ca="1" si="36"/>
        <v>5.2738642667521347</v>
      </c>
      <c r="BB19" s="6">
        <f t="shared" ca="1" si="37"/>
        <v>3.6177918615082731</v>
      </c>
      <c r="BC19" s="6">
        <f t="shared" ca="1" si="38"/>
        <v>1.0882430312243869</v>
      </c>
      <c r="BD19" s="2">
        <f t="shared" ca="1" si="39"/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0">
        <f>K20-AVERAGE(AM$5:AM19,AM21:AM$30)</f>
        <v>43.576507936507937</v>
      </c>
      <c r="R20" s="31">
        <f>L20-AVERAGE(AN$5:AN19,AN21:AN$30)</f>
        <v>43.805507246376813</v>
      </c>
      <c r="S20" s="31">
        <f>M20-AVERAGE(AO$5:AO19,AO21:AO$30)</f>
        <v>43.084583333333335</v>
      </c>
      <c r="T20" s="31">
        <f>N20-AVERAGE(AP$5:AP19,AP21:AP$30)</f>
        <v>42.697733333333339</v>
      </c>
      <c r="U20" s="31">
        <f>O20-AVERAGE(AQ$5:AQ19,AQ21:AQ$30)</f>
        <v>42.385733333333334</v>
      </c>
      <c r="V20" s="31">
        <f>P20-AVERAGE(AR$5:AR19,AR21:AR$30)</f>
        <v>39.665599999999998</v>
      </c>
      <c r="W20" s="13">
        <f t="shared" ca="1" si="40"/>
        <v>43.625889694553976</v>
      </c>
      <c r="X20" s="6">
        <f t="shared" ca="1" si="41"/>
        <v>43.780113200478439</v>
      </c>
      <c r="Y20" s="6">
        <f t="shared" ca="1" si="11"/>
        <v>43.283487161168203</v>
      </c>
      <c r="Z20" s="6">
        <f t="shared" ca="1" si="12"/>
        <v>42.89625546781064</v>
      </c>
      <c r="AA20" s="6">
        <f t="shared" ca="1" si="13"/>
        <v>42.517529715603089</v>
      </c>
      <c r="AB20" s="2">
        <f t="shared" ca="1" si="14"/>
        <v>39.798840208915095</v>
      </c>
      <c r="AC20" s="2">
        <f>'Historical Trends'!F65</f>
        <v>35.19</v>
      </c>
      <c r="AE20" s="13">
        <f t="shared" ca="1" si="24"/>
        <v>3.8466522678185697</v>
      </c>
      <c r="AF20">
        <f t="shared" ca="1" si="25"/>
        <v>6.8100000000000023</v>
      </c>
      <c r="AG20">
        <f t="shared" ca="1" si="26"/>
        <v>8.2000000000000028</v>
      </c>
      <c r="AH20">
        <f t="shared" ca="1" si="27"/>
        <v>6.9366666666666674</v>
      </c>
      <c r="AI20">
        <f t="shared" ca="1" si="28"/>
        <v>5.9575000000000031</v>
      </c>
      <c r="AJ20">
        <f t="shared" ca="1" si="29"/>
        <v>7.132000000000005</v>
      </c>
      <c r="AK20">
        <f t="shared" ca="1" si="30"/>
        <v>8.5250000000000057</v>
      </c>
      <c r="AL20">
        <f t="shared" ca="1" si="31"/>
        <v>9.7071428571428626</v>
      </c>
      <c r="AM20" s="13">
        <f t="shared" si="48"/>
        <v>6.43</v>
      </c>
      <c r="AN20">
        <f t="shared" si="46"/>
        <v>6.7700000000000031</v>
      </c>
      <c r="AO20">
        <f t="shared" si="32"/>
        <v>6.0100000000000051</v>
      </c>
      <c r="AP20">
        <f t="shared" si="33"/>
        <v>5.5700000000000074</v>
      </c>
      <c r="AQ20">
        <f t="shared" si="34"/>
        <v>5.4500000000000028</v>
      </c>
      <c r="AR20">
        <f t="shared" si="35"/>
        <v>3.5300000000000011</v>
      </c>
      <c r="AS20" s="30">
        <f t="shared" si="16"/>
        <v>8.3865079365079396</v>
      </c>
      <c r="AT20">
        <f t="shared" si="17"/>
        <v>8.615507246376815</v>
      </c>
      <c r="AU20">
        <f t="shared" si="18"/>
        <v>7.8945833333333368</v>
      </c>
      <c r="AV20">
        <f t="shared" si="19"/>
        <v>7.5077333333333414</v>
      </c>
      <c r="AW20">
        <f t="shared" si="20"/>
        <v>7.1957333333333366</v>
      </c>
      <c r="AX20">
        <f t="shared" si="21"/>
        <v>4.4756</v>
      </c>
      <c r="AY20" s="13">
        <f ca="1">W20-$AC20</f>
        <v>8.4358896945539783</v>
      </c>
      <c r="AZ20" s="6">
        <f t="shared" ca="1" si="47"/>
        <v>8.5901132004784415</v>
      </c>
      <c r="BA20" s="6">
        <f t="shared" ca="1" si="36"/>
        <v>8.0934871611682055</v>
      </c>
      <c r="BB20" s="6">
        <f t="shared" ca="1" si="37"/>
        <v>7.7062554678106423</v>
      </c>
      <c r="BC20" s="6">
        <f t="shared" ca="1" si="38"/>
        <v>7.3275297156030916</v>
      </c>
      <c r="BD20" s="2">
        <f t="shared" ca="1" si="39"/>
        <v>4.6088402089150975</v>
      </c>
      <c r="BE20" t="s">
        <v>194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0">
        <f>K21-AVERAGE(AM$5:AM20,AM22:AM$30)</f>
        <v>43.231269841269842</v>
      </c>
      <c r="R21" s="31">
        <f>L21-AVERAGE(AN$5:AN20,AN22:AN$30)</f>
        <v>42.382463768115947</v>
      </c>
      <c r="S21" s="31">
        <f>M21-AVERAGE(AO$5:AO20,AO22:AO$30)</f>
        <v>42.467500000000001</v>
      </c>
      <c r="T21" s="31">
        <f>N21-AVERAGE(AP$5:AP20,AP22:AP$30)</f>
        <v>39.554933333333331</v>
      </c>
      <c r="U21" s="31">
        <f>O21-AVERAGE(AQ$5:AQ20,AQ22:AQ$30)</f>
        <v>39.700533333333333</v>
      </c>
      <c r="V21" s="31">
        <f>P21-AVERAGE(AR$5:AR20,AR22:AR$30)</f>
        <v>40.661999999999999</v>
      </c>
      <c r="W21" s="13">
        <f t="shared" ca="1" si="40"/>
        <v>43.997437014529638</v>
      </c>
      <c r="X21" s="6">
        <f t="shared" ca="1" si="41"/>
        <v>43.223496676548542</v>
      </c>
      <c r="Y21" s="6">
        <f t="shared" ca="1" si="11"/>
        <v>43.386427796804853</v>
      </c>
      <c r="Z21" s="6">
        <f t="shared" ca="1" si="12"/>
        <v>40.691709663504973</v>
      </c>
      <c r="AA21" s="6">
        <f t="shared" ca="1" si="13"/>
        <v>40.263650711252218</v>
      </c>
      <c r="AB21" s="2">
        <f t="shared" ca="1" si="14"/>
        <v>40.817239617143642</v>
      </c>
      <c r="AC21" s="2">
        <f>'Historical Trends'!F66</f>
        <v>42</v>
      </c>
      <c r="AE21" s="13">
        <f t="shared" ca="1" si="24"/>
        <v>-4.5588624135280043</v>
      </c>
      <c r="AF21">
        <f t="shared" ca="1" si="25"/>
        <v>2.7800000000000011</v>
      </c>
      <c r="AG21">
        <f t="shared" ca="1" si="26"/>
        <v>0.18999999999999773</v>
      </c>
      <c r="AH21">
        <f t="shared" ca="1" si="27"/>
        <v>-1.1366666666666632</v>
      </c>
      <c r="AI21">
        <f t="shared" ca="1" si="28"/>
        <v>0.40250000000000341</v>
      </c>
      <c r="AJ21">
        <f t="shared" ca="1" si="29"/>
        <v>2.0580000000000069</v>
      </c>
      <c r="AK21">
        <f t="shared" ca="1" si="30"/>
        <v>3.3800000000000026</v>
      </c>
      <c r="AL21">
        <f t="shared" ca="1" si="31"/>
        <v>3.7928571428571445</v>
      </c>
      <c r="AM21" s="13">
        <f t="shared" si="48"/>
        <v>-0.39999999999999858</v>
      </c>
      <c r="AN21">
        <f t="shared" si="46"/>
        <v>-1.1199999999999974</v>
      </c>
      <c r="AO21">
        <f t="shared" si="32"/>
        <v>-1.1199999999999974</v>
      </c>
      <c r="AP21">
        <f t="shared" si="33"/>
        <v>-4</v>
      </c>
      <c r="AQ21">
        <f t="shared" si="34"/>
        <v>-3.6799999999999997</v>
      </c>
      <c r="AR21">
        <f t="shared" si="35"/>
        <v>-2.0600000000000023</v>
      </c>
      <c r="AS21" s="30">
        <f t="shared" si="16"/>
        <v>1.2312698412698424</v>
      </c>
      <c r="AT21">
        <f t="shared" si="17"/>
        <v>0.38246376811594729</v>
      </c>
      <c r="AU21">
        <f t="shared" si="18"/>
        <v>0.46750000000000114</v>
      </c>
      <c r="AV21">
        <f t="shared" si="19"/>
        <v>-2.4450666666666692</v>
      </c>
      <c r="AW21">
        <f t="shared" si="20"/>
        <v>-2.2994666666666674</v>
      </c>
      <c r="AX21">
        <f t="shared" si="21"/>
        <v>-1.338000000000001</v>
      </c>
      <c r="AY21" s="13">
        <f ca="1">W21-$AC21</f>
        <v>1.9974370145296376</v>
      </c>
      <c r="AZ21" s="6">
        <f t="shared" ca="1" si="47"/>
        <v>1.2234966765485424</v>
      </c>
      <c r="BA21" s="6">
        <f t="shared" ca="1" si="36"/>
        <v>1.3864277968048526</v>
      </c>
      <c r="BB21" s="6">
        <f t="shared" ca="1" si="37"/>
        <v>-1.3082903364950269</v>
      </c>
      <c r="BC21" s="6">
        <f t="shared" ca="1" si="38"/>
        <v>-1.7363492887477818</v>
      </c>
      <c r="BD21" s="2">
        <f t="shared" ca="1" si="39"/>
        <v>-1.1827603828563582</v>
      </c>
      <c r="BE21" t="s">
        <v>195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0">
        <f>K22-AVERAGE(AM$5:AM21,AM23:AM$30)</f>
        <v>39.746507936507939</v>
      </c>
      <c r="R22" s="31">
        <f>L22-AVERAGE(AN$5:AN21,AN23:AN$30)</f>
        <v>36.543333333333329</v>
      </c>
      <c r="S22" s="31">
        <f>M22-AVERAGE(AO$5:AO21,AO23:AO$30)</f>
        <v>39.143333333333331</v>
      </c>
      <c r="T22" s="31">
        <f>N22-AVERAGE(AP$5:AP21,AP23:AP$30)</f>
        <v>39.65173333333334</v>
      </c>
      <c r="U22" s="31">
        <f>O22-AVERAGE(AQ$5:AQ21,AQ23:AQ$30)</f>
        <v>41.544533333333334</v>
      </c>
      <c r="V22" s="31">
        <f>P22-AVERAGE(AR$5:AR21,AR23:AR$30)</f>
        <v>44.357199999999999</v>
      </c>
      <c r="W22" s="13">
        <f t="shared" ca="1" si="40"/>
        <v>41.962631062205944</v>
      </c>
      <c r="X22" s="6">
        <f t="shared" ca="1" si="41"/>
        <v>39.185879632412522</v>
      </c>
      <c r="Y22" s="6">
        <f t="shared" ca="1" si="11"/>
        <v>41.294597205567172</v>
      </c>
      <c r="Z22" s="6">
        <f t="shared" ca="1" si="12"/>
        <v>40.883132606296343</v>
      </c>
      <c r="AA22" s="6">
        <f t="shared" ca="1" si="13"/>
        <v>41.982490748451788</v>
      </c>
      <c r="AB22" s="2">
        <f t="shared" ca="1" si="14"/>
        <v>44.40999287644194</v>
      </c>
      <c r="AC22" s="2">
        <f>'Historical Trends'!F67</f>
        <v>44.78</v>
      </c>
      <c r="AE22" s="13">
        <f t="shared" ca="1" si="24"/>
        <v>-7.6684012298233313</v>
      </c>
      <c r="AF22">
        <f t="shared" ca="1" si="25"/>
        <v>-5.18</v>
      </c>
      <c r="AG22">
        <f t="shared" ca="1" si="26"/>
        <v>-5.875</v>
      </c>
      <c r="AH22">
        <f t="shared" ca="1" si="27"/>
        <v>-3.1699999999999946</v>
      </c>
      <c r="AI22">
        <f t="shared" ca="1" si="28"/>
        <v>-0.90249999999999631</v>
      </c>
      <c r="AJ22">
        <f t="shared" ca="1" si="29"/>
        <v>0.72000000000000597</v>
      </c>
      <c r="AK22">
        <f t="shared" ca="1" si="30"/>
        <v>1.181666666666672</v>
      </c>
      <c r="AL22">
        <f t="shared" ca="1" si="31"/>
        <v>1.6371428571428552</v>
      </c>
      <c r="AM22" s="13">
        <f t="shared" si="48"/>
        <v>-6.3800000000000026</v>
      </c>
      <c r="AN22">
        <f t="shared" si="46"/>
        <v>-9.3800000000000026</v>
      </c>
      <c r="AO22">
        <f t="shared" si="32"/>
        <v>-6.980000000000004</v>
      </c>
      <c r="AP22">
        <f t="shared" si="33"/>
        <v>-6.5799999999999983</v>
      </c>
      <c r="AQ22">
        <f t="shared" si="34"/>
        <v>-4.5799999999999983</v>
      </c>
      <c r="AR22">
        <f t="shared" si="35"/>
        <v>-1.1799999999999997</v>
      </c>
      <c r="AS22" s="30">
        <f t="shared" si="16"/>
        <v>-5.0334920634920621</v>
      </c>
      <c r="AT22">
        <f t="shared" si="17"/>
        <v>-8.2366666666666717</v>
      </c>
      <c r="AU22">
        <f t="shared" si="18"/>
        <v>-5.6366666666666703</v>
      </c>
      <c r="AV22">
        <f t="shared" si="19"/>
        <v>-5.1282666666666614</v>
      </c>
      <c r="AW22">
        <f t="shared" si="20"/>
        <v>-3.2354666666666674</v>
      </c>
      <c r="AX22">
        <f t="shared" si="21"/>
        <v>-0.42280000000000229</v>
      </c>
      <c r="AY22" s="13">
        <f ca="1">W22-$AC22</f>
        <v>-2.8173689377940576</v>
      </c>
      <c r="AZ22" s="6">
        <f t="shared" ca="1" si="47"/>
        <v>-5.5941203675874789</v>
      </c>
      <c r="BA22" s="6">
        <f t="shared" ca="1" si="36"/>
        <v>-3.4854027944328294</v>
      </c>
      <c r="BB22" s="6">
        <f t="shared" ca="1" si="37"/>
        <v>-3.8968673937036584</v>
      </c>
      <c r="BC22" s="6">
        <f t="shared" ca="1" si="38"/>
        <v>-2.7975092515482132</v>
      </c>
      <c r="BD22" s="2">
        <f t="shared" ca="1" si="39"/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1.007224347217051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0"/>
      <c r="R23" s="31">
        <f>L23-AVERAGE(AN$5:AN22,AN24:AN$30)</f>
        <v>41.568550724637682</v>
      </c>
      <c r="S23" s="31">
        <f>M23-AVERAGE(AO$5:AO22,AO24:AO$30)</f>
        <v>40.817500000000003</v>
      </c>
      <c r="T23" s="31">
        <f>N23-AVERAGE(AP$5:AP22,AP24:AP$30)</f>
        <v>40.482933333333328</v>
      </c>
      <c r="U23" s="31">
        <f>O23-AVERAGE(AQ$5:AQ22,AQ24:AQ$30)</f>
        <v>40.711733333333335</v>
      </c>
      <c r="V23" s="31">
        <f>P23-AVERAGE(AR$5:AR22,AR24:AR$30)</f>
        <v>39.988400000000006</v>
      </c>
      <c r="X23" s="6">
        <f t="shared" ca="1" si="41"/>
        <v>43.247729468230204</v>
      </c>
      <c r="Y23" s="6">
        <f t="shared" ca="1" si="11"/>
        <v>42.94273415781791</v>
      </c>
      <c r="Z23" s="6">
        <f t="shared" ca="1" si="12"/>
        <v>41.862739578442778</v>
      </c>
      <c r="AA23" s="6">
        <f t="shared" ca="1" si="13"/>
        <v>41.390075874787321</v>
      </c>
      <c r="AB23" s="2">
        <f t="shared" ca="1" si="14"/>
        <v>40.237314233654899</v>
      </c>
      <c r="AC23" s="2">
        <f>'Historical Trends'!F68</f>
        <v>39.6</v>
      </c>
      <c r="AE23" s="13">
        <f t="shared" ca="1" si="24"/>
        <v>2.2470468749999313</v>
      </c>
      <c r="AF23">
        <f t="shared" ca="1" si="25"/>
        <v>-1.3900000000000006</v>
      </c>
      <c r="AG23">
        <f t="shared" ca="1" si="26"/>
        <v>3.0150000000000006</v>
      </c>
      <c r="AH23">
        <f t="shared" ca="1" si="27"/>
        <v>5.7033333333333331</v>
      </c>
      <c r="AI23">
        <f t="shared" ca="1" si="28"/>
        <v>7.375</v>
      </c>
      <c r="AJ23">
        <f t="shared" ca="1" si="29"/>
        <v>7.6340000000000003</v>
      </c>
      <c r="AK23">
        <f t="shared" ca="1" si="30"/>
        <v>7.9533333333333331</v>
      </c>
      <c r="AL23">
        <f t="shared" ca="1" si="31"/>
        <v>7.345714285714287</v>
      </c>
      <c r="AN23">
        <f t="shared" si="46"/>
        <v>0.39999999999999858</v>
      </c>
      <c r="AO23">
        <f t="shared" si="32"/>
        <v>-0.39999999999999858</v>
      </c>
      <c r="AP23">
        <f t="shared" si="33"/>
        <v>-0.80000000000000426</v>
      </c>
      <c r="AQ23">
        <f t="shared" si="34"/>
        <v>-0.39999999999999858</v>
      </c>
      <c r="AR23">
        <f t="shared" si="35"/>
        <v>-0.39999999999999858</v>
      </c>
      <c r="AS23" s="30"/>
      <c r="AT23">
        <f t="shared" si="17"/>
        <v>1.9685507246376801</v>
      </c>
      <c r="AU23">
        <f t="shared" si="18"/>
        <v>1.2175000000000011</v>
      </c>
      <c r="AV23">
        <f t="shared" si="19"/>
        <v>0.88293333333332669</v>
      </c>
      <c r="AW23">
        <f t="shared" si="20"/>
        <v>1.1117333333333335</v>
      </c>
      <c r="AX23">
        <f t="shared" si="21"/>
        <v>0.3884000000000043</v>
      </c>
      <c r="AZ23" s="6">
        <f t="shared" ca="1" si="47"/>
        <v>3.6477294682302031</v>
      </c>
      <c r="BA23" s="6">
        <f t="shared" ca="1" si="36"/>
        <v>3.3427341578179082</v>
      </c>
      <c r="BB23" s="6">
        <f t="shared" ca="1" si="37"/>
        <v>2.2627395784427762</v>
      </c>
      <c r="BC23" s="6">
        <f t="shared" ca="1" si="38"/>
        <v>1.7900758747873198</v>
      </c>
      <c r="BD23" s="2">
        <f t="shared" ca="1" si="39"/>
        <v>0.63731423365489803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1.0038188535749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0">
        <f>K24-AVERAGE(AM$5:AM23,AM25:AM$30)</f>
        <v>42.8584126984127</v>
      </c>
      <c r="R24" s="31">
        <f>L24-AVERAGE(AN$5:AN23,AN25:AN$30)</f>
        <v>43.784637681159417</v>
      </c>
      <c r="S24" s="31">
        <f>M24-AVERAGE(AO$5:AO23,AO25:AO$30)</f>
        <v>41.774583333333332</v>
      </c>
      <c r="T24" s="31">
        <f>N24-AVERAGE(AP$5:AP23,AP25:AP$30)</f>
        <v>43.097733333333331</v>
      </c>
      <c r="U24" s="31">
        <f>O24-AVERAGE(AQ$5:AQ23,AQ25:AQ$30)</f>
        <v>40.657199999999996</v>
      </c>
      <c r="V24" s="31">
        <f>P24-AVERAGE(AR$5:AR23,AR25:AR$30)</f>
        <v>40.544000000000004</v>
      </c>
      <c r="W24" s="13">
        <f t="shared" ca="1" si="40"/>
        <v>43.349258883689757</v>
      </c>
      <c r="X24" s="6">
        <f t="shared" ca="1" si="41"/>
        <v>43.910997965593701</v>
      </c>
      <c r="Y24" s="6">
        <f t="shared" ca="1" si="11"/>
        <v>42.550873553667039</v>
      </c>
      <c r="Z24" s="6">
        <f t="shared" ca="1" si="12"/>
        <v>43.319673767965241</v>
      </c>
      <c r="AA24" s="6">
        <f t="shared" ca="1" si="13"/>
        <v>41.011937772569866</v>
      </c>
      <c r="AB24" s="2">
        <f t="shared" ca="1" si="14"/>
        <v>40.665447525832377</v>
      </c>
      <c r="AC24" s="2">
        <f>'Historical Trends'!F83</f>
        <v>36.630000000000003</v>
      </c>
      <c r="AE24" s="13">
        <f t="shared" ca="1" si="24"/>
        <v>9.2434834123222558</v>
      </c>
      <c r="AF24">
        <f t="shared" ca="1" si="25"/>
        <v>16.519999999999996</v>
      </c>
      <c r="AG24">
        <f t="shared" ca="1" si="26"/>
        <v>11.624999999999993</v>
      </c>
      <c r="AH24">
        <f t="shared" ca="1" si="27"/>
        <v>8.6499999999999915</v>
      </c>
      <c r="AI24">
        <f t="shared" ca="1" si="28"/>
        <v>5.9349999999999952</v>
      </c>
      <c r="AJ24">
        <f t="shared" ca="1" si="29"/>
        <v>6.5599999999999952</v>
      </c>
      <c r="AK24">
        <f t="shared" ca="1" si="30"/>
        <v>7.6049999999999898</v>
      </c>
      <c r="AL24">
        <f t="shared" ca="1" si="31"/>
        <v>8.0557142857142736</v>
      </c>
      <c r="AM24" s="13">
        <f t="shared" ref="AM24:AM29" si="53">K24-$AC24</f>
        <v>4.3699999999999974</v>
      </c>
      <c r="AN24">
        <f t="shared" si="46"/>
        <v>5.3699999999999974</v>
      </c>
      <c r="AO24">
        <f t="shared" si="32"/>
        <v>3.3699999999999974</v>
      </c>
      <c r="AP24">
        <f t="shared" si="33"/>
        <v>4.5699999999999932</v>
      </c>
      <c r="AQ24">
        <f t="shared" si="34"/>
        <v>2.4033333333333289</v>
      </c>
      <c r="AR24">
        <f t="shared" si="35"/>
        <v>2.990000000000002</v>
      </c>
      <c r="AS24" s="30">
        <f t="shared" si="16"/>
        <v>6.2284126984126971</v>
      </c>
      <c r="AT24">
        <f t="shared" si="17"/>
        <v>7.1546376811594143</v>
      </c>
      <c r="AU24">
        <f t="shared" si="18"/>
        <v>5.1445833333333297</v>
      </c>
      <c r="AV24">
        <f t="shared" si="19"/>
        <v>6.467733333333328</v>
      </c>
      <c r="AW24">
        <f t="shared" si="20"/>
        <v>4.0271999999999935</v>
      </c>
      <c r="AX24">
        <f t="shared" si="21"/>
        <v>3.9140000000000015</v>
      </c>
      <c r="AY24" s="13">
        <f t="shared" ref="AY24:AY29" ca="1" si="54">W24-$AC24</f>
        <v>6.7192588836897542</v>
      </c>
      <c r="AZ24" s="6">
        <f t="shared" ca="1" si="47"/>
        <v>7.2809979655936985</v>
      </c>
      <c r="BA24" s="6">
        <f t="shared" ca="1" si="36"/>
        <v>5.920873553667036</v>
      </c>
      <c r="BB24" s="6">
        <f t="shared" ca="1" si="37"/>
        <v>6.6896737679652389</v>
      </c>
      <c r="BC24" s="6">
        <f t="shared" ca="1" si="38"/>
        <v>4.3819377725698629</v>
      </c>
      <c r="BD24" s="2">
        <f t="shared" ca="1" si="39"/>
        <v>4.0354475258323745</v>
      </c>
      <c r="BP24">
        <f t="shared" ref="BP24:BP31" si="55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6">BU23+0.1</f>
        <v>0.2</v>
      </c>
      <c r="BV24">
        <f t="shared" si="52"/>
        <v>1.0003716658408131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0">
        <f>K25-AVERAGE(AM$5:AM24,AM26:AM$30)</f>
        <v>49.754285714285714</v>
      </c>
      <c r="R25" s="31">
        <f>L25-AVERAGE(AN$5:AN24,AN26:AN$30)</f>
        <v>51.066376811594203</v>
      </c>
      <c r="S25" s="31">
        <f>M25-AVERAGE(AO$5:AO24,AO26:AO$30)</f>
        <v>48.725138888888893</v>
      </c>
      <c r="T25" s="31">
        <f>N25-AVERAGE(AP$5:AP24,AP26:AP$30)</f>
        <v>50.202266666666667</v>
      </c>
      <c r="U25" s="31">
        <f>O25-AVERAGE(AQ$5:AQ24,AQ26:AQ$30)</f>
        <v>53.135066666666667</v>
      </c>
      <c r="V25" s="31">
        <f>P25-AVERAGE(AR$5:AR24,AR26:AR$30)</f>
        <v>52.411733333333331</v>
      </c>
      <c r="W25" s="13">
        <f t="shared" ca="1" si="40"/>
        <v>47.443983510778438</v>
      </c>
      <c r="X25" s="6">
        <f t="shared" ca="1" si="41"/>
        <v>48.880313393628214</v>
      </c>
      <c r="Y25" s="6">
        <f t="shared" ca="1" si="11"/>
        <v>47.005556357919936</v>
      </c>
      <c r="Z25" s="6">
        <f t="shared" ca="1" si="12"/>
        <v>48.850393249574964</v>
      </c>
      <c r="AA25" s="6">
        <f t="shared" ca="1" si="13"/>
        <v>52.157444081076697</v>
      </c>
      <c r="AB25" s="2">
        <f t="shared" ca="1" si="14"/>
        <v>52.111101077163305</v>
      </c>
      <c r="AC25" s="2">
        <f>'Historical Trends'!F84</f>
        <v>53.15</v>
      </c>
      <c r="AE25" s="13">
        <f t="shared" ca="1" si="24"/>
        <v>-16.688015075376846</v>
      </c>
      <c r="AF25">
        <f t="shared" ca="1" si="25"/>
        <v>-9.7899999999999991</v>
      </c>
      <c r="AG25">
        <f t="shared" ca="1" si="26"/>
        <v>-11.805</v>
      </c>
      <c r="AH25">
        <f t="shared" ca="1" si="27"/>
        <v>-14.11333333333333</v>
      </c>
      <c r="AI25">
        <f t="shared" ca="1" si="28"/>
        <v>-12.449999999999996</v>
      </c>
      <c r="AJ25">
        <f t="shared" ca="1" si="29"/>
        <v>-10.697999999999993</v>
      </c>
      <c r="AK25">
        <f t="shared" ca="1" si="30"/>
        <v>-9.8749999999999929</v>
      </c>
      <c r="AL25">
        <f t="shared" ca="1" si="31"/>
        <v>-9.6242857142857048</v>
      </c>
      <c r="AM25" s="13">
        <f t="shared" si="53"/>
        <v>-4.8166666666666629</v>
      </c>
      <c r="AN25">
        <f t="shared" si="46"/>
        <v>-3.4833333333333343</v>
      </c>
      <c r="AO25">
        <f t="shared" si="32"/>
        <v>-5.8166666666666629</v>
      </c>
      <c r="AP25">
        <f t="shared" si="33"/>
        <v>-4.4833333333333343</v>
      </c>
      <c r="AQ25">
        <f t="shared" si="34"/>
        <v>-1.4833333333333343</v>
      </c>
      <c r="AR25">
        <f t="shared" si="35"/>
        <v>-1.4833333333333343</v>
      </c>
      <c r="AS25" s="30">
        <f t="shared" si="16"/>
        <v>-3.3957142857142841</v>
      </c>
      <c r="AT25">
        <f t="shared" si="17"/>
        <v>-2.0836231884057952</v>
      </c>
      <c r="AU25">
        <f t="shared" si="18"/>
        <v>-4.424861111111106</v>
      </c>
      <c r="AV25">
        <f t="shared" si="19"/>
        <v>-2.947733333333332</v>
      </c>
      <c r="AW25">
        <f t="shared" si="20"/>
        <v>-1.4933333333331689E-2</v>
      </c>
      <c r="AX25">
        <f t="shared" si="21"/>
        <v>-0.73826666666666796</v>
      </c>
      <c r="AY25" s="13">
        <f t="shared" ca="1" si="54"/>
        <v>-5.706016489221561</v>
      </c>
      <c r="AZ25" s="6">
        <f t="shared" ca="1" si="47"/>
        <v>-4.2696866063717849</v>
      </c>
      <c r="BA25" s="6">
        <f t="shared" ca="1" si="36"/>
        <v>-6.1444436420800628</v>
      </c>
      <c r="BB25" s="6">
        <f t="shared" ca="1" si="37"/>
        <v>-4.2996067504250348</v>
      </c>
      <c r="BC25" s="6">
        <f t="shared" ca="1" si="38"/>
        <v>-0.99255591892330131</v>
      </c>
      <c r="BD25" s="2">
        <f t="shared" ca="1" si="39"/>
        <v>-1.0388989228366938</v>
      </c>
      <c r="BP25">
        <f t="shared" si="55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6"/>
        <v>0.30000000000000004</v>
      </c>
      <c r="BV25">
        <f t="shared" si="52"/>
        <v>0.99688201359581641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0">
        <f>K26-AVERAGE(AM$5:AM25,AM27:AM$30)</f>
        <v>41.141111111111108</v>
      </c>
      <c r="R26" s="31">
        <f>L26-AVERAGE(AN$5:AN25,AN27:AN$30)</f>
        <v>41.405072463768114</v>
      </c>
      <c r="S26" s="31">
        <f>M26-AVERAGE(AO$5:AO25,AO27:AO$30)</f>
        <v>43.577500000000001</v>
      </c>
      <c r="T26" s="31">
        <f>N26-AVERAGE(AP$5:AP25,AP27:AP$30)</f>
        <v>40.8872</v>
      </c>
      <c r="U26" s="31">
        <f>O26-AVERAGE(AQ$5:AQ25,AQ27:AQ$30)</f>
        <v>40.700000000000003</v>
      </c>
      <c r="V26" s="31">
        <f>P26-AVERAGE(AR$5:AR25,AR27:AR$30)</f>
        <v>43.096666666666671</v>
      </c>
      <c r="W26" s="13">
        <f t="shared" ca="1" si="40"/>
        <v>42.001230970166226</v>
      </c>
      <c r="X26" s="6">
        <f t="shared" ca="1" si="41"/>
        <v>42.007820169695513</v>
      </c>
      <c r="Y26" s="6">
        <f t="shared" ca="1" si="11"/>
        <v>43.569875134160995</v>
      </c>
      <c r="Z26" s="6">
        <f t="shared" ca="1" si="12"/>
        <v>41.407502588768359</v>
      </c>
      <c r="AA26" s="6">
        <f t="shared" ca="1" si="13"/>
        <v>40.982907124787872</v>
      </c>
      <c r="AB26" s="2">
        <f t="shared" ca="1" si="14"/>
        <v>43.111692685847594</v>
      </c>
      <c r="AC26" s="2">
        <f>'Historical Trends'!F85</f>
        <v>43.36</v>
      </c>
      <c r="AE26" s="13">
        <f t="shared" ca="1" si="24"/>
        <v>-7.0131007751939336</v>
      </c>
      <c r="AF26">
        <f t="shared" ca="1" si="25"/>
        <v>-4.0300000000000011</v>
      </c>
      <c r="AG26">
        <f t="shared" ca="1" si="26"/>
        <v>-6.4849999999999994</v>
      </c>
      <c r="AH26">
        <f t="shared" ca="1" si="27"/>
        <v>-3.5466666666666669</v>
      </c>
      <c r="AI26">
        <f t="shared" ca="1" si="28"/>
        <v>-1.134999999999998</v>
      </c>
      <c r="AJ26">
        <f t="shared" ca="1" si="29"/>
        <v>-0.10199999999999676</v>
      </c>
      <c r="AK26">
        <f t="shared" ca="1" si="30"/>
        <v>0.19333333333334224</v>
      </c>
      <c r="AL26">
        <f t="shared" ca="1" si="31"/>
        <v>0.39571428571429834</v>
      </c>
      <c r="AM26" s="13">
        <f t="shared" si="53"/>
        <v>-3.6933333333333351</v>
      </c>
      <c r="AN26">
        <f t="shared" si="46"/>
        <v>-3.3599999999999994</v>
      </c>
      <c r="AO26">
        <f t="shared" si="32"/>
        <v>-1.3599999999999994</v>
      </c>
      <c r="AP26">
        <f t="shared" si="33"/>
        <v>-4.0266666666666637</v>
      </c>
      <c r="AQ26">
        <f t="shared" si="34"/>
        <v>-4.0266666666666637</v>
      </c>
      <c r="AR26">
        <f t="shared" si="35"/>
        <v>-1.0266666666666637</v>
      </c>
      <c r="AS26" s="30">
        <f t="shared" si="16"/>
        <v>-2.2188888888888911</v>
      </c>
      <c r="AT26">
        <f t="shared" si="17"/>
        <v>-1.9549275362318852</v>
      </c>
      <c r="AU26">
        <f t="shared" si="18"/>
        <v>0.21750000000000114</v>
      </c>
      <c r="AV26">
        <f t="shared" si="19"/>
        <v>-2.4727999999999994</v>
      </c>
      <c r="AW26">
        <f t="shared" si="20"/>
        <v>-2.6599999999999966</v>
      </c>
      <c r="AX26">
        <f t="shared" si="21"/>
        <v>-0.26333333333332831</v>
      </c>
      <c r="AY26" s="13">
        <f t="shared" ca="1" si="54"/>
        <v>-1.3587690298337733</v>
      </c>
      <c r="AZ26" s="6">
        <f t="shared" ca="1" si="47"/>
        <v>-1.3521798303044861</v>
      </c>
      <c r="BA26" s="6">
        <f t="shared" ca="1" si="36"/>
        <v>0.20987513416099546</v>
      </c>
      <c r="BB26" s="6">
        <f t="shared" ca="1" si="37"/>
        <v>-1.95249741123164</v>
      </c>
      <c r="BC26" s="6">
        <f t="shared" ca="1" si="38"/>
        <v>-2.3770928752121279</v>
      </c>
      <c r="BD26" s="2">
        <f t="shared" ca="1" si="39"/>
        <v>-0.24830731415240592</v>
      </c>
      <c r="BP26">
        <f t="shared" si="55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6"/>
        <v>0.4</v>
      </c>
      <c r="BV26">
        <f t="shared" si="52"/>
        <v>0.99334910732234494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0">
        <f>K27-AVERAGE(AM$5:AM26,AM28:AM$30)</f>
        <v>32.666190476190479</v>
      </c>
      <c r="R27" s="31">
        <f>L27-AVERAGE(AN$5:AN26,AN28:AN$30)</f>
        <v>33.985942028985505</v>
      </c>
      <c r="S27" s="31">
        <f>M27-AVERAGE(AO$5:AO26,AO28:AO$30)</f>
        <v>33.036944444444444</v>
      </c>
      <c r="T27" s="31">
        <f>N27-AVERAGE(AP$5:AP26,AP28:AP$30)</f>
        <v>31.394933333333334</v>
      </c>
      <c r="U27" s="31">
        <f>O27-AVERAGE(AQ$5:AQ26,AQ28:AQ$30)</f>
        <v>33.426400000000001</v>
      </c>
      <c r="V27" s="31">
        <f>P27-AVERAGE(AR$5:AR26,AR28:AR$30)</f>
        <v>33.951066666666669</v>
      </c>
      <c r="W27" s="13">
        <f t="shared" ca="1" si="40"/>
        <v>36.537493914985617</v>
      </c>
      <c r="X27" s="6">
        <f t="shared" ca="1" si="41"/>
        <v>36.661892985719646</v>
      </c>
      <c r="Y27" s="6">
        <f t="shared" ca="1" si="11"/>
        <v>36.345522723622302</v>
      </c>
      <c r="Z27" s="6">
        <f t="shared" ca="1" si="12"/>
        <v>33.761820929959477</v>
      </c>
      <c r="AA27" s="6">
        <f t="shared" ca="1" si="13"/>
        <v>34.4275078429351</v>
      </c>
      <c r="AB27" s="2">
        <f t="shared" ca="1" si="14"/>
        <v>34.266029577334358</v>
      </c>
      <c r="AC27" s="2">
        <f>'Historical Trends'!F100</f>
        <v>38</v>
      </c>
      <c r="AE27" s="13">
        <f t="shared" ca="1" si="24"/>
        <v>0.65777659574462177</v>
      </c>
      <c r="AF27">
        <f t="shared" ca="1" si="25"/>
        <v>6.9099999999999966</v>
      </c>
      <c r="AG27">
        <f t="shared" ca="1" si="26"/>
        <v>5.8049999999999997</v>
      </c>
      <c r="AH27">
        <f t="shared" ca="1" si="27"/>
        <v>3.2233333333333363</v>
      </c>
      <c r="AI27">
        <f t="shared" ca="1" si="28"/>
        <v>3.2725000000000009</v>
      </c>
      <c r="AJ27">
        <f t="shared" ca="1" si="29"/>
        <v>3.4460000000000051</v>
      </c>
      <c r="AK27">
        <f t="shared" ca="1" si="30"/>
        <v>5.5233333333333334</v>
      </c>
      <c r="AL27">
        <f t="shared" ca="1" si="31"/>
        <v>5.7899999999999991</v>
      </c>
      <c r="AM27" s="13">
        <f t="shared" si="53"/>
        <v>-6.6666666666666679</v>
      </c>
      <c r="AN27">
        <f t="shared" si="46"/>
        <v>-5.3333333333333357</v>
      </c>
      <c r="AO27">
        <f t="shared" si="32"/>
        <v>-6.3333333333333321</v>
      </c>
      <c r="AP27">
        <f t="shared" si="33"/>
        <v>-8</v>
      </c>
      <c r="AQ27">
        <f t="shared" si="34"/>
        <v>-5.8666666666666671</v>
      </c>
      <c r="AR27">
        <f t="shared" si="35"/>
        <v>-4.6666666666666643</v>
      </c>
      <c r="AS27" s="30">
        <f t="shared" si="16"/>
        <v>-5.3338095238095207</v>
      </c>
      <c r="AT27">
        <f t="shared" si="17"/>
        <v>-4.0140579710144948</v>
      </c>
      <c r="AU27">
        <f t="shared" si="18"/>
        <v>-4.963055555555556</v>
      </c>
      <c r="AV27">
        <f t="shared" si="19"/>
        <v>-6.6050666666666658</v>
      </c>
      <c r="AW27">
        <f t="shared" si="20"/>
        <v>-4.573599999999999</v>
      </c>
      <c r="AX27">
        <f t="shared" si="21"/>
        <v>-4.0489333333333306</v>
      </c>
      <c r="AY27" s="13">
        <f t="shared" ca="1" si="54"/>
        <v>-1.4625060850143825</v>
      </c>
      <c r="AZ27" s="6">
        <f t="shared" ca="1" si="47"/>
        <v>-1.3381070142803537</v>
      </c>
      <c r="BA27" s="6">
        <f t="shared" ca="1" si="36"/>
        <v>-1.6544772763776976</v>
      </c>
      <c r="BB27" s="6">
        <f t="shared" ca="1" si="37"/>
        <v>-4.2381790700405233</v>
      </c>
      <c r="BC27" s="6">
        <f t="shared" ca="1" si="38"/>
        <v>-3.5724921570649002</v>
      </c>
      <c r="BD27" s="2">
        <f t="shared" ca="1" si="39"/>
        <v>-3.7339704226656423</v>
      </c>
      <c r="BP27">
        <f t="shared" si="55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6"/>
        <v>0.5</v>
      </c>
      <c r="BV27">
        <f t="shared" si="52"/>
        <v>0.98977213780873396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0">
        <f>K28-AVERAGE(AM$5:AM27,AM29:AM$30)</f>
        <v>43.162539682539681</v>
      </c>
      <c r="R28" s="31">
        <f>L28-AVERAGE(AN$5:AN27,AN29:AN$30)</f>
        <v>47.946376811594206</v>
      </c>
      <c r="S28" s="31">
        <f>M28-AVERAGE(AO$5:AO27,AO29:AO$30)</f>
        <v>48.026805555555555</v>
      </c>
      <c r="T28" s="31">
        <f>N28-AVERAGE(AP$5:AP27,AP29:AP$30)</f>
        <v>44.291866666666664</v>
      </c>
      <c r="U28" s="31">
        <f>O28-AVERAGE(AQ$5:AQ27,AQ29:AQ$30)</f>
        <v>44.798000000000002</v>
      </c>
      <c r="V28" s="31">
        <f>P28-AVERAGE(AR$5:AR27,AR29:AR$30)</f>
        <v>44.42133333333333</v>
      </c>
      <c r="W28" s="13">
        <f t="shared" ca="1" si="40"/>
        <v>43.319712338234623</v>
      </c>
      <c r="X28" s="6">
        <f t="shared" ca="1" si="41"/>
        <v>46.727828575506614</v>
      </c>
      <c r="Y28" s="6">
        <f t="shared" ca="1" si="11"/>
        <v>46.631148359540411</v>
      </c>
      <c r="Z28" s="6">
        <f t="shared" ca="1" si="12"/>
        <v>44.157497664446225</v>
      </c>
      <c r="AA28" s="6">
        <f t="shared" ca="1" si="13"/>
        <v>44.679549166443955</v>
      </c>
      <c r="AB28" s="2">
        <f t="shared" ca="1" si="14"/>
        <v>44.394418113574218</v>
      </c>
      <c r="AC28" s="2">
        <f>'Historical Trends'!F101</f>
        <v>44.91</v>
      </c>
      <c r="AE28" s="13">
        <f t="shared" ca="1" si="24"/>
        <v>-7.9775800524934368</v>
      </c>
      <c r="AF28">
        <f t="shared" ca="1" si="25"/>
        <v>-2.2099999999999937</v>
      </c>
      <c r="AG28">
        <f t="shared" ca="1" si="26"/>
        <v>-5.529999999999994</v>
      </c>
      <c r="AH28">
        <f t="shared" ca="1" si="27"/>
        <v>-4.8499999999999943</v>
      </c>
      <c r="AI28">
        <f t="shared" ca="1" si="28"/>
        <v>-4.3299999999999983</v>
      </c>
      <c r="AJ28">
        <f t="shared" ca="1" si="29"/>
        <v>-1.6640000000000015</v>
      </c>
      <c r="AK28">
        <f t="shared" ca="1" si="30"/>
        <v>-1.3066666666666649</v>
      </c>
      <c r="AL28">
        <f t="shared" ca="1" si="31"/>
        <v>-1.2685714285714269</v>
      </c>
      <c r="AM28" s="13">
        <f t="shared" si="53"/>
        <v>-3.2433333333333323</v>
      </c>
      <c r="AN28">
        <f t="shared" si="46"/>
        <v>1.4233333333333391</v>
      </c>
      <c r="AO28">
        <f t="shared" si="32"/>
        <v>1.4233333333333391</v>
      </c>
      <c r="AP28">
        <f t="shared" si="33"/>
        <v>-2.2433333333333323</v>
      </c>
      <c r="AQ28">
        <f t="shared" si="34"/>
        <v>-1.5766666666666609</v>
      </c>
      <c r="AR28">
        <f t="shared" si="35"/>
        <v>-1.2433333333333323</v>
      </c>
      <c r="AS28" s="30">
        <f t="shared" si="16"/>
        <v>-1.747460317460316</v>
      </c>
      <c r="AT28">
        <f t="shared" si="17"/>
        <v>3.0363768115942094</v>
      </c>
      <c r="AU28">
        <f t="shared" si="18"/>
        <v>3.1168055555555583</v>
      </c>
      <c r="AV28">
        <f t="shared" si="19"/>
        <v>-0.61813333333333276</v>
      </c>
      <c r="AW28">
        <f t="shared" si="20"/>
        <v>-0.11199999999999477</v>
      </c>
      <c r="AX28">
        <f t="shared" si="21"/>
        <v>-0.48866666666666703</v>
      </c>
      <c r="AY28" s="13">
        <f t="shared" ca="1" si="54"/>
        <v>-1.5902876617653732</v>
      </c>
      <c r="AZ28" s="6">
        <f t="shared" ca="1" si="47"/>
        <v>1.817828575506617</v>
      </c>
      <c r="BA28" s="6">
        <f t="shared" ca="1" si="36"/>
        <v>1.7211483595404147</v>
      </c>
      <c r="BB28" s="6">
        <f t="shared" ca="1" si="37"/>
        <v>-0.75250233555377122</v>
      </c>
      <c r="BC28" s="6">
        <f t="shared" ca="1" si="38"/>
        <v>-0.23045083355604135</v>
      </c>
      <c r="BD28" s="2">
        <f t="shared" ca="1" si="39"/>
        <v>-0.51558188642577818</v>
      </c>
      <c r="BP28">
        <f t="shared" si="55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6"/>
        <v>0.6</v>
      </c>
      <c r="BV28">
        <f t="shared" si="52"/>
        <v>0.98615027553129364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0">
        <f>K29-AVERAGE(AM$5:AM28,AM30:AM$30)</f>
        <v>37.331269841269844</v>
      </c>
      <c r="R29" s="31">
        <f>L29-AVERAGE(AN$5:AN28,AN30:AN$30)</f>
        <v>37.259855072463765</v>
      </c>
      <c r="S29" s="31">
        <f>M29-AVERAGE(AO$5:AO28,AO30:AO$30)</f>
        <v>36.660555555555561</v>
      </c>
      <c r="T29" s="31">
        <f>N29-AVERAGE(AP$5:AP28,AP30:AP$30)</f>
        <v>38.001599999999996</v>
      </c>
      <c r="U29" s="31">
        <f>O29-AVERAGE(AQ$5:AQ28,AQ30:AQ$30)</f>
        <v>37.953066666666665</v>
      </c>
      <c r="V29" s="31">
        <f>P29-AVERAGE(AR$5:AR28,AR30:AR$30)</f>
        <v>41.909733333333328</v>
      </c>
      <c r="W29" s="13">
        <f t="shared" ca="1" si="40"/>
        <v>39.637213998508315</v>
      </c>
      <c r="X29" s="6">
        <f t="shared" ca="1" si="41"/>
        <v>39.094386822228827</v>
      </c>
      <c r="Y29" s="6">
        <f t="shared" ca="1" si="11"/>
        <v>38.912607884282068</v>
      </c>
      <c r="Z29" s="6">
        <f t="shared" ca="1" si="12"/>
        <v>39.132847009301798</v>
      </c>
      <c r="AA29" s="6">
        <f t="shared" ca="1" si="13"/>
        <v>38.532623063729183</v>
      </c>
      <c r="AB29" s="2">
        <f t="shared" ca="1" si="14"/>
        <v>41.97187524535908</v>
      </c>
      <c r="AC29" s="2">
        <f>'Historical Trends'!F102</f>
        <v>42.7</v>
      </c>
      <c r="AE29" s="13">
        <f t="shared" ca="1" si="24"/>
        <v>-5.2478085106383361</v>
      </c>
      <c r="AF29">
        <f t="shared" ca="1" si="25"/>
        <v>-6.6400000000000006</v>
      </c>
      <c r="AG29">
        <f t="shared" ca="1" si="26"/>
        <v>-3.9600000000000009</v>
      </c>
      <c r="AH29">
        <f t="shared" ca="1" si="27"/>
        <v>-2.826666666666668</v>
      </c>
      <c r="AI29">
        <f t="shared" ca="1" si="28"/>
        <v>0.68249999999999744</v>
      </c>
      <c r="AJ29">
        <f t="shared" ca="1" si="29"/>
        <v>1.0840000000000032</v>
      </c>
      <c r="AK29">
        <f t="shared" ca="1" si="30"/>
        <v>1.0983333333333363</v>
      </c>
      <c r="AL29">
        <f t="shared" ca="1" si="31"/>
        <v>1.2685714285714269</v>
      </c>
      <c r="AM29" s="13">
        <f t="shared" si="53"/>
        <v>-6.7000000000000028</v>
      </c>
      <c r="AN29">
        <f t="shared" si="46"/>
        <v>-6.7000000000000028</v>
      </c>
      <c r="AO29">
        <f t="shared" si="32"/>
        <v>-7.3666666666666671</v>
      </c>
      <c r="AP29">
        <f t="shared" si="33"/>
        <v>-6.1666666666666714</v>
      </c>
      <c r="AQ29">
        <f t="shared" si="34"/>
        <v>-6.0333333333333385</v>
      </c>
      <c r="AR29">
        <f t="shared" si="35"/>
        <v>-1.5333333333333385</v>
      </c>
      <c r="AS29" s="30">
        <f t="shared" si="16"/>
        <v>-5.368730158730159</v>
      </c>
      <c r="AT29">
        <f t="shared" si="17"/>
        <v>-5.4401449275362381</v>
      </c>
      <c r="AU29">
        <f t="shared" si="18"/>
        <v>-6.0394444444444417</v>
      </c>
      <c r="AV29">
        <f t="shared" si="19"/>
        <v>-4.6984000000000066</v>
      </c>
      <c r="AW29">
        <f t="shared" si="20"/>
        <v>-4.7469333333333381</v>
      </c>
      <c r="AX29">
        <f t="shared" si="21"/>
        <v>-0.79026666666667467</v>
      </c>
      <c r="AY29" s="13">
        <f t="shared" ca="1" si="54"/>
        <v>-3.0627860014916877</v>
      </c>
      <c r="AZ29" s="6">
        <f t="shared" ca="1" si="47"/>
        <v>-3.6056131777711755</v>
      </c>
      <c r="BA29" s="6">
        <f t="shared" ca="1" si="36"/>
        <v>-3.7873921157179353</v>
      </c>
      <c r="BB29" s="6">
        <f t="shared" ca="1" si="37"/>
        <v>-3.5671529906982045</v>
      </c>
      <c r="BC29" s="6">
        <f t="shared" ca="1" si="38"/>
        <v>-4.16737693627082</v>
      </c>
      <c r="BD29" s="2">
        <f t="shared" ca="1" si="39"/>
        <v>-0.7281247546409233</v>
      </c>
      <c r="BP29">
        <f t="shared" si="55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6"/>
        <v>0.7</v>
      </c>
      <c r="BV29">
        <f t="shared" si="52"/>
        <v>0.98248267001296863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0"/>
      <c r="R30" s="31"/>
      <c r="S30" s="31"/>
      <c r="T30" s="31">
        <f>N30-AVERAGE(AP$5:AP29)</f>
        <v>40.312533333333334</v>
      </c>
      <c r="U30" s="31">
        <f>O30-AVERAGE(AQ$5:AQ29)</f>
        <v>39.605333333333334</v>
      </c>
      <c r="V30" s="31">
        <f>P30-AVERAGE(AR$5:AR29)</f>
        <v>37.582000000000001</v>
      </c>
      <c r="Z30" s="6">
        <f t="shared" ca="1" si="12"/>
        <v>41.283247895075306</v>
      </c>
      <c r="AA30" s="6">
        <f t="shared" ca="1" si="13"/>
        <v>40.168635790679652</v>
      </c>
      <c r="AB30" s="2">
        <f t="shared" ca="1" si="14"/>
        <v>37.835511976166316</v>
      </c>
      <c r="AC30" s="2">
        <f>'Historical Trends'!F103</f>
        <v>36.06</v>
      </c>
      <c r="AE30" s="13">
        <f t="shared" ca="1" si="24"/>
        <v>7.4956872037914763</v>
      </c>
      <c r="AF30">
        <f t="shared" ca="1" si="25"/>
        <v>5.3599999999999994</v>
      </c>
      <c r="AG30">
        <f t="shared" ca="1" si="26"/>
        <v>5.7199999999999989</v>
      </c>
      <c r="AH30">
        <f t="shared" ca="1" si="27"/>
        <v>9.7633333333333283</v>
      </c>
      <c r="AI30">
        <f t="shared" ca="1" si="28"/>
        <v>9.6550000000000011</v>
      </c>
      <c r="AJ30">
        <f t="shared" ca="1" si="29"/>
        <v>9.2860000000000014</v>
      </c>
      <c r="AK30">
        <f t="shared" ca="1" si="30"/>
        <v>9.2266666666666666</v>
      </c>
      <c r="AL30">
        <f t="shared" ca="1" si="31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0"/>
      <c r="AV30">
        <f t="shared" si="19"/>
        <v>4.2525333333333322</v>
      </c>
      <c r="AW30">
        <f t="shared" si="20"/>
        <v>3.5453333333333319</v>
      </c>
      <c r="AX30">
        <f t="shared" si="21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55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6"/>
        <v>0.79999999999999993</v>
      </c>
      <c r="BV30">
        <f t="shared" si="52"/>
        <v>0.97876844915754369</v>
      </c>
    </row>
    <row r="31" spans="1:74" x14ac:dyDescent="0.25">
      <c r="BP31">
        <f t="shared" si="55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6"/>
        <v>0.89999999999999991</v>
      </c>
      <c r="BV31">
        <f t="shared" si="52"/>
        <v>0.97500671855830101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6"/>
        <v>0.99999999999999989</v>
      </c>
      <c r="BV32">
        <f t="shared" si="52"/>
        <v>0.97119656077997585</v>
      </c>
    </row>
    <row r="33" spans="57:74" x14ac:dyDescent="0.25">
      <c r="BP33">
        <f t="shared" ref="BP33:BP39" si="57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6"/>
        <v>1.0999999999999999</v>
      </c>
      <c r="BV33">
        <f t="shared" si="52"/>
        <v>0.96733703461280207</v>
      </c>
    </row>
    <row r="34" spans="57:74" x14ac:dyDescent="0.25">
      <c r="BP34">
        <f t="shared" si="57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6"/>
        <v>1.2</v>
      </c>
      <c r="BV34">
        <f t="shared" si="52"/>
        <v>0.96342717429737179</v>
      </c>
    </row>
    <row r="35" spans="57:74" x14ac:dyDescent="0.25">
      <c r="BP35">
        <f t="shared" si="57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6"/>
        <v>1.3</v>
      </c>
      <c r="BV35">
        <f t="shared" si="52"/>
        <v>0.95946598871896971</v>
      </c>
    </row>
    <row r="36" spans="57:74" x14ac:dyDescent="0.25">
      <c r="BP36">
        <f t="shared" si="57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6"/>
        <v>1.4000000000000001</v>
      </c>
      <c r="BV36">
        <f t="shared" si="52"/>
        <v>0.95545246056996891</v>
      </c>
    </row>
    <row r="37" spans="57:74" x14ac:dyDescent="0.25">
      <c r="BP37">
        <f t="shared" si="57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6"/>
        <v>1.5000000000000002</v>
      </c>
      <c r="BV37">
        <f t="shared" si="52"/>
        <v>0.95138554547880183</v>
      </c>
    </row>
    <row r="38" spans="57:74" x14ac:dyDescent="0.25">
      <c r="BE38" t="s">
        <v>217</v>
      </c>
      <c r="BG38">
        <f>Q4</f>
        <v>-1.5753030303030309</v>
      </c>
      <c r="BH38">
        <f t="shared" ref="BH38:BK38" si="58">R4</f>
        <v>-1.4865277777777779</v>
      </c>
      <c r="BI38">
        <f t="shared" si="58"/>
        <v>-1.5688</v>
      </c>
      <c r="BJ38">
        <f t="shared" si="58"/>
        <v>-1.64897435897436</v>
      </c>
      <c r="BK38">
        <f t="shared" si="58"/>
        <v>-1.4689743589743594</v>
      </c>
      <c r="BL38">
        <f t="shared" ref="BL38" si="59">AVERAGE(BK38,BM38)</f>
        <v>-1.1212179487179488</v>
      </c>
      <c r="BM38">
        <f>V4</f>
        <v>-0.77346153846153842</v>
      </c>
      <c r="BP38">
        <f t="shared" si="57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6"/>
        <v>1.6000000000000003</v>
      </c>
      <c r="BV38">
        <f t="shared" si="52"/>
        <v>0.94726417110394034</v>
      </c>
    </row>
    <row r="39" spans="57:74" x14ac:dyDescent="0.25">
      <c r="BP39">
        <f t="shared" si="57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6"/>
        <v>1.7000000000000004</v>
      </c>
      <c r="BV39">
        <f t="shared" si="52"/>
        <v>0.94308723619123325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6"/>
        <v>1.8000000000000005</v>
      </c>
      <c r="BV40">
        <f t="shared" si="52"/>
        <v>0.93885360959286079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6"/>
        <v>1.9000000000000006</v>
      </c>
      <c r="BV41">
        <f t="shared" si="52"/>
        <v>0.93456212924606985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6"/>
        <v>2.0000000000000004</v>
      </c>
      <c r="BV42">
        <f t="shared" si="52"/>
        <v>0.93021160110975443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6"/>
        <v>2.1000000000000005</v>
      </c>
      <c r="BV43">
        <f t="shared" si="52"/>
        <v>0.92580079805683557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6"/>
        <v>2.2000000000000006</v>
      </c>
      <c r="BV44">
        <f t="shared" si="52"/>
        <v>0.92132845872028346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6"/>
        <v>2.3000000000000007</v>
      </c>
      <c r="BV45">
        <f t="shared" si="52"/>
        <v>0.91679328629050172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6"/>
        <v>2.4000000000000008</v>
      </c>
      <c r="BV46">
        <f t="shared" si="52"/>
        <v>0.91219394726166581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6"/>
        <v>2.5000000000000009</v>
      </c>
      <c r="BV47">
        <f t="shared" si="52"/>
        <v>0.90752907012446882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6"/>
        <v>2.600000000000001</v>
      </c>
      <c r="BV48">
        <f t="shared" si="52"/>
        <v>0.90279724400258399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6"/>
        <v>2.7000000000000011</v>
      </c>
      <c r="BV49">
        <f t="shared" si="52"/>
        <v>0.89799701722999559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6"/>
        <v>2.8000000000000012</v>
      </c>
      <c r="BV50">
        <f t="shared" si="52"/>
        <v>0.89312689586618355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6"/>
        <v>2.9000000000000012</v>
      </c>
      <c r="BV51">
        <f t="shared" si="52"/>
        <v>0.88818534214597389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6"/>
        <v>3.0000000000000013</v>
      </c>
      <c r="BV52">
        <f t="shared" si="52"/>
        <v>0.88317077286067469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6"/>
        <v>3.1000000000000014</v>
      </c>
      <c r="BV53">
        <f t="shared" si="52"/>
        <v>0.87808155766691709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6"/>
        <v>3.2000000000000015</v>
      </c>
      <c r="BV54">
        <f t="shared" si="52"/>
        <v>0.87291601731940793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6"/>
        <v>3.3000000000000016</v>
      </c>
      <c r="BV55">
        <f t="shared" si="52"/>
        <v>0.86767242182356885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6"/>
        <v>3.4000000000000017</v>
      </c>
      <c r="BV56">
        <f t="shared" si="52"/>
        <v>0.86234898850379227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6"/>
        <v>3.5000000000000018</v>
      </c>
      <c r="BV57">
        <f t="shared" si="52"/>
        <v>0.85694387998278543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6"/>
        <v>3.6000000000000019</v>
      </c>
      <c r="BV58">
        <f t="shared" si="52"/>
        <v>0.85145520206718628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6"/>
        <v>3.700000000000002</v>
      </c>
      <c r="BV59">
        <f t="shared" si="52"/>
        <v>0.84588100153434531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6"/>
        <v>3.800000000000002</v>
      </c>
      <c r="BV60">
        <f t="shared" si="52"/>
        <v>0.84021926381483747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6"/>
        <v>3.9000000000000021</v>
      </c>
      <c r="BV61">
        <f t="shared" si="52"/>
        <v>0.8344679105649272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6"/>
        <v>4.0000000000000018</v>
      </c>
      <c r="BV62">
        <f t="shared" si="52"/>
        <v>0.82862479712284531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6"/>
        <v>4.1000000000000014</v>
      </c>
      <c r="BV63">
        <f t="shared" si="52"/>
        <v>0.82268770984233319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6"/>
        <v>4.2000000000000011</v>
      </c>
      <c r="BV64">
        <f t="shared" si="52"/>
        <v>0.81665436329649188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6"/>
        <v>4.3000000000000007</v>
      </c>
      <c r="BV65">
        <f t="shared" si="52"/>
        <v>0.8105223973445167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6"/>
        <v>4.4000000000000004</v>
      </c>
      <c r="BV66">
        <f t="shared" si="52"/>
        <v>0.8042893740534065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6"/>
        <v>4.5</v>
      </c>
      <c r="BV67">
        <f t="shared" si="52"/>
        <v>0.79795277446621427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6"/>
        <v>4.5999999999999996</v>
      </c>
      <c r="BV68">
        <f t="shared" si="52"/>
        <v>0.79150999520783905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6"/>
        <v>4.6999999999999993</v>
      </c>
      <c r="BV69">
        <f t="shared" si="52"/>
        <v>0.78495834491874972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6"/>
        <v>4.7999999999999989</v>
      </c>
      <c r="BV70">
        <f t="shared" si="52"/>
        <v>0.77829504050637821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6"/>
        <v>4.8999999999999986</v>
      </c>
      <c r="BV71">
        <f t="shared" si="52"/>
        <v>0.77151720320321293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6"/>
        <v>4.9999999999999982</v>
      </c>
      <c r="BV72">
        <f t="shared" si="52"/>
        <v>0.76462185441986219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6"/>
        <v>5.0999999999999979</v>
      </c>
      <c r="BV73">
        <f t="shared" si="52"/>
        <v>0.75760591138053723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6"/>
        <v>5.1999999999999975</v>
      </c>
      <c r="BV74">
        <f t="shared" si="52"/>
        <v>0.75046618252752051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6"/>
        <v>5.2999999999999972</v>
      </c>
      <c r="BV75">
        <f t="shared" si="52"/>
        <v>0.74319936268022402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6"/>
        <v>5.3999999999999968</v>
      </c>
      <c r="BV76">
        <f t="shared" si="52"/>
        <v>0.73580202793341209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6"/>
        <v>5.4999999999999964</v>
      </c>
      <c r="BV77">
        <f t="shared" si="52"/>
        <v>0.72827063027804395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6"/>
        <v>5.5999999999999961</v>
      </c>
      <c r="BV78">
        <f t="shared" si="52"/>
        <v>0.72060149192698053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6"/>
        <v>5.6999999999999957</v>
      </c>
      <c r="BV79">
        <f t="shared" si="52"/>
        <v>0.71279079932648803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6"/>
        <v>5.7999999999999954</v>
      </c>
      <c r="BV80">
        <f t="shared" si="52"/>
        <v>0.70483459683305327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6"/>
        <v>5.899999999999995</v>
      </c>
      <c r="BV81">
        <f t="shared" si="52"/>
        <v>0.69672878003348027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6"/>
        <v>5.9999999999999947</v>
      </c>
      <c r="BV82">
        <f t="shared" si="52"/>
        <v>0.68846908868456957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6"/>
        <v>6.0999999999999943</v>
      </c>
      <c r="BV83">
        <f t="shared" si="52"/>
        <v>0.68005109924686069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6"/>
        <v>6.199999999999994</v>
      </c>
      <c r="BV84">
        <f t="shared" si="52"/>
        <v>0.67147021698494669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6"/>
        <v>6.2999999999999936</v>
      </c>
      <c r="BV85">
        <f t="shared" si="52"/>
        <v>0.66272166760471718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6"/>
        <v>6.3999999999999932</v>
      </c>
      <c r="BV86">
        <f t="shared" si="52"/>
        <v>0.65380048839555116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6"/>
        <v>6.4999999999999929</v>
      </c>
      <c r="BV87">
        <f t="shared" ref="BV87:BV97" si="66">MAX(0,($BG$16+1/($BG$17*$BG$18))-1/(($BG$17-BU87) * $BG$18))</f>
        <v>0.64470151884292581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0.63541939067413422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0.62594851729676171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0.6162830825862643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0.60641702897535987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0.59634404479398062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0.58605755080418742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0.57555068586968383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0.56481629169433667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0.55384689655836938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0.54376707348813946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AT1" workbookViewId="0">
      <selection activeCell="BD39" sqref="BD3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1.1065079365079364</v>
      </c>
      <c r="R4" s="10">
        <f t="shared" ref="R4:V4" si="0">AVERAGE(AN5:AN30)</f>
        <v>0.21625000000000019</v>
      </c>
      <c r="S4" s="10">
        <f t="shared" si="0"/>
        <v>4.7733333333333371E-2</v>
      </c>
      <c r="T4" s="10">
        <f t="shared" si="0"/>
        <v>0.2019230769230769</v>
      </c>
      <c r="U4" s="10">
        <f t="shared" si="0"/>
        <v>7.987179487179491E-2</v>
      </c>
      <c r="V4" s="10">
        <f t="shared" si="0"/>
        <v>-0.14730769230769211</v>
      </c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1">SQRT(SUMSQ(AF5:AF1001)/COUNT(AF5:AF1001))</f>
        <v>1.9564528341638323</v>
      </c>
      <c r="AG4" s="10">
        <f t="shared" ca="1" si="1"/>
        <v>2.379421996717173</v>
      </c>
      <c r="AH4" s="10">
        <f t="shared" ca="1" si="1"/>
        <v>2.8808694267262713</v>
      </c>
      <c r="AI4" s="10">
        <f t="shared" ca="1" si="1"/>
        <v>3.3022590809010066</v>
      </c>
      <c r="AJ4" s="10">
        <f t="shared" ca="1" si="1"/>
        <v>3.7045759046815343</v>
      </c>
      <c r="AK4" s="10">
        <f t="shared" ca="1" si="1"/>
        <v>3.992574169764211</v>
      </c>
      <c r="AL4" s="10">
        <f t="shared" ca="1" si="1"/>
        <v>4.1925030707118944</v>
      </c>
      <c r="AM4" s="14">
        <f t="shared" si="1"/>
        <v>2.9311753425697491</v>
      </c>
      <c r="AN4" s="10">
        <f t="shared" si="1"/>
        <v>2.2901397943745216</v>
      </c>
      <c r="AO4" s="10">
        <f t="shared" si="1"/>
        <v>2.1571446147370117</v>
      </c>
      <c r="AP4" s="10">
        <f t="shared" si="1"/>
        <v>2.0679128790192483</v>
      </c>
      <c r="AQ4" s="10">
        <f t="shared" si="1"/>
        <v>1.8575584793684163</v>
      </c>
      <c r="AR4" s="10">
        <f t="shared" si="1"/>
        <v>1.55326524006137</v>
      </c>
      <c r="AS4" s="14">
        <f t="shared" si="1"/>
        <v>2.8500158868952918</v>
      </c>
      <c r="AT4" s="10">
        <f t="shared" si="1"/>
        <v>2.3790334568971319</v>
      </c>
      <c r="AU4" s="10">
        <f t="shared" si="1"/>
        <v>2.2464754458957135</v>
      </c>
      <c r="AV4" s="10">
        <f t="shared" si="1"/>
        <v>2.1403520250442707</v>
      </c>
      <c r="AW4" s="10">
        <f t="shared" si="1"/>
        <v>1.9300741309885254</v>
      </c>
      <c r="AX4" s="10">
        <f t="shared" si="1"/>
        <v>1.6081148936289071</v>
      </c>
      <c r="AY4" s="14">
        <f t="shared" ca="1" si="1"/>
        <v>1.8944530897654939</v>
      </c>
      <c r="AZ4" s="10">
        <f t="shared" ca="1" si="1"/>
        <v>1.6817665972403486</v>
      </c>
      <c r="BA4" s="10">
        <f t="shared" ca="1" si="1"/>
        <v>1.6049928054812506</v>
      </c>
      <c r="BB4" s="10">
        <f t="shared" ca="1" si="1"/>
        <v>1.5891917070738593</v>
      </c>
      <c r="BC4" s="10">
        <f t="shared" ca="1" si="1"/>
        <v>1.4840927379644144</v>
      </c>
      <c r="BD4" s="15">
        <f t="shared" ca="1" si="1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K5-AVERAGE(AM6:AM$30)</f>
        <v>8.5871666666666666</v>
      </c>
      <c r="R5" s="31">
        <f>L5-AVERAGE(AN6:AN$30)</f>
        <v>9.9656521739130426</v>
      </c>
      <c r="S5" s="31">
        <f>M5-AVERAGE(AO6:AO$30)</f>
        <v>9.7252777777777784</v>
      </c>
      <c r="T5" s="31">
        <f>N5-AVERAGE(AP6:AP$30)</f>
        <v>9.3580000000000005</v>
      </c>
      <c r="U5" s="31">
        <f>O5-AVERAGE(AQ6:AQ$30)</f>
        <v>9.6929333333333343</v>
      </c>
      <c r="V5" s="31">
        <f>P5-AVERAGE(AR6:AR$30)</f>
        <v>9.7420000000000009</v>
      </c>
      <c r="W5" s="13">
        <f ca="1">Q5*W$4+$D5*(1-W$4)</f>
        <v>10.204537113646584</v>
      </c>
      <c r="X5" s="6">
        <f t="shared" ref="X5:AB5" ca="1" si="2">R5*X$4+$D5*(1-X$4)</f>
        <v>10.157756539901733</v>
      </c>
      <c r="Y5" s="6">
        <f t="shared" ca="1" si="2"/>
        <v>10.052852470032054</v>
      </c>
      <c r="Z5" s="6">
        <f t="shared" ca="1" si="2"/>
        <v>9.8435455890326082</v>
      </c>
      <c r="AA5" s="6">
        <f t="shared" ca="1" si="2"/>
        <v>9.9570925829429022</v>
      </c>
      <c r="AB5" s="2">
        <f t="shared" ca="1" si="2"/>
        <v>9.923832359059638</v>
      </c>
      <c r="AC5" s="2">
        <f>'Historical Trends'!G5</f>
        <v>10.4</v>
      </c>
      <c r="AE5" s="13">
        <f t="shared" ref="AE5:AS5" ca="1" si="3">C5-$AC5</f>
        <v>1.4999999999998632</v>
      </c>
      <c r="AF5">
        <f t="shared" ca="1" si="3"/>
        <v>-0.16999999999999993</v>
      </c>
      <c r="AG5">
        <f t="shared" ca="1" si="3"/>
        <v>-0.95999999999999908</v>
      </c>
      <c r="AH5">
        <f t="shared" ca="1" si="3"/>
        <v>-0.18666666666666742</v>
      </c>
      <c r="AI5">
        <f t="shared" ca="1" si="3"/>
        <v>-0.79250000000000043</v>
      </c>
      <c r="AJ5">
        <f t="shared" ca="1" si="3"/>
        <v>-1.2760000000000016</v>
      </c>
      <c r="AK5">
        <f t="shared" ca="1" si="3"/>
        <v>-1.9700000000000006</v>
      </c>
      <c r="AL5">
        <f t="shared" ca="1" si="3"/>
        <v>-2.8000000000000007</v>
      </c>
      <c r="AM5" s="13">
        <f t="shared" si="3"/>
        <v>-0.62000000000000099</v>
      </c>
      <c r="AN5">
        <f t="shared" si="3"/>
        <v>-0.20000000000000107</v>
      </c>
      <c r="AO5">
        <f t="shared" si="3"/>
        <v>-0.59999999999999964</v>
      </c>
      <c r="AP5">
        <f t="shared" si="3"/>
        <v>-0.80000000000000071</v>
      </c>
      <c r="AQ5">
        <f t="shared" si="3"/>
        <v>-0.59999999999999964</v>
      </c>
      <c r="AR5">
        <f t="shared" si="3"/>
        <v>-0.77999999999999936</v>
      </c>
      <c r="AS5" s="30">
        <f t="shared" si="3"/>
        <v>-1.8128333333333337</v>
      </c>
      <c r="AT5">
        <f t="shared" ref="AT5:AX20" si="4">R5-$AC5</f>
        <v>-0.43434782608695777</v>
      </c>
      <c r="AU5">
        <f t="shared" si="4"/>
        <v>-0.674722222222222</v>
      </c>
      <c r="AV5">
        <f t="shared" si="4"/>
        <v>-1.0419999999999998</v>
      </c>
      <c r="AW5">
        <f t="shared" si="4"/>
        <v>-0.70706666666666607</v>
      </c>
      <c r="AX5">
        <f t="shared" si="4"/>
        <v>-0.65799999999999947</v>
      </c>
      <c r="AY5" s="13">
        <f t="shared" ref="AY5:BD9" ca="1" si="5">W5-$AC5</f>
        <v>-0.19546288635341647</v>
      </c>
      <c r="AZ5" s="6">
        <f t="shared" ca="1" si="5"/>
        <v>-0.24224346009826725</v>
      </c>
      <c r="BA5" s="6">
        <f t="shared" ca="1" si="5"/>
        <v>-0.34714752996794651</v>
      </c>
      <c r="BB5" s="6">
        <f t="shared" ca="1" si="5"/>
        <v>-0.55645441096739212</v>
      </c>
      <c r="BC5" s="6">
        <f t="shared" ca="1" si="5"/>
        <v>-0.44290741705709813</v>
      </c>
      <c r="BD5" s="2">
        <f t="shared" ca="1" si="5"/>
        <v>-0.47616764094036235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K6-AVERAGE(AM5:AM$5,AM7:AM$30)</f>
        <v>10.569666666666667</v>
      </c>
      <c r="R6" s="31">
        <f>L6-AVERAGE(AN5:AN$5,AN7:AN$30)</f>
        <v>12.498260869565218</v>
      </c>
      <c r="S6" s="31">
        <f>M6-AVERAGE(AO5:AO$5,AO7:AO$30)</f>
        <v>11.024027777777778</v>
      </c>
      <c r="T6" s="31">
        <f>N6-AVERAGE(AP5:AP$5,AP7:AP$30)</f>
        <v>11.153600000000001</v>
      </c>
      <c r="U6" s="31">
        <f>O6-AVERAGE(AQ5:AQ$5,AQ7:AQ$30)</f>
        <v>10.427733333333332</v>
      </c>
      <c r="V6" s="31">
        <f>P6-AVERAGE(AR5:AR$5,AR7:AR$30)</f>
        <v>10.185600000000001</v>
      </c>
      <c r="W6" s="13">
        <f t="shared" ref="W6:W30" ca="1" si="7">Q6*W$4+$D6*(1-W$4)</f>
        <v>8.6797536294023168</v>
      </c>
      <c r="X6" s="6">
        <f t="shared" ref="X6:X30" ca="1" si="8">R6*X$4+$D6*(1-X$4)</f>
        <v>9.7016889232397325</v>
      </c>
      <c r="Y6" s="6">
        <f t="shared" ref="Y6:Y30" ca="1" si="9">S6*Y$4+$D6*(1-Y$4)</f>
        <v>9.4832368546346011</v>
      </c>
      <c r="Z6" s="6">
        <f t="shared" ref="Z6:Z30" ca="1" si="10">T6*Z$4+$D6*(1-Z$4)</f>
        <v>9.7595496138738103</v>
      </c>
      <c r="AA6" s="6">
        <f t="shared" ref="AA6:AA30" ca="1" si="11">U6*AA$4+$D6*(1-AA$4)</f>
        <v>9.553345231286567</v>
      </c>
      <c r="AB6" s="2">
        <f t="shared" ref="AB6:AB30" ca="1" si="12">V6*AB$4+$D6*(1-AB$4)</f>
        <v>9.6134242406311881</v>
      </c>
      <c r="AC6" s="2">
        <f>'Historical Trends'!G6</f>
        <v>10.23</v>
      </c>
      <c r="AE6" s="13">
        <f t="shared" ref="AE6:AR9" ca="1" si="13">C6-$AC6</f>
        <v>2.046666666666642</v>
      </c>
      <c r="AF6">
        <f t="shared" ca="1" si="13"/>
        <v>-1.58</v>
      </c>
      <c r="AG6">
        <f t="shared" ca="1" si="13"/>
        <v>-2.5000000000000355E-2</v>
      </c>
      <c r="AH6">
        <f t="shared" ca="1" si="13"/>
        <v>-0.83000000000000007</v>
      </c>
      <c r="AI6">
        <f t="shared" ca="1" si="13"/>
        <v>-1.3825000000000003</v>
      </c>
      <c r="AJ6">
        <f t="shared" ca="1" si="13"/>
        <v>-2.16</v>
      </c>
      <c r="AK6">
        <f t="shared" ca="1" si="13"/>
        <v>-3.0683333333333342</v>
      </c>
      <c r="AL6">
        <f t="shared" ca="1" si="13"/>
        <v>-3.6742857142857144</v>
      </c>
      <c r="AM6" s="13">
        <f t="shared" si="13"/>
        <v>1.4299999999999997</v>
      </c>
      <c r="AN6">
        <f t="shared" si="13"/>
        <v>2.3900000000000006</v>
      </c>
      <c r="AO6">
        <f t="shared" si="13"/>
        <v>0.8100000000000005</v>
      </c>
      <c r="AP6">
        <f t="shared" si="13"/>
        <v>1.0899999999999999</v>
      </c>
      <c r="AQ6">
        <f t="shared" si="13"/>
        <v>0.26999999999999957</v>
      </c>
      <c r="AR6">
        <f t="shared" si="13"/>
        <v>-0.1899999999999995</v>
      </c>
      <c r="AS6" s="30">
        <f t="shared" ref="AS6:AX30" si="14">Q6-$AC6</f>
        <v>0.33966666666666612</v>
      </c>
      <c r="AT6">
        <f t="shared" si="4"/>
        <v>2.2682608695652178</v>
      </c>
      <c r="AU6">
        <f t="shared" si="4"/>
        <v>0.794027777777778</v>
      </c>
      <c r="AV6">
        <f t="shared" si="4"/>
        <v>0.92360000000000042</v>
      </c>
      <c r="AW6">
        <f t="shared" si="4"/>
        <v>0.19773333333333198</v>
      </c>
      <c r="AX6">
        <f t="shared" si="4"/>
        <v>-4.4399999999999551E-2</v>
      </c>
      <c r="AY6" s="13">
        <f t="shared" ca="1" si="5"/>
        <v>-1.5502463705976837</v>
      </c>
      <c r="AZ6" s="6">
        <f t="shared" ca="1" si="5"/>
        <v>-0.52831107676026789</v>
      </c>
      <c r="BA6" s="6">
        <f t="shared" ca="1" si="5"/>
        <v>-0.74676314536539934</v>
      </c>
      <c r="BB6" s="6">
        <f t="shared" ca="1" si="5"/>
        <v>-0.47045038612619017</v>
      </c>
      <c r="BC6" s="6">
        <f t="shared" ca="1" si="5"/>
        <v>-0.67665476871343344</v>
      </c>
      <c r="BD6" s="2">
        <f t="shared" ca="1" si="5"/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K7-AVERAGE(AM$5:AM6,AM8:AM$30)</f>
        <v>11.215666666666666</v>
      </c>
      <c r="R7" s="31">
        <f>L7-AVERAGE(AN$5:AN6,AN8:AN$30)</f>
        <v>10.250434782608696</v>
      </c>
      <c r="S7" s="31">
        <f>M7-AVERAGE(AO$5:AO6,AO8:AO$30)</f>
        <v>10.423194444444444</v>
      </c>
      <c r="T7" s="31">
        <f>N7-AVERAGE(AP$5:AP6,AP8:AP$30)</f>
        <v>9.636000000000001</v>
      </c>
      <c r="U7" s="31">
        <f>O7-AVERAGE(AQ$5:AQ6,AQ8:AQ$30)</f>
        <v>9.180533333333333</v>
      </c>
      <c r="V7" s="31">
        <f>P7-AVERAGE(AR$5:AR6,AR8:AR$30)</f>
        <v>10.040799999999999</v>
      </c>
      <c r="W7" s="13">
        <f t="shared" ca="1" si="7"/>
        <v>11.751563174715404</v>
      </c>
      <c r="X7" s="6">
        <f t="shared" ca="1" si="8"/>
        <v>11.347451819965164</v>
      </c>
      <c r="Y7" s="6">
        <f t="shared" ca="1" si="9"/>
        <v>11.290807656592873</v>
      </c>
      <c r="Z7" s="6">
        <f t="shared" ca="1" si="10"/>
        <v>10.818682145762912</v>
      </c>
      <c r="AA7" s="6">
        <f t="shared" ca="1" si="11"/>
        <v>10.449258468126457</v>
      </c>
      <c r="AB7" s="2">
        <f t="shared" ca="1" si="12"/>
        <v>10.681386458392069</v>
      </c>
      <c r="AC7" s="2">
        <f>'Historical Trends'!G7</f>
        <v>8.65</v>
      </c>
      <c r="AE7" s="13">
        <f t="shared" ca="1" si="13"/>
        <v>4.0178837209301488</v>
      </c>
      <c r="AF7">
        <f t="shared" ca="1" si="13"/>
        <v>3.1099999999999994</v>
      </c>
      <c r="AG7">
        <f t="shared" ca="1" si="13"/>
        <v>1.125</v>
      </c>
      <c r="AH7">
        <f t="shared" ca="1" si="13"/>
        <v>0.26333333333333364</v>
      </c>
      <c r="AI7">
        <f t="shared" ca="1" si="13"/>
        <v>-0.72499999999999964</v>
      </c>
      <c r="AJ7">
        <f t="shared" ca="1" si="13"/>
        <v>-1.7860000000000005</v>
      </c>
      <c r="AK7">
        <f t="shared" ca="1" si="13"/>
        <v>-2.4433333333333334</v>
      </c>
      <c r="AL7">
        <f t="shared" ca="1" si="13"/>
        <v>-3.0685714285714285</v>
      </c>
      <c r="AM7" s="13">
        <f t="shared" si="13"/>
        <v>3.5499999999999989</v>
      </c>
      <c r="AN7">
        <f t="shared" si="13"/>
        <v>1.75</v>
      </c>
      <c r="AO7">
        <f t="shared" si="13"/>
        <v>1.75</v>
      </c>
      <c r="AP7">
        <f t="shared" si="13"/>
        <v>1.1500000000000004</v>
      </c>
      <c r="AQ7">
        <f t="shared" si="13"/>
        <v>0.58999999999999986</v>
      </c>
      <c r="AR7">
        <f t="shared" si="13"/>
        <v>1.1899999999999995</v>
      </c>
      <c r="AS7" s="30">
        <f t="shared" si="14"/>
        <v>2.5656666666666652</v>
      </c>
      <c r="AT7">
        <f t="shared" si="4"/>
        <v>1.600434782608696</v>
      </c>
      <c r="AU7">
        <f t="shared" si="4"/>
        <v>1.7731944444444441</v>
      </c>
      <c r="AV7">
        <f t="shared" si="4"/>
        <v>0.98600000000000065</v>
      </c>
      <c r="AW7">
        <f t="shared" si="4"/>
        <v>0.53053333333333264</v>
      </c>
      <c r="AX7">
        <f t="shared" si="4"/>
        <v>1.3907999999999987</v>
      </c>
      <c r="AY7" s="13">
        <f t="shared" ca="1" si="5"/>
        <v>3.1015631747154035</v>
      </c>
      <c r="AZ7" s="6">
        <f t="shared" ca="1" si="5"/>
        <v>2.6974518199651634</v>
      </c>
      <c r="BA7" s="6">
        <f t="shared" ca="1" si="5"/>
        <v>2.6408076565928731</v>
      </c>
      <c r="BB7" s="6">
        <f t="shared" ca="1" si="5"/>
        <v>2.1686821457629115</v>
      </c>
      <c r="BC7" s="6">
        <f t="shared" ca="1" si="5"/>
        <v>1.7992584681264567</v>
      </c>
      <c r="BD7" s="2">
        <f t="shared" ca="1" si="5"/>
        <v>2.0313864583920687</v>
      </c>
      <c r="BE7" t="s">
        <v>180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5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K8-AVERAGE(AM$5:AM7,AM9:AM$30)</f>
        <v>8.5401666666666678</v>
      </c>
      <c r="R8" s="31">
        <f>L8-AVERAGE(AN$5:AN7,AN9:AN$30)</f>
        <v>9.906521739130433</v>
      </c>
      <c r="S8" s="31">
        <f>M8-AVERAGE(AO$5:AO7,AO9:AO$30)</f>
        <v>11.960277777777778</v>
      </c>
      <c r="T8" s="31">
        <f>N8-AVERAGE(AP$5:AP7,AP9:AP$30)</f>
        <v>11.175600000000001</v>
      </c>
      <c r="U8" s="31">
        <f>O8-AVERAGE(AQ$5:AQ7,AQ9:AQ$30)</f>
        <v>12.550533333333332</v>
      </c>
      <c r="V8" s="31">
        <f>P8-AVERAGE(AR$5:AR7,AR9:AR$30)</f>
        <v>13.161199999999999</v>
      </c>
      <c r="W8" s="13">
        <f t="shared" ca="1" si="7"/>
        <v>7.8016271128615937</v>
      </c>
      <c r="X8" s="6">
        <f t="shared" ca="1" si="8"/>
        <v>8.3684229667078309</v>
      </c>
      <c r="Y8" s="6">
        <f t="shared" ca="1" si="9"/>
        <v>9.2536851224044057</v>
      </c>
      <c r="Z8" s="6">
        <f t="shared" ca="1" si="10"/>
        <v>9.2904358414807362</v>
      </c>
      <c r="AA8" s="6">
        <f t="shared" ca="1" si="11"/>
        <v>10.209038336297578</v>
      </c>
      <c r="AB8" s="2">
        <f t="shared" ca="1" si="12"/>
        <v>11.159851707005883</v>
      </c>
      <c r="AC8" s="2">
        <f>'Historical Trends'!G8</f>
        <v>11.76</v>
      </c>
      <c r="AE8" s="13">
        <f t="shared" ca="1" si="13"/>
        <v>-2.4526205191595043</v>
      </c>
      <c r="AF8">
        <f t="shared" ca="1" si="13"/>
        <v>-3.9699999999999998</v>
      </c>
      <c r="AG8">
        <f t="shared" ca="1" si="13"/>
        <v>-4.2699999999999996</v>
      </c>
      <c r="AH8">
        <f t="shared" ca="1" si="13"/>
        <v>-5.1133333333333324</v>
      </c>
      <c r="AI8">
        <f t="shared" ca="1" si="13"/>
        <v>-6.1199999999999992</v>
      </c>
      <c r="AJ8">
        <f t="shared" ca="1" si="13"/>
        <v>-6.6639999999999988</v>
      </c>
      <c r="AK8">
        <f t="shared" ca="1" si="13"/>
        <v>-7.208333333333333</v>
      </c>
      <c r="AL8">
        <f t="shared" ca="1" si="13"/>
        <v>-7.6628571428571419</v>
      </c>
      <c r="AM8" s="13">
        <f t="shared" si="13"/>
        <v>-1.9599999999999991</v>
      </c>
      <c r="AN8">
        <f t="shared" si="13"/>
        <v>-1.5600000000000005</v>
      </c>
      <c r="AO8">
        <f t="shared" si="13"/>
        <v>0.24000000000000021</v>
      </c>
      <c r="AP8">
        <f t="shared" si="13"/>
        <v>-0.35999999999999943</v>
      </c>
      <c r="AQ8">
        <f t="shared" si="13"/>
        <v>0.83999999999999986</v>
      </c>
      <c r="AR8">
        <f t="shared" si="13"/>
        <v>1.1999999999999993</v>
      </c>
      <c r="AS8" s="30">
        <f t="shared" si="14"/>
        <v>-3.219833333333332</v>
      </c>
      <c r="AT8">
        <f t="shared" si="4"/>
        <v>-1.8534782608695668</v>
      </c>
      <c r="AU8">
        <f t="shared" si="4"/>
        <v>0.200277777777778</v>
      </c>
      <c r="AV8">
        <f t="shared" si="4"/>
        <v>-0.5843999999999987</v>
      </c>
      <c r="AW8">
        <f t="shared" si="4"/>
        <v>0.79053333333333242</v>
      </c>
      <c r="AX8">
        <f t="shared" si="4"/>
        <v>1.4011999999999993</v>
      </c>
      <c r="AY8" s="13">
        <f t="shared" ca="1" si="5"/>
        <v>-3.9583728871384061</v>
      </c>
      <c r="AZ8" s="6">
        <f t="shared" ca="1" si="5"/>
        <v>-3.3915770332921689</v>
      </c>
      <c r="BA8" s="6">
        <f t="shared" ca="1" si="5"/>
        <v>-2.5063148775955941</v>
      </c>
      <c r="BB8" s="6">
        <f t="shared" ca="1" si="5"/>
        <v>-2.4695641585192636</v>
      </c>
      <c r="BC8" s="6">
        <f t="shared" ca="1" si="5"/>
        <v>-1.5509616637024219</v>
      </c>
      <c r="BD8" s="2">
        <f t="shared" ca="1" si="5"/>
        <v>-0.60014829299411687</v>
      </c>
      <c r="BE8" t="s">
        <v>184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5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K9-AVERAGE(AM$5:AM8,AM10:AM$30)</f>
        <v>6.6386666666666674</v>
      </c>
      <c r="R9" s="31">
        <f>L9-AVERAGE(AN$5:AN8,AN10:AN$30)</f>
        <v>6.5313043478260866</v>
      </c>
      <c r="S9" s="31">
        <f>M9-AVERAGE(AO$5:AO8,AO10:AO$30)</f>
        <v>5.0423611111111111</v>
      </c>
      <c r="T9" s="31">
        <f>N9-AVERAGE(AP$5:AP8,AP10:AP$30)</f>
        <v>5.0944000000000003</v>
      </c>
      <c r="U9" s="31">
        <f>O9-AVERAGE(AQ$5:AQ8,AQ10:AQ$30)</f>
        <v>6.0533333333333337</v>
      </c>
      <c r="V9" s="31">
        <f>P9-AVERAGE(AR$5:AR8,AR10:AR$30)</f>
        <v>6.9135999999999997</v>
      </c>
      <c r="W9" s="13">
        <f t="shared" ca="1" si="7"/>
        <v>7.1814546791054994</v>
      </c>
      <c r="X9" s="6">
        <f t="shared" ca="1" si="8"/>
        <v>7.0099854571564579</v>
      </c>
      <c r="Y9" s="6">
        <f t="shared" ca="1" si="9"/>
        <v>6.4362211733917496</v>
      </c>
      <c r="Z9" s="6">
        <f t="shared" ca="1" si="10"/>
        <v>6.2612685050191903</v>
      </c>
      <c r="AA9" s="6">
        <f t="shared" ca="1" si="11"/>
        <v>6.6124092029762256</v>
      </c>
      <c r="AB9" s="2">
        <f t="shared" ca="1" si="12"/>
        <v>7.0165886558280404</v>
      </c>
      <c r="AC9" s="2">
        <f>'Historical Trends'!G9</f>
        <v>7.79</v>
      </c>
      <c r="AE9" s="13">
        <f t="shared" ca="1" si="13"/>
        <v>-0.2962121212121156</v>
      </c>
      <c r="AF9">
        <f t="shared" ca="1" si="13"/>
        <v>-0.59999999999999964</v>
      </c>
      <c r="AG9">
        <f t="shared" ca="1" si="13"/>
        <v>-1.7149999999999999</v>
      </c>
      <c r="AH9">
        <f t="shared" ca="1" si="13"/>
        <v>-2.8666666666666671</v>
      </c>
      <c r="AI9">
        <f t="shared" ca="1" si="13"/>
        <v>-3.3675000000000006</v>
      </c>
      <c r="AJ9">
        <f t="shared" ca="1" si="13"/>
        <v>-3.886000000000001</v>
      </c>
      <c r="AK9">
        <f t="shared" ca="1" si="13"/>
        <v>-4.3083333333333336</v>
      </c>
      <c r="AL9">
        <f t="shared" ca="1" si="13"/>
        <v>-4.3083333333333336</v>
      </c>
      <c r="AM9" s="13">
        <f t="shared" si="13"/>
        <v>9.9999999999997868E-3</v>
      </c>
      <c r="AN9">
        <f t="shared" si="13"/>
        <v>-0.99000000000000021</v>
      </c>
      <c r="AO9">
        <f t="shared" si="13"/>
        <v>-2.59</v>
      </c>
      <c r="AP9">
        <f t="shared" si="13"/>
        <v>-2.3899999999999997</v>
      </c>
      <c r="AQ9">
        <f t="shared" si="13"/>
        <v>-1.5899999999999999</v>
      </c>
      <c r="AR9">
        <f t="shared" si="13"/>
        <v>-0.99000000000000021</v>
      </c>
      <c r="AS9" s="30">
        <f t="shared" si="14"/>
        <v>-1.1513333333333327</v>
      </c>
      <c r="AT9">
        <f t="shared" si="4"/>
        <v>-1.2586956521739134</v>
      </c>
      <c r="AU9">
        <f t="shared" si="4"/>
        <v>-2.747638888888889</v>
      </c>
      <c r="AV9">
        <f t="shared" si="4"/>
        <v>-2.6955999999999998</v>
      </c>
      <c r="AW9">
        <f t="shared" si="4"/>
        <v>-1.7366666666666664</v>
      </c>
      <c r="AX9">
        <f t="shared" si="4"/>
        <v>-0.87640000000000029</v>
      </c>
      <c r="AY9" s="13">
        <f t="shared" ca="1" si="5"/>
        <v>-0.60854532089450064</v>
      </c>
      <c r="AZ9" s="6">
        <f t="shared" ca="1" si="5"/>
        <v>-0.7800145428435421</v>
      </c>
      <c r="BA9" s="6">
        <f t="shared" ca="1" si="5"/>
        <v>-1.3537788266082504</v>
      </c>
      <c r="BB9" s="6">
        <f t="shared" ca="1" si="5"/>
        <v>-1.5287314949808097</v>
      </c>
      <c r="BC9" s="6">
        <f t="shared" ca="1" si="5"/>
        <v>-1.1775907970237744</v>
      </c>
      <c r="BD9" s="2">
        <f t="shared" ca="1" si="5"/>
        <v>-0.77341134417195967</v>
      </c>
      <c r="BE9" t="s">
        <v>185</v>
      </c>
      <c r="BG9">
        <f t="shared" ref="BG9:BM9" ca="1" si="16">$AK$4</f>
        <v>3.992574169764211</v>
      </c>
      <c r="BH9">
        <f t="shared" ca="1" si="16"/>
        <v>3.992574169764211</v>
      </c>
      <c r="BI9">
        <f t="shared" ca="1" si="16"/>
        <v>3.992574169764211</v>
      </c>
      <c r="BJ9">
        <f t="shared" ca="1" si="16"/>
        <v>3.992574169764211</v>
      </c>
      <c r="BK9">
        <f t="shared" ca="1" si="16"/>
        <v>3.992574169764211</v>
      </c>
      <c r="BL9">
        <f t="shared" ca="1" si="15"/>
        <v>3.992574169764211</v>
      </c>
      <c r="BM9">
        <f t="shared" ca="1" si="16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M10-AVERAGE(AO$5:AO9,AO11:AO$30)</f>
        <v>5.2062499999999998</v>
      </c>
      <c r="T10" s="31">
        <f>N10-AVERAGE(AP$5:AP9,AP11:AP$30)</f>
        <v>6.7824</v>
      </c>
      <c r="U10" s="31">
        <f>O10-AVERAGE(AQ$5:AQ9,AQ11:AQ$30)</f>
        <v>6.9093333333333335</v>
      </c>
      <c r="V10" s="31">
        <f>P10-AVERAGE(AR$5:AR9,AR11:AR$30)</f>
        <v>6.7989333333333333</v>
      </c>
      <c r="W10" s="13">
        <f t="shared" ca="1" si="7"/>
        <v>4.8831231106951751</v>
      </c>
      <c r="X10" s="6">
        <f t="shared" ca="1" si="8"/>
        <v>3.6044845513141053</v>
      </c>
      <c r="Y10" s="6">
        <f t="shared" ca="1" si="9"/>
        <v>5.0464288856998269</v>
      </c>
      <c r="Z10" s="6">
        <f t="shared" ca="1" si="10"/>
        <v>5.7676542643887325</v>
      </c>
      <c r="AA10" s="6">
        <f t="shared" ca="1" si="11"/>
        <v>5.9505428096759641</v>
      </c>
      <c r="AB10" s="2">
        <f t="shared" ca="1" si="12"/>
        <v>6.1137333617075056</v>
      </c>
      <c r="AC10" s="2">
        <f>'Historical Trends'!G10</f>
        <v>7.19</v>
      </c>
      <c r="AE10" s="13">
        <f t="shared" ref="AE10:AE29" ca="1" si="17">C10-$AC10</f>
        <v>-1.9472131147539953</v>
      </c>
      <c r="AF10">
        <f t="shared" ref="AF10:AF29" ca="1" si="18">D10-$AC10</f>
        <v>-2.2300000000000004</v>
      </c>
      <c r="AG10">
        <f t="shared" ref="AG10:AG29" ca="1" si="19">E10-$AC10</f>
        <v>-3.4000000000000004</v>
      </c>
      <c r="AH10">
        <f t="shared" ref="AH10:AH29" ca="1" si="20">F10-$AC10</f>
        <v>-3.6900000000000004</v>
      </c>
      <c r="AI10">
        <f t="shared" ref="AI10:AI29" ca="1" si="21">G10-$AC10</f>
        <v>-4.1074999999999999</v>
      </c>
      <c r="AJ10">
        <f t="shared" ref="AJ10:AJ29" ca="1" si="22">H10-$AC10</f>
        <v>-4.4500000000000011</v>
      </c>
      <c r="AK10">
        <f t="shared" ref="AK10:AK29" ca="1" si="23">I10-$AC10</f>
        <v>-4.4500000000000011</v>
      </c>
      <c r="AL10">
        <f t="shared" ref="AL10:AL29" ca="1" si="24">J10-$AC10</f>
        <v>-4.4500000000000011</v>
      </c>
      <c r="AO10">
        <f t="shared" ref="AO10:AO29" si="25">M10-$AC10</f>
        <v>-1.8566666666666674</v>
      </c>
      <c r="AP10">
        <f t="shared" ref="AP10:AP29" si="26">N10-$AC10</f>
        <v>-0.19000000000000039</v>
      </c>
      <c r="AQ10">
        <f t="shared" ref="AQ10:AQ29" si="27">O10-$AC10</f>
        <v>-0.19000000000000039</v>
      </c>
      <c r="AR10">
        <f t="shared" ref="AR10:AR29" si="28">P10-$AC10</f>
        <v>-0.52333333333333343</v>
      </c>
      <c r="AS10" s="30"/>
      <c r="AU10">
        <f t="shared" si="4"/>
        <v>-1.9837500000000006</v>
      </c>
      <c r="AV10">
        <f t="shared" si="4"/>
        <v>-0.40760000000000041</v>
      </c>
      <c r="AW10">
        <f t="shared" si="4"/>
        <v>-0.28066666666666684</v>
      </c>
      <c r="AX10">
        <f t="shared" si="4"/>
        <v>-0.39106666666666712</v>
      </c>
      <c r="BA10" s="6">
        <f t="shared" ref="BA10:BA29" ca="1" si="29">Y10-$AC10</f>
        <v>-2.1435711143001734</v>
      </c>
      <c r="BB10" s="6">
        <f t="shared" ref="BB10:BB29" ca="1" si="30">Z10-$AC10</f>
        <v>-1.4223457356112679</v>
      </c>
      <c r="BC10" s="6">
        <f t="shared" ref="BC10:BC29" ca="1" si="31">AA10-$AC10</f>
        <v>-1.2394571903240363</v>
      </c>
      <c r="BD10" s="2">
        <f t="shared" ref="BD10:BD29" ca="1" si="32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5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0">
        <f>K11-AVERAGE(AM$5:AM10,AM12:AM$30)</f>
        <v>7.3681666666666663</v>
      </c>
      <c r="R11" s="31">
        <f>L11-AVERAGE(AN$5:AN10,AN12:AN$30)</f>
        <v>8.5221739130434795</v>
      </c>
      <c r="S11" s="31">
        <f>M11-AVERAGE(AO$5:AO10,AO12:AO$30)</f>
        <v>8.0752777777777762</v>
      </c>
      <c r="T11" s="31">
        <f>N11-AVERAGE(AP$5:AP10,AP12:AP$30)</f>
        <v>8.6251999999999995</v>
      </c>
      <c r="U11" s="31">
        <f>O11-AVERAGE(AQ$5:AQ10,AQ12:AQ$30)</f>
        <v>8.6897333333333329</v>
      </c>
      <c r="V11" s="31">
        <f>P11-AVERAGE(AR$5:AR10,AR12:AR$30)</f>
        <v>9.7371999999999996</v>
      </c>
      <c r="W11" s="13">
        <f t="shared" ca="1" si="7"/>
        <v>8.413542249268783</v>
      </c>
      <c r="X11" s="6">
        <f t="shared" ca="1" si="8"/>
        <v>8.4551901538500545</v>
      </c>
      <c r="Y11" s="6">
        <f t="shared" ca="1" si="9"/>
        <v>8.3054995070065658</v>
      </c>
      <c r="Z11" s="6">
        <f t="shared" ca="1" si="10"/>
        <v>8.516509060803708</v>
      </c>
      <c r="AA11" s="6">
        <f t="shared" ca="1" si="11"/>
        <v>8.5619820378419131</v>
      </c>
      <c r="AB11" s="2">
        <f t="shared" ca="1" si="12"/>
        <v>9.250127746387788</v>
      </c>
      <c r="AC11" s="2">
        <f>'Historical Trends'!G27</f>
        <v>10</v>
      </c>
      <c r="AE11" s="13">
        <f t="shared" ca="1" si="17"/>
        <v>-8.7750309023476802E-2</v>
      </c>
      <c r="AF11">
        <f t="shared" ca="1" si="18"/>
        <v>-1.5700000000000003</v>
      </c>
      <c r="AG11">
        <f t="shared" ca="1" si="19"/>
        <v>-2.0199999999999996</v>
      </c>
      <c r="AH11">
        <f t="shared" ca="1" si="20"/>
        <v>-1.8900000000000006</v>
      </c>
      <c r="AI11">
        <f t="shared" ca="1" si="21"/>
        <v>-1.92</v>
      </c>
      <c r="AJ11">
        <f t="shared" ca="1" si="22"/>
        <v>-2.1840000000000002</v>
      </c>
      <c r="AK11">
        <f t="shared" ca="1" si="23"/>
        <v>-3.0683333333333342</v>
      </c>
      <c r="AL11">
        <f t="shared" ca="1" si="24"/>
        <v>-3.7214285714285724</v>
      </c>
      <c r="AM11" s="13">
        <f t="shared" ref="AM11:AN14" si="33">K11-$AC11</f>
        <v>-1.4000000000000004</v>
      </c>
      <c r="AN11">
        <f t="shared" si="33"/>
        <v>-1.1999999999999993</v>
      </c>
      <c r="AO11">
        <f t="shared" si="25"/>
        <v>-1.8000000000000007</v>
      </c>
      <c r="AP11">
        <f t="shared" si="26"/>
        <v>-1.120000000000001</v>
      </c>
      <c r="AQ11">
        <f t="shared" si="27"/>
        <v>-1.1799999999999997</v>
      </c>
      <c r="AR11">
        <f t="shared" si="28"/>
        <v>-0.40000000000000036</v>
      </c>
      <c r="AS11" s="30">
        <f t="shared" si="14"/>
        <v>-2.6318333333333337</v>
      </c>
      <c r="AT11">
        <f t="shared" si="4"/>
        <v>-1.4778260869565205</v>
      </c>
      <c r="AU11">
        <f t="shared" si="4"/>
        <v>-1.9247222222222238</v>
      </c>
      <c r="AV11">
        <f t="shared" si="4"/>
        <v>-1.3748000000000005</v>
      </c>
      <c r="AW11">
        <f t="shared" si="4"/>
        <v>-1.3102666666666671</v>
      </c>
      <c r="AX11">
        <f t="shared" si="4"/>
        <v>-0.26280000000000037</v>
      </c>
      <c r="AY11" s="13">
        <f t="shared" ref="AY11:AZ14" ca="1" si="34">W11-$AC11</f>
        <v>-1.586457750731217</v>
      </c>
      <c r="AZ11" s="6">
        <f t="shared" ca="1" si="34"/>
        <v>-1.5448098461499455</v>
      </c>
      <c r="BA11" s="6">
        <f t="shared" ca="1" si="29"/>
        <v>-1.6945004929934342</v>
      </c>
      <c r="BB11" s="6">
        <f t="shared" ca="1" si="30"/>
        <v>-1.483490939196292</v>
      </c>
      <c r="BC11" s="6">
        <f t="shared" ca="1" si="31"/>
        <v>-1.4380179621580869</v>
      </c>
      <c r="BD11" s="2">
        <f t="shared" ca="1" si="32"/>
        <v>-0.74987225361221199</v>
      </c>
      <c r="BE11" t="s">
        <v>186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5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0">
        <f>K12-AVERAGE(AM$5:AM11,AM13:AM$30)</f>
        <v>7.2576666666666672</v>
      </c>
      <c r="R12" s="31">
        <f>L12-AVERAGE(AN$5:AN11,AN13:AN$30)</f>
        <v>6.5034782608695645</v>
      </c>
      <c r="S12" s="31">
        <f>M12-AVERAGE(AO$5:AO11,AO13:AO$30)</f>
        <v>5.7240277777777777</v>
      </c>
      <c r="T12" s="31">
        <f>N12-AVERAGE(AP$5:AP11,AP13:AP$30)</f>
        <v>6.878400000000001</v>
      </c>
      <c r="U12" s="31">
        <f>O12-AVERAGE(AQ$5:AQ11,AQ13:AQ$30)</f>
        <v>8.7525333333333339</v>
      </c>
      <c r="V12" s="31">
        <f>P12-AVERAGE(AR$5:AR11,AR13:AR$30)</f>
        <v>7.4912000000000001</v>
      </c>
      <c r="W12" s="13">
        <f t="shared" ca="1" si="7"/>
        <v>7.5257790041288954</v>
      </c>
      <c r="X12" s="6">
        <f t="shared" ca="1" si="8"/>
        <v>7.2494624847170934</v>
      </c>
      <c r="Y12" s="6">
        <f t="shared" ca="1" si="9"/>
        <v>6.8961394242781431</v>
      </c>
      <c r="Z12" s="6">
        <f t="shared" ca="1" si="10"/>
        <v>7.2412228277679453</v>
      </c>
      <c r="AA12" s="6">
        <f t="shared" ca="1" si="11"/>
        <v>8.1512234625115543</v>
      </c>
      <c r="AB12" s="2">
        <f t="shared" ca="1" si="12"/>
        <v>7.5056571629744138</v>
      </c>
      <c r="AC12" s="2">
        <f>'Historical Trends'!G28</f>
        <v>8.43</v>
      </c>
      <c r="AE12" s="13">
        <f t="shared" ca="1" si="17"/>
        <v>2.1006060606060331</v>
      </c>
      <c r="AF12">
        <f t="shared" ca="1" si="18"/>
        <v>-0.89999999999999947</v>
      </c>
      <c r="AG12">
        <f t="shared" ca="1" si="19"/>
        <v>-0.48000000000000043</v>
      </c>
      <c r="AH12">
        <f t="shared" ca="1" si="20"/>
        <v>-0.4666666666666659</v>
      </c>
      <c r="AI12" s="6">
        <f t="shared" ca="1" si="21"/>
        <v>-0.76750000000000007</v>
      </c>
      <c r="AJ12">
        <f t="shared" ca="1" si="22"/>
        <v>-1.798</v>
      </c>
      <c r="AK12">
        <f t="shared" ca="1" si="23"/>
        <v>-2.5100000000000007</v>
      </c>
      <c r="AL12">
        <f t="shared" ca="1" si="24"/>
        <v>-2.9457142857142866</v>
      </c>
      <c r="AM12" s="13">
        <f t="shared" si="33"/>
        <v>-9.9999999999997868E-3</v>
      </c>
      <c r="AN12">
        <f t="shared" si="33"/>
        <v>-1.63</v>
      </c>
      <c r="AO12">
        <f t="shared" si="25"/>
        <v>-2.5499999999999998</v>
      </c>
      <c r="AP12">
        <f t="shared" si="26"/>
        <v>-1.2899999999999991</v>
      </c>
      <c r="AQ12">
        <f t="shared" si="27"/>
        <v>0.39000000000000057</v>
      </c>
      <c r="AR12">
        <f t="shared" si="28"/>
        <v>-1.0499999999999998</v>
      </c>
      <c r="AS12" s="30">
        <f t="shared" si="14"/>
        <v>-1.1723333333333326</v>
      </c>
      <c r="AT12">
        <f t="shared" si="4"/>
        <v>-1.9265217391304352</v>
      </c>
      <c r="AU12">
        <f t="shared" si="4"/>
        <v>-2.705972222222222</v>
      </c>
      <c r="AV12">
        <f t="shared" si="4"/>
        <v>-1.5515999999999988</v>
      </c>
      <c r="AW12">
        <f t="shared" si="4"/>
        <v>0.32253333333333423</v>
      </c>
      <c r="AX12">
        <f t="shared" si="4"/>
        <v>-0.93879999999999963</v>
      </c>
      <c r="AY12" s="13">
        <f t="shared" ca="1" si="34"/>
        <v>-0.90422099587110427</v>
      </c>
      <c r="AZ12" s="6">
        <f t="shared" ca="1" si="34"/>
        <v>-1.1805375152829063</v>
      </c>
      <c r="BA12" s="6">
        <f t="shared" ca="1" si="29"/>
        <v>-1.5338605757218566</v>
      </c>
      <c r="BB12" s="6">
        <f t="shared" ca="1" si="30"/>
        <v>-1.1887771722320544</v>
      </c>
      <c r="BC12" s="6">
        <f t="shared" ca="1" si="31"/>
        <v>-0.27877653748844544</v>
      </c>
      <c r="BD12" s="2">
        <f t="shared" ca="1" si="32"/>
        <v>-0.92434283702558595</v>
      </c>
      <c r="BE12" t="s">
        <v>193</v>
      </c>
      <c r="BG12">
        <f>MAX(0,($BG$16+1/($BG$17*$BG$18))-1/(($BG$17-BG6) * $BG$18))</f>
        <v>2.239101197440807E-2</v>
      </c>
      <c r="BH12">
        <f t="shared" ref="BH12:BM12" si="35">MAX(0,($BG$16+1/($BG$17*$BG$18))-1/(($BG$17-BH6) * $BG$18))</f>
        <v>0.2466486888846946</v>
      </c>
      <c r="BI12">
        <f t="shared" si="35"/>
        <v>0.36802595909574221</v>
      </c>
      <c r="BJ12">
        <f t="shared" si="35"/>
        <v>0.44459927334723609</v>
      </c>
      <c r="BK12">
        <f t="shared" si="35"/>
        <v>0.51934740536671997</v>
      </c>
      <c r="BL12">
        <f t="shared" si="35"/>
        <v>0.57485616202832113</v>
      </c>
      <c r="BM12">
        <f t="shared" si="35"/>
        <v>0.61038784989935946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0">
        <f>K13-AVERAGE(AM$5:AM12,AM14:AM$30)</f>
        <v>12.461666666666668</v>
      </c>
      <c r="R13" s="31">
        <f>L13-AVERAGE(AN$5:AN12,AN14:AN$30)</f>
        <v>11.968695652173913</v>
      </c>
      <c r="S13" s="31">
        <f>M13-AVERAGE(AO$5:AO12,AO14:AO$30)</f>
        <v>9.4281944444444452</v>
      </c>
      <c r="T13" s="31">
        <f>N13-AVERAGE(AP$5:AP12,AP14:AP$30)</f>
        <v>8.8488000000000007</v>
      </c>
      <c r="U13" s="31">
        <f>O13-AVERAGE(AQ$5:AQ12,AQ14:AQ$30)</f>
        <v>10.015733333333333</v>
      </c>
      <c r="V13" s="31">
        <f>P13-AVERAGE(AR$5:AR12,AR14:AR$30)</f>
        <v>9.2119999999999997</v>
      </c>
      <c r="W13" s="13">
        <f t="shared" ca="1" si="7"/>
        <v>8.4334182672188653</v>
      </c>
      <c r="X13" s="6">
        <f t="shared" ca="1" si="8"/>
        <v>9.353485393475907</v>
      </c>
      <c r="Y13" s="6">
        <f t="shared" ca="1" si="9"/>
        <v>8.7414053469526127</v>
      </c>
      <c r="Z13" s="6">
        <f t="shared" ca="1" si="10"/>
        <v>8.5821953807009024</v>
      </c>
      <c r="AA13" s="6">
        <f t="shared" ca="1" si="11"/>
        <v>9.2062701709870325</v>
      </c>
      <c r="AB13" s="2">
        <f t="shared" ca="1" si="12"/>
        <v>8.8982646591634929</v>
      </c>
      <c r="AC13" s="2">
        <f>'Historical Trends'!G29</f>
        <v>7.53</v>
      </c>
      <c r="AE13" s="13">
        <f t="shared" ca="1" si="17"/>
        <v>2.4913473423980301</v>
      </c>
      <c r="AF13">
        <f t="shared" ca="1" si="18"/>
        <v>0.83999999999999897</v>
      </c>
      <c r="AG13">
        <f t="shared" ca="1" si="19"/>
        <v>0.64999999999999947</v>
      </c>
      <c r="AH13">
        <f t="shared" ca="1" si="20"/>
        <v>0.17666666666666586</v>
      </c>
      <c r="AI13">
        <f t="shared" ca="1" si="21"/>
        <v>-1.1225000000000014</v>
      </c>
      <c r="AJ13">
        <f t="shared" ca="1" si="22"/>
        <v>-1.9320000000000013</v>
      </c>
      <c r="AK13">
        <f t="shared" ca="1" si="23"/>
        <v>-2.3866666666666676</v>
      </c>
      <c r="AL13">
        <f t="shared" ca="1" si="24"/>
        <v>-3.0271428571428576</v>
      </c>
      <c r="AM13" s="13">
        <f t="shared" si="33"/>
        <v>5.8033333333333337</v>
      </c>
      <c r="AN13">
        <f t="shared" si="33"/>
        <v>4.47</v>
      </c>
      <c r="AO13">
        <f t="shared" si="25"/>
        <v>1.87</v>
      </c>
      <c r="AP13">
        <f t="shared" si="26"/>
        <v>1.4699999999999998</v>
      </c>
      <c r="AQ13">
        <f t="shared" si="27"/>
        <v>2.4699999999999998</v>
      </c>
      <c r="AR13">
        <f t="shared" si="28"/>
        <v>1.4699999999999998</v>
      </c>
      <c r="AS13" s="30">
        <f t="shared" si="14"/>
        <v>4.9316666666666675</v>
      </c>
      <c r="AT13">
        <f t="shared" si="4"/>
        <v>4.4386956521739132</v>
      </c>
      <c r="AU13">
        <f t="shared" si="4"/>
        <v>1.898194444444445</v>
      </c>
      <c r="AV13">
        <f t="shared" si="4"/>
        <v>1.3188000000000004</v>
      </c>
      <c r="AW13">
        <f t="shared" si="4"/>
        <v>2.4857333333333331</v>
      </c>
      <c r="AX13">
        <f t="shared" si="4"/>
        <v>1.6819999999999995</v>
      </c>
      <c r="AY13" s="13">
        <f t="shared" ca="1" si="34"/>
        <v>0.90341826721886509</v>
      </c>
      <c r="AZ13" s="6">
        <f t="shared" ca="1" si="34"/>
        <v>1.8234853934759068</v>
      </c>
      <c r="BA13" s="6">
        <f t="shared" ca="1" si="29"/>
        <v>1.2114053469526125</v>
      </c>
      <c r="BB13" s="6">
        <f t="shared" ca="1" si="30"/>
        <v>1.0521953807009021</v>
      </c>
      <c r="BC13" s="6">
        <f t="shared" ca="1" si="31"/>
        <v>1.6762701709870322</v>
      </c>
      <c r="BD13" s="2">
        <f t="shared" ca="1" si="32"/>
        <v>1.3682646591634926</v>
      </c>
      <c r="BE13" t="s">
        <v>192</v>
      </c>
      <c r="BG13">
        <f>(BG12-BG10)^2</f>
        <v>4.7494689907703791E-5</v>
      </c>
      <c r="BH13">
        <f t="shared" ref="BH13:BM13" si="36">(BH12-BH10)^2</f>
        <v>7.097277539105534E-4</v>
      </c>
      <c r="BI13">
        <f t="shared" si="36"/>
        <v>2.9055631800710196E-4</v>
      </c>
      <c r="BJ13">
        <f t="shared" si="36"/>
        <v>2.0096163934041087E-6</v>
      </c>
      <c r="BK13">
        <f t="shared" si="36"/>
        <v>1.2550741419692813E-4</v>
      </c>
      <c r="BL13">
        <f t="shared" si="36"/>
        <v>5.0234222621248131E-5</v>
      </c>
      <c r="BM13">
        <f t="shared" si="36"/>
        <v>2.89165159741829E-4</v>
      </c>
      <c r="BN13">
        <f>SQRT(SUM(BG13:BM13))</f>
        <v>3.8919084968415799E-2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0">
        <f>K14-AVERAGE(AM$5:AM13,AM15:AM$30)</f>
        <v>11.019666666666668</v>
      </c>
      <c r="R14" s="31">
        <f>L14-AVERAGE(AN$5:AN13,AN15:AN$30)</f>
        <v>8.1060869565217395</v>
      </c>
      <c r="S14" s="31">
        <f>M14-AVERAGE(AO$5:AO13,AO15:AO$30)</f>
        <v>9.3237500000000004</v>
      </c>
      <c r="T14" s="31">
        <f>N14-AVERAGE(AP$5:AP13,AP15:AP$30)</f>
        <v>8.4685333333333332</v>
      </c>
      <c r="U14" s="31">
        <f>O14-AVERAGE(AQ$5:AQ13,AQ15:AQ$30)</f>
        <v>7.9021333333333335</v>
      </c>
      <c r="V14" s="31">
        <f>P14-AVERAGE(AR$5:AR13,AR15:AR$30)</f>
        <v>7.4450666666666665</v>
      </c>
      <c r="W14" s="13">
        <f t="shared" ca="1" si="7"/>
        <v>8.0369579332588419</v>
      </c>
      <c r="X14" s="6">
        <f t="shared" ca="1" si="8"/>
        <v>8.0217253352734179</v>
      </c>
      <c r="Y14" s="6">
        <f t="shared" ca="1" si="9"/>
        <v>8.4581199037650538</v>
      </c>
      <c r="Z14" s="6">
        <f t="shared" ca="1" si="10"/>
        <v>8.202077198923849</v>
      </c>
      <c r="AA14" s="6">
        <f t="shared" ca="1" si="11"/>
        <v>7.9453510457198053</v>
      </c>
      <c r="AB14" s="2">
        <f t="shared" ca="1" si="12"/>
        <v>7.6481128009499288</v>
      </c>
      <c r="AC14" s="2">
        <f>'Historical Trends'!G30</f>
        <v>8.3699999999999992</v>
      </c>
      <c r="AE14" s="13">
        <f t="shared" ca="1" si="17"/>
        <v>0.11304651162789092</v>
      </c>
      <c r="AF14">
        <f t="shared" ca="1" si="18"/>
        <v>-0.37999999999999901</v>
      </c>
      <c r="AG14">
        <f t="shared" ca="1" si="19"/>
        <v>-0.99499999999999922</v>
      </c>
      <c r="AH14">
        <f t="shared" ca="1" si="20"/>
        <v>-2.6166666666666663</v>
      </c>
      <c r="AI14">
        <f t="shared" ca="1" si="21"/>
        <v>-3.4649999999999999</v>
      </c>
      <c r="AJ14">
        <f t="shared" ca="1" si="22"/>
        <v>-3.8719999999999999</v>
      </c>
      <c r="AK14">
        <f t="shared" ca="1" si="23"/>
        <v>-4.5116666666666667</v>
      </c>
      <c r="AL14">
        <f t="shared" ca="1" si="24"/>
        <v>-5.0157142857142851</v>
      </c>
      <c r="AM14" s="13">
        <f t="shared" si="33"/>
        <v>3.6300000000000008</v>
      </c>
      <c r="AN14">
        <f t="shared" si="33"/>
        <v>-3.6666666666665293E-2</v>
      </c>
      <c r="AO14">
        <f t="shared" si="25"/>
        <v>0.96333333333333471</v>
      </c>
      <c r="AP14">
        <f t="shared" si="26"/>
        <v>0.29666666666666686</v>
      </c>
      <c r="AQ14">
        <f t="shared" si="27"/>
        <v>-0.36999999999999922</v>
      </c>
      <c r="AR14">
        <f t="shared" si="28"/>
        <v>-1.0366666666666662</v>
      </c>
      <c r="AS14" s="30">
        <f t="shared" si="14"/>
        <v>2.6496666666666684</v>
      </c>
      <c r="AT14">
        <f t="shared" si="4"/>
        <v>-0.26391304347825972</v>
      </c>
      <c r="AU14">
        <f t="shared" si="4"/>
        <v>0.95375000000000121</v>
      </c>
      <c r="AV14">
        <f t="shared" si="4"/>
        <v>9.8533333333334028E-2</v>
      </c>
      <c r="AW14">
        <f t="shared" si="4"/>
        <v>-0.46786666666666576</v>
      </c>
      <c r="AX14">
        <f t="shared" si="4"/>
        <v>-0.92493333333333272</v>
      </c>
      <c r="AY14" s="13">
        <f t="shared" ca="1" si="34"/>
        <v>-0.33304206674115733</v>
      </c>
      <c r="AZ14" s="6">
        <f t="shared" ca="1" si="34"/>
        <v>-0.34827466472658131</v>
      </c>
      <c r="BA14" s="6">
        <f t="shared" ca="1" si="29"/>
        <v>8.811990376505463E-2</v>
      </c>
      <c r="BB14" s="6">
        <f t="shared" ca="1" si="30"/>
        <v>-0.16792280107615021</v>
      </c>
      <c r="BC14" s="6">
        <f t="shared" ca="1" si="31"/>
        <v>-0.42464895428019389</v>
      </c>
      <c r="BD14" s="2">
        <f t="shared" ca="1" si="32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0"/>
      <c r="R15" s="31">
        <f>L15-AVERAGE(AN$5:AN14,AN16:AN$30)</f>
        <v>2.905217391304348</v>
      </c>
      <c r="S15" s="31">
        <f>M15-AVERAGE(AO$5:AO14,AO16:AO$30)</f>
        <v>3.4368055555555554</v>
      </c>
      <c r="T15" s="31">
        <f>N15-AVERAGE(AP$5:AP14,AP16:AP$30)</f>
        <v>3.2837333333333332</v>
      </c>
      <c r="U15" s="31">
        <f>O15-AVERAGE(AQ$5:AQ14,AQ16:AQ$30)</f>
        <v>3.0640000000000001</v>
      </c>
      <c r="V15" s="31">
        <f>P15-AVERAGE(AR$5:AR14,AR16:AR$30)</f>
        <v>3.3002666666666665</v>
      </c>
      <c r="W15" s="13">
        <f t="shared" ca="1" si="7"/>
        <v>6.655224239576488</v>
      </c>
      <c r="X15" s="6">
        <f t="shared" ca="1" si="8"/>
        <v>5.7065287545538972</v>
      </c>
      <c r="Y15" s="6">
        <f t="shared" ca="1" si="9"/>
        <v>5.5936243947322257</v>
      </c>
      <c r="Z15" s="6">
        <f t="shared" ca="1" si="10"/>
        <v>5.2193823543208184</v>
      </c>
      <c r="AA15" s="6">
        <f t="shared" ca="1" si="11"/>
        <v>4.8818983116130159</v>
      </c>
      <c r="AB15" s="2">
        <f t="shared" ca="1" si="12"/>
        <v>4.5893885390381115</v>
      </c>
      <c r="AC15" s="2">
        <f>'Historical Trends'!G31</f>
        <v>7.99</v>
      </c>
      <c r="AE15" s="13">
        <f t="shared" ca="1" si="17"/>
        <v>-2.0435238095237676</v>
      </c>
      <c r="AF15">
        <f t="shared" ca="1" si="18"/>
        <v>-1.2300000000000004</v>
      </c>
      <c r="AG15">
        <f t="shared" ca="1" si="19"/>
        <v>-3.3550000000000004</v>
      </c>
      <c r="AH15">
        <f t="shared" ca="1" si="20"/>
        <v>-4.1133333333333333</v>
      </c>
      <c r="AI15">
        <f t="shared" ca="1" si="21"/>
        <v>-4.3650000000000002</v>
      </c>
      <c r="AJ15">
        <f t="shared" ca="1" si="22"/>
        <v>-4.9580000000000002</v>
      </c>
      <c r="AK15">
        <f t="shared" ca="1" si="23"/>
        <v>-5.4083333333333332</v>
      </c>
      <c r="AL15">
        <f t="shared" ca="1" si="24"/>
        <v>-5.4083333333333332</v>
      </c>
      <c r="AN15">
        <f t="shared" ref="AN15:AN29" si="37">L15-$AC15</f>
        <v>-4.6566666666666663</v>
      </c>
      <c r="AO15">
        <f t="shared" si="25"/>
        <v>-4.3233333333333341</v>
      </c>
      <c r="AP15">
        <f t="shared" si="26"/>
        <v>-4.3233333333333341</v>
      </c>
      <c r="AQ15">
        <f t="shared" si="27"/>
        <v>-4.6566666666666663</v>
      </c>
      <c r="AR15">
        <f t="shared" si="28"/>
        <v>-4.6566666666666663</v>
      </c>
      <c r="AS15" s="30"/>
      <c r="AT15">
        <f t="shared" si="4"/>
        <v>-5.0847826086956527</v>
      </c>
      <c r="AU15">
        <f t="shared" si="4"/>
        <v>-4.5531944444444452</v>
      </c>
      <c r="AV15">
        <f t="shared" si="4"/>
        <v>-4.706266666666667</v>
      </c>
      <c r="AW15">
        <f t="shared" si="4"/>
        <v>-4.9260000000000002</v>
      </c>
      <c r="AX15">
        <f t="shared" si="4"/>
        <v>-4.6897333333333338</v>
      </c>
      <c r="AZ15" s="6">
        <f t="shared" ref="AZ15:AZ29" ca="1" si="38">X15-$AC15</f>
        <v>-2.283471245446103</v>
      </c>
      <c r="BA15" s="6">
        <f t="shared" ca="1" si="29"/>
        <v>-2.3963756052677745</v>
      </c>
      <c r="BB15" s="6">
        <f t="shared" ca="1" si="30"/>
        <v>-2.7706176456791818</v>
      </c>
      <c r="BC15" s="6">
        <f t="shared" ca="1" si="31"/>
        <v>-3.1081016883869843</v>
      </c>
      <c r="BD15" s="2">
        <f t="shared" ca="1" si="32"/>
        <v>-3.4006114609618887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0">
        <f>K16-AVERAGE(AM$5:AM15,AM17:AM$30)</f>
        <v>8.2296666666666667</v>
      </c>
      <c r="R16" s="31">
        <f>L16-AVERAGE(AN$5:AN15,AN17:AN$30)</f>
        <v>9.5634782608695641</v>
      </c>
      <c r="S16" s="31">
        <f>M16-AVERAGE(AO$5:AO15,AO17:AO$30)</f>
        <v>10.114027777777777</v>
      </c>
      <c r="T16" s="31">
        <f>N16-AVERAGE(AP$5:AP15,AP17:AP$30)</f>
        <v>9.9527999999999981</v>
      </c>
      <c r="U16" s="31">
        <f>O16-AVERAGE(AQ$5:AQ15,AQ17:AQ$30)</f>
        <v>9.6845333333333325</v>
      </c>
      <c r="V16" s="31">
        <f>P16-AVERAGE(AR$5:AR15,AR17:AR$30)</f>
        <v>9.7752000000000017</v>
      </c>
      <c r="W16" s="13">
        <f t="shared" ca="1" si="7"/>
        <v>10.258066125484332</v>
      </c>
      <c r="X16" s="6">
        <f t="shared" ca="1" si="8"/>
        <v>10.09144930621019</v>
      </c>
      <c r="Y16" s="6">
        <f t="shared" ca="1" si="9"/>
        <v>10.228237226067861</v>
      </c>
      <c r="Z16" s="6">
        <f t="shared" ca="1" si="10"/>
        <v>10.140559142914901</v>
      </c>
      <c r="AA16" s="6">
        <f t="shared" ca="1" si="11"/>
        <v>9.982335506242233</v>
      </c>
      <c r="AB16" s="2">
        <f t="shared" ca="1" si="12"/>
        <v>9.9670182345161926</v>
      </c>
      <c r="AC16" s="2">
        <f>'Historical Trends'!G47</f>
        <v>9.57</v>
      </c>
      <c r="AE16" s="13">
        <f t="shared" ca="1" si="17"/>
        <v>2.556666666666608</v>
      </c>
      <c r="AF16">
        <f t="shared" ca="1" si="18"/>
        <v>0.71999999999999886</v>
      </c>
      <c r="AG16">
        <f t="shared" ca="1" si="19"/>
        <v>0.71499999999999986</v>
      </c>
      <c r="AH16">
        <f t="shared" ca="1" si="20"/>
        <v>0.26999999999999957</v>
      </c>
      <c r="AI16">
        <f t="shared" ca="1" si="21"/>
        <v>-0.12750000000000128</v>
      </c>
      <c r="AJ16">
        <f t="shared" ca="1" si="22"/>
        <v>-1.2400000000000002</v>
      </c>
      <c r="AK16">
        <f t="shared" ca="1" si="23"/>
        <v>-2.2000000000000002</v>
      </c>
      <c r="AL16">
        <f t="shared" ca="1" si="24"/>
        <v>-3.1757142857142862</v>
      </c>
      <c r="AM16" s="13">
        <f>K16-$AC16</f>
        <v>-0.16999999999999993</v>
      </c>
      <c r="AN16">
        <f t="shared" si="37"/>
        <v>0.20999999999999908</v>
      </c>
      <c r="AO16">
        <f t="shared" si="25"/>
        <v>0.56999999999999851</v>
      </c>
      <c r="AP16">
        <f t="shared" si="26"/>
        <v>0.56999999999999851</v>
      </c>
      <c r="AQ16">
        <f t="shared" si="27"/>
        <v>0.1899999999999995</v>
      </c>
      <c r="AR16">
        <f t="shared" si="28"/>
        <v>5.0000000000000711E-2</v>
      </c>
      <c r="AS16" s="30">
        <f t="shared" si="14"/>
        <v>-1.3403333333333336</v>
      </c>
      <c r="AT16">
        <f t="shared" si="4"/>
        <v>-6.5217391304361882E-3</v>
      </c>
      <c r="AU16">
        <f t="shared" si="4"/>
        <v>0.54402777777777622</v>
      </c>
      <c r="AV16">
        <f t="shared" si="4"/>
        <v>0.38279999999999781</v>
      </c>
      <c r="AW16">
        <f t="shared" si="4"/>
        <v>0.11453333333333227</v>
      </c>
      <c r="AX16">
        <f t="shared" si="4"/>
        <v>0.20520000000000138</v>
      </c>
      <c r="AY16" s="13">
        <f ca="1">W16-$AC16</f>
        <v>0.68806612548433144</v>
      </c>
      <c r="AZ16" s="6">
        <f t="shared" ca="1" si="38"/>
        <v>0.52144930621019014</v>
      </c>
      <c r="BA16" s="6">
        <f t="shared" ca="1" si="29"/>
        <v>0.65823722606786106</v>
      </c>
      <c r="BB16" s="6">
        <f t="shared" ca="1" si="30"/>
        <v>0.57055914291490062</v>
      </c>
      <c r="BC16" s="6">
        <f t="shared" ca="1" si="31"/>
        <v>0.4123355062422327</v>
      </c>
      <c r="BD16" s="2">
        <f t="shared" ca="1" si="32"/>
        <v>0.39701823451619234</v>
      </c>
      <c r="BE16" t="s">
        <v>189</v>
      </c>
      <c r="BG16">
        <v>0.6240458891347157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0">
        <f>K17-AVERAGE(AM$5:AM16,AM18:AM$30)</f>
        <v>9.033666666666667</v>
      </c>
      <c r="R17" s="31">
        <f>L17-AVERAGE(AN$5:AN16,AN18:AN$30)</f>
        <v>10.596521739130436</v>
      </c>
      <c r="S17" s="31">
        <f>M17-AVERAGE(AO$5:AO16,AO18:AO$30)</f>
        <v>11.813194444444445</v>
      </c>
      <c r="T17" s="31">
        <f>N17-AVERAGE(AP$5:AP16,AP18:AP$30)</f>
        <v>10.4024</v>
      </c>
      <c r="U17" s="31">
        <f>O17-AVERAGE(AQ$5:AQ16,AQ18:AQ$30)</f>
        <v>10.529333333333334</v>
      </c>
      <c r="V17" s="31">
        <f>P17-AVERAGE(AR$5:AR16,AR18:AR$30)</f>
        <v>10.4536</v>
      </c>
      <c r="W17" s="13">
        <f t="shared" ca="1" si="7"/>
        <v>10.260682614979116</v>
      </c>
      <c r="X17" s="6">
        <f t="shared" ca="1" si="8"/>
        <v>10.366502037749241</v>
      </c>
      <c r="Y17" s="6">
        <f t="shared" ca="1" si="9"/>
        <v>10.818120964038574</v>
      </c>
      <c r="Z17" s="6">
        <f t="shared" ca="1" si="10"/>
        <v>10.334245435667899</v>
      </c>
      <c r="AA17" s="6">
        <f t="shared" ca="1" si="11"/>
        <v>10.406697336121344</v>
      </c>
      <c r="AB17" s="2">
        <f t="shared" ca="1" si="12"/>
        <v>10.388915373908292</v>
      </c>
      <c r="AC17" s="2">
        <f>'Historical Trends'!G48</f>
        <v>10.29</v>
      </c>
      <c r="AE17" s="13">
        <f t="shared" ca="1" si="17"/>
        <v>2.9300000000000281</v>
      </c>
      <c r="AF17">
        <f t="shared" ca="1" si="18"/>
        <v>-9.9999999999997868E-3</v>
      </c>
      <c r="AG17">
        <f t="shared" ca="1" si="19"/>
        <v>-0.67500000000000071</v>
      </c>
      <c r="AH17">
        <f t="shared" ca="1" si="20"/>
        <v>-1.1300000000000008</v>
      </c>
      <c r="AI17">
        <f t="shared" ca="1" si="21"/>
        <v>-2.4500000000000002</v>
      </c>
      <c r="AJ17">
        <f t="shared" ca="1" si="22"/>
        <v>-3.5040000000000004</v>
      </c>
      <c r="AK17">
        <f t="shared" ca="1" si="23"/>
        <v>-4.5450000000000008</v>
      </c>
      <c r="AL17">
        <f t="shared" ca="1" si="24"/>
        <v>-4.5450000000000008</v>
      </c>
      <c r="AM17" s="13">
        <f>K17-$AC17</f>
        <v>-8.9999999999999858E-2</v>
      </c>
      <c r="AN17">
        <f t="shared" si="37"/>
        <v>0.51000000000000156</v>
      </c>
      <c r="AO17">
        <f t="shared" si="25"/>
        <v>1.5100000000000016</v>
      </c>
      <c r="AP17">
        <f t="shared" si="26"/>
        <v>0.3100000000000005</v>
      </c>
      <c r="AQ17">
        <f t="shared" si="27"/>
        <v>0.3100000000000005</v>
      </c>
      <c r="AR17">
        <f t="shared" si="28"/>
        <v>1.0000000000001563E-2</v>
      </c>
      <c r="AS17" s="30">
        <f t="shared" si="14"/>
        <v>-1.2563333333333322</v>
      </c>
      <c r="AT17">
        <f t="shared" si="4"/>
        <v>0.3065217391304369</v>
      </c>
      <c r="AU17">
        <f t="shared" si="4"/>
        <v>1.5231944444444458</v>
      </c>
      <c r="AV17">
        <f t="shared" si="4"/>
        <v>0.11240000000000094</v>
      </c>
      <c r="AW17">
        <f t="shared" si="4"/>
        <v>0.23933333333333451</v>
      </c>
      <c r="AX17">
        <f t="shared" si="4"/>
        <v>0.16360000000000063</v>
      </c>
      <c r="AY17" s="13">
        <f ca="1">W17-$AC17</f>
        <v>-2.9317385020883435E-2</v>
      </c>
      <c r="AZ17" s="6">
        <f t="shared" ca="1" si="38"/>
        <v>7.650203774924158E-2</v>
      </c>
      <c r="BA17" s="6">
        <f t="shared" ca="1" si="29"/>
        <v>0.52812096403857467</v>
      </c>
      <c r="BB17" s="6">
        <f t="shared" ca="1" si="30"/>
        <v>4.4245435667900068E-2</v>
      </c>
      <c r="BC17" s="6">
        <f t="shared" ca="1" si="31"/>
        <v>0.11669733612134436</v>
      </c>
      <c r="BD17" s="2">
        <f t="shared" ca="1" si="32"/>
        <v>9.8915373908292636E-2</v>
      </c>
      <c r="BE17" t="s">
        <v>190</v>
      </c>
      <c r="BG17">
        <v>8.2177996316439934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0">
        <f>K18-AVERAGE(AM$5:AM17,AM19:AM$30)</f>
        <v>12.184166666666666</v>
      </c>
      <c r="R18" s="31">
        <f>L18-AVERAGE(AN$5:AN17,AN19:AN$30)</f>
        <v>13.518695652173912</v>
      </c>
      <c r="S18" s="31">
        <f>M18-AVERAGE(AO$5:AO17,AO19:AO$30)</f>
        <v>14.31361111111111</v>
      </c>
      <c r="T18" s="31">
        <f>N18-AVERAGE(AP$5:AP17,AP19:AP$30)</f>
        <v>15.1868</v>
      </c>
      <c r="U18" s="31">
        <f>O18-AVERAGE(AQ$5:AQ17,AQ19:AQ$30)</f>
        <v>13.857733333333334</v>
      </c>
      <c r="V18" s="31">
        <f>P18-AVERAGE(AR$5:AR17,AR19:AR$30)</f>
        <v>12.014000000000001</v>
      </c>
      <c r="W18" s="13">
        <f t="shared" ca="1" si="7"/>
        <v>9.0001275550053812</v>
      </c>
      <c r="X18" s="6">
        <f t="shared" ca="1" si="8"/>
        <v>10.198576116303592</v>
      </c>
      <c r="Y18" s="6">
        <f t="shared" ca="1" si="9"/>
        <v>10.832521549890537</v>
      </c>
      <c r="Z18" s="6">
        <f t="shared" ca="1" si="10"/>
        <v>11.714035401744757</v>
      </c>
      <c r="AA18" s="6">
        <f t="shared" ca="1" si="11"/>
        <v>11.443837191419485</v>
      </c>
      <c r="AB18" s="2">
        <f t="shared" ca="1" si="12"/>
        <v>10.872331253773092</v>
      </c>
      <c r="AC18" s="2">
        <f>'Historical Trends'!G49</f>
        <v>10.28</v>
      </c>
      <c r="AE18" s="13">
        <f t="shared" ca="1" si="17"/>
        <v>2.6859999999998951</v>
      </c>
      <c r="AF18">
        <f t="shared" ca="1" si="18"/>
        <v>-1.33</v>
      </c>
      <c r="AG18">
        <f t="shared" ca="1" si="19"/>
        <v>-1.6799999999999997</v>
      </c>
      <c r="AH18">
        <f t="shared" ca="1" si="20"/>
        <v>-3.253333333333333</v>
      </c>
      <c r="AI18">
        <f t="shared" ca="1" si="21"/>
        <v>-4.3674999999999997</v>
      </c>
      <c r="AJ18">
        <f t="shared" ca="1" si="22"/>
        <v>-5.4420000000000002</v>
      </c>
      <c r="AK18">
        <f t="shared" ca="1" si="23"/>
        <v>-5.4420000000000002</v>
      </c>
      <c r="AL18">
        <f t="shared" ca="1" si="24"/>
        <v>-5.4420000000000002</v>
      </c>
      <c r="AM18" s="13">
        <f>K18-$AC18</f>
        <v>2.92</v>
      </c>
      <c r="AN18">
        <f t="shared" si="37"/>
        <v>3.3200000000000003</v>
      </c>
      <c r="AO18">
        <f t="shared" si="25"/>
        <v>3.92</v>
      </c>
      <c r="AP18">
        <f t="shared" si="26"/>
        <v>4.92</v>
      </c>
      <c r="AQ18">
        <f t="shared" si="27"/>
        <v>3.5200000000000014</v>
      </c>
      <c r="AR18">
        <f t="shared" si="28"/>
        <v>1.5200000000000014</v>
      </c>
      <c r="AS18" s="30">
        <f t="shared" si="14"/>
        <v>1.9041666666666668</v>
      </c>
      <c r="AT18">
        <f t="shared" si="4"/>
        <v>3.238695652173913</v>
      </c>
      <c r="AU18">
        <f t="shared" si="4"/>
        <v>4.0336111111111101</v>
      </c>
      <c r="AV18">
        <f t="shared" si="4"/>
        <v>4.9068000000000005</v>
      </c>
      <c r="AW18">
        <f t="shared" si="4"/>
        <v>3.5777333333333345</v>
      </c>
      <c r="AX18">
        <f t="shared" si="4"/>
        <v>1.7340000000000018</v>
      </c>
      <c r="AY18" s="13">
        <f ca="1">W18-$AC18</f>
        <v>-1.2798724449946182</v>
      </c>
      <c r="AZ18" s="6">
        <f t="shared" ca="1" si="38"/>
        <v>-8.1423883696407628E-2</v>
      </c>
      <c r="BA18" s="6">
        <f t="shared" ca="1" si="29"/>
        <v>0.55252154989053714</v>
      </c>
      <c r="BB18" s="6">
        <f t="shared" ca="1" si="30"/>
        <v>1.4340354017447581</v>
      </c>
      <c r="BC18" s="6">
        <f t="shared" ca="1" si="31"/>
        <v>1.1638371914194856</v>
      </c>
      <c r="BD18" s="2">
        <f t="shared" ca="1" si="32"/>
        <v>0.59233125377309293</v>
      </c>
      <c r="BE18" t="s">
        <v>191</v>
      </c>
      <c r="BG18">
        <v>0.82072017906614958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0">
        <f>K19-AVERAGE(AM$5:AM18,AM20:AM$30)</f>
        <v>-1.1065079365079364</v>
      </c>
      <c r="R19" s="31">
        <f>L19-AVERAGE(AN$5:AN18,AN20:AN$30)</f>
        <v>6.6895652173913041</v>
      </c>
      <c r="S19" s="31">
        <f>M19-AVERAGE(AO$5:AO18,AO20:AO$30)</f>
        <v>6.1745833333333326</v>
      </c>
      <c r="T19" s="31">
        <f>N19-AVERAGE(AP$5:AP18,AP20:AP$30)</f>
        <v>6.365333333333334</v>
      </c>
      <c r="U19" s="31">
        <f>O19-AVERAGE(AQ$5:AQ18,AQ20:AQ$30)</f>
        <v>6.8389333333333333</v>
      </c>
      <c r="V19" s="31">
        <f>P19-AVERAGE(AR$5:AR18,AR20:AR$30)</f>
        <v>8.1151999999999997</v>
      </c>
      <c r="W19" s="13">
        <f t="shared" ca="1" si="7"/>
        <v>8.1049799949768886</v>
      </c>
      <c r="X19" s="6">
        <f t="shared" ca="1" si="8"/>
        <v>7.8235497067554629</v>
      </c>
      <c r="Y19" s="6">
        <f t="shared" ca="1" si="9"/>
        <v>7.521569746749849</v>
      </c>
      <c r="Z19" s="6">
        <f t="shared" ca="1" si="10"/>
        <v>7.4147502906690992</v>
      </c>
      <c r="AA19" s="6">
        <f t="shared" ca="1" si="11"/>
        <v>7.5329743806565848</v>
      </c>
      <c r="AB19" s="2">
        <f t="shared" ca="1" si="12"/>
        <v>8.1654274631172932</v>
      </c>
      <c r="AC19" s="2">
        <f>'Historical Trends'!G50</f>
        <v>8.9499999999999993</v>
      </c>
      <c r="AE19" s="13">
        <f t="shared" ca="1" si="17"/>
        <v>2.6379999999999661</v>
      </c>
      <c r="AF19">
        <f t="shared" ca="1" si="18"/>
        <v>-0.69999999999999929</v>
      </c>
      <c r="AG19">
        <f t="shared" ca="1" si="19"/>
        <v>-2.8849999999999998</v>
      </c>
      <c r="AH19">
        <f t="shared" ca="1" si="20"/>
        <v>-4.05</v>
      </c>
      <c r="AI19">
        <f t="shared" ca="1" si="21"/>
        <v>-5.14</v>
      </c>
      <c r="AJ19">
        <f t="shared" ca="1" si="22"/>
        <v>-5.14</v>
      </c>
      <c r="AK19">
        <f t="shared" ca="1" si="23"/>
        <v>-5.14</v>
      </c>
      <c r="AL19">
        <f t="shared" ca="1" si="24"/>
        <v>-5.14</v>
      </c>
      <c r="AN19">
        <f t="shared" si="37"/>
        <v>-1.9499999999999993</v>
      </c>
      <c r="AO19">
        <f t="shared" si="25"/>
        <v>-2.6166666666666663</v>
      </c>
      <c r="AP19">
        <f t="shared" si="26"/>
        <v>-2.2833333333333323</v>
      </c>
      <c r="AQ19">
        <f t="shared" si="27"/>
        <v>-1.9499999999999993</v>
      </c>
      <c r="AR19">
        <f t="shared" si="28"/>
        <v>-0.94999999999999929</v>
      </c>
      <c r="AS19" s="30"/>
      <c r="AT19">
        <f t="shared" si="4"/>
        <v>-2.2604347826086952</v>
      </c>
      <c r="AU19">
        <f t="shared" si="4"/>
        <v>-2.7754166666666666</v>
      </c>
      <c r="AV19">
        <f t="shared" si="4"/>
        <v>-2.5846666666666653</v>
      </c>
      <c r="AW19">
        <f t="shared" si="4"/>
        <v>-2.111066666666666</v>
      </c>
      <c r="AX19">
        <f t="shared" si="4"/>
        <v>-0.83479999999999954</v>
      </c>
      <c r="AZ19" s="6">
        <f t="shared" ca="1" si="38"/>
        <v>-1.1264502932445364</v>
      </c>
      <c r="BA19" s="6">
        <f t="shared" ca="1" si="29"/>
        <v>-1.4284302532501503</v>
      </c>
      <c r="BB19" s="6">
        <f t="shared" ca="1" si="30"/>
        <v>-1.5352497093309001</v>
      </c>
      <c r="BC19" s="6">
        <f t="shared" ca="1" si="31"/>
        <v>-1.4170256193434145</v>
      </c>
      <c r="BD19" s="2">
        <f t="shared" ca="1" si="32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0">
        <f>K20-AVERAGE(AM$5:AM19,AM21:AM$30)</f>
        <v>10.629666666666667</v>
      </c>
      <c r="R20" s="31">
        <f>L20-AVERAGE(AN$5:AN19,AN21:AN$30)</f>
        <v>8.9086956521739129</v>
      </c>
      <c r="S20" s="31">
        <f>M20-AVERAGE(AO$5:AO19,AO21:AO$30)</f>
        <v>10.337361111111111</v>
      </c>
      <c r="T20" s="31">
        <f>N20-AVERAGE(AP$5:AP19,AP21:AP$30)</f>
        <v>10.364800000000001</v>
      </c>
      <c r="U20" s="31">
        <f>O20-AVERAGE(AQ$5:AQ19,AQ21:AQ$30)</f>
        <v>10.470933333333331</v>
      </c>
      <c r="V20" s="31">
        <f>P20-AVERAGE(AR$5:AR19,AR21:AR$30)</f>
        <v>11.0192</v>
      </c>
      <c r="W20" s="13">
        <f t="shared" ca="1" si="7"/>
        <v>11.466820366625228</v>
      </c>
      <c r="X20" s="6">
        <f t="shared" ca="1" si="8"/>
        <v>10.77728976476785</v>
      </c>
      <c r="Y20" s="6">
        <f t="shared" ca="1" si="9"/>
        <v>11.078956321120994</v>
      </c>
      <c r="Z20" s="6">
        <f t="shared" ca="1" si="10"/>
        <v>10.985763808359135</v>
      </c>
      <c r="AA20" s="6">
        <f t="shared" ca="1" si="11"/>
        <v>10.967248427932443</v>
      </c>
      <c r="AB20" s="2">
        <f t="shared" ca="1" si="12"/>
        <v>11.190897440685822</v>
      </c>
      <c r="AC20" s="2">
        <f>'Historical Trends'!G65</f>
        <v>10.71</v>
      </c>
      <c r="AE20" s="13">
        <f t="shared" ca="1" si="17"/>
        <v>4.6118508287291107</v>
      </c>
      <c r="AF20">
        <f t="shared" ca="1" si="18"/>
        <v>0.76999999999999957</v>
      </c>
      <c r="AG20">
        <f t="shared" ca="1" si="19"/>
        <v>0.63499999999999979</v>
      </c>
      <c r="AH20">
        <f t="shared" ca="1" si="20"/>
        <v>0.20000000000000107</v>
      </c>
      <c r="AI20">
        <f t="shared" ca="1" si="21"/>
        <v>-9.4999999999998863E-2</v>
      </c>
      <c r="AJ20">
        <f t="shared" ca="1" si="22"/>
        <v>-1.9879999999999995</v>
      </c>
      <c r="AK20">
        <f t="shared" ca="1" si="23"/>
        <v>-1.9879999999999995</v>
      </c>
      <c r="AL20">
        <f t="shared" ca="1" si="24"/>
        <v>-1.9879999999999995</v>
      </c>
      <c r="AM20" s="13">
        <f>K20-$AC20</f>
        <v>1.0299999999999994</v>
      </c>
      <c r="AN20">
        <f t="shared" si="37"/>
        <v>-1.5100000000000016</v>
      </c>
      <c r="AO20">
        <f t="shared" si="25"/>
        <v>-0.3100000000000005</v>
      </c>
      <c r="AP20">
        <f t="shared" si="26"/>
        <v>-0.13000000000000078</v>
      </c>
      <c r="AQ20">
        <f t="shared" si="27"/>
        <v>-0.15000000000000213</v>
      </c>
      <c r="AR20">
        <f t="shared" si="28"/>
        <v>0.14999999999999858</v>
      </c>
      <c r="AS20" s="30">
        <f t="shared" si="14"/>
        <v>-8.0333333333333812E-2</v>
      </c>
      <c r="AT20">
        <f t="shared" si="4"/>
        <v>-1.8013043478260879</v>
      </c>
      <c r="AU20">
        <f t="shared" si="4"/>
        <v>-0.37263888888888985</v>
      </c>
      <c r="AV20">
        <f t="shared" si="4"/>
        <v>-0.34520000000000017</v>
      </c>
      <c r="AW20">
        <f t="shared" si="4"/>
        <v>-0.23906666666666965</v>
      </c>
      <c r="AX20">
        <f t="shared" si="4"/>
        <v>0.30919999999999881</v>
      </c>
      <c r="AY20" s="13">
        <f ca="1">W20-$AC20</f>
        <v>0.75682036662522734</v>
      </c>
      <c r="AZ20" s="6">
        <f t="shared" ca="1" si="38"/>
        <v>6.7289764767849647E-2</v>
      </c>
      <c r="BA20" s="6">
        <f t="shared" ca="1" si="29"/>
        <v>0.36895632112099364</v>
      </c>
      <c r="BB20" s="6">
        <f t="shared" ca="1" si="30"/>
        <v>0.27576380835913383</v>
      </c>
      <c r="BC20" s="6">
        <f t="shared" ca="1" si="31"/>
        <v>0.25724842793244207</v>
      </c>
      <c r="BD20" s="2">
        <f t="shared" ca="1" si="32"/>
        <v>0.48089744068582085</v>
      </c>
      <c r="BE20" t="s">
        <v>194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0">
        <f>K21-AVERAGE(AM$5:AM20,AM22:AM$30)</f>
        <v>12.544166666666667</v>
      </c>
      <c r="R21" s="31">
        <f>L21-AVERAGE(AN$5:AN20,AN22:AN$30)</f>
        <v>12.631739130434783</v>
      </c>
      <c r="S21" s="31">
        <f>M21-AVERAGE(AO$5:AO20,AO22:AO$30)</f>
        <v>12.388611111111111</v>
      </c>
      <c r="T21" s="31">
        <f>N21-AVERAGE(AP$5:AP20,AP22:AP$30)</f>
        <v>14.722800000000001</v>
      </c>
      <c r="U21" s="31">
        <f>O21-AVERAGE(AQ$5:AQ20,AQ22:AQ$30)</f>
        <v>12.832133333333333</v>
      </c>
      <c r="V21" s="31">
        <f>P21-AVERAGE(AR$5:AR20,AR22:AR$30)</f>
        <v>13.11</v>
      </c>
      <c r="W21" s="13">
        <f t="shared" ca="1" si="7"/>
        <v>11.230678746602324</v>
      </c>
      <c r="X21" s="6">
        <f t="shared" ca="1" si="8"/>
        <v>11.598546240989034</v>
      </c>
      <c r="Y21" s="6">
        <f t="shared" ca="1" si="9"/>
        <v>11.623669218301597</v>
      </c>
      <c r="Z21" s="6">
        <f t="shared" ca="1" si="10"/>
        <v>12.766808549135613</v>
      </c>
      <c r="AA21" s="6">
        <f t="shared" ca="1" si="11"/>
        <v>12.03427796323651</v>
      </c>
      <c r="AB21" s="2">
        <f t="shared" ca="1" si="12"/>
        <v>12.402046143005506</v>
      </c>
      <c r="AC21" s="2">
        <f>'Historical Trends'!G66</f>
        <v>11.48</v>
      </c>
      <c r="AE21" s="13">
        <f t="shared" ca="1" si="17"/>
        <v>4.224509090909141</v>
      </c>
      <c r="AF21">
        <f t="shared" ca="1" si="18"/>
        <v>-0.26999999999999957</v>
      </c>
      <c r="AG21">
        <f t="shared" ca="1" si="19"/>
        <v>-0.85500000000000043</v>
      </c>
      <c r="AH21">
        <f t="shared" ca="1" si="20"/>
        <v>-1.1533333333333342</v>
      </c>
      <c r="AI21">
        <f t="shared" ca="1" si="21"/>
        <v>-3.4474999999999998</v>
      </c>
      <c r="AJ21">
        <f t="shared" ca="1" si="22"/>
        <v>-3.4474999999999998</v>
      </c>
      <c r="AK21">
        <f t="shared" ca="1" si="23"/>
        <v>-3.4474999999999998</v>
      </c>
      <c r="AL21">
        <f t="shared" ca="1" si="24"/>
        <v>-3.4474999999999998</v>
      </c>
      <c r="AM21" s="13">
        <f>K21-$AC21</f>
        <v>2.1199999999999992</v>
      </c>
      <c r="AN21">
        <f t="shared" si="37"/>
        <v>1.3200000000000003</v>
      </c>
      <c r="AO21">
        <f t="shared" si="25"/>
        <v>0.91999999999999993</v>
      </c>
      <c r="AP21">
        <f t="shared" si="26"/>
        <v>3.3200000000000003</v>
      </c>
      <c r="AQ21">
        <f t="shared" si="27"/>
        <v>1.379999999999999</v>
      </c>
      <c r="AR21">
        <f t="shared" si="28"/>
        <v>1.42</v>
      </c>
      <c r="AS21" s="30">
        <f t="shared" si="14"/>
        <v>1.0641666666666669</v>
      </c>
      <c r="AT21">
        <f t="shared" si="14"/>
        <v>1.1517391304347822</v>
      </c>
      <c r="AU21">
        <f t="shared" si="14"/>
        <v>0.90861111111111015</v>
      </c>
      <c r="AV21">
        <f t="shared" si="14"/>
        <v>3.2428000000000008</v>
      </c>
      <c r="AW21">
        <f t="shared" si="14"/>
        <v>1.3521333333333327</v>
      </c>
      <c r="AX21">
        <f t="shared" si="14"/>
        <v>1.629999999999999</v>
      </c>
      <c r="AY21" s="13">
        <f ca="1">W21-$AC21</f>
        <v>-0.2493212533976763</v>
      </c>
      <c r="AZ21" s="6">
        <f t="shared" ca="1" si="38"/>
        <v>0.11854624098903344</v>
      </c>
      <c r="BA21" s="6">
        <f t="shared" ca="1" si="29"/>
        <v>0.1436692183015964</v>
      </c>
      <c r="BB21" s="6">
        <f t="shared" ca="1" si="30"/>
        <v>1.2868085491356123</v>
      </c>
      <c r="BC21" s="6">
        <f t="shared" ca="1" si="31"/>
        <v>0.55427796323651002</v>
      </c>
      <c r="BD21" s="2">
        <f t="shared" ca="1" si="32"/>
        <v>0.92204614300550602</v>
      </c>
      <c r="BE21" t="s">
        <v>195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0">
        <f>K22-AVERAGE(AM$5:AM21,AM23:AM$30)</f>
        <v>11.717666666666668</v>
      </c>
      <c r="R22" s="31">
        <f>L22-AVERAGE(AN$5:AN21,AN23:AN$30)</f>
        <v>13.68695652173913</v>
      </c>
      <c r="S22" s="31">
        <f>M22-AVERAGE(AO$5:AO21,AO23:AO$30)</f>
        <v>14.274861111111111</v>
      </c>
      <c r="T22" s="31">
        <f>N22-AVERAGE(AP$5:AP21,AP23:AP$30)</f>
        <v>15.3576</v>
      </c>
      <c r="U22" s="31">
        <f>O22-AVERAGE(AQ$5:AQ21,AQ23:AQ$30)</f>
        <v>15.692533333333333</v>
      </c>
      <c r="V22" s="31">
        <f>P22-AVERAGE(AR$5:AR21,AR23:AR$30)</f>
        <v>14.8888</v>
      </c>
      <c r="W22" s="13">
        <f t="shared" ca="1" si="7"/>
        <v>10.066002781174138</v>
      </c>
      <c r="X22" s="6">
        <f t="shared" ca="1" si="8"/>
        <v>11.036674577803058</v>
      </c>
      <c r="Y22" s="6">
        <f t="shared" ca="1" si="9"/>
        <v>11.52635259665732</v>
      </c>
      <c r="Z22" s="6">
        <f t="shared" ca="1" si="10"/>
        <v>12.396662816238765</v>
      </c>
      <c r="AA22" s="6">
        <f t="shared" ca="1" si="11"/>
        <v>12.91230313771565</v>
      </c>
      <c r="AB22" s="2">
        <f t="shared" ca="1" si="12"/>
        <v>13.082101756950054</v>
      </c>
      <c r="AC22" s="2">
        <f>'Historical Trends'!G67</f>
        <v>11.21</v>
      </c>
      <c r="AE22" s="13">
        <f t="shared" ca="1" si="17"/>
        <v>5.0058108108110346</v>
      </c>
      <c r="AF22">
        <f t="shared" ca="1" si="18"/>
        <v>-1.1700000000000017</v>
      </c>
      <c r="AG22">
        <f t="shared" ca="1" si="19"/>
        <v>-1.3250000000000011</v>
      </c>
      <c r="AH22">
        <f t="shared" ca="1" si="20"/>
        <v>-4.2366666666666681</v>
      </c>
      <c r="AI22">
        <f t="shared" ca="1" si="21"/>
        <v>-4.2366666666666681</v>
      </c>
      <c r="AJ22">
        <f t="shared" ca="1" si="22"/>
        <v>-4.2366666666666681</v>
      </c>
      <c r="AK22">
        <f t="shared" ca="1" si="23"/>
        <v>-4.2366666666666681</v>
      </c>
      <c r="AL22">
        <f t="shared" ca="1" si="24"/>
        <v>-4.2366666666666681</v>
      </c>
      <c r="AM22" s="13">
        <f>K22-$AC22</f>
        <v>1.5899999999999999</v>
      </c>
      <c r="AN22">
        <f t="shared" si="37"/>
        <v>2.59</v>
      </c>
      <c r="AO22">
        <f t="shared" si="25"/>
        <v>2.9899999999999984</v>
      </c>
      <c r="AP22">
        <f t="shared" si="26"/>
        <v>4.1899999999999995</v>
      </c>
      <c r="AQ22">
        <f t="shared" si="27"/>
        <v>4.3899999999999988</v>
      </c>
      <c r="AR22">
        <f t="shared" si="28"/>
        <v>3.3899999999999988</v>
      </c>
      <c r="AS22" s="30">
        <f t="shared" si="14"/>
        <v>0.50766666666666715</v>
      </c>
      <c r="AT22">
        <f t="shared" si="14"/>
        <v>2.4769565217391296</v>
      </c>
      <c r="AU22">
        <f t="shared" si="14"/>
        <v>3.0648611111111101</v>
      </c>
      <c r="AV22">
        <f t="shared" si="14"/>
        <v>4.1475999999999988</v>
      </c>
      <c r="AW22">
        <f t="shared" si="14"/>
        <v>4.4825333333333326</v>
      </c>
      <c r="AX22">
        <f t="shared" si="14"/>
        <v>3.678799999999999</v>
      </c>
      <c r="AY22" s="13">
        <f ca="1">W22-$AC22</f>
        <v>-1.1439972188258629</v>
      </c>
      <c r="AZ22" s="6">
        <f t="shared" ca="1" si="38"/>
        <v>-0.17332542219694247</v>
      </c>
      <c r="BA22" s="6">
        <f t="shared" ca="1" si="29"/>
        <v>0.3163525966573193</v>
      </c>
      <c r="BB22" s="6">
        <f t="shared" ca="1" si="30"/>
        <v>1.1866628162387638</v>
      </c>
      <c r="BC22" s="6">
        <f t="shared" ca="1" si="31"/>
        <v>1.7023031377156492</v>
      </c>
      <c r="BD22" s="2">
        <f t="shared" ca="1" si="32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0.6240458891347157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0"/>
      <c r="R23" s="31">
        <f>L23-AVERAGE(AN$5:AN22,AN24:AN$30)</f>
        <v>7.6856521739130432</v>
      </c>
      <c r="S23" s="31">
        <f>M23-AVERAGE(AO$5:AO22,AO24:AO$30)</f>
        <v>8.0736111111111111</v>
      </c>
      <c r="T23" s="31">
        <f>N23-AVERAGE(AP$5:AP22,AP24:AP$30)</f>
        <v>7.7084000000000001</v>
      </c>
      <c r="U23" s="31">
        <f>O23-AVERAGE(AQ$5:AQ22,AQ24:AQ$30)</f>
        <v>8.2513333333333332</v>
      </c>
      <c r="V23" s="31">
        <f>P23-AVERAGE(AR$5:AR22,AR24:AR$30)</f>
        <v>10.983600000000001</v>
      </c>
      <c r="W23" s="13">
        <f t="shared" ca="1" si="7"/>
        <v>9.5791911022306557</v>
      </c>
      <c r="X23" s="6">
        <f t="shared" ca="1" si="8"/>
        <v>9.171301399042683</v>
      </c>
      <c r="Y23" s="6">
        <f t="shared" ca="1" si="9"/>
        <v>9.1486402194832834</v>
      </c>
      <c r="Z23" s="6">
        <f t="shared" ca="1" si="10"/>
        <v>8.8340639481517442</v>
      </c>
      <c r="AA23" s="6">
        <f t="shared" ca="1" si="11"/>
        <v>8.9786238194728831</v>
      </c>
      <c r="AB23" s="2">
        <f t="shared" ca="1" si="12"/>
        <v>10.516499497300897</v>
      </c>
      <c r="AC23" s="2">
        <f>'Historical Trends'!G68</f>
        <v>10.039999999999999</v>
      </c>
      <c r="AE23" s="13">
        <f t="shared" ca="1" si="17"/>
        <v>11.130000000000074</v>
      </c>
      <c r="AF23">
        <f t="shared" ca="1" si="18"/>
        <v>-0.30999999999999872</v>
      </c>
      <c r="AG23">
        <f t="shared" ca="1" si="19"/>
        <v>-4.5999999999999988</v>
      </c>
      <c r="AH23">
        <f t="shared" ca="1" si="20"/>
        <v>-4.5999999999999988</v>
      </c>
      <c r="AI23">
        <f t="shared" ca="1" si="21"/>
        <v>-4.5999999999999988</v>
      </c>
      <c r="AJ23">
        <f t="shared" ca="1" si="22"/>
        <v>-4.5999999999999988</v>
      </c>
      <c r="AK23">
        <f t="shared" ca="1" si="23"/>
        <v>-4.5999999999999988</v>
      </c>
      <c r="AL23">
        <f t="shared" ca="1" si="24"/>
        <v>-4.5999999999999988</v>
      </c>
      <c r="AN23">
        <f t="shared" si="37"/>
        <v>-2.0399999999999991</v>
      </c>
      <c r="AO23">
        <f t="shared" si="25"/>
        <v>-1.8399999999999999</v>
      </c>
      <c r="AP23">
        <f t="shared" si="26"/>
        <v>-2.0399999999999991</v>
      </c>
      <c r="AQ23">
        <f t="shared" si="27"/>
        <v>-1.6399999999999988</v>
      </c>
      <c r="AR23">
        <f t="shared" si="28"/>
        <v>0.76000000000000156</v>
      </c>
      <c r="AS23" s="30"/>
      <c r="AT23">
        <f t="shared" si="14"/>
        <v>-2.3543478260869559</v>
      </c>
      <c r="AU23">
        <f t="shared" si="14"/>
        <v>-1.9663888888888881</v>
      </c>
      <c r="AV23">
        <f t="shared" si="14"/>
        <v>-2.331599999999999</v>
      </c>
      <c r="AW23">
        <f t="shared" si="14"/>
        <v>-1.788666666666666</v>
      </c>
      <c r="AX23">
        <f t="shared" si="14"/>
        <v>0.94360000000000177</v>
      </c>
      <c r="AZ23" s="6">
        <f t="shared" ca="1" si="38"/>
        <v>-0.8686986009573161</v>
      </c>
      <c r="BA23" s="6">
        <f t="shared" ca="1" si="29"/>
        <v>-0.89135978051671572</v>
      </c>
      <c r="BB23" s="6">
        <f t="shared" ca="1" si="30"/>
        <v>-1.2059360518482549</v>
      </c>
      <c r="BC23" s="6">
        <f t="shared" ca="1" si="31"/>
        <v>-1.061376180527116</v>
      </c>
      <c r="BD23" s="2">
        <f t="shared" ca="1" si="32"/>
        <v>0.4764994973008978</v>
      </c>
      <c r="BP23">
        <f>BP22+1</f>
        <v>2</v>
      </c>
      <c r="BQ23">
        <f t="shared" ref="BQ23:BQ86" si="39">LN(BP23)</f>
        <v>0.69314718055994529</v>
      </c>
      <c r="BR23">
        <f t="shared" ref="BR23:BR86" si="40">MAX(0,(0.94+1/(8.3*0.97))-1/((8.3-MIN(8.2,BQ23)) * 0.97))</f>
        <v>0.92868197572765254</v>
      </c>
      <c r="BS23">
        <f t="shared" ref="BS23:BS86" si="41">1-(BR23/0.94)^10</f>
        <v>0.1140858660754307</v>
      </c>
      <c r="BU23">
        <f>BU22+0.1</f>
        <v>0.1</v>
      </c>
      <c r="BV23">
        <f t="shared" ref="BV23:BV86" si="42">MAX(0,($BG$16+1/($BG$17*$BG$18))-1/(($BG$17-BU23) * $BG$18))</f>
        <v>0.62221942557100052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0">
        <f>K24-AVERAGE(AM$5:AM23,AM25:AM$30)</f>
        <v>13.932666666666668</v>
      </c>
      <c r="R24" s="31">
        <f>L24-AVERAGE(AN$5:AN23,AN25:AN$30)</f>
        <v>11.700000000000001</v>
      </c>
      <c r="S24" s="31">
        <f>M24-AVERAGE(AO$5:AO23,AO25:AO$30)</f>
        <v>11.454027777777778</v>
      </c>
      <c r="T24" s="31">
        <f>N24-AVERAGE(AP$5:AP23,AP25:AP$30)</f>
        <v>9.2927999999999997</v>
      </c>
      <c r="U24" s="31">
        <f>O24-AVERAGE(AQ$5:AQ23,AQ25:AQ$30)</f>
        <v>8.2341333333333324</v>
      </c>
      <c r="V24" s="31">
        <f>P24-AVERAGE(AR$5:AR23,AR25:AR$30)</f>
        <v>7.7423999999999999</v>
      </c>
      <c r="W24" s="13">
        <f t="shared" ca="1" si="7"/>
        <v>8.4759078572150965</v>
      </c>
      <c r="X24" s="6">
        <f t="shared" ca="1" si="8"/>
        <v>9.2945879304738543</v>
      </c>
      <c r="Y24" s="6">
        <f t="shared" ca="1" si="9"/>
        <v>9.4654132247173663</v>
      </c>
      <c r="Z24" s="6">
        <f t="shared" ca="1" si="10"/>
        <v>8.7901044062171572</v>
      </c>
      <c r="AA24" s="6">
        <f t="shared" ca="1" si="11"/>
        <v>8.3107972267776198</v>
      </c>
      <c r="AB24" s="2">
        <f t="shared" ca="1" si="12"/>
        <v>7.9837004830471763</v>
      </c>
      <c r="AC24" s="2">
        <f>'Historical Trends'!G83</f>
        <v>8.91</v>
      </c>
      <c r="AE24" s="13">
        <f t="shared" ca="1" si="17"/>
        <v>2.6643127962084598</v>
      </c>
      <c r="AF24">
        <f t="shared" ca="1" si="18"/>
        <v>-0.51999999999999957</v>
      </c>
      <c r="AG24">
        <f t="shared" ca="1" si="19"/>
        <v>1.245000000000001</v>
      </c>
      <c r="AH24">
        <f t="shared" ca="1" si="20"/>
        <v>0.38333333333333464</v>
      </c>
      <c r="AI24">
        <f t="shared" ca="1" si="21"/>
        <v>-0.12249999999999872</v>
      </c>
      <c r="AJ24">
        <f t="shared" ca="1" si="22"/>
        <v>-0.93399999999999839</v>
      </c>
      <c r="AK24">
        <f t="shared" ca="1" si="23"/>
        <v>-1.5449999999999982</v>
      </c>
      <c r="AL24">
        <f t="shared" ca="1" si="24"/>
        <v>-2.5214285714285696</v>
      </c>
      <c r="AM24" s="13">
        <f t="shared" ref="AM24:AM29" si="43">K24-$AC24</f>
        <v>5.8900000000000006</v>
      </c>
      <c r="AN24">
        <f t="shared" si="37"/>
        <v>2.8900000000000006</v>
      </c>
      <c r="AO24">
        <f t="shared" si="25"/>
        <v>2.4900000000000002</v>
      </c>
      <c r="AP24">
        <f t="shared" si="26"/>
        <v>0.57000000000000028</v>
      </c>
      <c r="AQ24">
        <f t="shared" si="27"/>
        <v>-0.57000000000000028</v>
      </c>
      <c r="AR24">
        <f t="shared" si="28"/>
        <v>-1.2699999999999996</v>
      </c>
      <c r="AS24" s="30">
        <f t="shared" si="14"/>
        <v>5.0226666666666677</v>
      </c>
      <c r="AT24">
        <f t="shared" si="14"/>
        <v>2.7900000000000009</v>
      </c>
      <c r="AU24">
        <f t="shared" si="14"/>
        <v>2.544027777777778</v>
      </c>
      <c r="AV24">
        <f t="shared" si="14"/>
        <v>0.38279999999999959</v>
      </c>
      <c r="AW24">
        <f t="shared" si="14"/>
        <v>-0.67586666666666773</v>
      </c>
      <c r="AX24">
        <f t="shared" si="14"/>
        <v>-1.1676000000000002</v>
      </c>
      <c r="AY24" s="13">
        <f t="shared" ref="AY24:AY29" ca="1" si="44">W24-$AC24</f>
        <v>-0.4340921427849036</v>
      </c>
      <c r="AZ24" s="6">
        <f t="shared" ca="1" si="38"/>
        <v>0.3845879304738542</v>
      </c>
      <c r="BA24" s="6">
        <f t="shared" ca="1" si="29"/>
        <v>0.55541322471736621</v>
      </c>
      <c r="BB24" s="6">
        <f t="shared" ca="1" si="30"/>
        <v>-0.11989559378284298</v>
      </c>
      <c r="BC24" s="6">
        <f t="shared" ca="1" si="31"/>
        <v>-0.59920277322238036</v>
      </c>
      <c r="BD24" s="2">
        <f t="shared" ca="1" si="32"/>
        <v>-0.92629951695282386</v>
      </c>
      <c r="BP24">
        <f t="shared" ref="BP24:BP31" si="45">BP23+1</f>
        <v>3</v>
      </c>
      <c r="BQ24">
        <f t="shared" si="39"/>
        <v>1.0986122886681098</v>
      </c>
      <c r="BR24">
        <f t="shared" si="40"/>
        <v>0.92105134307880865</v>
      </c>
      <c r="BS24">
        <f t="shared" si="41"/>
        <v>0.18424477193938826</v>
      </c>
      <c r="BU24">
        <f t="shared" ref="BU24:BU87" si="46">BU23+0.1</f>
        <v>0.2</v>
      </c>
      <c r="BV24">
        <f t="shared" si="42"/>
        <v>0.62034740178758352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0">
        <f>K25-AVERAGE(AM$5:AM24,AM26:AM$30)</f>
        <v>12.068666666666667</v>
      </c>
      <c r="R25" s="31">
        <f>L25-AVERAGE(AN$5:AN24,AN26:AN$30)</f>
        <v>11.235652173913044</v>
      </c>
      <c r="S25" s="31">
        <f>M25-AVERAGE(AO$5:AO24,AO26:AO$30)</f>
        <v>10.364583333333334</v>
      </c>
      <c r="T25" s="31">
        <f>N25-AVERAGE(AP$5:AP24,AP26:AP$30)</f>
        <v>10.547733333333333</v>
      </c>
      <c r="U25" s="31">
        <f>O25-AVERAGE(AQ$5:AQ24,AQ26:AQ$30)</f>
        <v>9.9813333333333336</v>
      </c>
      <c r="V25" s="31">
        <f>P25-AVERAGE(AR$5:AR24,AR26:AR$30)</f>
        <v>8.4842666666666666</v>
      </c>
      <c r="W25" s="13">
        <f t="shared" ca="1" si="7"/>
        <v>11.922304240096098</v>
      </c>
      <c r="X25" s="6">
        <f t="shared" ca="1" si="8"/>
        <v>11.732974989811398</v>
      </c>
      <c r="Y25" s="6">
        <f t="shared" ca="1" si="9"/>
        <v>11.374079474928164</v>
      </c>
      <c r="Z25" s="6">
        <f t="shared" ca="1" si="10"/>
        <v>11.311836575278837</v>
      </c>
      <c r="AA25" s="6">
        <f t="shared" ca="1" si="11"/>
        <v>10.934877397216928</v>
      </c>
      <c r="AB25" s="2">
        <f t="shared" ca="1" si="12"/>
        <v>9.7644459640023928</v>
      </c>
      <c r="AC25" s="2">
        <f>'Historical Trends'!G84</f>
        <v>8.39</v>
      </c>
      <c r="AE25" s="13">
        <f t="shared" ca="1" si="17"/>
        <v>4.9036934673366517</v>
      </c>
      <c r="AF25">
        <f t="shared" ca="1" si="18"/>
        <v>3.5299999999999994</v>
      </c>
      <c r="AG25">
        <f t="shared" ca="1" si="19"/>
        <v>1.3550000000000004</v>
      </c>
      <c r="AH25">
        <f t="shared" ca="1" si="20"/>
        <v>0.52999999999999936</v>
      </c>
      <c r="AI25">
        <f t="shared" ca="1" si="21"/>
        <v>-0.51750000000000007</v>
      </c>
      <c r="AJ25">
        <f t="shared" ca="1" si="22"/>
        <v>-1.2299999999999995</v>
      </c>
      <c r="AK25">
        <f t="shared" ca="1" si="23"/>
        <v>-2.335</v>
      </c>
      <c r="AL25">
        <f t="shared" ca="1" si="24"/>
        <v>-2.335</v>
      </c>
      <c r="AM25" s="13">
        <f t="shared" si="43"/>
        <v>4.6099999999999994</v>
      </c>
      <c r="AN25">
        <f t="shared" si="37"/>
        <v>2.9433333333333334</v>
      </c>
      <c r="AO25">
        <f t="shared" si="25"/>
        <v>1.9433333333333334</v>
      </c>
      <c r="AP25">
        <f t="shared" si="26"/>
        <v>2.2766666666666655</v>
      </c>
      <c r="AQ25">
        <f t="shared" si="27"/>
        <v>1.6099999999999994</v>
      </c>
      <c r="AR25">
        <f t="shared" si="28"/>
        <v>-5.6666666666666643E-2</v>
      </c>
      <c r="AS25" s="30">
        <f t="shared" si="14"/>
        <v>3.6786666666666665</v>
      </c>
      <c r="AT25">
        <f t="shared" si="14"/>
        <v>2.8456521739130434</v>
      </c>
      <c r="AU25">
        <f t="shared" si="14"/>
        <v>1.9745833333333334</v>
      </c>
      <c r="AV25">
        <f t="shared" si="14"/>
        <v>2.1577333333333328</v>
      </c>
      <c r="AW25">
        <f t="shared" si="14"/>
        <v>1.591333333333333</v>
      </c>
      <c r="AX25">
        <f t="shared" si="14"/>
        <v>9.4266666666666055E-2</v>
      </c>
      <c r="AY25" s="13">
        <f t="shared" ca="1" si="44"/>
        <v>3.5323042400960976</v>
      </c>
      <c r="AZ25" s="6">
        <f t="shared" ca="1" si="38"/>
        <v>3.3429749898113972</v>
      </c>
      <c r="BA25" s="6">
        <f t="shared" ca="1" si="29"/>
        <v>2.9840794749281638</v>
      </c>
      <c r="BB25" s="6">
        <f t="shared" ca="1" si="30"/>
        <v>2.9218365752788369</v>
      </c>
      <c r="BC25" s="6">
        <f t="shared" ca="1" si="31"/>
        <v>2.5448773972169274</v>
      </c>
      <c r="BD25" s="2">
        <f t="shared" ca="1" si="32"/>
        <v>1.3744459640023923</v>
      </c>
      <c r="BP25">
        <f t="shared" si="45"/>
        <v>4</v>
      </c>
      <c r="BQ25">
        <f t="shared" si="39"/>
        <v>1.3862943611198906</v>
      </c>
      <c r="BR25">
        <f t="shared" si="40"/>
        <v>0.91509452980976436</v>
      </c>
      <c r="BS25">
        <f t="shared" si="41"/>
        <v>0.23549372110487321</v>
      </c>
      <c r="BU25">
        <f t="shared" si="46"/>
        <v>0.30000000000000004</v>
      </c>
      <c r="BV25">
        <f t="shared" si="42"/>
        <v>0.61842809153897393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0">
        <f>K26-AVERAGE(AM$5:AM25,AM27:AM$30)</f>
        <v>4.5421666666666667</v>
      </c>
      <c r="R26" s="31">
        <f>L26-AVERAGE(AN$5:AN25,AN27:AN$30)</f>
        <v>7.6039130434782605</v>
      </c>
      <c r="S26" s="31">
        <f>M26-AVERAGE(AO$5:AO25,AO27:AO$30)</f>
        <v>8.4813888888888886</v>
      </c>
      <c r="T26" s="31">
        <f>N26-AVERAGE(AP$5:AP25,AP27:AP$30)</f>
        <v>11.793200000000001</v>
      </c>
      <c r="U26" s="31">
        <f>O26-AVERAGE(AQ$5:AQ25,AQ27:AQ$30)</f>
        <v>11.920133333333334</v>
      </c>
      <c r="V26" s="31">
        <f>P26-AVERAGE(AR$5:AR25,AR27:AR$30)</f>
        <v>10.769733333333333</v>
      </c>
      <c r="W26" s="13">
        <f t="shared" ca="1" si="7"/>
        <v>7.5230704822580394</v>
      </c>
      <c r="X26" s="6">
        <f t="shared" ca="1" si="8"/>
        <v>7.5792680754731334</v>
      </c>
      <c r="Y26" s="6">
        <f t="shared" ca="1" si="9"/>
        <v>7.8898794968766301</v>
      </c>
      <c r="Z26" s="6">
        <f t="shared" ca="1" si="10"/>
        <v>9.4416448032081313</v>
      </c>
      <c r="AA26" s="6">
        <f t="shared" ca="1" si="11"/>
        <v>9.7804958760935712</v>
      </c>
      <c r="AB26" s="2">
        <f t="shared" ca="1" si="12"/>
        <v>9.577489357182186</v>
      </c>
      <c r="AC26" s="2">
        <f>'Historical Trends'!G85</f>
        <v>11.92</v>
      </c>
      <c r="AE26" s="13">
        <f t="shared" ca="1" si="17"/>
        <v>-2.2799502487562631</v>
      </c>
      <c r="AF26">
        <f t="shared" ca="1" si="18"/>
        <v>-4.3499999999999996</v>
      </c>
      <c r="AG26">
        <f t="shared" ca="1" si="19"/>
        <v>-4.5</v>
      </c>
      <c r="AH26">
        <f t="shared" ca="1" si="20"/>
        <v>-5.3966666666666665</v>
      </c>
      <c r="AI26">
        <f t="shared" ca="1" si="21"/>
        <v>-5.95</v>
      </c>
      <c r="AJ26">
        <f t="shared" ca="1" si="22"/>
        <v>-7.0380000000000003</v>
      </c>
      <c r="AK26">
        <f t="shared" ca="1" si="23"/>
        <v>-7.0380000000000003</v>
      </c>
      <c r="AL26">
        <f t="shared" ca="1" si="24"/>
        <v>-7.0380000000000003</v>
      </c>
      <c r="AM26" s="13">
        <f t="shared" si="43"/>
        <v>-5.92</v>
      </c>
      <c r="AN26">
        <f t="shared" si="37"/>
        <v>-3.92</v>
      </c>
      <c r="AO26">
        <f t="shared" si="25"/>
        <v>-3.2533333333333339</v>
      </c>
      <c r="AP26">
        <f t="shared" si="26"/>
        <v>8.0000000000000071E-2</v>
      </c>
      <c r="AQ26">
        <f t="shared" si="27"/>
        <v>8.0000000000000071E-2</v>
      </c>
      <c r="AR26">
        <f t="shared" si="28"/>
        <v>-1.2533333333333339</v>
      </c>
      <c r="AS26" s="30">
        <f t="shared" si="14"/>
        <v>-7.3778333333333332</v>
      </c>
      <c r="AT26">
        <f t="shared" si="14"/>
        <v>-4.3160869565217395</v>
      </c>
      <c r="AU26">
        <f t="shared" si="14"/>
        <v>-3.4386111111111113</v>
      </c>
      <c r="AV26">
        <f t="shared" si="14"/>
        <v>-0.12679999999999936</v>
      </c>
      <c r="AW26">
        <f t="shared" si="14"/>
        <v>1.3333333333420683E-4</v>
      </c>
      <c r="AX26">
        <f t="shared" si="14"/>
        <v>-1.150266666666667</v>
      </c>
      <c r="AY26" s="13">
        <f t="shared" ca="1" si="44"/>
        <v>-4.3969295177419605</v>
      </c>
      <c r="AZ26" s="6">
        <f t="shared" ca="1" si="38"/>
        <v>-4.3407319245268665</v>
      </c>
      <c r="BA26" s="6">
        <f t="shared" ca="1" si="29"/>
        <v>-4.0301205031233698</v>
      </c>
      <c r="BB26" s="6">
        <f t="shared" ca="1" si="30"/>
        <v>-2.4783551967918687</v>
      </c>
      <c r="BC26" s="6">
        <f t="shared" ca="1" si="31"/>
        <v>-2.1395041239064287</v>
      </c>
      <c r="BD26" s="2">
        <f t="shared" ca="1" si="32"/>
        <v>-2.342510642817814</v>
      </c>
      <c r="BP26">
        <f t="shared" si="45"/>
        <v>5</v>
      </c>
      <c r="BQ26">
        <f t="shared" si="39"/>
        <v>1.6094379124341003</v>
      </c>
      <c r="BR26">
        <f t="shared" si="40"/>
        <v>0.91012129326662006</v>
      </c>
      <c r="BS26">
        <f t="shared" si="41"/>
        <v>0.27604059116565138</v>
      </c>
      <c r="BU26">
        <f t="shared" si="46"/>
        <v>0.4</v>
      </c>
      <c r="BV26">
        <f t="shared" si="42"/>
        <v>0.61645968025582665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0">
        <f>K27-AVERAGE(AM$5:AM26,AM28:AM$30)</f>
        <v>7.6031666666666657</v>
      </c>
      <c r="R27" s="31">
        <f>L27-AVERAGE(AN$5:AN26,AN28:AN$30)</f>
        <v>7.1352173913043471</v>
      </c>
      <c r="S27" s="31">
        <f>M27-AVERAGE(AO$5:AO26,AO28:AO$30)</f>
        <v>6.7544444444444443</v>
      </c>
      <c r="T27" s="31">
        <f>N27-AVERAGE(AP$5:AP26,AP28:AP$30)</f>
        <v>6.3859999999999992</v>
      </c>
      <c r="U27" s="31">
        <f>O27-AVERAGE(AQ$5:AQ26,AQ28:AQ$30)</f>
        <v>6.5129333333333328</v>
      </c>
      <c r="V27" s="31">
        <f>P27-AVERAGE(AR$5:AR26,AR28:AR$30)</f>
        <v>7.5811999999999999</v>
      </c>
      <c r="W27" s="13">
        <f t="shared" ca="1" si="7"/>
        <v>8.6829997712192526</v>
      </c>
      <c r="X27" s="6">
        <f t="shared" ca="1" si="8"/>
        <v>8.2723614919512158</v>
      </c>
      <c r="Y27" s="6">
        <f t="shared" ca="1" si="9"/>
        <v>8.0171484315379704</v>
      </c>
      <c r="Z27" s="6">
        <f t="shared" ca="1" si="10"/>
        <v>7.6744776296117587</v>
      </c>
      <c r="AA27" s="6">
        <f t="shared" ca="1" si="11"/>
        <v>7.588654329198711</v>
      </c>
      <c r="AB27" s="2">
        <f t="shared" ca="1" si="12"/>
        <v>7.9980730395818096</v>
      </c>
      <c r="AC27" s="2">
        <f>'Historical Trends'!G100</f>
        <v>6.7</v>
      </c>
      <c r="AE27" s="13">
        <f t="shared" ca="1" si="17"/>
        <v>4.8750000000000453</v>
      </c>
      <c r="AF27">
        <f t="shared" ca="1" si="18"/>
        <v>1.9999999999999991</v>
      </c>
      <c r="AG27">
        <f t="shared" ca="1" si="19"/>
        <v>1.7049999999999992</v>
      </c>
      <c r="AH27">
        <f t="shared" ca="1" si="20"/>
        <v>1.0666666666666655</v>
      </c>
      <c r="AI27">
        <f t="shared" ca="1" si="21"/>
        <v>-0.28500000000000103</v>
      </c>
      <c r="AJ27">
        <f t="shared" ca="1" si="22"/>
        <v>-0.28500000000000103</v>
      </c>
      <c r="AK27">
        <f t="shared" ca="1" si="23"/>
        <v>-0.28500000000000103</v>
      </c>
      <c r="AL27">
        <f t="shared" ca="1" si="24"/>
        <v>-0.28500000000000103</v>
      </c>
      <c r="AM27" s="13">
        <f t="shared" si="43"/>
        <v>1.9666666666666659</v>
      </c>
      <c r="AN27">
        <f t="shared" si="37"/>
        <v>0.63333333333333286</v>
      </c>
      <c r="AO27">
        <f t="shared" si="25"/>
        <v>9.9999999999999645E-2</v>
      </c>
      <c r="AP27">
        <f t="shared" si="26"/>
        <v>-0.10000000000000053</v>
      </c>
      <c r="AQ27">
        <f t="shared" si="27"/>
        <v>-0.10000000000000053</v>
      </c>
      <c r="AR27">
        <f t="shared" si="28"/>
        <v>0.70000000000000018</v>
      </c>
      <c r="AS27" s="30">
        <f t="shared" si="14"/>
        <v>0.90316666666666556</v>
      </c>
      <c r="AT27">
        <f t="shared" si="14"/>
        <v>0.43521739130434689</v>
      </c>
      <c r="AU27">
        <f t="shared" si="14"/>
        <v>5.4444444444444073E-2</v>
      </c>
      <c r="AV27">
        <f t="shared" si="14"/>
        <v>-0.31400000000000095</v>
      </c>
      <c r="AW27">
        <f t="shared" si="14"/>
        <v>-0.18706666666666738</v>
      </c>
      <c r="AX27">
        <f t="shared" si="14"/>
        <v>0.88119999999999976</v>
      </c>
      <c r="AY27" s="13">
        <f t="shared" ca="1" si="44"/>
        <v>1.9829997712192524</v>
      </c>
      <c r="AZ27" s="6">
        <f t="shared" ca="1" si="38"/>
        <v>1.5723614919512157</v>
      </c>
      <c r="BA27" s="6">
        <f t="shared" ca="1" si="29"/>
        <v>1.3171484315379702</v>
      </c>
      <c r="BB27" s="6">
        <f t="shared" ca="1" si="30"/>
        <v>0.97447762961175854</v>
      </c>
      <c r="BC27" s="6">
        <f t="shared" ca="1" si="31"/>
        <v>0.88865432919871079</v>
      </c>
      <c r="BD27" s="2">
        <f t="shared" ca="1" si="32"/>
        <v>1.2980730395818094</v>
      </c>
      <c r="BP27">
        <f t="shared" si="45"/>
        <v>6</v>
      </c>
      <c r="BQ27">
        <f t="shared" si="39"/>
        <v>1.791759469228055</v>
      </c>
      <c r="BR27">
        <f t="shared" si="40"/>
        <v>0.90580471036790178</v>
      </c>
      <c r="BS27">
        <f t="shared" si="41"/>
        <v>0.30965336588943237</v>
      </c>
      <c r="BU27">
        <f t="shared" si="46"/>
        <v>0.5</v>
      </c>
      <c r="BV27">
        <f t="shared" si="42"/>
        <v>0.6144402593228544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0">
        <f>K28-AVERAGE(AM$5:AM27,AM29:AM$30)</f>
        <v>7.5031666666666661</v>
      </c>
      <c r="R28" s="31">
        <f>L28-AVERAGE(AN$5:AN27,AN29:AN$30)</f>
        <v>8.0917391304347834</v>
      </c>
      <c r="S28" s="31">
        <f>M28-AVERAGE(AO$5:AO27,AO29:AO$30)</f>
        <v>8.2683333333333344</v>
      </c>
      <c r="T28" s="31">
        <f>N28-AVERAGE(AP$5:AP27,AP29:AP$30)</f>
        <v>9.1486666666666672</v>
      </c>
      <c r="U28" s="31">
        <f>O28-AVERAGE(AQ$5:AQ27,AQ29:AQ$30)</f>
        <v>8.2355999999999998</v>
      </c>
      <c r="V28" s="31">
        <f>P28-AVERAGE(AR$5:AR27,AR29:AR$30)</f>
        <v>7.7785333333333337</v>
      </c>
      <c r="W28" s="13">
        <f t="shared" ca="1" si="7"/>
        <v>8.1005944639126728</v>
      </c>
      <c r="X28" s="6">
        <f t="shared" ca="1" si="8"/>
        <v>8.1050094978221594</v>
      </c>
      <c r="Y28" s="6">
        <f t="shared" ca="1" si="9"/>
        <v>8.165571872361987</v>
      </c>
      <c r="Z28" s="6">
        <f t="shared" ca="1" si="10"/>
        <v>8.5703180216262957</v>
      </c>
      <c r="AA28" s="6">
        <f t="shared" ca="1" si="11"/>
        <v>8.1738229361638002</v>
      </c>
      <c r="AB28" s="2">
        <f t="shared" ca="1" si="12"/>
        <v>7.9020402307711093</v>
      </c>
      <c r="AC28" s="2">
        <f>'Historical Trends'!G101</f>
        <v>8.6999999999999993</v>
      </c>
      <c r="AE28" s="13">
        <f t="shared" ca="1" si="17"/>
        <v>2.703333333333422</v>
      </c>
      <c r="AF28">
        <f t="shared" ca="1" si="18"/>
        <v>-0.58999999999999986</v>
      </c>
      <c r="AG28">
        <f t="shared" ca="1" si="19"/>
        <v>-1.3999999999999995</v>
      </c>
      <c r="AH28">
        <f t="shared" ca="1" si="20"/>
        <v>-3.046666666666666</v>
      </c>
      <c r="AI28">
        <f t="shared" ca="1" si="21"/>
        <v>-3.046666666666666</v>
      </c>
      <c r="AJ28">
        <f t="shared" ca="1" si="22"/>
        <v>-3.046666666666666</v>
      </c>
      <c r="AK28">
        <f t="shared" ca="1" si="23"/>
        <v>-3.046666666666666</v>
      </c>
      <c r="AL28">
        <f t="shared" ca="1" si="24"/>
        <v>-3.046666666666666</v>
      </c>
      <c r="AM28" s="13">
        <f t="shared" si="43"/>
        <v>-3.3333333333333215E-2</v>
      </c>
      <c r="AN28">
        <f t="shared" si="37"/>
        <v>-0.36666666666666536</v>
      </c>
      <c r="AO28">
        <f t="shared" si="25"/>
        <v>-0.36666666666666536</v>
      </c>
      <c r="AP28">
        <f t="shared" si="26"/>
        <v>0.63333333333333464</v>
      </c>
      <c r="AQ28">
        <f t="shared" si="27"/>
        <v>-0.36666666666666536</v>
      </c>
      <c r="AR28">
        <f t="shared" si="28"/>
        <v>-1.0333333333333323</v>
      </c>
      <c r="AS28" s="30">
        <f t="shared" si="14"/>
        <v>-1.1968333333333332</v>
      </c>
      <c r="AT28">
        <f t="shared" si="14"/>
        <v>-0.60826086956521586</v>
      </c>
      <c r="AU28">
        <f t="shared" si="14"/>
        <v>-0.43166666666666487</v>
      </c>
      <c r="AV28">
        <f t="shared" si="14"/>
        <v>0.44866666666666788</v>
      </c>
      <c r="AW28">
        <f t="shared" si="14"/>
        <v>-0.46439999999999948</v>
      </c>
      <c r="AX28">
        <f t="shared" si="14"/>
        <v>-0.92146666666666555</v>
      </c>
      <c r="AY28" s="13">
        <f t="shared" ca="1" si="44"/>
        <v>-0.5994055360873265</v>
      </c>
      <c r="AZ28" s="6">
        <f t="shared" ca="1" si="38"/>
        <v>-0.59499050217783989</v>
      </c>
      <c r="BA28" s="6">
        <f t="shared" ca="1" si="29"/>
        <v>-0.53442812763801228</v>
      </c>
      <c r="BB28" s="6">
        <f t="shared" ca="1" si="30"/>
        <v>-0.12968197837370354</v>
      </c>
      <c r="BC28" s="6">
        <f t="shared" ca="1" si="31"/>
        <v>-0.52617706383619911</v>
      </c>
      <c r="BD28" s="2">
        <f t="shared" ca="1" si="32"/>
        <v>-0.79795976922889</v>
      </c>
      <c r="BP28">
        <f t="shared" si="45"/>
        <v>7</v>
      </c>
      <c r="BQ28">
        <f t="shared" si="39"/>
        <v>1.9459101490553132</v>
      </c>
      <c r="BR28">
        <f t="shared" si="40"/>
        <v>0.90196183089833593</v>
      </c>
      <c r="BS28">
        <f t="shared" si="41"/>
        <v>0.33838847910654657</v>
      </c>
      <c r="BU28">
        <f t="shared" si="46"/>
        <v>0.6</v>
      </c>
      <c r="BV28">
        <f t="shared" si="42"/>
        <v>0.61236781990605171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0">
        <f>K29-AVERAGE(AM$5:AM28,AM30:AM$30)</f>
        <v>5.7826666666666666</v>
      </c>
      <c r="R29" s="31">
        <f>L29-AVERAGE(AN$5:AN28,AN30:AN$30)</f>
        <v>10.204347826086957</v>
      </c>
      <c r="S29" s="31">
        <f>M29-AVERAGE(AO$5:AO28,AO30:AO$30)</f>
        <v>11.417916666666667</v>
      </c>
      <c r="T29" s="31">
        <f>N29-AVERAGE(AP$5:AP28,AP30:AP$30)</f>
        <v>9.8656000000000006</v>
      </c>
      <c r="U29" s="31">
        <f>O29-AVERAGE(AQ$5:AQ28,AQ30:AQ$30)</f>
        <v>10.3392</v>
      </c>
      <c r="V29" s="31">
        <f>P29-AVERAGE(AR$5:AR28,AR30:AR$30)</f>
        <v>9.6394666666666673</v>
      </c>
      <c r="W29" s="13">
        <f t="shared" ca="1" si="7"/>
        <v>6.4790367769418795</v>
      </c>
      <c r="X29" s="6">
        <f t="shared" ca="1" si="8"/>
        <v>7.5050919072689002</v>
      </c>
      <c r="Y29" s="6">
        <f t="shared" ca="1" si="9"/>
        <v>8.219601406382159</v>
      </c>
      <c r="Z29" s="6">
        <f t="shared" ca="1" si="10"/>
        <v>7.9860040248412023</v>
      </c>
      <c r="AA29" s="6">
        <f t="shared" ca="1" si="11"/>
        <v>8.4459494098861416</v>
      </c>
      <c r="AB29" s="2">
        <f t="shared" ca="1" si="12"/>
        <v>8.4659524171181122</v>
      </c>
      <c r="AC29" s="2">
        <f>'Historical Trends'!G102</f>
        <v>8.11</v>
      </c>
      <c r="AE29" s="13">
        <f t="shared" ca="1" si="17"/>
        <v>2.5099999999998914</v>
      </c>
      <c r="AF29">
        <f t="shared" ca="1" si="18"/>
        <v>-1.6199999999999992</v>
      </c>
      <c r="AG29">
        <f t="shared" ca="1" si="19"/>
        <v>-3.6849999999999996</v>
      </c>
      <c r="AH29">
        <f t="shared" ca="1" si="20"/>
        <v>-3.6849999999999996</v>
      </c>
      <c r="AI29">
        <f t="shared" ca="1" si="21"/>
        <v>-3.6849999999999996</v>
      </c>
      <c r="AJ29">
        <f t="shared" ca="1" si="22"/>
        <v>-3.6849999999999996</v>
      </c>
      <c r="AK29">
        <f t="shared" ca="1" si="23"/>
        <v>-3.6849999999999996</v>
      </c>
      <c r="AL29">
        <f t="shared" ca="1" si="24"/>
        <v>-3.6849999999999996</v>
      </c>
      <c r="AM29" s="13">
        <f t="shared" si="43"/>
        <v>-1.1099999999999994</v>
      </c>
      <c r="AN29">
        <f t="shared" si="37"/>
        <v>2.2233333333333345</v>
      </c>
      <c r="AO29">
        <f t="shared" si="25"/>
        <v>3.2233333333333345</v>
      </c>
      <c r="AP29">
        <f t="shared" si="26"/>
        <v>1.8900000000000006</v>
      </c>
      <c r="AQ29">
        <f t="shared" si="27"/>
        <v>2.2233333333333345</v>
      </c>
      <c r="AR29">
        <f t="shared" si="28"/>
        <v>1.3233333333333341</v>
      </c>
      <c r="AS29" s="30">
        <f t="shared" si="14"/>
        <v>-2.3273333333333328</v>
      </c>
      <c r="AT29">
        <f t="shared" si="14"/>
        <v>2.0943478260869579</v>
      </c>
      <c r="AU29">
        <f t="shared" si="14"/>
        <v>3.3079166666666673</v>
      </c>
      <c r="AV29">
        <f t="shared" si="14"/>
        <v>1.7556000000000012</v>
      </c>
      <c r="AW29">
        <f t="shared" si="14"/>
        <v>2.2292000000000005</v>
      </c>
      <c r="AX29">
        <f t="shared" si="14"/>
        <v>1.5294666666666679</v>
      </c>
      <c r="AY29" s="13">
        <f t="shared" ca="1" si="44"/>
        <v>-1.6309632230581199</v>
      </c>
      <c r="AZ29" s="6">
        <f t="shared" ca="1" si="38"/>
        <v>-0.60490809273109925</v>
      </c>
      <c r="BA29" s="6">
        <f t="shared" ca="1" si="29"/>
        <v>0.10960140638215954</v>
      </c>
      <c r="BB29" s="6">
        <f t="shared" ca="1" si="30"/>
        <v>-0.12399597515879712</v>
      </c>
      <c r="BC29" s="6">
        <f t="shared" ca="1" si="31"/>
        <v>0.33594940988614219</v>
      </c>
      <c r="BD29" s="2">
        <f t="shared" ca="1" si="32"/>
        <v>0.35595241711811276</v>
      </c>
      <c r="BP29">
        <f t="shared" si="45"/>
        <v>8</v>
      </c>
      <c r="BQ29">
        <f t="shared" si="39"/>
        <v>2.0794415416798357</v>
      </c>
      <c r="BR29">
        <f t="shared" si="40"/>
        <v>0.89847902784446509</v>
      </c>
      <c r="BS29">
        <f t="shared" si="41"/>
        <v>0.36349633700567485</v>
      </c>
      <c r="BU29">
        <f t="shared" si="46"/>
        <v>0.7</v>
      </c>
      <c r="BV29">
        <f t="shared" si="42"/>
        <v>0.61024024628726581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0"/>
      <c r="R30" s="31"/>
      <c r="S30" s="31"/>
      <c r="T30" s="31">
        <f>N30-AVERAGE(AP$5:AP29)</f>
        <v>3.6903999999999999</v>
      </c>
      <c r="U30" s="31">
        <f>O30-AVERAGE(AQ$5:AQ29)</f>
        <v>3.4706666666666663</v>
      </c>
      <c r="V30" s="31">
        <f>P30-AVERAGE(AR$5:AR29)</f>
        <v>3.7069333333333332</v>
      </c>
      <c r="W30" s="13">
        <f t="shared" ca="1" si="7"/>
        <v>2.3234214800888333</v>
      </c>
      <c r="X30" s="6">
        <f t="shared" ca="1" si="8"/>
        <v>1.715037004254292</v>
      </c>
      <c r="Y30" s="6">
        <f t="shared" ca="1" si="9"/>
        <v>1.5316866182676465</v>
      </c>
      <c r="Z30" s="6">
        <f t="shared" ca="1" si="10"/>
        <v>2.9496088857236442</v>
      </c>
      <c r="AA30" s="6">
        <f t="shared" ca="1" si="11"/>
        <v>2.9243790427223511</v>
      </c>
      <c r="AB30" s="2">
        <f t="shared" ca="1" si="12"/>
        <v>3.2050561499397636</v>
      </c>
      <c r="AC30" s="2">
        <f>'Historical Trends'!G103</f>
        <v>6.49</v>
      </c>
      <c r="AF30">
        <f t="shared" ref="AF30:AL30" ca="1" si="47">D30-$AC30</f>
        <v>-4.1300000000000008</v>
      </c>
      <c r="AG30">
        <f t="shared" ca="1" si="47"/>
        <v>-4.1300000000000008</v>
      </c>
      <c r="AH30">
        <f t="shared" ca="1" si="47"/>
        <v>-4.1300000000000008</v>
      </c>
      <c r="AI30">
        <f t="shared" ca="1" si="47"/>
        <v>-4.1300000000000008</v>
      </c>
      <c r="AJ30">
        <f t="shared" ca="1" si="47"/>
        <v>-4.1300000000000008</v>
      </c>
      <c r="AK30">
        <f t="shared" ca="1" si="47"/>
        <v>-4.1300000000000008</v>
      </c>
      <c r="AL30">
        <f t="shared" ca="1" si="47"/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0"/>
      <c r="AV30">
        <f t="shared" si="14"/>
        <v>-2.7996000000000003</v>
      </c>
      <c r="AW30">
        <f t="shared" si="14"/>
        <v>-3.0193333333333339</v>
      </c>
      <c r="AX30">
        <f t="shared" si="14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45"/>
        <v>9</v>
      </c>
      <c r="BQ30">
        <f t="shared" si="39"/>
        <v>2.1972245773362196</v>
      </c>
      <c r="BR30">
        <f t="shared" si="40"/>
        <v>0.89528046973783304</v>
      </c>
      <c r="BS30">
        <f t="shared" si="41"/>
        <v>0.38579609965964168</v>
      </c>
      <c r="BU30">
        <f t="shared" si="46"/>
        <v>0.79999999999999993</v>
      </c>
      <c r="BV30">
        <f t="shared" si="42"/>
        <v>0.60805530865962443</v>
      </c>
    </row>
    <row r="31" spans="1:74" x14ac:dyDescent="0.25">
      <c r="BP31">
        <f t="shared" si="45"/>
        <v>10</v>
      </c>
      <c r="BQ31">
        <f t="shared" si="39"/>
        <v>2.3025850929940459</v>
      </c>
      <c r="BR31">
        <f t="shared" si="40"/>
        <v>0.89231280613779884</v>
      </c>
      <c r="BS31">
        <f t="shared" si="41"/>
        <v>0.4058546225073032</v>
      </c>
      <c r="BU31">
        <f t="shared" si="46"/>
        <v>0.89999999999999991</v>
      </c>
      <c r="BV31">
        <f t="shared" si="42"/>
        <v>0.60581065533224743</v>
      </c>
    </row>
    <row r="32" spans="1:74" x14ac:dyDescent="0.25">
      <c r="Q32" s="32"/>
      <c r="BP32">
        <f>BP31+5</f>
        <v>15</v>
      </c>
      <c r="BQ32">
        <f t="shared" si="39"/>
        <v>2.7080502011022101</v>
      </c>
      <c r="BR32">
        <f t="shared" si="40"/>
        <v>0.879848893553969</v>
      </c>
      <c r="BS32">
        <f t="shared" si="41"/>
        <v>0.4838185582782154</v>
      </c>
      <c r="BU32">
        <f t="shared" si="46"/>
        <v>0.99999999999999989</v>
      </c>
      <c r="BV32">
        <f t="shared" si="42"/>
        <v>0.60350380428695283</v>
      </c>
    </row>
    <row r="33" spans="57:74" x14ac:dyDescent="0.25">
      <c r="BP33">
        <f t="shared" ref="BP33:BP39" si="48">BP32+5</f>
        <v>20</v>
      </c>
      <c r="BQ33">
        <f t="shared" si="39"/>
        <v>2.9957322735539909</v>
      </c>
      <c r="BR33">
        <f t="shared" si="40"/>
        <v>0.86984999035138133</v>
      </c>
      <c r="BS33">
        <f t="shared" si="41"/>
        <v>0.53956842999097721</v>
      </c>
      <c r="BU33">
        <f t="shared" si="46"/>
        <v>1.0999999999999999</v>
      </c>
      <c r="BV33">
        <f t="shared" si="42"/>
        <v>0.60113213402322896</v>
      </c>
    </row>
    <row r="34" spans="57:74" x14ac:dyDescent="0.25">
      <c r="BP34">
        <f t="shared" si="48"/>
        <v>25</v>
      </c>
      <c r="BQ34">
        <f t="shared" si="39"/>
        <v>3.2188758248682006</v>
      </c>
      <c r="BR34">
        <f t="shared" si="40"/>
        <v>0.86131452190275737</v>
      </c>
      <c r="BS34">
        <f t="shared" si="41"/>
        <v>0.5828049378614828</v>
      </c>
      <c r="BU34">
        <f t="shared" si="46"/>
        <v>1.2</v>
      </c>
      <c r="BV34">
        <f t="shared" si="42"/>
        <v>0.59869287362048118</v>
      </c>
    </row>
    <row r="35" spans="57:74" x14ac:dyDescent="0.25">
      <c r="BP35">
        <f t="shared" si="48"/>
        <v>30</v>
      </c>
      <c r="BQ35">
        <f t="shared" si="39"/>
        <v>3.4011973816621555</v>
      </c>
      <c r="BR35">
        <f t="shared" si="40"/>
        <v>0.85376331210823564</v>
      </c>
      <c r="BS35">
        <f t="shared" si="41"/>
        <v>0.61797098580623311</v>
      </c>
      <c r="BU35">
        <f t="shared" si="46"/>
        <v>1.3</v>
      </c>
      <c r="BV35">
        <f t="shared" si="42"/>
        <v>0.59618309193834895</v>
      </c>
    </row>
    <row r="36" spans="57:74" x14ac:dyDescent="0.25">
      <c r="BP36">
        <f t="shared" si="48"/>
        <v>35</v>
      </c>
      <c r="BQ36">
        <f t="shared" si="39"/>
        <v>3.5553480614894135</v>
      </c>
      <c r="BR36">
        <f t="shared" si="40"/>
        <v>0.84692609437819422</v>
      </c>
      <c r="BS36">
        <f t="shared" si="41"/>
        <v>0.64748580981932835</v>
      </c>
      <c r="BU36">
        <f t="shared" si="46"/>
        <v>1.4000000000000001</v>
      </c>
      <c r="BV36">
        <f t="shared" si="42"/>
        <v>0.59359968586659728</v>
      </c>
    </row>
    <row r="37" spans="57:74" x14ac:dyDescent="0.25">
      <c r="BP37">
        <f t="shared" si="48"/>
        <v>40</v>
      </c>
      <c r="BQ37">
        <f t="shared" si="39"/>
        <v>3.6888794541139363</v>
      </c>
      <c r="BR37">
        <f t="shared" si="40"/>
        <v>0.84063391913611418</v>
      </c>
      <c r="BS37">
        <f t="shared" si="41"/>
        <v>0.67281712840632812</v>
      </c>
      <c r="BU37">
        <f t="shared" si="46"/>
        <v>1.5000000000000002</v>
      </c>
      <c r="BV37">
        <f t="shared" si="42"/>
        <v>0.59093936752554899</v>
      </c>
    </row>
    <row r="38" spans="57:74" x14ac:dyDescent="0.25">
      <c r="BE38" t="s">
        <v>217</v>
      </c>
      <c r="BG38">
        <f>Q4</f>
        <v>1.1065079365079364</v>
      </c>
      <c r="BH38">
        <f t="shared" ref="BH38:BK38" si="49">R4</f>
        <v>0.21625000000000019</v>
      </c>
      <c r="BI38">
        <f t="shared" si="49"/>
        <v>4.7733333333333371E-2</v>
      </c>
      <c r="BJ38">
        <f t="shared" si="49"/>
        <v>0.2019230769230769</v>
      </c>
      <c r="BK38">
        <f t="shared" si="49"/>
        <v>7.987179487179491E-2</v>
      </c>
      <c r="BL38">
        <f t="shared" ref="BL38" si="50">AVERAGE(BK38,BM38)</f>
        <v>-3.3717948717948601E-2</v>
      </c>
      <c r="BM38">
        <f>V4</f>
        <v>-0.14730769230769211</v>
      </c>
      <c r="BP38">
        <f t="shared" si="48"/>
        <v>45</v>
      </c>
      <c r="BQ38">
        <f t="shared" si="39"/>
        <v>3.8066624897703196</v>
      </c>
      <c r="BR38">
        <f t="shared" si="40"/>
        <v>0.8347734080477065</v>
      </c>
      <c r="BS38">
        <f t="shared" si="41"/>
        <v>0.6949243646841885</v>
      </c>
      <c r="BU38">
        <f t="shared" si="46"/>
        <v>1.6000000000000003</v>
      </c>
      <c r="BV38">
        <f t="shared" si="42"/>
        <v>0.58819865030604779</v>
      </c>
    </row>
    <row r="39" spans="57:74" x14ac:dyDescent="0.25">
      <c r="BP39">
        <f t="shared" si="48"/>
        <v>50</v>
      </c>
      <c r="BQ39">
        <f t="shared" si="39"/>
        <v>3.912023005428146</v>
      </c>
      <c r="BR39">
        <f t="shared" si="40"/>
        <v>0.82926440807702773</v>
      </c>
      <c r="BS39">
        <f t="shared" si="41"/>
        <v>0.71447001455916515</v>
      </c>
      <c r="BU39">
        <f t="shared" si="46"/>
        <v>1.7000000000000004</v>
      </c>
      <c r="BV39">
        <f t="shared" si="42"/>
        <v>0.58537383362432349</v>
      </c>
    </row>
    <row r="40" spans="57:74" x14ac:dyDescent="0.25">
      <c r="BP40">
        <f>BP39+10</f>
        <v>60</v>
      </c>
      <c r="BQ40">
        <f t="shared" si="39"/>
        <v>4.0943445622221004</v>
      </c>
      <c r="BR40">
        <f t="shared" si="40"/>
        <v>0.81907923870333688</v>
      </c>
      <c r="BS40">
        <f t="shared" si="41"/>
        <v>0.74766316959566648</v>
      </c>
      <c r="BU40">
        <f t="shared" si="46"/>
        <v>1.8000000000000005</v>
      </c>
      <c r="BV40">
        <f t="shared" si="42"/>
        <v>0.58246098625158782</v>
      </c>
    </row>
    <row r="41" spans="57:74" x14ac:dyDescent="0.25">
      <c r="BP41">
        <f t="shared" ref="BP41:BP54" si="51">BP40+10</f>
        <v>70</v>
      </c>
      <c r="BQ41">
        <f t="shared" si="39"/>
        <v>4.2484952420493594</v>
      </c>
      <c r="BR41">
        <f t="shared" si="40"/>
        <v>0.80975263189700109</v>
      </c>
      <c r="BS41">
        <f t="shared" si="41"/>
        <v>0.77496755104351545</v>
      </c>
      <c r="BU41">
        <f t="shared" si="46"/>
        <v>1.9000000000000006</v>
      </c>
      <c r="BV41">
        <f t="shared" si="42"/>
        <v>0.57945592806044821</v>
      </c>
    </row>
    <row r="42" spans="57:74" x14ac:dyDescent="0.25">
      <c r="BP42">
        <f t="shared" si="51"/>
        <v>80</v>
      </c>
      <c r="BQ42">
        <f t="shared" si="39"/>
        <v>4.3820266346738812</v>
      </c>
      <c r="BR42">
        <f t="shared" si="40"/>
        <v>0.80108034151045548</v>
      </c>
      <c r="BS42">
        <f t="shared" si="41"/>
        <v>0.79793913541597239</v>
      </c>
      <c r="BU42">
        <f t="shared" si="46"/>
        <v>2.0000000000000004</v>
      </c>
      <c r="BV42">
        <f t="shared" si="42"/>
        <v>0.5763542100098995</v>
      </c>
    </row>
    <row r="43" spans="57:74" x14ac:dyDescent="0.25">
      <c r="BP43">
        <f t="shared" si="51"/>
        <v>90</v>
      </c>
      <c r="BQ43">
        <f t="shared" si="39"/>
        <v>4.499809670330265</v>
      </c>
      <c r="BR43">
        <f t="shared" si="40"/>
        <v>0.79292496189577877</v>
      </c>
      <c r="BS43">
        <f t="shared" si="41"/>
        <v>0.81759263741514543</v>
      </c>
      <c r="BU43">
        <f t="shared" si="46"/>
        <v>2.1000000000000005</v>
      </c>
      <c r="BV43">
        <f t="shared" si="42"/>
        <v>0.57315109216735682</v>
      </c>
    </row>
    <row r="44" spans="57:74" x14ac:dyDescent="0.25">
      <c r="BP44">
        <f t="shared" si="51"/>
        <v>100</v>
      </c>
      <c r="BQ44">
        <f t="shared" si="39"/>
        <v>4.6051701859880918</v>
      </c>
      <c r="BR44">
        <f t="shared" si="40"/>
        <v>0.78518914172563514</v>
      </c>
      <c r="BS44">
        <f t="shared" si="41"/>
        <v>0.83462711013196844</v>
      </c>
      <c r="BU44">
        <f t="shared" si="46"/>
        <v>2.2000000000000006</v>
      </c>
      <c r="BV44">
        <f t="shared" si="42"/>
        <v>0.56984151953939055</v>
      </c>
    </row>
    <row r="45" spans="57:74" x14ac:dyDescent="0.25">
      <c r="BP45">
        <f t="shared" si="51"/>
        <v>110</v>
      </c>
      <c r="BQ45">
        <f t="shared" si="39"/>
        <v>4.7004803657924166</v>
      </c>
      <c r="BR45">
        <f t="shared" si="40"/>
        <v>0.77780111311839573</v>
      </c>
      <c r="BS45">
        <f t="shared" si="41"/>
        <v>0.84954484676076014</v>
      </c>
      <c r="BU45">
        <f t="shared" si="46"/>
        <v>2.3000000000000007</v>
      </c>
      <c r="BV45">
        <f t="shared" si="42"/>
        <v>0.56642009545196403</v>
      </c>
    </row>
    <row r="46" spans="57:74" x14ac:dyDescent="0.25">
      <c r="BP46">
        <f t="shared" si="51"/>
        <v>120</v>
      </c>
      <c r="BQ46">
        <f t="shared" si="39"/>
        <v>4.7874917427820458</v>
      </c>
      <c r="BR46">
        <f t="shared" si="40"/>
        <v>0.77070627637324507</v>
      </c>
      <c r="BS46">
        <f t="shared" si="41"/>
        <v>0.86271900397276902</v>
      </c>
      <c r="BU46">
        <f t="shared" si="46"/>
        <v>2.4000000000000008</v>
      </c>
      <c r="BV46">
        <f t="shared" si="42"/>
        <v>0.56288105218532691</v>
      </c>
    </row>
    <row r="47" spans="57:74" x14ac:dyDescent="0.25">
      <c r="BP47">
        <f t="shared" si="51"/>
        <v>130</v>
      </c>
      <c r="BQ47">
        <f t="shared" si="39"/>
        <v>4.8675344504555822</v>
      </c>
      <c r="BR47">
        <f t="shared" si="40"/>
        <v>0.76386201641897999</v>
      </c>
      <c r="BS47">
        <f t="shared" si="41"/>
        <v>0.87443441809294398</v>
      </c>
      <c r="BU47">
        <f t="shared" si="46"/>
        <v>2.5000000000000009</v>
      </c>
      <c r="BV47">
        <f t="shared" si="42"/>
        <v>0.55921821852746834</v>
      </c>
    </row>
    <row r="48" spans="57:74" x14ac:dyDescent="0.25">
      <c r="BP48">
        <f t="shared" si="51"/>
        <v>140</v>
      </c>
      <c r="BQ48">
        <f t="shared" si="39"/>
        <v>4.9416424226093039</v>
      </c>
      <c r="BR48">
        <f t="shared" si="40"/>
        <v>0.7572343586762027</v>
      </c>
      <c r="BS48">
        <f t="shared" si="41"/>
        <v>0.88491344827388807</v>
      </c>
      <c r="BU48">
        <f t="shared" si="46"/>
        <v>2.600000000000001</v>
      </c>
      <c r="BV48">
        <f t="shared" si="42"/>
        <v>0.5554249838621681</v>
      </c>
    </row>
    <row r="49" spans="68:74" x14ac:dyDescent="0.25">
      <c r="BP49">
        <f t="shared" si="51"/>
        <v>150</v>
      </c>
      <c r="BQ49">
        <f t="shared" si="39"/>
        <v>5.0106352940962555</v>
      </c>
      <c r="BR49">
        <f t="shared" si="40"/>
        <v>0.75079572787420124</v>
      </c>
      <c r="BS49">
        <f t="shared" si="41"/>
        <v>0.89433299656138121</v>
      </c>
      <c r="BU49">
        <f t="shared" si="46"/>
        <v>2.7000000000000011</v>
      </c>
      <c r="BV49">
        <f t="shared" si="42"/>
        <v>0.55149425835201915</v>
      </c>
    </row>
    <row r="50" spans="68:74" x14ac:dyDescent="0.25">
      <c r="BP50">
        <f t="shared" si="51"/>
        <v>160</v>
      </c>
      <c r="BQ50">
        <f t="shared" si="39"/>
        <v>5.0751738152338266</v>
      </c>
      <c r="BR50">
        <f t="shared" si="40"/>
        <v>0.74452339735186701</v>
      </c>
      <c r="BS50">
        <f t="shared" si="41"/>
        <v>0.90283609332738779</v>
      </c>
      <c r="BU50">
        <f t="shared" si="46"/>
        <v>2.8000000000000012</v>
      </c>
      <c r="BV50">
        <f t="shared" si="42"/>
        <v>0.54741842871187663</v>
      </c>
    </row>
    <row r="51" spans="68:74" x14ac:dyDescent="0.25">
      <c r="BP51">
        <f t="shared" si="51"/>
        <v>170</v>
      </c>
      <c r="BQ51">
        <f t="shared" si="39"/>
        <v>5.1357984370502621</v>
      </c>
      <c r="BR51">
        <f t="shared" si="40"/>
        <v>0.73839838659247792</v>
      </c>
      <c r="BS51">
        <f t="shared" si="41"/>
        <v>0.91054000803782009</v>
      </c>
      <c r="BU51">
        <f t="shared" si="46"/>
        <v>2.9000000000000012</v>
      </c>
      <c r="BV51">
        <f t="shared" si="42"/>
        <v>0.54318930899228501</v>
      </c>
    </row>
    <row r="52" spans="68:74" x14ac:dyDescent="0.25">
      <c r="BP52">
        <f t="shared" si="51"/>
        <v>180</v>
      </c>
      <c r="BQ52">
        <f t="shared" si="39"/>
        <v>5.1929568508902104</v>
      </c>
      <c r="BR52">
        <f t="shared" si="40"/>
        <v>0.73240465888899264</v>
      </c>
      <c r="BS52">
        <f t="shared" si="41"/>
        <v>0.91754206657603909</v>
      </c>
      <c r="BU52">
        <f t="shared" si="46"/>
        <v>3.0000000000000013</v>
      </c>
      <c r="BV52">
        <f t="shared" si="42"/>
        <v>0.53879808570344401</v>
      </c>
    </row>
    <row r="53" spans="68:74" x14ac:dyDescent="0.25">
      <c r="BP53">
        <f t="shared" si="51"/>
        <v>190</v>
      </c>
      <c r="BQ53">
        <f t="shared" si="39"/>
        <v>5.2470240721604862</v>
      </c>
      <c r="BR53">
        <f t="shared" si="40"/>
        <v>0.72652852542636714</v>
      </c>
      <c r="BS53">
        <f t="shared" si="41"/>
        <v>0.92392391251925343</v>
      </c>
      <c r="BU53">
        <f t="shared" si="46"/>
        <v>3.1000000000000014</v>
      </c>
      <c r="BV53">
        <f t="shared" si="42"/>
        <v>0.53423525650562254</v>
      </c>
    </row>
    <row r="54" spans="68:74" x14ac:dyDescent="0.25">
      <c r="BP54">
        <f t="shared" si="51"/>
        <v>200</v>
      </c>
      <c r="BQ54">
        <f t="shared" si="39"/>
        <v>5.2983173665480363</v>
      </c>
      <c r="BR54">
        <f t="shared" si="40"/>
        <v>0.72075819468806512</v>
      </c>
      <c r="BS54">
        <f t="shared" si="41"/>
        <v>0.92975468696968566</v>
      </c>
      <c r="BU54">
        <f t="shared" si="46"/>
        <v>3.2000000000000015</v>
      </c>
      <c r="BV54">
        <f t="shared" si="42"/>
        <v>0.5294905615685217</v>
      </c>
    </row>
    <row r="55" spans="68:74" x14ac:dyDescent="0.25">
      <c r="BP55">
        <f>BP54+50</f>
        <v>250</v>
      </c>
      <c r="BQ55">
        <f t="shared" si="39"/>
        <v>5.521460917862246</v>
      </c>
      <c r="BR55">
        <f t="shared" si="40"/>
        <v>0.69317584095074125</v>
      </c>
      <c r="BS55">
        <f t="shared" si="41"/>
        <v>0.95244943915188174</v>
      </c>
      <c r="BU55">
        <f t="shared" si="46"/>
        <v>3.3000000000000016</v>
      </c>
      <c r="BV55">
        <f t="shared" si="42"/>
        <v>0.52455290655608267</v>
      </c>
    </row>
    <row r="56" spans="68:74" x14ac:dyDescent="0.25">
      <c r="BP56">
        <f t="shared" ref="BP56:BP70" si="52">BP55+50</f>
        <v>300</v>
      </c>
      <c r="BQ56">
        <f t="shared" si="39"/>
        <v>5.7037824746562009</v>
      </c>
      <c r="BR56">
        <f t="shared" si="40"/>
        <v>0.66711978373630698</v>
      </c>
      <c r="BS56">
        <f t="shared" si="41"/>
        <v>0.96758398203144513</v>
      </c>
      <c r="BU56">
        <f t="shared" si="46"/>
        <v>3.4000000000000017</v>
      </c>
      <c r="BV56">
        <f t="shared" si="42"/>
        <v>0.51941027601996237</v>
      </c>
    </row>
    <row r="57" spans="68:74" x14ac:dyDescent="0.25">
      <c r="BP57">
        <f t="shared" si="52"/>
        <v>350</v>
      </c>
      <c r="BQ57">
        <f t="shared" si="39"/>
        <v>5.857933154483459</v>
      </c>
      <c r="BR57">
        <f t="shared" si="40"/>
        <v>0.64205435800763322</v>
      </c>
      <c r="BS57">
        <f t="shared" si="41"/>
        <v>0.97789759943806631</v>
      </c>
      <c r="BU57">
        <f t="shared" si="46"/>
        <v>3.5000000000000018</v>
      </c>
      <c r="BV57">
        <f t="shared" si="42"/>
        <v>0.51404963577857066</v>
      </c>
    </row>
    <row r="58" spans="68:74" x14ac:dyDescent="0.25">
      <c r="BP58">
        <f t="shared" si="52"/>
        <v>400</v>
      </c>
      <c r="BQ58">
        <f t="shared" si="39"/>
        <v>5.9914645471079817</v>
      </c>
      <c r="BR58">
        <f t="shared" si="40"/>
        <v>0.61763593864421518</v>
      </c>
      <c r="BS58">
        <f t="shared" si="41"/>
        <v>0.9850015268695701</v>
      </c>
      <c r="BU58">
        <f t="shared" si="46"/>
        <v>3.6000000000000019</v>
      </c>
      <c r="BV58">
        <f t="shared" si="42"/>
        <v>0.50845682261201963</v>
      </c>
    </row>
    <row r="59" spans="68:74" x14ac:dyDescent="0.25">
      <c r="BP59">
        <f t="shared" si="52"/>
        <v>450</v>
      </c>
      <c r="BQ59">
        <f t="shared" si="39"/>
        <v>6.1092475827643655</v>
      </c>
      <c r="BR59">
        <f t="shared" si="40"/>
        <v>0.59362654672186865</v>
      </c>
      <c r="BS59">
        <f t="shared" si="41"/>
        <v>0.9899108493790626</v>
      </c>
      <c r="BU59">
        <f t="shared" si="46"/>
        <v>3.700000000000002</v>
      </c>
      <c r="BV59">
        <f t="shared" si="42"/>
        <v>0.50261641930767786</v>
      </c>
    </row>
    <row r="60" spans="68:74" x14ac:dyDescent="0.25">
      <c r="BP60">
        <f t="shared" si="52"/>
        <v>500</v>
      </c>
      <c r="BQ60">
        <f t="shared" si="39"/>
        <v>6.2146080984221914</v>
      </c>
      <c r="BR60">
        <f t="shared" si="40"/>
        <v>0.569851292413324</v>
      </c>
      <c r="BS60">
        <f t="shared" si="41"/>
        <v>0.99329595624928546</v>
      </c>
      <c r="BU60">
        <f t="shared" si="46"/>
        <v>3.800000000000002</v>
      </c>
      <c r="BV60">
        <f t="shared" si="42"/>
        <v>0.49651161273513389</v>
      </c>
    </row>
    <row r="61" spans="68:74" x14ac:dyDescent="0.25">
      <c r="BP61">
        <f t="shared" si="52"/>
        <v>550</v>
      </c>
      <c r="BQ61">
        <f t="shared" si="39"/>
        <v>6.3099182782265162</v>
      </c>
      <c r="BR61">
        <f t="shared" si="40"/>
        <v>0.54617525808218648</v>
      </c>
      <c r="BS61">
        <f t="shared" si="41"/>
        <v>0.99561427203877517</v>
      </c>
      <c r="BU61">
        <f t="shared" si="46"/>
        <v>3.9000000000000021</v>
      </c>
      <c r="BV61">
        <f t="shared" si="42"/>
        <v>0.4901240321993055</v>
      </c>
    </row>
    <row r="62" spans="68:74" x14ac:dyDescent="0.25">
      <c r="BP62">
        <f t="shared" si="52"/>
        <v>600</v>
      </c>
      <c r="BQ62">
        <f t="shared" si="39"/>
        <v>6.3969296552161463</v>
      </c>
      <c r="BR62">
        <f t="shared" si="40"/>
        <v>0.52248997636488048</v>
      </c>
      <c r="BS62">
        <f t="shared" si="41"/>
        <v>0.99718485288033465</v>
      </c>
      <c r="BU62">
        <f t="shared" si="46"/>
        <v>4.0000000000000018</v>
      </c>
      <c r="BV62">
        <f t="shared" si="42"/>
        <v>0.4834335647985864</v>
      </c>
    </row>
    <row r="63" spans="68:74" x14ac:dyDescent="0.25">
      <c r="BP63">
        <f t="shared" si="52"/>
        <v>650</v>
      </c>
      <c r="BQ63">
        <f t="shared" si="39"/>
        <v>6.4769723628896827</v>
      </c>
      <c r="BR63">
        <f t="shared" si="40"/>
        <v>0.49870504279401651</v>
      </c>
      <c r="BS63">
        <f t="shared" si="41"/>
        <v>0.99823331524566505</v>
      </c>
      <c r="BU63">
        <f t="shared" si="46"/>
        <v>4.1000000000000014</v>
      </c>
      <c r="BV63">
        <f t="shared" si="42"/>
        <v>0.47641814387903619</v>
      </c>
    </row>
    <row r="64" spans="68:74" x14ac:dyDescent="0.25">
      <c r="BP64">
        <f t="shared" si="52"/>
        <v>700</v>
      </c>
      <c r="BQ64">
        <f t="shared" si="39"/>
        <v>6.5510803350434044</v>
      </c>
      <c r="BR64">
        <f t="shared" si="40"/>
        <v>0.4747426555796147</v>
      </c>
      <c r="BS64">
        <f t="shared" si="41"/>
        <v>0.99892029773640656</v>
      </c>
      <c r="BU64">
        <f t="shared" si="46"/>
        <v>4.2000000000000011</v>
      </c>
      <c r="BV64">
        <f t="shared" si="42"/>
        <v>0.46905350589727635</v>
      </c>
    </row>
    <row r="65" spans="68:74" x14ac:dyDescent="0.25">
      <c r="BP65">
        <f t="shared" si="52"/>
        <v>750</v>
      </c>
      <c r="BQ65">
        <f t="shared" si="39"/>
        <v>6.620073206530356</v>
      </c>
      <c r="BR65">
        <f t="shared" si="40"/>
        <v>0.45053391098406859</v>
      </c>
      <c r="BS65">
        <f t="shared" si="41"/>
        <v>0.99936027059099286</v>
      </c>
      <c r="BU65">
        <f t="shared" si="46"/>
        <v>4.3000000000000007</v>
      </c>
      <c r="BV65">
        <f t="shared" si="42"/>
        <v>0.4613129100476217</v>
      </c>
    </row>
    <row r="66" spans="68:74" x14ac:dyDescent="0.25">
      <c r="BP66">
        <f t="shared" si="52"/>
        <v>800</v>
      </c>
      <c r="BQ66">
        <f t="shared" si="39"/>
        <v>6.6846117276679271</v>
      </c>
      <c r="BR66">
        <f t="shared" si="40"/>
        <v>0.42601619595390805</v>
      </c>
      <c r="BS66">
        <f t="shared" si="41"/>
        <v>0.99963441988520285</v>
      </c>
      <c r="BU66">
        <f t="shared" si="46"/>
        <v>4.4000000000000004</v>
      </c>
      <c r="BV66">
        <f t="shared" si="42"/>
        <v>0.45316681382620855</v>
      </c>
    </row>
    <row r="67" spans="68:74" x14ac:dyDescent="0.25">
      <c r="BP67">
        <f t="shared" si="52"/>
        <v>850</v>
      </c>
      <c r="BQ67">
        <f t="shared" si="39"/>
        <v>6.7452363494843626</v>
      </c>
      <c r="BR67">
        <f t="shared" si="40"/>
        <v>0.4011312899840046</v>
      </c>
      <c r="BS67">
        <f t="shared" si="41"/>
        <v>0.99979974338743116</v>
      </c>
      <c r="BU67">
        <f t="shared" si="46"/>
        <v>4.5</v>
      </c>
      <c r="BV67">
        <f t="shared" si="42"/>
        <v>0.44458249623578572</v>
      </c>
    </row>
    <row r="68" spans="68:74" x14ac:dyDescent="0.25">
      <c r="BP68">
        <f t="shared" si="52"/>
        <v>900</v>
      </c>
      <c r="BQ68">
        <f t="shared" si="39"/>
        <v>6.8023947633243109</v>
      </c>
      <c r="BR68">
        <f t="shared" si="40"/>
        <v>0.37582393798420943</v>
      </c>
      <c r="BS68">
        <f t="shared" si="41"/>
        <v>0.99989563236245727</v>
      </c>
      <c r="BU68">
        <f t="shared" si="46"/>
        <v>4.5999999999999996</v>
      </c>
      <c r="BV68">
        <f t="shared" si="42"/>
        <v>0.4355236185002771</v>
      </c>
    </row>
    <row r="69" spans="68:74" x14ac:dyDescent="0.25">
      <c r="BP69">
        <f t="shared" si="52"/>
        <v>950</v>
      </c>
      <c r="BQ69">
        <f t="shared" si="39"/>
        <v>6.8564619845945867</v>
      </c>
      <c r="BR69">
        <f t="shared" si="40"/>
        <v>0.35004074256376294</v>
      </c>
      <c r="BS69">
        <f t="shared" si="41"/>
        <v>0.9999487247922485</v>
      </c>
      <c r="BU69">
        <f t="shared" si="46"/>
        <v>4.6999999999999993</v>
      </c>
      <c r="BV69">
        <f t="shared" si="42"/>
        <v>0.42594970985430836</v>
      </c>
    </row>
    <row r="70" spans="68:74" x14ac:dyDescent="0.25">
      <c r="BP70">
        <f t="shared" si="52"/>
        <v>1000</v>
      </c>
      <c r="BQ70">
        <f t="shared" si="39"/>
        <v>6.9077552789821368</v>
      </c>
      <c r="BR70">
        <f t="shared" si="40"/>
        <v>0.32372927612893865</v>
      </c>
      <c r="BS70">
        <f t="shared" si="41"/>
        <v>0.99997652847943408</v>
      </c>
      <c r="BU70">
        <f t="shared" si="46"/>
        <v>4.7999999999999989</v>
      </c>
      <c r="BV70">
        <f t="shared" si="42"/>
        <v>0.41581556306229228</v>
      </c>
    </row>
    <row r="71" spans="68:74" x14ac:dyDescent="0.25">
      <c r="BP71">
        <f>BP70+100</f>
        <v>1100</v>
      </c>
      <c r="BQ71">
        <f t="shared" si="39"/>
        <v>7.0030654587864616</v>
      </c>
      <c r="BR71">
        <f t="shared" si="40"/>
        <v>0.26931236104985612</v>
      </c>
      <c r="BS71">
        <f t="shared" si="41"/>
        <v>0.99999627364404764</v>
      </c>
      <c r="BU71">
        <f t="shared" si="46"/>
        <v>4.8999999999999986</v>
      </c>
      <c r="BV71">
        <f t="shared" si="42"/>
        <v>0.40507052062152382</v>
      </c>
    </row>
    <row r="72" spans="68:74" x14ac:dyDescent="0.25">
      <c r="BP72">
        <f t="shared" ref="BP72:BP121" si="53">BP71+100</f>
        <v>1200</v>
      </c>
      <c r="BQ72">
        <f t="shared" si="39"/>
        <v>7.0900768357760917</v>
      </c>
      <c r="BR72">
        <f t="shared" si="40"/>
        <v>0.21214759125512084</v>
      </c>
      <c r="BS72">
        <f t="shared" si="41"/>
        <v>0.99999965715129369</v>
      </c>
      <c r="BU72">
        <f t="shared" si="46"/>
        <v>4.9999999999999982</v>
      </c>
      <c r="BV72">
        <f t="shared" si="42"/>
        <v>0.39365762786869118</v>
      </c>
    </row>
    <row r="73" spans="68:74" x14ac:dyDescent="0.25">
      <c r="BP73">
        <f t="shared" si="53"/>
        <v>1300</v>
      </c>
      <c r="BQ73">
        <f t="shared" si="39"/>
        <v>7.1701195434496281</v>
      </c>
      <c r="BR73">
        <f t="shared" si="40"/>
        <v>0.15178612941977676</v>
      </c>
      <c r="BS73">
        <f t="shared" si="41"/>
        <v>0.99999998794846601</v>
      </c>
      <c r="BU73">
        <f t="shared" si="46"/>
        <v>5.0999999999999979</v>
      </c>
      <c r="BV73">
        <f t="shared" si="42"/>
        <v>0.38151262310731265</v>
      </c>
    </row>
    <row r="74" spans="68:74" x14ac:dyDescent="0.25">
      <c r="BP74">
        <f t="shared" si="53"/>
        <v>1400</v>
      </c>
      <c r="BQ74">
        <f t="shared" si="39"/>
        <v>7.2442275156033498</v>
      </c>
      <c r="BR74">
        <f t="shared" si="40"/>
        <v>8.7740372980924741E-2</v>
      </c>
      <c r="BS74">
        <f t="shared" si="41"/>
        <v>0.9999999999497986</v>
      </c>
      <c r="BU74">
        <f t="shared" si="46"/>
        <v>5.1999999999999975</v>
      </c>
      <c r="BV74">
        <f t="shared" si="42"/>
        <v>0.36856272695195097</v>
      </c>
    </row>
    <row r="75" spans="68:74" x14ac:dyDescent="0.25">
      <c r="BP75">
        <f t="shared" si="53"/>
        <v>1500</v>
      </c>
      <c r="BQ75">
        <f t="shared" si="39"/>
        <v>7.3132203870903014</v>
      </c>
      <c r="BR75">
        <f t="shared" si="40"/>
        <v>1.9468474626479715E-2</v>
      </c>
      <c r="BS75">
        <f t="shared" si="41"/>
        <v>1</v>
      </c>
      <c r="BU75">
        <f t="shared" si="46"/>
        <v>5.2999999999999972</v>
      </c>
      <c r="BV75">
        <f t="shared" si="42"/>
        <v>0.35472518271994147</v>
      </c>
    </row>
    <row r="76" spans="68:74" x14ac:dyDescent="0.25">
      <c r="BP76">
        <f t="shared" si="53"/>
        <v>1600</v>
      </c>
      <c r="BQ76">
        <f t="shared" si="39"/>
        <v>7.3777589082278725</v>
      </c>
      <c r="BR76">
        <f t="shared" si="40"/>
        <v>0</v>
      </c>
      <c r="BS76">
        <f t="shared" si="41"/>
        <v>1</v>
      </c>
      <c r="BU76">
        <f t="shared" si="46"/>
        <v>5.3999999999999968</v>
      </c>
      <c r="BV76">
        <f t="shared" si="42"/>
        <v>0.33990548602566234</v>
      </c>
    </row>
    <row r="77" spans="68:74" x14ac:dyDescent="0.25">
      <c r="BP77">
        <f t="shared" si="53"/>
        <v>1700</v>
      </c>
      <c r="BQ77">
        <f t="shared" si="39"/>
        <v>7.4383835300443071</v>
      </c>
      <c r="BR77">
        <f t="shared" si="40"/>
        <v>0</v>
      </c>
      <c r="BS77">
        <f t="shared" si="41"/>
        <v>1</v>
      </c>
      <c r="BU77">
        <f t="shared" si="46"/>
        <v>5.4999999999999964</v>
      </c>
      <c r="BV77">
        <f t="shared" si="42"/>
        <v>0.32399522352794946</v>
      </c>
    </row>
    <row r="78" spans="68:74" x14ac:dyDescent="0.25">
      <c r="BP78">
        <f t="shared" si="53"/>
        <v>1800</v>
      </c>
      <c r="BQ78">
        <f t="shared" si="39"/>
        <v>7.4955419438842563</v>
      </c>
      <c r="BR78">
        <f t="shared" si="40"/>
        <v>0</v>
      </c>
      <c r="BS78">
        <f t="shared" si="41"/>
        <v>1</v>
      </c>
      <c r="BU78">
        <f t="shared" si="46"/>
        <v>5.5999999999999961</v>
      </c>
      <c r="BV78">
        <f t="shared" si="42"/>
        <v>0.30686941631815168</v>
      </c>
    </row>
    <row r="79" spans="68:74" x14ac:dyDescent="0.25">
      <c r="BP79">
        <f t="shared" si="53"/>
        <v>1900</v>
      </c>
      <c r="BQ79">
        <f t="shared" si="39"/>
        <v>7.5496091651545321</v>
      </c>
      <c r="BR79">
        <f t="shared" si="40"/>
        <v>0</v>
      </c>
      <c r="BS79">
        <f t="shared" si="41"/>
        <v>1</v>
      </c>
      <c r="BU79">
        <f t="shared" si="46"/>
        <v>5.6999999999999957</v>
      </c>
      <c r="BV79">
        <f t="shared" si="42"/>
        <v>0.28838323022875129</v>
      </c>
    </row>
    <row r="80" spans="68:74" x14ac:dyDescent="0.25">
      <c r="BP80">
        <f t="shared" si="53"/>
        <v>2000</v>
      </c>
      <c r="BQ80">
        <f t="shared" si="39"/>
        <v>7.6009024595420822</v>
      </c>
      <c r="BR80">
        <f t="shared" si="40"/>
        <v>0</v>
      </c>
      <c r="BS80">
        <f t="shared" si="41"/>
        <v>1</v>
      </c>
      <c r="BU80">
        <f t="shared" si="46"/>
        <v>5.7999999999999954</v>
      </c>
      <c r="BV80">
        <f t="shared" si="42"/>
        <v>0.2683678697737456</v>
      </c>
    </row>
    <row r="81" spans="68:74" x14ac:dyDescent="0.25">
      <c r="BP81">
        <f t="shared" si="53"/>
        <v>2100</v>
      </c>
      <c r="BQ81">
        <f t="shared" si="39"/>
        <v>7.6496926237115144</v>
      </c>
      <c r="BR81">
        <f t="shared" si="40"/>
        <v>0</v>
      </c>
      <c r="BS81">
        <f t="shared" si="41"/>
        <v>1</v>
      </c>
      <c r="BU81">
        <f t="shared" si="46"/>
        <v>5.899999999999995</v>
      </c>
      <c r="BV81">
        <f t="shared" si="42"/>
        <v>0.2466254091689476</v>
      </c>
    </row>
    <row r="82" spans="68:74" x14ac:dyDescent="0.25">
      <c r="BP82">
        <f t="shared" si="53"/>
        <v>2200</v>
      </c>
      <c r="BQ82">
        <f t="shared" si="39"/>
        <v>7.696212639346407</v>
      </c>
      <c r="BR82">
        <f t="shared" si="40"/>
        <v>0</v>
      </c>
      <c r="BS82">
        <f t="shared" si="41"/>
        <v>1</v>
      </c>
      <c r="BU82">
        <f t="shared" si="46"/>
        <v>5.9999999999999947</v>
      </c>
      <c r="BV82">
        <f t="shared" si="42"/>
        <v>0.22292222494470504</v>
      </c>
    </row>
    <row r="83" spans="68:74" x14ac:dyDescent="0.25">
      <c r="BP83">
        <f t="shared" si="53"/>
        <v>2300</v>
      </c>
      <c r="BQ83">
        <f t="shared" si="39"/>
        <v>7.7406644019172415</v>
      </c>
      <c r="BR83">
        <f t="shared" si="40"/>
        <v>0</v>
      </c>
      <c r="BS83">
        <f t="shared" si="41"/>
        <v>1</v>
      </c>
      <c r="BU83">
        <f t="shared" si="46"/>
        <v>6.0999999999999943</v>
      </c>
      <c r="BV83">
        <f t="shared" si="42"/>
        <v>0.1969805679329456</v>
      </c>
    </row>
    <row r="84" spans="68:74" x14ac:dyDescent="0.25">
      <c r="BP84">
        <f t="shared" si="53"/>
        <v>2400</v>
      </c>
      <c r="BQ84">
        <f t="shared" si="39"/>
        <v>7.7832240163360371</v>
      </c>
      <c r="BR84">
        <f t="shared" si="40"/>
        <v>0</v>
      </c>
      <c r="BS84">
        <f t="shared" si="41"/>
        <v>1</v>
      </c>
      <c r="BU84">
        <f t="shared" si="46"/>
        <v>6.199999999999994</v>
      </c>
      <c r="BV84">
        <f t="shared" si="42"/>
        <v>0.16846762915416313</v>
      </c>
    </row>
    <row r="85" spans="68:74" x14ac:dyDescent="0.25">
      <c r="BP85">
        <f t="shared" si="53"/>
        <v>2500</v>
      </c>
      <c r="BQ85">
        <f t="shared" si="39"/>
        <v>7.8240460108562919</v>
      </c>
      <c r="BR85">
        <f t="shared" si="40"/>
        <v>0</v>
      </c>
      <c r="BS85">
        <f t="shared" si="41"/>
        <v>1</v>
      </c>
      <c r="BU85">
        <f t="shared" si="46"/>
        <v>6.2999999999999936</v>
      </c>
      <c r="BV85">
        <f t="shared" si="42"/>
        <v>0.13698118487373034</v>
      </c>
    </row>
    <row r="86" spans="68:74" x14ac:dyDescent="0.25">
      <c r="BP86">
        <f t="shared" si="53"/>
        <v>2600</v>
      </c>
      <c r="BQ86">
        <f t="shared" si="39"/>
        <v>7.8632667240095735</v>
      </c>
      <c r="BR86">
        <f t="shared" si="40"/>
        <v>0</v>
      </c>
      <c r="BS86">
        <f t="shared" si="41"/>
        <v>1</v>
      </c>
      <c r="BU86">
        <f t="shared" si="46"/>
        <v>6.3999999999999932</v>
      </c>
      <c r="BV86">
        <f t="shared" si="42"/>
        <v>0.10203050353082699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6.301058376231583E-2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1.9166837976628659E-2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A1" workbookViewId="0">
      <selection activeCell="BW3" sqref="BW3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2.8241269841269863</v>
      </c>
      <c r="R4" s="10">
        <f t="shared" ref="R4:V4" si="0">AVERAGE(AN5:AN30)</f>
        <v>1.9118055555555566</v>
      </c>
      <c r="S4" s="10">
        <f t="shared" si="0"/>
        <v>1.6287500000000008</v>
      </c>
      <c r="T4" s="10">
        <f t="shared" si="0"/>
        <v>1.8764102564102565</v>
      </c>
      <c r="U4" s="10">
        <f t="shared" si="0"/>
        <v>1.1972435897435911</v>
      </c>
      <c r="V4" s="10">
        <f t="shared" si="0"/>
        <v>0.7964102564102572</v>
      </c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1">SQRT(SUMSQ(AF5:AF1001)/COUNT(AF5:AF1001))</f>
        <v>2.3952766019814926</v>
      </c>
      <c r="AG4" s="10">
        <f t="shared" ca="1" si="1"/>
        <v>2.3315841428918276</v>
      </c>
      <c r="AH4" s="10">
        <f t="shared" ca="1" si="1"/>
        <v>2.3369680481597639</v>
      </c>
      <c r="AI4" s="10">
        <f t="shared" ca="1" si="1"/>
        <v>2.4108733555577864</v>
      </c>
      <c r="AJ4" s="10">
        <f t="shared" ca="1" si="1"/>
        <v>2.4273157697658228</v>
      </c>
      <c r="AK4" s="10">
        <f t="shared" ca="1" si="1"/>
        <v>2.6602279037706529</v>
      </c>
      <c r="AL4" s="10">
        <f t="shared" ca="1" si="1"/>
        <v>2.8959897433186113</v>
      </c>
      <c r="AM4" s="14">
        <f t="shared" si="1"/>
        <v>3.7025831108999721</v>
      </c>
      <c r="AN4" s="10">
        <f t="shared" si="1"/>
        <v>3.1045260418370542</v>
      </c>
      <c r="AO4" s="10">
        <f t="shared" si="1"/>
        <v>2.8303141593718433</v>
      </c>
      <c r="AP4" s="10">
        <f t="shared" si="1"/>
        <v>3.2519202742511193</v>
      </c>
      <c r="AQ4" s="10">
        <f t="shared" si="1"/>
        <v>2.5153245912099083</v>
      </c>
      <c r="AR4" s="10">
        <f t="shared" si="1"/>
        <v>2.1662624869560831</v>
      </c>
      <c r="AS4" s="14">
        <f t="shared" si="1"/>
        <v>2.5141807589926581</v>
      </c>
      <c r="AT4" s="10">
        <f t="shared" si="1"/>
        <v>2.5523831194242335</v>
      </c>
      <c r="AU4" s="10">
        <f t="shared" si="1"/>
        <v>2.4153426440604155</v>
      </c>
      <c r="AV4" s="10">
        <f t="shared" si="1"/>
        <v>2.7621879250574781</v>
      </c>
      <c r="AW4" s="10">
        <f t="shared" si="1"/>
        <v>2.300602611877542</v>
      </c>
      <c r="AX4" s="10">
        <f t="shared" si="1"/>
        <v>2.0951351396349889</v>
      </c>
      <c r="AY4" s="14">
        <f t="shared" ca="1" si="1"/>
        <v>2.1466391527012383</v>
      </c>
      <c r="AZ4" s="10">
        <f t="shared" ca="1" si="1"/>
        <v>2.0441505801095552</v>
      </c>
      <c r="BA4" s="10">
        <f t="shared" ca="1" si="1"/>
        <v>1.966288616712927</v>
      </c>
      <c r="BB4" s="10">
        <f t="shared" ca="1" si="1"/>
        <v>2.0091423619433439</v>
      </c>
      <c r="BC4" s="10">
        <f t="shared" ca="1" si="1"/>
        <v>1.5906501291396067</v>
      </c>
      <c r="BD4" s="15">
        <f t="shared" ca="1" si="1"/>
        <v>1.6583249823321697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K5-AVERAGE(AM6:AM$30)</f>
        <v>5.8641666666666659</v>
      </c>
      <c r="R5" s="31">
        <f>L5-AVERAGE(AN6:AN$30)</f>
        <v>7.0394202898550713</v>
      </c>
      <c r="S5" s="31">
        <f>M5-AVERAGE(AO6:AO$30)</f>
        <v>7.7521739130434781</v>
      </c>
      <c r="T5" s="31">
        <f>N5-AVERAGE(AP6:AP$30)</f>
        <v>7.0801333333333334</v>
      </c>
      <c r="U5" s="31">
        <f>O5-AVERAGE(AQ6:AQ$30)</f>
        <v>7.5784666666666665</v>
      </c>
      <c r="V5" s="31">
        <f>P5-AVERAGE(AR6:AR$30)</f>
        <v>7.7041333333333322</v>
      </c>
      <c r="W5" s="13">
        <f ca="1">Q5*W$4+$D5*(1-W$4)</f>
        <v>8.766921700561916</v>
      </c>
      <c r="X5" s="6">
        <f t="shared" ref="X5:AB5" ca="1" si="2">R5*X$4+$D5*(1-X$4)</f>
        <v>9.4949120067871959</v>
      </c>
      <c r="Y5" s="6">
        <f t="shared" ca="1" si="2"/>
        <v>9.6728796234587175</v>
      </c>
      <c r="Z5" s="6">
        <f t="shared" ca="1" si="2"/>
        <v>9.8229590771931115</v>
      </c>
      <c r="AA5" s="6">
        <f t="shared" ca="1" si="2"/>
        <v>9.5672077346346285</v>
      </c>
      <c r="AB5" s="2">
        <f t="shared" ca="1" si="2"/>
        <v>9.4088837547448723</v>
      </c>
      <c r="AC5" s="2">
        <f>'Historical Trends'!D5</f>
        <v>8.2099999999999937</v>
      </c>
      <c r="AE5" s="13">
        <f t="shared" ref="AE5:AS5" ca="1" si="3">C5-$AC5</f>
        <v>2.597999999999999</v>
      </c>
      <c r="AF5">
        <f t="shared" ca="1" si="3"/>
        <v>3.5</v>
      </c>
      <c r="AG5">
        <f t="shared" ca="1" si="3"/>
        <v>1.1099999999999959</v>
      </c>
      <c r="AH5">
        <f t="shared" ca="1" si="3"/>
        <v>0.12666666666666337</v>
      </c>
      <c r="AI5">
        <f t="shared" ca="1" si="3"/>
        <v>-0.51750000000000362</v>
      </c>
      <c r="AJ5">
        <f t="shared" ca="1" si="3"/>
        <v>-0.84800000000000075</v>
      </c>
      <c r="AK5">
        <f t="shared" ca="1" si="3"/>
        <v>-1.3199999999999994</v>
      </c>
      <c r="AL5">
        <f t="shared" ca="1" si="3"/>
        <v>-1.8457142857142825</v>
      </c>
      <c r="AM5" s="13">
        <f t="shared" si="3"/>
        <v>0.59000000000000696</v>
      </c>
      <c r="AN5">
        <f t="shared" si="3"/>
        <v>0.79000000000000625</v>
      </c>
      <c r="AO5">
        <f t="shared" si="3"/>
        <v>1.1900000000000066</v>
      </c>
      <c r="AP5">
        <f t="shared" si="3"/>
        <v>0.79000000000000625</v>
      </c>
      <c r="AQ5">
        <f t="shared" si="3"/>
        <v>0.59000000000000696</v>
      </c>
      <c r="AR5">
        <f t="shared" si="3"/>
        <v>0.31000000000000583</v>
      </c>
      <c r="AS5" s="30">
        <f t="shared" si="3"/>
        <v>-2.3458333333333279</v>
      </c>
      <c r="AT5">
        <f t="shared" ref="AT5:AX20" si="4">R5-$AC5</f>
        <v>-1.1705797101449225</v>
      </c>
      <c r="AU5">
        <f t="shared" si="4"/>
        <v>-0.45782608695651561</v>
      </c>
      <c r="AV5">
        <f t="shared" si="4"/>
        <v>-1.1298666666666604</v>
      </c>
      <c r="AW5">
        <f t="shared" si="4"/>
        <v>-0.63153333333332728</v>
      </c>
      <c r="AX5">
        <f t="shared" si="4"/>
        <v>-0.50586666666666158</v>
      </c>
      <c r="AY5" s="13">
        <f t="shared" ref="AY5:BD9" ca="1" si="5">W5-$AC5</f>
        <v>0.55692170056192225</v>
      </c>
      <c r="AZ5" s="6">
        <f t="shared" ca="1" si="5"/>
        <v>1.2849120067872022</v>
      </c>
      <c r="BA5" s="6">
        <f t="shared" ca="1" si="5"/>
        <v>1.4628796234587238</v>
      </c>
      <c r="BB5" s="6">
        <f t="shared" ca="1" si="5"/>
        <v>1.6129590771931177</v>
      </c>
      <c r="BC5" s="6">
        <f t="shared" ca="1" si="5"/>
        <v>1.3572077346346347</v>
      </c>
      <c r="BD5" s="2">
        <f t="shared" ca="1" si="5"/>
        <v>1.1988837547448785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K6-AVERAGE(AM5:AM$5,AM7:AM$30)</f>
        <v>11.044166666666666</v>
      </c>
      <c r="R6" s="31">
        <f>L6-AVERAGE(AN5:AN$5,AN7:AN$30)</f>
        <v>7.7220289855072455</v>
      </c>
      <c r="S6" s="31">
        <f>M6-AVERAGE(AO5:AO$5,AO7:AO$30)</f>
        <v>7.9965217391304337</v>
      </c>
      <c r="T6" s="31">
        <f>N6-AVERAGE(AP5:AP$5,AP7:AP$30)</f>
        <v>8.4169333333333327</v>
      </c>
      <c r="U6" s="31">
        <f>O6-AVERAGE(AQ5:AQ$5,AQ7:AQ$30)</f>
        <v>13.304066666666667</v>
      </c>
      <c r="V6" s="31">
        <f>P6-AVERAGE(AR5:AR$5,AR7:AR$30)</f>
        <v>12.056933333333333</v>
      </c>
      <c r="W6" s="13">
        <f t="shared" ref="W6:W30" ca="1" si="7">Q6*W$4+$D6*(1-W$4)</f>
        <v>9.0012726392481479</v>
      </c>
      <c r="X6" s="6">
        <f t="shared" ref="X6:X30" ca="1" si="8">R6*X$4+$D6*(1-X$4)</f>
        <v>7.3056308648930317</v>
      </c>
      <c r="Y6" s="6">
        <f t="shared" ref="Y6:Y30" ca="1" si="9">S6*Y$4+$D6*(1-Y$4)</f>
        <v>7.4789460928985712</v>
      </c>
      <c r="Z6" s="6">
        <f t="shared" ref="Z6:Z30" ca="1" si="10">T6*Z$4+$D6*(1-Z$4)</f>
        <v>7.5360442452235379</v>
      </c>
      <c r="AA6" s="6">
        <f t="shared" ref="AA6:AA30" ca="1" si="11">U6*AA$4+$D6*(1-AA$4)</f>
        <v>10.235867253220723</v>
      </c>
      <c r="AB6" s="2">
        <f t="shared" ref="AB6:AB30" ca="1" si="12">V6*AB$4+$D6*(1-AB$4)</f>
        <v>9.8750979184712371</v>
      </c>
      <c r="AC6" s="2">
        <f>'Historical Trends'!D6</f>
        <v>11.709999999999994</v>
      </c>
      <c r="AE6" s="13">
        <f t="shared" ref="AE6:AR9" ca="1" si="13">C6-$AC6</f>
        <v>-3.8526666666666216</v>
      </c>
      <c r="AF6">
        <f t="shared" ca="1" si="13"/>
        <v>-4.7800000000000065</v>
      </c>
      <c r="AG6">
        <f t="shared" ca="1" si="13"/>
        <v>-5.0600000000000049</v>
      </c>
      <c r="AH6">
        <f t="shared" ca="1" si="13"/>
        <v>-5.3566666666666718</v>
      </c>
      <c r="AI6">
        <f t="shared" ca="1" si="13"/>
        <v>-5.4350000000000005</v>
      </c>
      <c r="AJ6">
        <f t="shared" ca="1" si="13"/>
        <v>-5.7839999999999989</v>
      </c>
      <c r="AK6">
        <f t="shared" ca="1" si="13"/>
        <v>-6.2366666666666637</v>
      </c>
      <c r="AL6">
        <f t="shared" ca="1" si="13"/>
        <v>-6.4014285714285686</v>
      </c>
      <c r="AM6" s="13">
        <f t="shared" si="13"/>
        <v>2.1900000000000066</v>
      </c>
      <c r="AN6">
        <f t="shared" si="13"/>
        <v>-1.909999999999993</v>
      </c>
      <c r="AO6">
        <f t="shared" si="13"/>
        <v>-1.9299999999999944</v>
      </c>
      <c r="AP6">
        <f t="shared" si="13"/>
        <v>-1.2899999999999938</v>
      </c>
      <c r="AQ6">
        <f t="shared" si="13"/>
        <v>2.7300000000000075</v>
      </c>
      <c r="AR6">
        <f t="shared" si="13"/>
        <v>1.1300000000000061</v>
      </c>
      <c r="AS6" s="30">
        <f t="shared" ref="AS6:AX30" si="14">Q6-$AC6</f>
        <v>-0.66583333333332817</v>
      </c>
      <c r="AT6">
        <f t="shared" si="4"/>
        <v>-3.9879710144927483</v>
      </c>
      <c r="AU6">
        <f t="shared" si="4"/>
        <v>-3.71347826086956</v>
      </c>
      <c r="AV6">
        <f t="shared" si="4"/>
        <v>-3.293066666666661</v>
      </c>
      <c r="AW6">
        <f t="shared" si="4"/>
        <v>1.5940666666666736</v>
      </c>
      <c r="AX6">
        <f t="shared" si="4"/>
        <v>0.34693333333333953</v>
      </c>
      <c r="AY6" s="13">
        <f t="shared" ca="1" si="5"/>
        <v>-2.7087273607518458</v>
      </c>
      <c r="AZ6" s="6">
        <f t="shared" ca="1" si="5"/>
        <v>-4.404369135106962</v>
      </c>
      <c r="BA6" s="6">
        <f t="shared" ca="1" si="5"/>
        <v>-4.2310539071014226</v>
      </c>
      <c r="BB6" s="6">
        <f t="shared" ca="1" si="5"/>
        <v>-4.1739557547764559</v>
      </c>
      <c r="BC6" s="6">
        <f t="shared" ca="1" si="5"/>
        <v>-1.4741327467792704</v>
      </c>
      <c r="BD6" s="2">
        <f t="shared" ca="1" si="5"/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K7-AVERAGE(AM$5:AM6,AM8:AM$30)</f>
        <v>7.6081666666666656</v>
      </c>
      <c r="R7" s="31">
        <f>L7-AVERAGE(AN$5:AN6,AN8:AN$30)</f>
        <v>9.8081159420289836</v>
      </c>
      <c r="S7" s="31">
        <f>M7-AVERAGE(AO$5:AO6,AO8:AO$30)</f>
        <v>8.4339130434782597</v>
      </c>
      <c r="T7" s="31">
        <f>N7-AVERAGE(AP$5:AP6,AP8:AP$30)</f>
        <v>10.459333333333333</v>
      </c>
      <c r="U7" s="31">
        <f>O7-AVERAGE(AQ$5:AQ6,AQ8:AQ$30)</f>
        <v>6.7560666666666647</v>
      </c>
      <c r="V7" s="31">
        <f>P7-AVERAGE(AR$5:AR6,AR8:AR$30)</f>
        <v>7.6305333333333314</v>
      </c>
      <c r="W7" s="13">
        <f t="shared" ca="1" si="7"/>
        <v>6.9933536332580282</v>
      </c>
      <c r="X7" s="6">
        <f t="shared" ca="1" si="8"/>
        <v>8.0005747498366926</v>
      </c>
      <c r="Y7" s="6">
        <f t="shared" ca="1" si="9"/>
        <v>7.4323102743536644</v>
      </c>
      <c r="Z7" s="6">
        <f t="shared" ca="1" si="10"/>
        <v>8.0367303623570727</v>
      </c>
      <c r="AA7" s="6">
        <f t="shared" ca="1" si="11"/>
        <v>6.5702309071487663</v>
      </c>
      <c r="AB7" s="2">
        <f t="shared" ca="1" si="12"/>
        <v>7.0940964246652172</v>
      </c>
      <c r="AC7" s="2">
        <f>'Historical Trends'!D7</f>
        <v>6.9299999999999873</v>
      </c>
      <c r="AE7" s="13">
        <f t="shared" ca="1" si="13"/>
        <v>0.1555348837209376</v>
      </c>
      <c r="AF7">
        <f t="shared" ca="1" si="13"/>
        <v>-0.55999999999999694</v>
      </c>
      <c r="AG7">
        <f t="shared" ca="1" si="13"/>
        <v>-0.86499999999999666</v>
      </c>
      <c r="AH7">
        <f t="shared" ca="1" si="13"/>
        <v>-0.87333333333332508</v>
      </c>
      <c r="AI7">
        <f t="shared" ca="1" si="13"/>
        <v>-1.2549999999999901</v>
      </c>
      <c r="AJ7">
        <f t="shared" ca="1" si="13"/>
        <v>-1.7479999999999878</v>
      </c>
      <c r="AK7">
        <f t="shared" ca="1" si="13"/>
        <v>-1.8916666666666559</v>
      </c>
      <c r="AL7">
        <f t="shared" ca="1" si="13"/>
        <v>-1.8642857142857023</v>
      </c>
      <c r="AM7" s="13">
        <f t="shared" si="13"/>
        <v>3.4700000000000131</v>
      </c>
      <c r="AN7">
        <f t="shared" si="13"/>
        <v>4.6700000000000124</v>
      </c>
      <c r="AO7">
        <f t="shared" si="13"/>
        <v>3.0700000000000127</v>
      </c>
      <c r="AP7">
        <f t="shared" si="13"/>
        <v>5.270000000000012</v>
      </c>
      <c r="AQ7">
        <f t="shared" si="13"/>
        <v>1.0300000000000118</v>
      </c>
      <c r="AR7">
        <f t="shared" si="13"/>
        <v>1.4700000000000113</v>
      </c>
      <c r="AS7" s="30">
        <f t="shared" si="14"/>
        <v>0.67816666666667835</v>
      </c>
      <c r="AT7">
        <f t="shared" si="4"/>
        <v>2.8781159420289963</v>
      </c>
      <c r="AU7">
        <f t="shared" si="4"/>
        <v>1.5039130434782724</v>
      </c>
      <c r="AV7">
        <f t="shared" si="4"/>
        <v>3.5293333333333461</v>
      </c>
      <c r="AW7">
        <f t="shared" si="4"/>
        <v>-0.17393333333332262</v>
      </c>
      <c r="AX7">
        <f t="shared" si="4"/>
        <v>0.70053333333334411</v>
      </c>
      <c r="AY7" s="13">
        <f t="shared" ca="1" si="5"/>
        <v>6.3353633258040887E-2</v>
      </c>
      <c r="AZ7" s="6">
        <f t="shared" ca="1" si="5"/>
        <v>1.0705747498367053</v>
      </c>
      <c r="BA7" s="6">
        <f t="shared" ca="1" si="5"/>
        <v>0.50231027435367714</v>
      </c>
      <c r="BB7" s="6">
        <f t="shared" ca="1" si="5"/>
        <v>1.1067303623570854</v>
      </c>
      <c r="BC7" s="6">
        <f t="shared" ca="1" si="5"/>
        <v>-0.35976909285122094</v>
      </c>
      <c r="BD7" s="2">
        <f t="shared" ca="1" si="5"/>
        <v>0.16409642466522989</v>
      </c>
      <c r="BE7" t="s">
        <v>180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5"/>
        <v>2.3407935390829957</v>
      </c>
      <c r="BM7">
        <f>AR4</f>
        <v>2.1662624869560831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4.2761666666666649</v>
      </c>
      <c r="R8" s="31">
        <f>L8-AVERAGE(AN$5:AN7,AN9:AN$30)</f>
        <v>5.8672463768115932</v>
      </c>
      <c r="S8" s="31">
        <f>M8-AVERAGE(AO$5:AO7,AO9:AO$30)</f>
        <v>6.7886956521739119</v>
      </c>
      <c r="T8" s="31">
        <f>N8-AVERAGE(AP$5:AP7,AP9:AP$30)</f>
        <v>7.7777333333333321</v>
      </c>
      <c r="U8" s="31">
        <f>O8-AVERAGE(AQ$5:AQ7,AQ9:AQ$30)</f>
        <v>4.9480666666666657</v>
      </c>
      <c r="V8" s="31">
        <f>P8-AVERAGE(AR$5:AR7,AR9:AR$30)</f>
        <v>6.0097333333333331</v>
      </c>
      <c r="W8" s="13">
        <f t="shared" ca="1" si="7"/>
        <v>5.0129657562395602</v>
      </c>
      <c r="X8" s="6">
        <f t="shared" ca="1" si="8"/>
        <v>5.8108630997293353</v>
      </c>
      <c r="Y8" s="6">
        <f t="shared" ca="1" si="9"/>
        <v>6.2894767451276081</v>
      </c>
      <c r="Z8" s="6">
        <f t="shared" ca="1" si="10"/>
        <v>6.5823876939533577</v>
      </c>
      <c r="AA8" s="6">
        <f t="shared" ca="1" si="11"/>
        <v>5.3388961805966293</v>
      </c>
      <c r="AB8" s="2">
        <f t="shared" ca="1" si="12"/>
        <v>5.903455955510676</v>
      </c>
      <c r="AC8" s="2">
        <f>'Historical Trends'!D8</f>
        <v>6.3699999999999903</v>
      </c>
      <c r="AE8" s="13">
        <f t="shared" ca="1" si="13"/>
        <v>-0.50009888751544906</v>
      </c>
      <c r="AF8">
        <f t="shared" ca="1" si="13"/>
        <v>-0.60999999999999943</v>
      </c>
      <c r="AG8">
        <f t="shared" ca="1" si="13"/>
        <v>-0.46999999999999176</v>
      </c>
      <c r="AH8">
        <f t="shared" ca="1" si="13"/>
        <v>-0.92666666666665787</v>
      </c>
      <c r="AI8">
        <f t="shared" ca="1" si="13"/>
        <v>-1.4849999999999888</v>
      </c>
      <c r="AJ8">
        <f t="shared" ca="1" si="13"/>
        <v>-1.5979999999999901</v>
      </c>
      <c r="AK8">
        <f t="shared" ca="1" si="13"/>
        <v>-1.5216666666666567</v>
      </c>
      <c r="AL8">
        <f t="shared" ca="1" si="13"/>
        <v>-1.5757142857142776</v>
      </c>
      <c r="AM8" s="13">
        <f t="shared" si="13"/>
        <v>0.83000000000000984</v>
      </c>
      <c r="AN8">
        <f t="shared" si="13"/>
        <v>1.4300000000000095</v>
      </c>
      <c r="AO8">
        <f t="shared" si="13"/>
        <v>2.03000000000001</v>
      </c>
      <c r="AP8">
        <f t="shared" si="13"/>
        <v>3.2300000000000093</v>
      </c>
      <c r="AQ8">
        <f t="shared" si="13"/>
        <v>-0.16999999999999016</v>
      </c>
      <c r="AR8">
        <f t="shared" si="13"/>
        <v>0.45000000000000995</v>
      </c>
      <c r="AS8" s="30">
        <f t="shared" si="14"/>
        <v>-2.0938333333333254</v>
      </c>
      <c r="AT8">
        <f t="shared" si="4"/>
        <v>-0.50275362318839711</v>
      </c>
      <c r="AU8">
        <f t="shared" si="4"/>
        <v>0.41869565217392157</v>
      </c>
      <c r="AV8">
        <f t="shared" si="4"/>
        <v>1.4077333333333417</v>
      </c>
      <c r="AW8">
        <f t="shared" si="4"/>
        <v>-1.4219333333333246</v>
      </c>
      <c r="AX8">
        <f t="shared" si="4"/>
        <v>-0.36026666666665719</v>
      </c>
      <c r="AY8" s="13">
        <f t="shared" ca="1" si="5"/>
        <v>-1.3570342437604301</v>
      </c>
      <c r="AZ8" s="6">
        <f t="shared" ca="1" si="5"/>
        <v>-0.55913690027065499</v>
      </c>
      <c r="BA8" s="6">
        <f t="shared" ca="1" si="5"/>
        <v>-8.0523254872382211E-2</v>
      </c>
      <c r="BB8" s="6">
        <f t="shared" ca="1" si="5"/>
        <v>0.21238769395336732</v>
      </c>
      <c r="BC8" s="6">
        <f t="shared" ca="1" si="5"/>
        <v>-1.031103819403361</v>
      </c>
      <c r="BD8" s="2">
        <f t="shared" ca="1" si="5"/>
        <v>-0.4665440444893143</v>
      </c>
      <c r="BE8" t="s">
        <v>184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5"/>
        <v>1.6244875557358882</v>
      </c>
      <c r="BM8">
        <f ca="1">BD4</f>
        <v>1.6583249823321697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10.396666666666665</v>
      </c>
      <c r="R9" s="31">
        <f>L9-AVERAGE(AN$5:AN8,AN10:AN$30)</f>
        <v>10.276376811594202</v>
      </c>
      <c r="S9" s="31">
        <f>M9-AVERAGE(AO$5:AO8,AO10:AO$30)</f>
        <v>6.6065217391304332</v>
      </c>
      <c r="T9" s="31">
        <f>N9-AVERAGE(AP$5:AP8,AP10:AP$30)</f>
        <v>6.5541333333333336</v>
      </c>
      <c r="U9" s="31">
        <f>O9-AVERAGE(AQ$5:AQ8,AQ10:AQ$30)</f>
        <v>5.1804666666666659</v>
      </c>
      <c r="V9" s="31">
        <f>P9-AVERAGE(AR$5:AR8,AR10:AR$30)</f>
        <v>4.7653333333333325</v>
      </c>
      <c r="W9" s="13">
        <f t="shared" ca="1" si="7"/>
        <v>8.2333589949340418</v>
      </c>
      <c r="X9" s="6">
        <f t="shared" ca="1" si="8"/>
        <v>8.0491611732275263</v>
      </c>
      <c r="Y9" s="6">
        <f t="shared" ca="1" si="9"/>
        <v>6.3315926453513462</v>
      </c>
      <c r="Z9" s="6">
        <f t="shared" ca="1" si="10"/>
        <v>6.249550449209293</v>
      </c>
      <c r="AA9" s="6">
        <f t="shared" ca="1" si="11"/>
        <v>5.5942087574047488</v>
      </c>
      <c r="AB9" s="2">
        <f t="shared" ca="1" si="12"/>
        <v>5.3077848720330536</v>
      </c>
      <c r="AC9" s="2">
        <f>'Historical Trends'!D9</f>
        <v>5.7599999999999909</v>
      </c>
      <c r="AE9" s="13">
        <f t="shared" ca="1" si="13"/>
        <v>-0.59030303030301923</v>
      </c>
      <c r="AF9">
        <f t="shared" ca="1" si="13"/>
        <v>0.28000000000001535</v>
      </c>
      <c r="AG9">
        <f t="shared" ca="1" si="13"/>
        <v>-0.47499999999998721</v>
      </c>
      <c r="AH9">
        <f t="shared" ca="1" si="13"/>
        <v>-1.1666666666666528</v>
      </c>
      <c r="AI9">
        <f t="shared" ca="1" si="13"/>
        <v>-1.2349999999999888</v>
      </c>
      <c r="AJ9">
        <f t="shared" ca="1" si="13"/>
        <v>-1.0939999999999888</v>
      </c>
      <c r="AK9">
        <f t="shared" ca="1" si="13"/>
        <v>-1.126666666666658</v>
      </c>
      <c r="AL9">
        <f t="shared" ca="1" si="13"/>
        <v>-1.4742857142857053</v>
      </c>
      <c r="AM9" s="13">
        <f t="shared" si="13"/>
        <v>7.2400000000000091</v>
      </c>
      <c r="AN9">
        <f t="shared" si="13"/>
        <v>6.2400000000000091</v>
      </c>
      <c r="AO9">
        <f t="shared" si="13"/>
        <v>2.4400000000000084</v>
      </c>
      <c r="AP9">
        <f t="shared" si="13"/>
        <v>2.6400000000000095</v>
      </c>
      <c r="AQ9">
        <f t="shared" si="13"/>
        <v>0.64000000000000945</v>
      </c>
      <c r="AR9">
        <f t="shared" si="13"/>
        <v>-0.15999999999999126</v>
      </c>
      <c r="AS9" s="30">
        <f t="shared" si="14"/>
        <v>4.6366666666666738</v>
      </c>
      <c r="AT9">
        <f t="shared" si="4"/>
        <v>4.5163768115942116</v>
      </c>
      <c r="AU9">
        <f t="shared" si="4"/>
        <v>0.84652173913044226</v>
      </c>
      <c r="AV9">
        <f t="shared" si="4"/>
        <v>0.79413333333334268</v>
      </c>
      <c r="AW9">
        <f t="shared" si="4"/>
        <v>-0.57953333333332502</v>
      </c>
      <c r="AX9">
        <f t="shared" si="4"/>
        <v>-0.99466666666665837</v>
      </c>
      <c r="AY9" s="13">
        <f t="shared" ca="1" si="5"/>
        <v>2.4733589949340509</v>
      </c>
      <c r="AZ9" s="6">
        <f t="shared" ca="1" si="5"/>
        <v>2.2891611732275354</v>
      </c>
      <c r="BA9" s="6">
        <f t="shared" ca="1" si="5"/>
        <v>0.57159264535135534</v>
      </c>
      <c r="BB9" s="6">
        <f t="shared" ca="1" si="5"/>
        <v>0.48955044920930213</v>
      </c>
      <c r="BC9" s="6">
        <f t="shared" ca="1" si="5"/>
        <v>-0.16579124259524214</v>
      </c>
      <c r="BD9" s="2">
        <f t="shared" ca="1" si="5"/>
        <v>-0.4522151279669373</v>
      </c>
      <c r="BE9" t="s">
        <v>185</v>
      </c>
      <c r="BG9">
        <f t="shared" ref="BG9:BM9" ca="1" si="16">$AK$4</f>
        <v>2.6602279037706529</v>
      </c>
      <c r="BH9">
        <f t="shared" ca="1" si="16"/>
        <v>2.6602279037706529</v>
      </c>
      <c r="BI9">
        <f t="shared" ca="1" si="16"/>
        <v>2.6602279037706529</v>
      </c>
      <c r="BJ9">
        <f t="shared" ca="1" si="16"/>
        <v>2.6602279037706529</v>
      </c>
      <c r="BK9">
        <f t="shared" ca="1" si="16"/>
        <v>2.6602279037706529</v>
      </c>
      <c r="BL9">
        <f t="shared" ca="1" si="15"/>
        <v>2.6602279037706529</v>
      </c>
      <c r="BM9">
        <f t="shared" ca="1" si="16"/>
        <v>2.6602279037706529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-1.6287500000000008</v>
      </c>
      <c r="T10" s="31">
        <f>N10-AVERAGE(AP$5:AP9,AP11:AP$30)</f>
        <v>7.8602666666666652</v>
      </c>
      <c r="U10" s="31">
        <f>O10-AVERAGE(AQ$5:AQ9,AQ11:AQ$30)</f>
        <v>8.2199333333333318</v>
      </c>
      <c r="V10" s="31">
        <f>P10-AVERAGE(AR$5:AR9,AR11:AR$30)</f>
        <v>8.2901333333333316</v>
      </c>
      <c r="W10" s="13">
        <f t="shared" ca="1" si="7"/>
        <v>2.2493765308987306</v>
      </c>
      <c r="X10" s="6">
        <f t="shared" ca="1" si="8"/>
        <v>2.381583907783769</v>
      </c>
      <c r="Y10" s="6">
        <f t="shared" ca="1" si="9"/>
        <v>1.3600489098369455</v>
      </c>
      <c r="Z10" s="6">
        <f t="shared" ca="1" si="10"/>
        <v>5.8873499921940891</v>
      </c>
      <c r="AA10" s="6">
        <f t="shared" ca="1" si="11"/>
        <v>6.4437593644927276</v>
      </c>
      <c r="AB10" s="2">
        <f t="shared" ca="1" si="12"/>
        <v>6.6899580359619142</v>
      </c>
      <c r="AC10" s="2">
        <f>'Historical Trends'!D10</f>
        <v>6.0400000000000063</v>
      </c>
      <c r="AE10" s="13">
        <f t="shared" ref="AE10:AE30" ca="1" si="17">C10-$AC10</f>
        <v>-1.2672929542645335</v>
      </c>
      <c r="AF10">
        <f t="shared" ref="AF10:AF29" ca="1" si="18">D10-$AC10</f>
        <v>-1.5100000000000051</v>
      </c>
      <c r="AG10">
        <f t="shared" ref="AG10:AG29" ca="1" si="19">E10-$AC10</f>
        <v>-2.1700000000000017</v>
      </c>
      <c r="AH10">
        <f t="shared" ref="AH10:AH29" ca="1" si="20">F10-$AC10</f>
        <v>-2.0200000000000058</v>
      </c>
      <c r="AI10">
        <f t="shared" ref="AI10:AI29" ca="1" si="21">G10-$AC10</f>
        <v>-1.7175000000000047</v>
      </c>
      <c r="AJ10">
        <f t="shared" ref="AJ10:AJ29" ca="1" si="22">H10-$AC10</f>
        <v>-1.6880000000000077</v>
      </c>
      <c r="AK10">
        <f t="shared" ref="AK10:AK29" ca="1" si="23">I10-$AC10</f>
        <v>-2.046666666666674</v>
      </c>
      <c r="AL10">
        <f t="shared" ref="AL10:AL29" ca="1" si="24">J10-$AC10</f>
        <v>-2.3328571428571507</v>
      </c>
      <c r="AP10">
        <f t="shared" ref="AP10:AR11" si="25">N10-$AC10</f>
        <v>3.6266666666666598</v>
      </c>
      <c r="AQ10">
        <f t="shared" si="25"/>
        <v>3.2933333333333277</v>
      </c>
      <c r="AR10">
        <f t="shared" si="25"/>
        <v>2.9599999999999937</v>
      </c>
      <c r="AS10" s="30"/>
      <c r="AV10">
        <f t="shared" si="4"/>
        <v>1.8202666666666589</v>
      </c>
      <c r="AW10">
        <f t="shared" si="4"/>
        <v>2.1799333333333255</v>
      </c>
      <c r="AX10">
        <f t="shared" si="4"/>
        <v>2.2501333333333253</v>
      </c>
      <c r="BB10" s="6">
        <f t="shared" ref="BB10:BB30" ca="1" si="26">Z10-$AC10</f>
        <v>-0.1526500078059172</v>
      </c>
      <c r="BC10" s="6">
        <f t="shared" ref="BC10:BC30" ca="1" si="27">AA10-$AC10</f>
        <v>0.40375936449272132</v>
      </c>
      <c r="BD10" s="2">
        <f t="shared" ref="BD10:BD30" ca="1" si="28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5"/>
        <v>0.54653994936738504</v>
      </c>
      <c r="BM10">
        <f>AB4</f>
        <v>0.57443655436737562</v>
      </c>
    </row>
    <row r="11" spans="1:75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0">
        <f>K11-AVERAGE(AM$5:AM10,AM12:AM$30)</f>
        <v>7.9231666666666642</v>
      </c>
      <c r="R11" s="31">
        <f>L11-AVERAGE(AN$5:AN10,AN12:AN$30)</f>
        <v>6.7689855072463754</v>
      </c>
      <c r="S11" s="31">
        <f>M11-AVERAGE(AO$5:AO10,AO12:AO$30)</f>
        <v>5.1026086956521732</v>
      </c>
      <c r="T11" s="31">
        <f>N11-AVERAGE(AP$5:AP10,AP12:AP$30)</f>
        <v>4.8025333333333329</v>
      </c>
      <c r="U11" s="31">
        <f>O11-AVERAGE(AQ$5:AQ10,AQ12:AQ$30)</f>
        <v>4.0320666666666654</v>
      </c>
      <c r="V11" s="31">
        <f>P11-AVERAGE(AR$5:AR10,AR12:AR$30)</f>
        <v>5.842533333333332</v>
      </c>
      <c r="W11" s="13">
        <f t="shared" ca="1" si="7"/>
        <v>7.7974564771730979</v>
      </c>
      <c r="X11" s="6">
        <f t="shared" ca="1" si="8"/>
        <v>7.242681228354984</v>
      </c>
      <c r="Y11" s="6">
        <f t="shared" ca="1" si="9"/>
        <v>6.3485459932465949</v>
      </c>
      <c r="Z11" s="6">
        <f t="shared" ca="1" si="10"/>
        <v>6.5012780184919698</v>
      </c>
      <c r="AA11" s="6">
        <f t="shared" ca="1" si="11"/>
        <v>5.7832100894143776</v>
      </c>
      <c r="AB11" s="2">
        <f t="shared" ca="1" si="12"/>
        <v>6.6202363447787667</v>
      </c>
      <c r="AC11" s="2">
        <f>'Historical Trends'!D27</f>
        <v>4.8299999999999983</v>
      </c>
      <c r="AE11" s="13">
        <f t="shared" ca="1" si="17"/>
        <v>0.53401730531514602</v>
      </c>
      <c r="AF11">
        <f t="shared" ca="1" si="18"/>
        <v>2.8400000000000034</v>
      </c>
      <c r="AG11">
        <f t="shared" ca="1" si="19"/>
        <v>1.3150000000000048</v>
      </c>
      <c r="AH11">
        <f t="shared" ca="1" si="20"/>
        <v>1.7333333333333387</v>
      </c>
      <c r="AI11">
        <f t="shared" ca="1" si="21"/>
        <v>1.7350000000000065</v>
      </c>
      <c r="AJ11">
        <f t="shared" ca="1" si="22"/>
        <v>1.5920000000000041</v>
      </c>
      <c r="AK11">
        <f t="shared" ca="1" si="23"/>
        <v>2.355000000000004</v>
      </c>
      <c r="AL11">
        <f t="shared" ca="1" si="24"/>
        <v>1.7900000000000045</v>
      </c>
      <c r="AM11" s="13">
        <f t="shared" ref="AM11:AO14" si="29">K11-$AC11</f>
        <v>5.7700000000000014</v>
      </c>
      <c r="AN11">
        <f t="shared" si="29"/>
        <v>3.7700000000000014</v>
      </c>
      <c r="AO11">
        <f t="shared" si="29"/>
        <v>1.8900000000000023</v>
      </c>
      <c r="AP11">
        <f t="shared" si="25"/>
        <v>1.8500000000000014</v>
      </c>
      <c r="AQ11">
        <f t="shared" si="25"/>
        <v>0.43000000000000149</v>
      </c>
      <c r="AR11">
        <f t="shared" si="25"/>
        <v>1.7700000000000014</v>
      </c>
      <c r="AS11" s="30">
        <f t="shared" si="14"/>
        <v>3.093166666666666</v>
      </c>
      <c r="AT11">
        <f t="shared" si="4"/>
        <v>1.9389855072463771</v>
      </c>
      <c r="AU11">
        <f t="shared" si="4"/>
        <v>0.27260869565217494</v>
      </c>
      <c r="AV11">
        <f t="shared" si="4"/>
        <v>-2.7466666666665418E-2</v>
      </c>
      <c r="AW11">
        <f t="shared" si="4"/>
        <v>-0.79793333333333294</v>
      </c>
      <c r="AX11">
        <f t="shared" si="4"/>
        <v>1.0125333333333337</v>
      </c>
      <c r="AY11" s="13">
        <f t="shared" ref="AY11:BA14" ca="1" si="30">W11-$AC11</f>
        <v>2.9674564771730996</v>
      </c>
      <c r="AZ11" s="6">
        <f t="shared" ca="1" si="30"/>
        <v>2.4126812283549857</v>
      </c>
      <c r="BA11" s="6">
        <f t="shared" ca="1" si="30"/>
        <v>1.5185459932465966</v>
      </c>
      <c r="BB11" s="6">
        <f t="shared" ca="1" si="26"/>
        <v>1.6712780184919716</v>
      </c>
      <c r="BC11" s="6">
        <f t="shared" ca="1" si="27"/>
        <v>0.95321008941437935</v>
      </c>
      <c r="BD11" s="2">
        <f t="shared" ca="1" si="28"/>
        <v>1.7902363447787684</v>
      </c>
      <c r="BE11" t="s">
        <v>186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5"/>
        <v>0.54311825460042717</v>
      </c>
      <c r="BM11">
        <f>BM10</f>
        <v>0.57443655436737562</v>
      </c>
    </row>
    <row r="12" spans="1:75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0">
        <f>K12-AVERAGE(AM$5:AM11,AM13:AM$30)</f>
        <v>4.7991666666666646</v>
      </c>
      <c r="R12" s="31">
        <f>L12-AVERAGE(AN$5:AN11,AN13:AN$30)</f>
        <v>4.7672463768115927</v>
      </c>
      <c r="S12" s="31">
        <f>M12-AVERAGE(AO$5:AO11,AO13:AO$30)</f>
        <v>5.6886956521739123</v>
      </c>
      <c r="T12" s="31">
        <f>N12-AVERAGE(AP$5:AP11,AP13:AP$30)</f>
        <v>5.0217333333333336</v>
      </c>
      <c r="U12" s="31">
        <f>O12-AVERAGE(AQ$5:AQ11,AQ13:AQ$30)</f>
        <v>7.6832666666666665</v>
      </c>
      <c r="V12" s="31">
        <f>P12-AVERAGE(AR$5:AR11,AR13:AR$30)</f>
        <v>8.245733333333332</v>
      </c>
      <c r="W12" s="13">
        <f t="shared" ca="1" si="7"/>
        <v>4.7102012593555518</v>
      </c>
      <c r="X12" s="6">
        <f t="shared" ca="1" si="8"/>
        <v>4.6898336612500167</v>
      </c>
      <c r="Y12" s="6">
        <f t="shared" ca="1" si="9"/>
        <v>5.1700650209313945</v>
      </c>
      <c r="Z12" s="6">
        <f t="shared" ca="1" si="10"/>
        <v>4.7837384604428426</v>
      </c>
      <c r="AA12" s="6">
        <f t="shared" ca="1" si="11"/>
        <v>6.2087428686891624</v>
      </c>
      <c r="AB12" s="2">
        <f t="shared" ca="1" si="12"/>
        <v>6.7027537630549405</v>
      </c>
      <c r="AC12" s="2">
        <f>'Historical Trends'!D28</f>
        <v>7.6700000000000017</v>
      </c>
      <c r="AE12" s="13">
        <f t="shared" ca="1" si="17"/>
        <v>-1.5242424242424235</v>
      </c>
      <c r="AF12">
        <f t="shared" ca="1" si="18"/>
        <v>-3.0499999999999972</v>
      </c>
      <c r="AG12">
        <f t="shared" ca="1" si="19"/>
        <v>-1.6599999999999966</v>
      </c>
      <c r="AH12">
        <f t="shared" ca="1" si="20"/>
        <v>-1.4733333333333292</v>
      </c>
      <c r="AI12" s="6">
        <f t="shared" ca="1" si="21"/>
        <v>-1.5599999999999987</v>
      </c>
      <c r="AJ12">
        <f t="shared" ca="1" si="22"/>
        <v>-0.58199999999999896</v>
      </c>
      <c r="AK12">
        <f t="shared" ca="1" si="23"/>
        <v>-1.2249999999999988</v>
      </c>
      <c r="AL12">
        <f t="shared" ca="1" si="24"/>
        <v>-1.5742857142857138</v>
      </c>
      <c r="AM12" s="13">
        <f t="shared" si="29"/>
        <v>8.9999999999998082E-2</v>
      </c>
      <c r="AN12">
        <f t="shared" si="29"/>
        <v>-0.87000000000000188</v>
      </c>
      <c r="AO12">
        <f t="shared" si="29"/>
        <v>-0.27000000000000135</v>
      </c>
      <c r="AP12">
        <f t="shared" ref="AP12:AP30" si="31">N12-$AC12</f>
        <v>-0.67000000000000171</v>
      </c>
      <c r="AQ12">
        <f t="shared" ref="AQ12:AQ30" si="32">O12-$AC12</f>
        <v>1.2099999999999991</v>
      </c>
      <c r="AR12">
        <f t="shared" ref="AR12:AR30" si="33">P12-$AC12</f>
        <v>1.3499999999999979</v>
      </c>
      <c r="AS12" s="30">
        <f t="shared" si="14"/>
        <v>-2.8708333333333371</v>
      </c>
      <c r="AT12">
        <f t="shared" si="4"/>
        <v>-2.902753623188409</v>
      </c>
      <c r="AU12">
        <f t="shared" si="4"/>
        <v>-1.9813043478260894</v>
      </c>
      <c r="AV12">
        <f t="shared" si="4"/>
        <v>-2.6482666666666681</v>
      </c>
      <c r="AW12">
        <f t="shared" si="4"/>
        <v>1.3266666666664761E-2</v>
      </c>
      <c r="AX12">
        <f t="shared" si="4"/>
        <v>0.57573333333333032</v>
      </c>
      <c r="AY12" s="13">
        <f t="shared" ca="1" si="30"/>
        <v>-2.9597987406444499</v>
      </c>
      <c r="AZ12" s="6">
        <f t="shared" ca="1" si="30"/>
        <v>-2.980166338749985</v>
      </c>
      <c r="BA12" s="6">
        <f t="shared" ca="1" si="30"/>
        <v>-2.4999349790686072</v>
      </c>
      <c r="BB12" s="6">
        <f t="shared" ca="1" si="26"/>
        <v>-2.8862615395571591</v>
      </c>
      <c r="BC12" s="6">
        <f t="shared" ca="1" si="27"/>
        <v>-1.4612571313108393</v>
      </c>
      <c r="BD12" s="2">
        <f t="shared" ca="1" si="28"/>
        <v>-0.96724623694506118</v>
      </c>
      <c r="BE12" t="s">
        <v>193</v>
      </c>
      <c r="BG12">
        <f>MAX(0,($BG$16+1/($BG$17*$BG$18))-1/(($BG$17-BG6) * $BG$18))</f>
        <v>0.46624695563247842</v>
      </c>
      <c r="BH12">
        <f t="shared" ref="BH12:BM12" si="34">MAX(0,($BG$16+1/($BG$17*$BG$18))-1/(($BG$17-BH6) * $BG$18))</f>
        <v>0.47713385309664424</v>
      </c>
      <c r="BI12">
        <f t="shared" si="34"/>
        <v>0.48799818583692423</v>
      </c>
      <c r="BJ12">
        <f t="shared" si="34"/>
        <v>0.49892583530990509</v>
      </c>
      <c r="BK12">
        <f t="shared" si="34"/>
        <v>0.51584209304290329</v>
      </c>
      <c r="BL12">
        <f t="shared" si="34"/>
        <v>0.53647300102356743</v>
      </c>
      <c r="BM12">
        <f t="shared" si="34"/>
        <v>0.55686692436145169</v>
      </c>
    </row>
    <row r="13" spans="1:75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0">
        <f>K13-AVERAGE(AM$5:AM12,AM14:AM$30)</f>
        <v>6.1486666666666654</v>
      </c>
      <c r="R13" s="31">
        <f>L13-AVERAGE(AN$5:AN12,AN14:AN$30)</f>
        <v>9.9085507246376796</v>
      </c>
      <c r="S13" s="31">
        <f>M13-AVERAGE(AO$5:AO12,AO14:AO$30)</f>
        <v>9.5778260869565202</v>
      </c>
      <c r="T13" s="31">
        <f>N13-AVERAGE(AP$5:AP12,AP14:AP$30)</f>
        <v>10.343733333333333</v>
      </c>
      <c r="U13" s="31">
        <f>O13-AVERAGE(AQ$5:AQ12,AQ14:AQ$30)</f>
        <v>4.8100666666666649</v>
      </c>
      <c r="V13" s="31">
        <f>P13-AVERAGE(AR$5:AR12,AR14:AR$30)</f>
        <v>5.4349333333333325</v>
      </c>
      <c r="W13" s="13">
        <f t="shared" ca="1" si="7"/>
        <v>6.7700176230311886</v>
      </c>
      <c r="X13" s="6">
        <f t="shared" ca="1" si="8"/>
        <v>8.5897153962367092</v>
      </c>
      <c r="Y13" s="6">
        <f t="shared" ca="1" si="9"/>
        <v>8.5209421032731285</v>
      </c>
      <c r="Z13" s="6">
        <f t="shared" ca="1" si="10"/>
        <v>8.599806747313977</v>
      </c>
      <c r="AA13" s="6">
        <f t="shared" ca="1" si="11"/>
        <v>6.0567483143114078</v>
      </c>
      <c r="AB13" s="2">
        <f t="shared" ca="1" si="12"/>
        <v>6.2711938748978175</v>
      </c>
      <c r="AC13" s="2">
        <f>'Historical Trends'!D29</f>
        <v>4.6200000000000045</v>
      </c>
      <c r="AE13" s="13">
        <f t="shared" ca="1" si="17"/>
        <v>4.020284301606921</v>
      </c>
      <c r="AF13">
        <f t="shared" ca="1" si="18"/>
        <v>2.7800000000000011</v>
      </c>
      <c r="AG13">
        <f t="shared" ca="1" si="19"/>
        <v>2.365000000000002</v>
      </c>
      <c r="AH13">
        <f t="shared" ca="1" si="20"/>
        <v>1.9866666666666646</v>
      </c>
      <c r="AI13">
        <f t="shared" ca="1" si="21"/>
        <v>3.0849999999999973</v>
      </c>
      <c r="AJ13">
        <f t="shared" ca="1" si="22"/>
        <v>2.1899999999999977</v>
      </c>
      <c r="AK13">
        <f t="shared" ca="1" si="23"/>
        <v>1.721666666666664</v>
      </c>
      <c r="AL13">
        <f t="shared" ca="1" si="24"/>
        <v>1.6914285714285695</v>
      </c>
      <c r="AM13" s="13">
        <f t="shared" si="29"/>
        <v>4.2799999999999958</v>
      </c>
      <c r="AN13">
        <f t="shared" si="29"/>
        <v>6.9799999999999951</v>
      </c>
      <c r="AO13">
        <f t="shared" si="29"/>
        <v>6.3799999999999955</v>
      </c>
      <c r="AP13">
        <f t="shared" si="31"/>
        <v>7.3799999999999955</v>
      </c>
      <c r="AQ13">
        <f t="shared" si="32"/>
        <v>1.3799999999999955</v>
      </c>
      <c r="AR13">
        <f t="shared" si="33"/>
        <v>1.5799999999999956</v>
      </c>
      <c r="AS13" s="30">
        <f t="shared" si="14"/>
        <v>1.5286666666666608</v>
      </c>
      <c r="AT13">
        <f t="shared" si="4"/>
        <v>5.2885507246376751</v>
      </c>
      <c r="AU13">
        <f t="shared" si="4"/>
        <v>4.9578260869565156</v>
      </c>
      <c r="AV13">
        <f t="shared" si="4"/>
        <v>5.7237333333333282</v>
      </c>
      <c r="AW13">
        <f t="shared" si="4"/>
        <v>0.19006666666666039</v>
      </c>
      <c r="AX13">
        <f t="shared" si="4"/>
        <v>0.81493333333332796</v>
      </c>
      <c r="AY13" s="13">
        <f t="shared" ca="1" si="30"/>
        <v>2.150017623031184</v>
      </c>
      <c r="AZ13" s="6">
        <f t="shared" ca="1" si="30"/>
        <v>3.9697153962367047</v>
      </c>
      <c r="BA13" s="6">
        <f t="shared" ca="1" si="30"/>
        <v>3.900942103273124</v>
      </c>
      <c r="BB13" s="6">
        <f t="shared" ca="1" si="26"/>
        <v>3.9798067473139724</v>
      </c>
      <c r="BC13" s="6">
        <f t="shared" ca="1" si="27"/>
        <v>1.4367483143114033</v>
      </c>
      <c r="BD13" s="2">
        <f t="shared" ca="1" si="28"/>
        <v>1.651193874897813</v>
      </c>
      <c r="BE13" t="s">
        <v>192</v>
      </c>
      <c r="BG13">
        <f>(BG12-BG10)^2</f>
        <v>1.3839838780020362E-3</v>
      </c>
      <c r="BH13">
        <f t="shared" ref="BH13:BM13" si="35">(BH12-BH10)^2</f>
        <v>8.2358385923395461E-6</v>
      </c>
      <c r="BI13">
        <f t="shared" si="35"/>
        <v>7.1335515020400379E-4</v>
      </c>
      <c r="BJ13">
        <f t="shared" si="35"/>
        <v>8.3440668841829498E-3</v>
      </c>
      <c r="BK13">
        <f t="shared" si="35"/>
        <v>7.8470089829628598E-6</v>
      </c>
      <c r="BL13">
        <f t="shared" si="35"/>
        <v>1.0134344895709202E-4</v>
      </c>
      <c r="BM13">
        <f t="shared" si="35"/>
        <v>3.0869189854506256E-4</v>
      </c>
      <c r="BN13">
        <f>SQRT(SUM(BG13:BM13))</f>
        <v>0.10424741774963275</v>
      </c>
    </row>
    <row r="14" spans="1:75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6.814666666666664</v>
      </c>
      <c r="R14" s="31">
        <f>L14-AVERAGE(AN$5:AN13,AN15:AN$30)</f>
        <v>6.0311594202898533</v>
      </c>
      <c r="S14" s="31">
        <f>M14-AVERAGE(AO$5:AO13,AO15:AO$30)</f>
        <v>7.0221739130434759</v>
      </c>
      <c r="T14" s="31">
        <f>N14-AVERAGE(AP$5:AP13,AP15:AP$30)</f>
        <v>7.1125333333333325</v>
      </c>
      <c r="U14" s="31">
        <f>O14-AVERAGE(AQ$5:AQ13,AQ15:AQ$30)</f>
        <v>9.2055333333333316</v>
      </c>
      <c r="V14" s="31">
        <f>P14-AVERAGE(AR$5:AR13,AR15:AR$30)</f>
        <v>8.0624000000000002</v>
      </c>
      <c r="W14" s="13">
        <f t="shared" ca="1" si="7"/>
        <v>6.6931771616129776</v>
      </c>
      <c r="X14" s="6">
        <f t="shared" ca="1" si="8"/>
        <v>6.3144472908193414</v>
      </c>
      <c r="Y14" s="6">
        <f t="shared" ca="1" si="9"/>
        <v>6.8027370308253268</v>
      </c>
      <c r="Z14" s="6">
        <f t="shared" ca="1" si="10"/>
        <v>6.7911257203922748</v>
      </c>
      <c r="AA14" s="6">
        <f t="shared" ca="1" si="11"/>
        <v>7.93690182219175</v>
      </c>
      <c r="AB14" s="2">
        <f t="shared" ca="1" si="12"/>
        <v>7.4272891137378743</v>
      </c>
      <c r="AC14" s="2">
        <f>'Historical Trends'!D30</f>
        <v>7.4000000000000057</v>
      </c>
      <c r="AE14" s="13">
        <f t="shared" ca="1" si="17"/>
        <v>0.2703720930232123</v>
      </c>
      <c r="AF14">
        <f t="shared" ca="1" si="18"/>
        <v>-0.82999999999999829</v>
      </c>
      <c r="AG14">
        <f t="shared" ca="1" si="19"/>
        <v>-1.1900000000000048</v>
      </c>
      <c r="AH14">
        <f t="shared" ca="1" si="20"/>
        <v>0.40666666666666185</v>
      </c>
      <c r="AI14">
        <f t="shared" ca="1" si="21"/>
        <v>-0.73750000000000426</v>
      </c>
      <c r="AJ14">
        <f t="shared" ca="1" si="22"/>
        <v>-1.2700000000000049</v>
      </c>
      <c r="AK14">
        <f t="shared" ca="1" si="23"/>
        <v>-1.2700000000000031</v>
      </c>
      <c r="AL14">
        <f t="shared" ca="1" si="24"/>
        <v>-1.6042857142857185</v>
      </c>
      <c r="AM14" s="13">
        <f t="shared" si="29"/>
        <v>2.2666666666666604</v>
      </c>
      <c r="AN14">
        <f t="shared" si="29"/>
        <v>0.59999999999999432</v>
      </c>
      <c r="AO14">
        <f t="shared" si="29"/>
        <v>1.2666666666666604</v>
      </c>
      <c r="AP14">
        <f t="shared" si="31"/>
        <v>1.5999999999999943</v>
      </c>
      <c r="AQ14">
        <f t="shared" si="32"/>
        <v>2.9333333333333282</v>
      </c>
      <c r="AR14">
        <f t="shared" si="33"/>
        <v>1.4333333333333282</v>
      </c>
      <c r="AS14" s="30">
        <f t="shared" si="14"/>
        <v>-0.5853333333333417</v>
      </c>
      <c r="AT14">
        <f t="shared" si="4"/>
        <v>-1.3688405797101524</v>
      </c>
      <c r="AU14">
        <f t="shared" si="4"/>
        <v>-0.37782608695652975</v>
      </c>
      <c r="AV14">
        <f t="shared" si="4"/>
        <v>-0.2874666666666732</v>
      </c>
      <c r="AW14">
        <f t="shared" si="4"/>
        <v>1.8055333333333259</v>
      </c>
      <c r="AX14">
        <f t="shared" si="4"/>
        <v>0.66239999999999455</v>
      </c>
      <c r="AY14" s="13">
        <f t="shared" ca="1" si="30"/>
        <v>-0.70682283838702809</v>
      </c>
      <c r="AZ14" s="6">
        <f t="shared" ca="1" si="30"/>
        <v>-1.0855527091806643</v>
      </c>
      <c r="BA14" s="6">
        <f t="shared" ca="1" si="30"/>
        <v>-0.59726296917467891</v>
      </c>
      <c r="BB14" s="6">
        <f t="shared" ca="1" si="26"/>
        <v>-0.60887427960773088</v>
      </c>
      <c r="BC14" s="6">
        <f t="shared" ca="1" si="27"/>
        <v>0.53690182219174432</v>
      </c>
      <c r="BD14" s="2">
        <f t="shared" ca="1" si="28"/>
        <v>2.7289113737868576E-2</v>
      </c>
    </row>
    <row r="15" spans="1:75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0"/>
      <c r="R15" s="31">
        <f>L15-AVERAGE(AN$5:AN14,AN16:AN$30)</f>
        <v>11.980289855072462</v>
      </c>
      <c r="S15" s="31">
        <f>M15-AVERAGE(AO$5:AO14,AO16:AO$30)</f>
        <v>12.275652173913041</v>
      </c>
      <c r="T15" s="31">
        <f>N15-AVERAGE(AP$5:AP14,AP16:AP$30)</f>
        <v>13.039066666666665</v>
      </c>
      <c r="U15" s="31">
        <f>O15-AVERAGE(AQ$5:AQ14,AQ16:AQ$30)</f>
        <v>14.438733333333332</v>
      </c>
      <c r="V15" s="31">
        <f>P15-AVERAGE(AR$5:AR14,AR16:AR$30)</f>
        <v>11.042266666666665</v>
      </c>
      <c r="W15" s="13">
        <f t="shared" ca="1" si="7"/>
        <v>2.9048239968559728</v>
      </c>
      <c r="X15" s="6">
        <f t="shared" ca="1" si="8"/>
        <v>8.7573760208802582</v>
      </c>
      <c r="Y15" s="6">
        <f t="shared" ca="1" si="9"/>
        <v>9.1573274793917978</v>
      </c>
      <c r="Z15" s="6">
        <f t="shared" ca="1" si="10"/>
        <v>8.7801195851832006</v>
      </c>
      <c r="AA15" s="6">
        <f t="shared" ca="1" si="11"/>
        <v>10.304489379879715</v>
      </c>
      <c r="AB15" s="2">
        <f t="shared" ca="1" si="12"/>
        <v>8.8326277733565757</v>
      </c>
      <c r="AC15" s="2">
        <f>'Historical Trends'!D31</f>
        <v>6.5700000000000074</v>
      </c>
      <c r="AE15" s="13">
        <f t="shared" ca="1" si="17"/>
        <v>1.2807619047618886</v>
      </c>
      <c r="AF15">
        <f t="shared" ca="1" si="18"/>
        <v>-0.72000000000001307</v>
      </c>
      <c r="AG15">
        <f t="shared" ca="1" si="19"/>
        <v>1.8549999999999898</v>
      </c>
      <c r="AH15">
        <f t="shared" ca="1" si="20"/>
        <v>0.12333333333332508</v>
      </c>
      <c r="AI15">
        <f t="shared" ca="1" si="21"/>
        <v>-0.55000000000000782</v>
      </c>
      <c r="AJ15">
        <f t="shared" ca="1" si="22"/>
        <v>-0.5280000000000058</v>
      </c>
      <c r="AK15">
        <f t="shared" ca="1" si="23"/>
        <v>-0.90333333333334043</v>
      </c>
      <c r="AL15">
        <f t="shared" ca="1" si="24"/>
        <v>-1.4400000000000075</v>
      </c>
      <c r="AN15">
        <f t="shared" ref="AN15:AN29" si="36">L15-$AC15</f>
        <v>7.0966666666666587</v>
      </c>
      <c r="AO15">
        <f t="shared" ref="AO15:AO29" si="37">M15-$AC15</f>
        <v>7.0966666666666587</v>
      </c>
      <c r="AP15">
        <f t="shared" si="31"/>
        <v>8.0966666666666587</v>
      </c>
      <c r="AQ15">
        <f t="shared" si="32"/>
        <v>8.7633333333333265</v>
      </c>
      <c r="AR15">
        <f t="shared" si="33"/>
        <v>5.0966666666666587</v>
      </c>
      <c r="AS15" s="30"/>
      <c r="AT15">
        <f t="shared" si="4"/>
        <v>5.4102898550724543</v>
      </c>
      <c r="AU15">
        <f t="shared" si="4"/>
        <v>5.7056521739130339</v>
      </c>
      <c r="AV15">
        <f t="shared" si="4"/>
        <v>6.4690666666666576</v>
      </c>
      <c r="AW15">
        <f t="shared" si="4"/>
        <v>7.8687333333333243</v>
      </c>
      <c r="AX15">
        <f t="shared" si="4"/>
        <v>4.4722666666666573</v>
      </c>
      <c r="AZ15" s="6">
        <f t="shared" ref="AZ15:AZ29" ca="1" si="38">X15-$AC15</f>
        <v>2.1873760208802508</v>
      </c>
      <c r="BA15" s="6">
        <f t="shared" ref="BA15:BA29" ca="1" si="39">Y15-$AC15</f>
        <v>2.5873274793917904</v>
      </c>
      <c r="BB15" s="6">
        <f t="shared" ca="1" si="26"/>
        <v>2.2101195851831932</v>
      </c>
      <c r="BC15" s="6">
        <f t="shared" ca="1" si="27"/>
        <v>3.7344893798797081</v>
      </c>
      <c r="BD15" s="2">
        <f t="shared" ca="1" si="28"/>
        <v>2.2626277733565683</v>
      </c>
      <c r="BE15" t="s">
        <v>188</v>
      </c>
    </row>
    <row r="16" spans="1:75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0">
        <f>K16-AVERAGE(AM$5:AM15,AM17:AM$30)</f>
        <v>10.100666666666665</v>
      </c>
      <c r="R16" s="31">
        <f>L16-AVERAGE(AN$5:AN15,AN17:AN$30)</f>
        <v>10.953768115942028</v>
      </c>
      <c r="S16" s="31">
        <f>M16-AVERAGE(AO$5:AO15,AO17:AO$30)</f>
        <v>13.823043478260869</v>
      </c>
      <c r="T16" s="31">
        <f>N16-AVERAGE(AP$5:AP15,AP17:AP$30)</f>
        <v>8.1133333333333333</v>
      </c>
      <c r="U16" s="31">
        <f>O16-AVERAGE(AQ$5:AQ15,AQ17:AQ$30)</f>
        <v>7.4676666666666645</v>
      </c>
      <c r="V16" s="31">
        <f>P16-AVERAGE(AR$5:AR15,AR17:AR$30)</f>
        <v>5.631199999999998</v>
      </c>
      <c r="W16" s="13">
        <f t="shared" ca="1" si="7"/>
        <v>10.050680521535583</v>
      </c>
      <c r="X16" s="6">
        <f t="shared" ca="1" si="8"/>
        <v>10.452337917998369</v>
      </c>
      <c r="Y16" s="6">
        <f t="shared" ca="1" si="9"/>
        <v>11.967746838506807</v>
      </c>
      <c r="Z16" s="6">
        <f t="shared" ca="1" si="10"/>
        <v>9.2310324542760789</v>
      </c>
      <c r="AA16" s="6">
        <f t="shared" ca="1" si="11"/>
        <v>8.6866221709469684</v>
      </c>
      <c r="AB16" s="2">
        <f t="shared" ca="1" si="12"/>
        <v>7.4904015812798086</v>
      </c>
      <c r="AC16" s="2">
        <f>'Historical Trends'!D47</f>
        <v>10.980000000000004</v>
      </c>
      <c r="AE16" s="13">
        <f t="shared" ca="1" si="17"/>
        <v>0.57199999999999562</v>
      </c>
      <c r="AF16">
        <f t="shared" ca="1" si="18"/>
        <v>-0.98000000000000398</v>
      </c>
      <c r="AG16">
        <f t="shared" ca="1" si="19"/>
        <v>0.53499999999999659</v>
      </c>
      <c r="AH16">
        <f t="shared" ca="1" si="20"/>
        <v>1.5433333333333277</v>
      </c>
      <c r="AI16">
        <f t="shared" ca="1" si="21"/>
        <v>1.7724999999999937</v>
      </c>
      <c r="AJ16">
        <f t="shared" ca="1" si="22"/>
        <v>1.0739999999999945</v>
      </c>
      <c r="AK16">
        <f t="shared" ca="1" si="23"/>
        <v>0.68666666666666565</v>
      </c>
      <c r="AL16">
        <f t="shared" ca="1" si="24"/>
        <v>0.50142857142857089</v>
      </c>
      <c r="AM16" s="13">
        <f>K16-$AC16</f>
        <v>1.9866666666666628</v>
      </c>
      <c r="AN16">
        <f t="shared" si="36"/>
        <v>1.8866666666666632</v>
      </c>
      <c r="AO16">
        <f t="shared" si="37"/>
        <v>4.3533333333333299</v>
      </c>
      <c r="AP16">
        <f t="shared" si="31"/>
        <v>-0.88000000000000433</v>
      </c>
      <c r="AQ16">
        <f t="shared" si="32"/>
        <v>-2.180000000000005</v>
      </c>
      <c r="AR16">
        <f t="shared" si="33"/>
        <v>-4.3466666666666711</v>
      </c>
      <c r="AS16" s="30">
        <f t="shared" si="14"/>
        <v>-0.87933333333333863</v>
      </c>
      <c r="AT16">
        <f t="shared" si="4"/>
        <v>-2.6231884057976274E-2</v>
      </c>
      <c r="AU16">
        <f t="shared" si="4"/>
        <v>2.8430434782608653</v>
      </c>
      <c r="AV16">
        <f t="shared" si="4"/>
        <v>-2.8666666666666707</v>
      </c>
      <c r="AW16">
        <f t="shared" si="4"/>
        <v>-3.5123333333333395</v>
      </c>
      <c r="AX16">
        <f t="shared" si="4"/>
        <v>-5.348800000000006</v>
      </c>
      <c r="AY16" s="13">
        <f ca="1">W16-$AC16</f>
        <v>-0.92931947846442142</v>
      </c>
      <c r="AZ16" s="6">
        <f t="shared" ca="1" si="38"/>
        <v>-0.52766208200163511</v>
      </c>
      <c r="BA16" s="6">
        <f t="shared" ca="1" si="39"/>
        <v>0.98774683850680312</v>
      </c>
      <c r="BB16" s="6">
        <f t="shared" ca="1" si="26"/>
        <v>-1.7489675457239251</v>
      </c>
      <c r="BC16" s="6">
        <f t="shared" ca="1" si="27"/>
        <v>-2.2933778290530356</v>
      </c>
      <c r="BD16" s="2">
        <f t="shared" ca="1" si="28"/>
        <v>-3.4895984187201954</v>
      </c>
      <c r="BE16" t="s">
        <v>189</v>
      </c>
      <c r="BG16">
        <v>0.56721651027019448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11.654666666666666</v>
      </c>
      <c r="R17" s="31">
        <f>L17-AVERAGE(AN$5:AN16,AN18:AN$30)</f>
        <v>11.135507246376811</v>
      </c>
      <c r="S17" s="31">
        <f>M17-AVERAGE(AO$5:AO16,AO18:AO$30)</f>
        <v>9.135217391304348</v>
      </c>
      <c r="T17" s="31">
        <f>N17-AVERAGE(AP$5:AP16,AP18:AP$30)</f>
        <v>8.4645333333333337</v>
      </c>
      <c r="U17" s="31">
        <f>O17-AVERAGE(AQ$5:AQ16,AQ18:AQ$30)</f>
        <v>8.4220666666666659</v>
      </c>
      <c r="V17" s="31">
        <f>P17-AVERAGE(AR$5:AR16,AR18:AR$30)</f>
        <v>8.818133333333332</v>
      </c>
      <c r="W17" s="13">
        <f t="shared" ca="1" si="7"/>
        <v>12.337589960742321</v>
      </c>
      <c r="X17" s="6">
        <f t="shared" ca="1" si="8"/>
        <v>12.131510216673046</v>
      </c>
      <c r="Y17" s="6">
        <f t="shared" ca="1" si="9"/>
        <v>11.02532853641033</v>
      </c>
      <c r="Z17" s="6">
        <f t="shared" ca="1" si="10"/>
        <v>11.169207227340442</v>
      </c>
      <c r="AA17" s="6">
        <f t="shared" ca="1" si="11"/>
        <v>10.640126045378004</v>
      </c>
      <c r="AB17" s="2">
        <f t="shared" ca="1" si="12"/>
        <v>10.610549824545195</v>
      </c>
      <c r="AC17" s="2">
        <f>'Historical Trends'!D48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si="36"/>
        <v>3</v>
      </c>
      <c r="AO17">
        <f t="shared" si="37"/>
        <v>0.80000000000000071</v>
      </c>
      <c r="AP17">
        <f t="shared" si="31"/>
        <v>0.40000000000000036</v>
      </c>
      <c r="AQ17">
        <f t="shared" si="32"/>
        <v>-0.32000000000000028</v>
      </c>
      <c r="AR17">
        <f t="shared" si="33"/>
        <v>-0.33999999999999986</v>
      </c>
      <c r="AS17" s="30">
        <f t="shared" si="14"/>
        <v>1.6546666666666656</v>
      </c>
      <c r="AT17">
        <f t="shared" si="4"/>
        <v>1.135507246376811</v>
      </c>
      <c r="AU17">
        <f t="shared" si="4"/>
        <v>-0.86478260869565204</v>
      </c>
      <c r="AV17">
        <f t="shared" si="4"/>
        <v>-1.5354666666666663</v>
      </c>
      <c r="AW17">
        <f t="shared" si="4"/>
        <v>-1.5779333333333341</v>
      </c>
      <c r="AX17">
        <f t="shared" si="4"/>
        <v>-1.181866666666668</v>
      </c>
      <c r="AY17" s="13">
        <f ca="1">W17-$AC17</f>
        <v>2.3375899607423207</v>
      </c>
      <c r="AZ17" s="6">
        <f t="shared" ca="1" si="38"/>
        <v>2.1315102166730462</v>
      </c>
      <c r="BA17" s="6">
        <f t="shared" ca="1" si="39"/>
        <v>1.0253285364103295</v>
      </c>
      <c r="BB17" s="6">
        <f t="shared" ca="1" si="26"/>
        <v>1.1692072273404417</v>
      </c>
      <c r="BC17" s="6">
        <f t="shared" ca="1" si="27"/>
        <v>0.64012604537800399</v>
      </c>
      <c r="BD17" s="2">
        <f t="shared" ca="1" si="28"/>
        <v>0.61054982454519546</v>
      </c>
      <c r="BE17" t="s">
        <v>190</v>
      </c>
      <c r="BG17">
        <v>236.4448560284942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0">
        <f>K18-AVERAGE(AM$5:AM17,AM19:AM$30)</f>
        <v>12.343166666666665</v>
      </c>
      <c r="R18" s="31">
        <f>L18-AVERAGE(AN$5:AN17,AN19:AN$30)</f>
        <v>11.003768115942028</v>
      </c>
      <c r="S18" s="31">
        <f>M18-AVERAGE(AO$5:AO17,AO19:AO$30)</f>
        <v>11.925217391304345</v>
      </c>
      <c r="T18" s="31">
        <f>N18-AVERAGE(AP$5:AP17,AP19:AP$30)</f>
        <v>12.295333333333332</v>
      </c>
      <c r="U18" s="31">
        <f>O18-AVERAGE(AQ$5:AQ17,AQ19:AQ$30)</f>
        <v>10.921666666666665</v>
      </c>
      <c r="V18" s="31">
        <f>P18-AVERAGE(AR$5:AR17,AR19:AR$30)</f>
        <v>13.002533333333334</v>
      </c>
      <c r="W18" s="13">
        <f t="shared" ca="1" si="7"/>
        <v>13.434006698078589</v>
      </c>
      <c r="X18" s="6">
        <f t="shared" ca="1" si="8"/>
        <v>12.862892387302807</v>
      </c>
      <c r="Y18" s="6">
        <f t="shared" ca="1" si="9"/>
        <v>13.194153362131242</v>
      </c>
      <c r="Z18" s="6">
        <f t="shared" ca="1" si="10"/>
        <v>13.625118824575104</v>
      </c>
      <c r="AA18" s="6">
        <f t="shared" ca="1" si="11"/>
        <v>12.663375498963973</v>
      </c>
      <c r="AB18" s="2">
        <f t="shared" ca="1" si="12"/>
        <v>13.656822945545303</v>
      </c>
      <c r="AC18" s="2">
        <f>'Historical Trends'!D49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6"/>
        <v>-3.0000000000001137E-2</v>
      </c>
      <c r="AO18">
        <f t="shared" si="37"/>
        <v>0.56999999999999851</v>
      </c>
      <c r="AP18">
        <f t="shared" si="31"/>
        <v>1.1699999999999982</v>
      </c>
      <c r="AQ18">
        <f t="shared" si="32"/>
        <v>-0.83000000000000185</v>
      </c>
      <c r="AR18">
        <f t="shared" si="33"/>
        <v>0.76999999999999957</v>
      </c>
      <c r="AS18" s="30">
        <f t="shared" si="14"/>
        <v>-0.68683333333333607</v>
      </c>
      <c r="AT18">
        <f t="shared" si="4"/>
        <v>-2.0262318840579727</v>
      </c>
      <c r="AU18">
        <f t="shared" si="4"/>
        <v>-1.1047826086956558</v>
      </c>
      <c r="AV18">
        <f t="shared" si="4"/>
        <v>-0.73466666666666924</v>
      </c>
      <c r="AW18">
        <f t="shared" si="4"/>
        <v>-2.1083333333333361</v>
      </c>
      <c r="AX18">
        <f t="shared" si="4"/>
        <v>-2.7466666666667194E-2</v>
      </c>
      <c r="AY18" s="13">
        <f ca="1">W18-$AC18</f>
        <v>0.40400669807858769</v>
      </c>
      <c r="AZ18" s="6">
        <f t="shared" ca="1" si="38"/>
        <v>-0.16710761269719399</v>
      </c>
      <c r="BA18" s="6">
        <f t="shared" ca="1" si="39"/>
        <v>0.16415336213124121</v>
      </c>
      <c r="BB18" s="6">
        <f t="shared" ca="1" si="26"/>
        <v>0.59511882457510268</v>
      </c>
      <c r="BC18" s="6">
        <f t="shared" ca="1" si="27"/>
        <v>-0.36662450103602851</v>
      </c>
      <c r="BD18" s="2">
        <f t="shared" ca="1" si="28"/>
        <v>0.62682294554530138</v>
      </c>
      <c r="BE18" t="s">
        <v>191</v>
      </c>
      <c r="BG18">
        <v>1.2014833800076999E-3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>
        <f>K19-AVERAGE(AM$5:AM18,AM20:AM$30)</f>
        <v>-2.8241269841269863</v>
      </c>
      <c r="R19" s="31">
        <f>L19-AVERAGE(AN$5:AN18,AN20:AN$30)</f>
        <v>14.416376811594201</v>
      </c>
      <c r="S19" s="31">
        <f>M19-AVERAGE(AO$5:AO18,AO20:AO$30)</f>
        <v>14.016086956521738</v>
      </c>
      <c r="T19" s="31">
        <f>N19-AVERAGE(AP$5:AP18,AP20:AP$30)</f>
        <v>14.453599999999998</v>
      </c>
      <c r="U19" s="31">
        <f>O19-AVERAGE(AQ$5:AQ18,AQ20:AQ$30)</f>
        <v>14.466599999999998</v>
      </c>
      <c r="V19" s="31">
        <f>P19-AVERAGE(AR$5:AR18,AR20:AR$30)</f>
        <v>13.843466666666666</v>
      </c>
      <c r="W19" s="13">
        <f t="shared" ca="1" si="7"/>
        <v>5.2518433323524789</v>
      </c>
      <c r="X19" s="6">
        <f t="shared" ca="1" si="8"/>
        <v>13.90306040929266</v>
      </c>
      <c r="Y19" s="6">
        <f t="shared" ca="1" si="9"/>
        <v>13.736515928695724</v>
      </c>
      <c r="Z19" s="6">
        <f t="shared" ca="1" si="10"/>
        <v>13.853123058840509</v>
      </c>
      <c r="AA19" s="6">
        <f t="shared" ca="1" si="11"/>
        <v>13.972439257327565</v>
      </c>
      <c r="AB19" s="2">
        <f t="shared" ca="1" si="12"/>
        <v>13.671766001802089</v>
      </c>
      <c r="AC19" s="2">
        <f>'Historical Trends'!D50</f>
        <v>14.539999999999992</v>
      </c>
      <c r="AE19" s="13">
        <f t="shared" ca="1" si="17"/>
        <v>-0.1010095846645811</v>
      </c>
      <c r="AF19">
        <f t="shared" ca="1" si="18"/>
        <v>-1.0999999999999943</v>
      </c>
      <c r="AG19">
        <f t="shared" ca="1" si="19"/>
        <v>-3.1899999999999906</v>
      </c>
      <c r="AH19">
        <f t="shared" ca="1" si="20"/>
        <v>-3.7299999999999844</v>
      </c>
      <c r="AI19">
        <f t="shared" ca="1" si="21"/>
        <v>-3.8399999999999856</v>
      </c>
      <c r="AJ19">
        <f t="shared" ca="1" si="22"/>
        <v>-3.9459999999999873</v>
      </c>
      <c r="AK19">
        <f t="shared" ca="1" si="23"/>
        <v>-4.8149999999999888</v>
      </c>
      <c r="AL19">
        <f t="shared" ca="1" si="24"/>
        <v>-5.7742857142857051</v>
      </c>
      <c r="AN19">
        <f t="shared" si="36"/>
        <v>1.7933333333333401</v>
      </c>
      <c r="AO19">
        <f t="shared" si="37"/>
        <v>1.126666666666674</v>
      </c>
      <c r="AP19">
        <f t="shared" si="31"/>
        <v>1.7933333333333401</v>
      </c>
      <c r="AQ19">
        <f t="shared" si="32"/>
        <v>1.126666666666674</v>
      </c>
      <c r="AR19">
        <f t="shared" si="33"/>
        <v>0.12666666666667403</v>
      </c>
      <c r="AS19" s="30"/>
      <c r="AT19">
        <f t="shared" si="4"/>
        <v>-0.12362318840579078</v>
      </c>
      <c r="AU19">
        <f t="shared" si="4"/>
        <v>-0.52391304347825418</v>
      </c>
      <c r="AV19">
        <f t="shared" si="4"/>
        <v>-8.6399999999994037E-2</v>
      </c>
      <c r="AW19">
        <f t="shared" si="4"/>
        <v>-7.3399999999994137E-2</v>
      </c>
      <c r="AX19">
        <f t="shared" si="4"/>
        <v>-0.6965333333333259</v>
      </c>
      <c r="AZ19" s="6">
        <f t="shared" ca="1" si="38"/>
        <v>-0.63693959070733186</v>
      </c>
      <c r="BA19" s="6">
        <f t="shared" ca="1" si="39"/>
        <v>-0.80348407130426835</v>
      </c>
      <c r="BB19" s="6">
        <f t="shared" ca="1" si="26"/>
        <v>-0.68687694115948261</v>
      </c>
      <c r="BC19" s="6">
        <f t="shared" ca="1" si="27"/>
        <v>-0.56756074267242695</v>
      </c>
      <c r="BD19" s="2">
        <f t="shared" ca="1" si="28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5.7821666666666642</v>
      </c>
      <c r="R20" s="31">
        <f>L20-AVERAGE(AN$5:AN19,AN21:AN$30)</f>
        <v>7.8420289855072447</v>
      </c>
      <c r="S20" s="31">
        <f>M20-AVERAGE(AO$5:AO19,AO21:AO$30)</f>
        <v>4.4504347826086939</v>
      </c>
      <c r="T20" s="31">
        <f>N20-AVERAGE(AP$5:AP19,AP21:AP$30)</f>
        <v>4.261733333333332</v>
      </c>
      <c r="U20" s="31">
        <f>O20-AVERAGE(AQ$5:AQ19,AQ21:AQ$30)</f>
        <v>9.0240666666666645</v>
      </c>
      <c r="V20" s="31">
        <f>P20-AVERAGE(AR$5:AR19,AR21:AR$30)</f>
        <v>8.9209333333333305</v>
      </c>
      <c r="W20" s="13">
        <f t="shared" ca="1" si="7"/>
        <v>7.0522616489956889</v>
      </c>
      <c r="X20" s="6">
        <f t="shared" ca="1" si="8"/>
        <v>8.1038302558513315</v>
      </c>
      <c r="Y20" s="6">
        <f t="shared" ca="1" si="9"/>
        <v>6.3380139636890824</v>
      </c>
      <c r="Z20" s="6">
        <f t="shared" ca="1" si="10"/>
        <v>6.6777801893245563</v>
      </c>
      <c r="AA20" s="6">
        <f t="shared" ca="1" si="11"/>
        <v>8.6947866237702556</v>
      </c>
      <c r="AB20" s="2">
        <f t="shared" ca="1" si="12"/>
        <v>8.673709342317153</v>
      </c>
      <c r="AC20" s="2">
        <f>'Historical Trends'!D65</f>
        <v>10.550000000000011</v>
      </c>
      <c r="AE20" s="13">
        <f t="shared" ca="1" si="17"/>
        <v>-2.130381569474423</v>
      </c>
      <c r="AF20">
        <f t="shared" ca="1" si="18"/>
        <v>-2.210000000000008</v>
      </c>
      <c r="AG20">
        <f t="shared" ca="1" si="19"/>
        <v>-2.9450000000000145</v>
      </c>
      <c r="AH20">
        <f t="shared" ca="1" si="20"/>
        <v>-3.0466666666666766</v>
      </c>
      <c r="AI20">
        <f t="shared" ca="1" si="21"/>
        <v>-3.9050000000000118</v>
      </c>
      <c r="AJ20">
        <f t="shared" ca="1" si="22"/>
        <v>-4.1400000000000148</v>
      </c>
      <c r="AK20">
        <f t="shared" ca="1" si="23"/>
        <v>-4.176666666666681</v>
      </c>
      <c r="AL20">
        <f t="shared" ca="1" si="24"/>
        <v>-3.7428571428571571</v>
      </c>
      <c r="AM20" s="13">
        <f>K20-$AC20</f>
        <v>-1.7166666666666774</v>
      </c>
      <c r="AN20">
        <f t="shared" si="36"/>
        <v>-0.68333333333334423</v>
      </c>
      <c r="AO20">
        <f t="shared" si="37"/>
        <v>-4.2166666666666783</v>
      </c>
      <c r="AP20">
        <f t="shared" si="31"/>
        <v>-4.1700000000000115</v>
      </c>
      <c r="AQ20">
        <f t="shared" si="32"/>
        <v>-0.27000000000001201</v>
      </c>
      <c r="AR20">
        <f t="shared" si="33"/>
        <v>-0.77000000000001201</v>
      </c>
      <c r="AS20" s="30">
        <f t="shared" si="14"/>
        <v>-4.7678333333333471</v>
      </c>
      <c r="AT20">
        <f t="shared" si="4"/>
        <v>-2.7079710144927667</v>
      </c>
      <c r="AU20">
        <f t="shared" si="4"/>
        <v>-6.0995652173913175</v>
      </c>
      <c r="AV20">
        <f t="shared" si="4"/>
        <v>-6.2882666666666793</v>
      </c>
      <c r="AW20">
        <f t="shared" si="4"/>
        <v>-1.5259333333333469</v>
      </c>
      <c r="AX20">
        <f t="shared" si="4"/>
        <v>-1.6290666666666809</v>
      </c>
      <c r="AY20" s="13">
        <f ca="1">W20-$AC20</f>
        <v>-3.4977383510043225</v>
      </c>
      <c r="AZ20" s="6">
        <f t="shared" ca="1" si="38"/>
        <v>-2.4461697441486798</v>
      </c>
      <c r="BA20" s="6">
        <f t="shared" ca="1" si="39"/>
        <v>-4.2119860363109289</v>
      </c>
      <c r="BB20" s="6">
        <f t="shared" ca="1" si="26"/>
        <v>-3.8722198106754551</v>
      </c>
      <c r="BC20" s="6">
        <f t="shared" ca="1" si="27"/>
        <v>-1.8552133762297558</v>
      </c>
      <c r="BD20" s="2">
        <f t="shared" ca="1" si="28"/>
        <v>-1.8762906576828584</v>
      </c>
      <c r="BE20" t="s">
        <v>194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0">
        <f>K21-AVERAGE(AM$5:AM20,AM22:AM$30)</f>
        <v>5.5426666666666646</v>
      </c>
      <c r="R21" s="31">
        <f>L21-AVERAGE(AN$5:AN20,AN22:AN$30)</f>
        <v>6.8042028985507228</v>
      </c>
      <c r="S21" s="31">
        <f>M21-AVERAGE(AO$5:AO20,AO22:AO$30)</f>
        <v>7.3082608695652169</v>
      </c>
      <c r="T21" s="31">
        <f>N21-AVERAGE(AP$5:AP20,AP22:AP$30)</f>
        <v>7.2829333333333324</v>
      </c>
      <c r="U21" s="31">
        <f>O21-AVERAGE(AQ$5:AQ20,AQ22:AQ$30)</f>
        <v>9.1540666666666652</v>
      </c>
      <c r="V21" s="31">
        <f>P21-AVERAGE(AR$5:AR20,AR22:AR$30)</f>
        <v>7.4701333333333331</v>
      </c>
      <c r="W21" s="13">
        <f t="shared" ca="1" si="7"/>
        <v>6.2017555074347808</v>
      </c>
      <c r="X21" s="6">
        <f t="shared" ca="1" si="8"/>
        <v>6.8387948009768582</v>
      </c>
      <c r="Y21" s="6">
        <f t="shared" ca="1" si="9"/>
        <v>7.0955758914153098</v>
      </c>
      <c r="Z21" s="6">
        <f t="shared" ca="1" si="10"/>
        <v>7.038303356120629</v>
      </c>
      <c r="AA21" s="6">
        <f t="shared" ca="1" si="11"/>
        <v>8.0546159747580806</v>
      </c>
      <c r="AB21" s="2">
        <f t="shared" ca="1" si="12"/>
        <v>7.214738524161004</v>
      </c>
      <c r="AC21" s="2">
        <f>'Historical Trends'!D66</f>
        <v>8.3400000000000034</v>
      </c>
      <c r="AE21" s="13">
        <f t="shared" ca="1" si="17"/>
        <v>-2.8587701767870612</v>
      </c>
      <c r="AF21">
        <f t="shared" ca="1" si="18"/>
        <v>-1.4700000000000131</v>
      </c>
      <c r="AG21">
        <f t="shared" ca="1" si="19"/>
        <v>-1.2550000000000026</v>
      </c>
      <c r="AH21">
        <f t="shared" ca="1" si="20"/>
        <v>-2.2600000000000051</v>
      </c>
      <c r="AI21">
        <f t="shared" ca="1" si="21"/>
        <v>-2.4125000000000085</v>
      </c>
      <c r="AJ21">
        <f t="shared" ca="1" si="22"/>
        <v>-2.3600000000000083</v>
      </c>
      <c r="AK21">
        <f t="shared" ca="1" si="23"/>
        <v>-1.7883333333333411</v>
      </c>
      <c r="AL21">
        <f t="shared" ca="1" si="24"/>
        <v>-2.1700000000000061</v>
      </c>
      <c r="AM21" s="13">
        <f>K21-$AC21</f>
        <v>0.15999999999999659</v>
      </c>
      <c r="AN21">
        <f t="shared" si="36"/>
        <v>0.43999999999999595</v>
      </c>
      <c r="AO21">
        <f t="shared" si="37"/>
        <v>0.63999999999999702</v>
      </c>
      <c r="AP21">
        <f t="shared" si="31"/>
        <v>0.85999999999999588</v>
      </c>
      <c r="AQ21">
        <f t="shared" si="32"/>
        <v>1.9799999999999969</v>
      </c>
      <c r="AR21">
        <f t="shared" si="33"/>
        <v>-4.00000000000027E-2</v>
      </c>
      <c r="AS21" s="30">
        <f t="shared" si="14"/>
        <v>-2.7973333333333388</v>
      </c>
      <c r="AT21">
        <f t="shared" si="14"/>
        <v>-1.5357971014492806</v>
      </c>
      <c r="AU21">
        <f t="shared" si="14"/>
        <v>-1.0317391304347865</v>
      </c>
      <c r="AV21">
        <f t="shared" si="14"/>
        <v>-1.057066666666671</v>
      </c>
      <c r="AW21">
        <f t="shared" si="14"/>
        <v>0.81406666666666183</v>
      </c>
      <c r="AX21">
        <f t="shared" si="14"/>
        <v>-0.86986666666667034</v>
      </c>
      <c r="AY21" s="13">
        <f ca="1">W21-$AC21</f>
        <v>-2.1382444925652226</v>
      </c>
      <c r="AZ21" s="6">
        <f t="shared" ca="1" si="38"/>
        <v>-1.5012051990231452</v>
      </c>
      <c r="BA21" s="6">
        <f t="shared" ca="1" si="39"/>
        <v>-1.2444241085846937</v>
      </c>
      <c r="BB21" s="6">
        <f t="shared" ca="1" si="26"/>
        <v>-1.3016966438793744</v>
      </c>
      <c r="BC21" s="6">
        <f t="shared" ca="1" si="27"/>
        <v>-0.28538402524192286</v>
      </c>
      <c r="BD21" s="2">
        <f t="shared" ca="1" si="28"/>
        <v>-1.1252614758389994</v>
      </c>
      <c r="BE21" t="s">
        <v>195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0">
        <f>K22-AVERAGE(AM$5:AM21,AM23:AM$30)</f>
        <v>4.4611666666666654</v>
      </c>
      <c r="R22" s="31">
        <f>L22-AVERAGE(AN$5:AN21,AN23:AN$30)</f>
        <v>5.0107246376811592</v>
      </c>
      <c r="S22" s="31">
        <f>M22-AVERAGE(AO$5:AO21,AO23:AO$30)</f>
        <v>6.3495652173913033</v>
      </c>
      <c r="T22" s="31">
        <f>N22-AVERAGE(AP$5:AP21,AP23:AP$30)</f>
        <v>6.9257333333333344</v>
      </c>
      <c r="U22" s="31">
        <f>O22-AVERAGE(AQ$5:AQ21,AQ23:AQ$30)</f>
        <v>6.3840666666666657</v>
      </c>
      <c r="V22" s="31">
        <f>P22-AVERAGE(AR$5:AR21,AR23:AR$30)</f>
        <v>5.3449333333333326</v>
      </c>
      <c r="W22" s="13">
        <f t="shared" ca="1" si="7"/>
        <v>5.8707925110668953</v>
      </c>
      <c r="X22" s="6">
        <f t="shared" ca="1" si="8"/>
        <v>6.2142790225342353</v>
      </c>
      <c r="Y22" s="6">
        <f t="shared" ca="1" si="9"/>
        <v>6.8108046640536983</v>
      </c>
      <c r="Z22" s="6">
        <f t="shared" ca="1" si="10"/>
        <v>7.1474564027670002</v>
      </c>
      <c r="AA22" s="6">
        <f t="shared" ca="1" si="11"/>
        <v>6.824957272782429</v>
      </c>
      <c r="AB22" s="2">
        <f t="shared" ca="1" si="12"/>
        <v>6.1769382404414941</v>
      </c>
      <c r="AC22" s="2">
        <f>'Historical Trends'!D67</f>
        <v>6.8699999999999903</v>
      </c>
      <c r="AE22" s="13">
        <f t="shared" ca="1" si="17"/>
        <v>-0.65232897770944831</v>
      </c>
      <c r="AF22">
        <f t="shared" ca="1" si="18"/>
        <v>0.43000000000002103</v>
      </c>
      <c r="AG22">
        <f t="shared" ca="1" si="19"/>
        <v>-1.1849999999999881</v>
      </c>
      <c r="AH22">
        <f t="shared" ca="1" si="20"/>
        <v>-1.2566666666666606</v>
      </c>
      <c r="AI22">
        <f t="shared" ca="1" si="21"/>
        <v>-1.1124999999999936</v>
      </c>
      <c r="AJ22">
        <f t="shared" ca="1" si="22"/>
        <v>-0.38199999999999346</v>
      </c>
      <c r="AK22">
        <f t="shared" ca="1" si="23"/>
        <v>-0.81666666666665844</v>
      </c>
      <c r="AL22">
        <f t="shared" ca="1" si="24"/>
        <v>-1.5614285714285625</v>
      </c>
      <c r="AM22" s="13">
        <f>K22-$AC22</f>
        <v>0.53000000000001002</v>
      </c>
      <c r="AN22">
        <f t="shared" si="36"/>
        <v>0.13000000000000966</v>
      </c>
      <c r="AO22">
        <f t="shared" si="37"/>
        <v>1.1300000000000097</v>
      </c>
      <c r="AP22">
        <f t="shared" si="31"/>
        <v>1.9300000000000104</v>
      </c>
      <c r="AQ22">
        <f t="shared" si="32"/>
        <v>0.73000000000000931</v>
      </c>
      <c r="AR22">
        <f t="shared" si="33"/>
        <v>-0.66999999999999016</v>
      </c>
      <c r="AS22" s="30">
        <f t="shared" si="14"/>
        <v>-2.4088333333333249</v>
      </c>
      <c r="AT22">
        <f t="shared" si="14"/>
        <v>-1.8592753623188312</v>
      </c>
      <c r="AU22">
        <f t="shared" si="14"/>
        <v>-0.52043478260868703</v>
      </c>
      <c r="AV22">
        <f t="shared" si="14"/>
        <v>5.5733333333344071E-2</v>
      </c>
      <c r="AW22">
        <f t="shared" si="14"/>
        <v>-0.48593333333332467</v>
      </c>
      <c r="AX22">
        <f t="shared" si="14"/>
        <v>-1.5250666666666577</v>
      </c>
      <c r="AY22" s="13">
        <f ca="1">W22-$AC22</f>
        <v>-0.99920748893309508</v>
      </c>
      <c r="AZ22" s="6">
        <f t="shared" ca="1" si="38"/>
        <v>-0.65572097746575508</v>
      </c>
      <c r="BA22" s="6">
        <f t="shared" ca="1" si="39"/>
        <v>-5.9195335946292005E-2</v>
      </c>
      <c r="BB22" s="6">
        <f t="shared" ca="1" si="26"/>
        <v>0.27745640276700989</v>
      </c>
      <c r="BC22" s="6">
        <f t="shared" ca="1" si="27"/>
        <v>-4.5042727217561307E-2</v>
      </c>
      <c r="BD22" s="2">
        <f t="shared" ca="1" si="28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0.56721651027019426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0"/>
      <c r="R23" s="31">
        <f>L23-AVERAGE(AN$5:AN22,AN24:AN$30)</f>
        <v>7.774637681159418</v>
      </c>
      <c r="S23" s="31">
        <f>M23-AVERAGE(AO$5:AO22,AO24:AO$30)</f>
        <v>8.0699999999999967</v>
      </c>
      <c r="T23" s="31">
        <f>N23-AVERAGE(AP$5:AP22,AP24:AP$30)</f>
        <v>7.1165333333333329</v>
      </c>
      <c r="U23" s="31">
        <f>O23-AVERAGE(AQ$5:AQ22,AQ24:AQ$30)</f>
        <v>5.7428666666666643</v>
      </c>
      <c r="V23" s="31">
        <f>P23-AVERAGE(AR$5:AR22,AR24:AR$30)</f>
        <v>6.853066666666666</v>
      </c>
      <c r="W23" s="13">
        <f t="shared" ca="1" si="7"/>
        <v>2.0209630200348379</v>
      </c>
      <c r="X23" s="6">
        <f t="shared" ca="1" si="8"/>
        <v>5.8269764260559613</v>
      </c>
      <c r="Y23" s="6">
        <f t="shared" ca="1" si="9"/>
        <v>6.1288275803778669</v>
      </c>
      <c r="Z23" s="6">
        <f t="shared" ca="1" si="10"/>
        <v>5.3117059683565939</v>
      </c>
      <c r="AA23" s="6">
        <f t="shared" ca="1" si="11"/>
        <v>4.9376211626807303</v>
      </c>
      <c r="AB23" s="2">
        <f t="shared" ca="1" si="12"/>
        <v>5.6686952265746946</v>
      </c>
      <c r="AC23" s="2">
        <f>'Historical Trends'!D68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6"/>
        <v>2.3666666666666547</v>
      </c>
      <c r="AO23">
        <f t="shared" si="37"/>
        <v>2.3666666666666547</v>
      </c>
      <c r="AP23">
        <f t="shared" si="31"/>
        <v>1.6999999999999886</v>
      </c>
      <c r="AQ23">
        <f t="shared" si="32"/>
        <v>-0.30000000000001137</v>
      </c>
      <c r="AR23">
        <f t="shared" si="33"/>
        <v>0.36666666666665559</v>
      </c>
      <c r="AS23" s="30"/>
      <c r="AT23">
        <f t="shared" si="14"/>
        <v>0.47463768115940663</v>
      </c>
      <c r="AU23">
        <f t="shared" si="14"/>
        <v>0.76999999999998536</v>
      </c>
      <c r="AV23">
        <f t="shared" si="14"/>
        <v>-0.18346666666667844</v>
      </c>
      <c r="AW23">
        <f t="shared" si="14"/>
        <v>-1.557133333333347</v>
      </c>
      <c r="AX23">
        <f t="shared" si="14"/>
        <v>-0.4469333333333454</v>
      </c>
      <c r="AZ23" s="6">
        <f t="shared" ca="1" si="38"/>
        <v>-1.47302357394405</v>
      </c>
      <c r="BA23" s="6">
        <f t="shared" ca="1" si="39"/>
        <v>-1.1711724196221445</v>
      </c>
      <c r="BB23" s="6">
        <f t="shared" ca="1" si="26"/>
        <v>-1.9882940316434174</v>
      </c>
      <c r="BC23" s="6">
        <f t="shared" ca="1" si="27"/>
        <v>-2.3623788373192811</v>
      </c>
      <c r="BD23" s="2">
        <f t="shared" ca="1" si="28"/>
        <v>-1.6313047734253168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0.56572712790362756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0">
        <f>K24-AVERAGE(AM$5:AM23,AM25:AM$30)</f>
        <v>9.2681666666666658</v>
      </c>
      <c r="R24" s="31">
        <f>L24-AVERAGE(AN$5:AN23,AN25:AN$30)</f>
        <v>7.7037681159420277</v>
      </c>
      <c r="S24" s="31">
        <f>M24-AVERAGE(AO$5:AO23,AO25:AO$30)</f>
        <v>7.8321739130434791</v>
      </c>
      <c r="T24" s="31">
        <f>N24-AVERAGE(AP$5:AP23,AP25:AP$30)</f>
        <v>10.193733333333332</v>
      </c>
      <c r="U24" s="31">
        <f>O24-AVERAGE(AQ$5:AQ23,AQ25:AQ$30)</f>
        <v>4.0516666666666659</v>
      </c>
      <c r="V24" s="31">
        <f>P24-AVERAGE(AR$5:AR23,AR25:AR$30)</f>
        <v>4.3905333333333321</v>
      </c>
      <c r="W24" s="13">
        <f t="shared" ca="1" si="7"/>
        <v>7.3126656347091199</v>
      </c>
      <c r="X24" s="6">
        <f t="shared" ca="1" si="8"/>
        <v>6.455792851982264</v>
      </c>
      <c r="Y24" s="6">
        <f t="shared" ca="1" si="9"/>
        <v>6.6178861657689829</v>
      </c>
      <c r="Z24" s="6">
        <f t="shared" ca="1" si="10"/>
        <v>7.3123602920789512</v>
      </c>
      <c r="AA24" s="6">
        <f t="shared" ca="1" si="11"/>
        <v>4.6670009247836797</v>
      </c>
      <c r="AB24" s="2">
        <f t="shared" ca="1" si="12"/>
        <v>4.7903360050569948</v>
      </c>
      <c r="AC24" s="2">
        <f>'Historical Trends'!D83</f>
        <v>7.3299999999999841</v>
      </c>
      <c r="AE24" s="13">
        <f t="shared" ca="1" si="17"/>
        <v>-1.0627962085294484E-2</v>
      </c>
      <c r="AF24">
        <f t="shared" ca="1" si="18"/>
        <v>-1.9999999999999858</v>
      </c>
      <c r="AG24">
        <f t="shared" ca="1" si="19"/>
        <v>-0.22499999999998721</v>
      </c>
      <c r="AH24">
        <f t="shared" ca="1" si="20"/>
        <v>0.60000000000001297</v>
      </c>
      <c r="AI24">
        <f t="shared" ca="1" si="21"/>
        <v>0.83000000000001606</v>
      </c>
      <c r="AJ24">
        <f t="shared" ca="1" si="22"/>
        <v>0.93400000000001704</v>
      </c>
      <c r="AK24">
        <f t="shared" ca="1" si="23"/>
        <v>0.69500000000001982</v>
      </c>
      <c r="AL24">
        <f t="shared" ca="1" si="24"/>
        <v>0.71857142857144751</v>
      </c>
      <c r="AM24" s="13">
        <f t="shared" ref="AM24:AM29" si="44">K24-$AC24</f>
        <v>4.6700000000000159</v>
      </c>
      <c r="AN24">
        <f t="shared" si="36"/>
        <v>2.2700000000000156</v>
      </c>
      <c r="AO24">
        <f t="shared" si="37"/>
        <v>2.1100000000000172</v>
      </c>
      <c r="AP24">
        <f t="shared" si="31"/>
        <v>4.630000000000015</v>
      </c>
      <c r="AQ24">
        <f t="shared" si="32"/>
        <v>-1.9549999999999841</v>
      </c>
      <c r="AR24">
        <f t="shared" si="33"/>
        <v>-2.0299999999999851</v>
      </c>
      <c r="AS24" s="30">
        <f t="shared" si="14"/>
        <v>1.9381666666666817</v>
      </c>
      <c r="AT24">
        <f t="shared" si="14"/>
        <v>0.37376811594204362</v>
      </c>
      <c r="AU24">
        <f t="shared" si="14"/>
        <v>0.50217391304349501</v>
      </c>
      <c r="AV24">
        <f t="shared" si="14"/>
        <v>2.8637333333333483</v>
      </c>
      <c r="AW24">
        <f t="shared" si="14"/>
        <v>-3.2783333333333182</v>
      </c>
      <c r="AX24">
        <f t="shared" si="14"/>
        <v>-2.939466666666652</v>
      </c>
      <c r="AY24" s="13">
        <f t="shared" ref="AY24:AY29" ca="1" si="45">W24-$AC24</f>
        <v>-1.7334365290864184E-2</v>
      </c>
      <c r="AZ24" s="6">
        <f t="shared" ca="1" si="38"/>
        <v>-0.87420714801772004</v>
      </c>
      <c r="BA24" s="6">
        <f t="shared" ca="1" si="39"/>
        <v>-0.71211383423100116</v>
      </c>
      <c r="BB24" s="6">
        <f t="shared" ca="1" si="26"/>
        <v>-1.7639707921032866E-2</v>
      </c>
      <c r="BC24" s="6">
        <f t="shared" ca="1" si="27"/>
        <v>-2.6629990752163044</v>
      </c>
      <c r="BD24" s="2">
        <f t="shared" ca="1" si="28"/>
        <v>-2.5396639949429893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0.56423648465681042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0">
        <f>K25-AVERAGE(AM$5:AM24,AM26:AM$30)</f>
        <v>5.5881666666666643</v>
      </c>
      <c r="R25" s="31">
        <f>L25-AVERAGE(AN$5:AN24,AN26:AN$30)</f>
        <v>6.7472463768115922</v>
      </c>
      <c r="S25" s="31">
        <f>M25-AVERAGE(AO$5:AO24,AO26:AO$30)</f>
        <v>6.83391304347826</v>
      </c>
      <c r="T25" s="31">
        <f>N25-AVERAGE(AP$5:AP24,AP26:AP$30)</f>
        <v>6.5713333333333335</v>
      </c>
      <c r="U25" s="31">
        <f>O25-AVERAGE(AQ$5:AQ24,AQ26:AQ$30)</f>
        <v>6.4456666666666651</v>
      </c>
      <c r="V25" s="31">
        <f>P25-AVERAGE(AR$5:AR24,AR26:AR$30)</f>
        <v>5.406533333333333</v>
      </c>
      <c r="W25" s="13">
        <f t="shared" ca="1" si="7"/>
        <v>7.2227301641567596</v>
      </c>
      <c r="X25" s="6">
        <f t="shared" ca="1" si="8"/>
        <v>7.8685116545716429</v>
      </c>
      <c r="Y25" s="6">
        <f t="shared" ca="1" si="9"/>
        <v>7.8268649355154034</v>
      </c>
      <c r="Z25" s="6">
        <f t="shared" ca="1" si="10"/>
        <v>7.9390337064162741</v>
      </c>
      <c r="AA25" s="6">
        <f t="shared" ca="1" si="11"/>
        <v>7.6174492186949703</v>
      </c>
      <c r="AB25" s="2">
        <f t="shared" ca="1" si="12"/>
        <v>6.8847137762900648</v>
      </c>
      <c r="AC25" s="2">
        <f>'Historical Trends'!D84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4"/>
        <v>3.0700000000000021</v>
      </c>
      <c r="AN25">
        <f t="shared" si="36"/>
        <v>3.2700000000000014</v>
      </c>
      <c r="AO25">
        <f t="shared" si="37"/>
        <v>3.0700000000000021</v>
      </c>
      <c r="AP25">
        <f t="shared" si="31"/>
        <v>3.0700000000000021</v>
      </c>
      <c r="AQ25">
        <f t="shared" si="32"/>
        <v>2.2700000000000014</v>
      </c>
      <c r="AR25">
        <f t="shared" si="33"/>
        <v>0.87000000000000188</v>
      </c>
      <c r="AS25" s="30">
        <f t="shared" si="14"/>
        <v>0.25816666666666599</v>
      </c>
      <c r="AT25">
        <f t="shared" si="14"/>
        <v>1.4172463768115939</v>
      </c>
      <c r="AU25">
        <f t="shared" si="14"/>
        <v>1.5039130434782617</v>
      </c>
      <c r="AV25">
        <f t="shared" si="14"/>
        <v>1.2413333333333352</v>
      </c>
      <c r="AW25">
        <f t="shared" si="14"/>
        <v>1.1156666666666668</v>
      </c>
      <c r="AX25">
        <f t="shared" si="14"/>
        <v>7.6533333333334674E-2</v>
      </c>
      <c r="AY25" s="13">
        <f t="shared" ca="1" si="45"/>
        <v>1.8927301641567613</v>
      </c>
      <c r="AZ25" s="6">
        <f t="shared" ca="1" si="38"/>
        <v>2.5385116545716446</v>
      </c>
      <c r="BA25" s="6">
        <f t="shared" ca="1" si="39"/>
        <v>2.4968649355154051</v>
      </c>
      <c r="BB25" s="6">
        <f t="shared" ca="1" si="26"/>
        <v>2.6090337064162759</v>
      </c>
      <c r="BC25" s="6">
        <f t="shared" ca="1" si="27"/>
        <v>2.287449218694972</v>
      </c>
      <c r="BD25" s="2">
        <f t="shared" ca="1" si="28"/>
        <v>1.5547137762900665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0.56274457892791041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9.5406666666666649</v>
      </c>
      <c r="R26" s="31">
        <f>L26-AVERAGE(AN$5:AN25,AN27:AN$30)</f>
        <v>5.2711594202898535</v>
      </c>
      <c r="S26" s="31">
        <f>M26-AVERAGE(AO$5:AO25,AO27:AO$30)</f>
        <v>5.9143478260869555</v>
      </c>
      <c r="T26" s="31">
        <f>N26-AVERAGE(AP$5:AP25,AP27:AP$30)</f>
        <v>5.6666666666666661</v>
      </c>
      <c r="U26" s="31">
        <f>O26-AVERAGE(AQ$5:AQ25,AQ27:AQ$30)</f>
        <v>6.3729999999999993</v>
      </c>
      <c r="V26" s="31">
        <f>P26-AVERAGE(AR$5:AR25,AR27:AR$30)</f>
        <v>6.4431999999999992</v>
      </c>
      <c r="W26" s="13">
        <f t="shared" ca="1" si="7"/>
        <v>9.5601976770158963</v>
      </c>
      <c r="X26" s="6">
        <f t="shared" ca="1" si="8"/>
        <v>7.5364718674958944</v>
      </c>
      <c r="Y26" s="6">
        <f t="shared" ca="1" si="9"/>
        <v>7.6932635510689291</v>
      </c>
      <c r="Z26" s="6">
        <f t="shared" ca="1" si="10"/>
        <v>7.9850037125797115</v>
      </c>
      <c r="AA26" s="6">
        <f t="shared" ca="1" si="11"/>
        <v>7.9167107946137651</v>
      </c>
      <c r="AB26" s="2">
        <f t="shared" ca="1" si="12"/>
        <v>7.7781074162604149</v>
      </c>
      <c r="AC26" s="2">
        <f>'Historical Trends'!D85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4"/>
        <v>3.4533333333333385</v>
      </c>
      <c r="AN26">
        <f t="shared" si="36"/>
        <v>-1.5466666666666624</v>
      </c>
      <c r="AO26">
        <f t="shared" si="37"/>
        <v>-1.2133333333333285</v>
      </c>
      <c r="AP26">
        <f t="shared" si="31"/>
        <v>-1.2133333333333285</v>
      </c>
      <c r="AQ26">
        <f t="shared" si="32"/>
        <v>-1.2133333333333285</v>
      </c>
      <c r="AR26">
        <f t="shared" si="33"/>
        <v>-1.5466666666666624</v>
      </c>
      <c r="AS26" s="30">
        <f t="shared" si="14"/>
        <v>0.6606666666666694</v>
      </c>
      <c r="AT26">
        <f t="shared" si="14"/>
        <v>-3.6088405797101419</v>
      </c>
      <c r="AU26">
        <f t="shared" si="14"/>
        <v>-2.9656521739130399</v>
      </c>
      <c r="AV26">
        <f t="shared" si="14"/>
        <v>-3.2133333333333294</v>
      </c>
      <c r="AW26">
        <f t="shared" si="14"/>
        <v>-2.5069999999999961</v>
      </c>
      <c r="AX26">
        <f t="shared" si="14"/>
        <v>-2.4367999999999963</v>
      </c>
      <c r="AY26" s="13">
        <f t="shared" ca="1" si="45"/>
        <v>0.68019767701590084</v>
      </c>
      <c r="AZ26" s="6">
        <f t="shared" ca="1" si="38"/>
        <v>-1.3435281325041011</v>
      </c>
      <c r="BA26" s="6">
        <f t="shared" ca="1" si="39"/>
        <v>-1.1867364489310663</v>
      </c>
      <c r="BB26" s="6">
        <f t="shared" ca="1" si="26"/>
        <v>-0.89499628742028392</v>
      </c>
      <c r="BC26" s="6">
        <f t="shared" ca="1" si="27"/>
        <v>-0.96328920538623031</v>
      </c>
      <c r="BD26" s="2">
        <f t="shared" ca="1" si="28"/>
        <v>-1.1018925837395805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0.5612514091123848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0">
        <f>K27-AVERAGE(AM$5:AM26,AM28:AM$30)</f>
        <v>13.209666666666665</v>
      </c>
      <c r="R27" s="31">
        <f>L27-AVERAGE(AN$5:AN26,AN28:AN$30)</f>
        <v>6.4094202898550714</v>
      </c>
      <c r="S27" s="31">
        <f>M27-AVERAGE(AO$5:AO26,AO28:AO$30)</f>
        <v>8.1656521739130437</v>
      </c>
      <c r="T27" s="31">
        <f>N27-AVERAGE(AP$5:AP26,AP28:AP$30)</f>
        <v>6.2445333333333322</v>
      </c>
      <c r="U27" s="31">
        <f>O27-AVERAGE(AQ$5:AQ26,AQ28:AQ$30)</f>
        <v>7.1796666666666651</v>
      </c>
      <c r="V27" s="31">
        <f>P27-AVERAGE(AR$5:AR26,AR28:AR$30)</f>
        <v>8.4285333333333341</v>
      </c>
      <c r="W27" s="13">
        <f t="shared" ca="1" si="7"/>
        <v>11.908868274000508</v>
      </c>
      <c r="X27" s="6">
        <f t="shared" ca="1" si="8"/>
        <v>8.6073013854154468</v>
      </c>
      <c r="Y27" s="6">
        <f t="shared" ca="1" si="9"/>
        <v>9.3421714578057617</v>
      </c>
      <c r="Z27" s="6">
        <f t="shared" ca="1" si="10"/>
        <v>8.8188748210114287</v>
      </c>
      <c r="AA27" s="6">
        <f t="shared" ca="1" si="11"/>
        <v>8.821253314592397</v>
      </c>
      <c r="AB27" s="2">
        <f t="shared" ca="1" si="12"/>
        <v>9.3483745356200654</v>
      </c>
      <c r="AC27" s="2">
        <f>'Historical Trends'!D100</f>
        <v>8.2999999999999972</v>
      </c>
      <c r="AE27" s="13">
        <f t="shared" ca="1" si="17"/>
        <v>3.225063829787203</v>
      </c>
      <c r="AF27">
        <f t="shared" ca="1" si="18"/>
        <v>2.2900000000000063</v>
      </c>
      <c r="AG27">
        <f t="shared" ca="1" si="19"/>
        <v>2.855000000000004</v>
      </c>
      <c r="AH27">
        <f t="shared" ca="1" si="20"/>
        <v>1.2533333333333392</v>
      </c>
      <c r="AI27">
        <f t="shared" ca="1" si="21"/>
        <v>0.70000000000000639</v>
      </c>
      <c r="AJ27">
        <f t="shared" ca="1" si="22"/>
        <v>0.15000000000000568</v>
      </c>
      <c r="AK27">
        <f t="shared" ca="1" si="23"/>
        <v>-0.15333333333332888</v>
      </c>
      <c r="AL27">
        <f t="shared" ca="1" si="24"/>
        <v>-0.70999999999999552</v>
      </c>
      <c r="AM27" s="13">
        <f t="shared" si="44"/>
        <v>7.5000000000000036</v>
      </c>
      <c r="AN27">
        <f t="shared" si="36"/>
        <v>0.1000000000000032</v>
      </c>
      <c r="AO27">
        <f t="shared" si="37"/>
        <v>1.5000000000000036</v>
      </c>
      <c r="AP27">
        <f t="shared" si="31"/>
        <v>-9.9999999999997868E-2</v>
      </c>
      <c r="AQ27">
        <f t="shared" si="32"/>
        <v>0.12000000000000277</v>
      </c>
      <c r="AR27">
        <f t="shared" si="33"/>
        <v>0.92000000000000348</v>
      </c>
      <c r="AS27" s="30">
        <f t="shared" si="14"/>
        <v>4.9096666666666682</v>
      </c>
      <c r="AT27">
        <f t="shared" si="14"/>
        <v>-1.8905797101449258</v>
      </c>
      <c r="AU27">
        <f t="shared" si="14"/>
        <v>-0.1343478260869535</v>
      </c>
      <c r="AV27">
        <f t="shared" si="14"/>
        <v>-2.055466666666665</v>
      </c>
      <c r="AW27">
        <f t="shared" si="14"/>
        <v>-1.1203333333333321</v>
      </c>
      <c r="AX27">
        <f t="shared" si="14"/>
        <v>0.12853333333333694</v>
      </c>
      <c r="AY27" s="13">
        <f t="shared" ca="1" si="45"/>
        <v>3.6088682740005105</v>
      </c>
      <c r="AZ27" s="6">
        <f t="shared" ca="1" si="38"/>
        <v>0.3073013854154496</v>
      </c>
      <c r="BA27" s="6">
        <f t="shared" ca="1" si="39"/>
        <v>1.0421714578057646</v>
      </c>
      <c r="BB27" s="6">
        <f t="shared" ca="1" si="26"/>
        <v>0.51887482101143156</v>
      </c>
      <c r="BC27" s="6">
        <f t="shared" ca="1" si="27"/>
        <v>0.52125331459239987</v>
      </c>
      <c r="BD27" s="2">
        <f t="shared" ca="1" si="28"/>
        <v>1.0483745356200682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0.55975697360296728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13.305166666666665</v>
      </c>
      <c r="R28" s="31">
        <f>L28-AVERAGE(AN$5:AN27,AN29:AN$30)</f>
        <v>11.527246376811593</v>
      </c>
      <c r="S28" s="31">
        <f>M28-AVERAGE(AO$5:AO27,AO29:AO$30)</f>
        <v>11.405217391304348</v>
      </c>
      <c r="T28" s="31">
        <f>N28-AVERAGE(AP$5:AP27,AP29:AP$30)</f>
        <v>10.520933333333334</v>
      </c>
      <c r="U28" s="31">
        <f>O28-AVERAGE(AQ$5:AQ27,AQ29:AQ$30)</f>
        <v>11.643266666666666</v>
      </c>
      <c r="V28" s="31">
        <f>P28-AVERAGE(AR$5:AR27,AR29:AR$30)</f>
        <v>13.724133333333333</v>
      </c>
      <c r="W28" s="13">
        <f t="shared" ca="1" si="7"/>
        <v>12.518050397888967</v>
      </c>
      <c r="X28" s="6">
        <f t="shared" ca="1" si="8"/>
        <v>11.628583888324293</v>
      </c>
      <c r="Y28" s="6">
        <f t="shared" ca="1" si="9"/>
        <v>11.557979220848523</v>
      </c>
      <c r="Z28" s="6">
        <f t="shared" ca="1" si="10"/>
        <v>11.231284442495038</v>
      </c>
      <c r="AA28" s="6">
        <f t="shared" ca="1" si="11"/>
        <v>11.68020276737554</v>
      </c>
      <c r="AB28" s="2">
        <f t="shared" ca="1" si="12"/>
        <v>12.871247446492802</v>
      </c>
      <c r="AC28" s="2">
        <f>'Historical Trends'!D101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4"/>
        <v>5.4099999999999966</v>
      </c>
      <c r="AN28">
        <f t="shared" si="36"/>
        <v>2.8099999999999969</v>
      </c>
      <c r="AO28">
        <f t="shared" si="37"/>
        <v>2.4099999999999966</v>
      </c>
      <c r="AP28">
        <f t="shared" si="31"/>
        <v>1.8099999999999969</v>
      </c>
      <c r="AQ28">
        <f t="shared" si="32"/>
        <v>2.2099999999999973</v>
      </c>
      <c r="AR28">
        <f t="shared" si="33"/>
        <v>3.8099999999999969</v>
      </c>
      <c r="AS28" s="30">
        <f t="shared" si="14"/>
        <v>2.7151666666666614</v>
      </c>
      <c r="AT28">
        <f t="shared" si="14"/>
        <v>0.93724637681158995</v>
      </c>
      <c r="AU28">
        <f t="shared" si="14"/>
        <v>0.81521739130434412</v>
      </c>
      <c r="AV28">
        <f t="shared" si="14"/>
        <v>-6.9066666666669718E-2</v>
      </c>
      <c r="AW28">
        <f t="shared" si="14"/>
        <v>1.0532666666666621</v>
      </c>
      <c r="AX28">
        <f t="shared" si="14"/>
        <v>3.1341333333333292</v>
      </c>
      <c r="AY28" s="13">
        <f t="shared" ca="1" si="45"/>
        <v>1.9280503978889634</v>
      </c>
      <c r="AZ28" s="6">
        <f t="shared" ca="1" si="38"/>
        <v>1.0385838883242897</v>
      </c>
      <c r="BA28" s="6">
        <f t="shared" ca="1" si="39"/>
        <v>0.96797922084851962</v>
      </c>
      <c r="BB28" s="6">
        <f t="shared" ca="1" si="26"/>
        <v>0.64128444249503502</v>
      </c>
      <c r="BC28" s="6">
        <f t="shared" ca="1" si="27"/>
        <v>1.090202767375537</v>
      </c>
      <c r="BD28" s="2">
        <f t="shared" ca="1" si="28"/>
        <v>2.2812474464927988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0.55826127078966614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9.748666666666665</v>
      </c>
      <c r="R29" s="31">
        <f>L29-AVERAGE(AN$5:AN28,AN30:AN$30)</f>
        <v>11.060724637681158</v>
      </c>
      <c r="S29" s="31">
        <f>M29-AVERAGE(AO$5:AO28,AO30:AO$30)</f>
        <v>11.356086956521738</v>
      </c>
      <c r="T29" s="31">
        <f>N29-AVERAGE(AP$5:AP28,AP30:AP$30)</f>
        <v>10.406400000000001</v>
      </c>
      <c r="U29" s="31">
        <f>O29-AVERAGE(AQ$5:AQ28,AQ30:AQ$30)</f>
        <v>12.499399999999998</v>
      </c>
      <c r="V29" s="31">
        <f>P29-AVERAGE(AR$5:AR28,AR30:AR$30)</f>
        <v>11.633599999999998</v>
      </c>
      <c r="W29" s="13">
        <f t="shared" ca="1" si="7"/>
        <v>8.0610549588636182</v>
      </c>
      <c r="X29" s="6">
        <f t="shared" ca="1" si="8"/>
        <v>8.5841272886520272</v>
      </c>
      <c r="Y29" s="6">
        <f t="shared" ca="1" si="9"/>
        <v>8.9266674739642209</v>
      </c>
      <c r="Z29" s="6">
        <f t="shared" ca="1" si="10"/>
        <v>8.003307395304514</v>
      </c>
      <c r="AA29" s="6">
        <f t="shared" ca="1" si="11"/>
        <v>9.539345381852856</v>
      </c>
      <c r="AB29" s="2">
        <f t="shared" ca="1" si="12"/>
        <v>9.3850929786554662</v>
      </c>
      <c r="AC29" s="2">
        <f>'Historical Trends'!D102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4"/>
        <v>0.94666666666666721</v>
      </c>
      <c r="AN29">
        <f t="shared" si="36"/>
        <v>1.2800000000000011</v>
      </c>
      <c r="AO29">
        <f t="shared" si="37"/>
        <v>1.2800000000000011</v>
      </c>
      <c r="AP29">
        <f t="shared" si="31"/>
        <v>0.61333333333333506</v>
      </c>
      <c r="AQ29">
        <f t="shared" si="32"/>
        <v>1.9466666666666672</v>
      </c>
      <c r="AR29">
        <f t="shared" si="33"/>
        <v>0.71333333333333293</v>
      </c>
      <c r="AS29" s="30">
        <f t="shared" si="14"/>
        <v>-1.9713333333333338</v>
      </c>
      <c r="AT29">
        <f t="shared" si="14"/>
        <v>-0.65927536231884076</v>
      </c>
      <c r="AU29">
        <f t="shared" si="14"/>
        <v>-0.36391304347826114</v>
      </c>
      <c r="AV29">
        <f t="shared" si="14"/>
        <v>-1.3135999999999974</v>
      </c>
      <c r="AW29">
        <f t="shared" si="14"/>
        <v>0.77939999999999898</v>
      </c>
      <c r="AX29">
        <f t="shared" si="14"/>
        <v>-8.6400000000001143E-2</v>
      </c>
      <c r="AY29" s="13">
        <f t="shared" ca="1" si="45"/>
        <v>-3.6589450411363806</v>
      </c>
      <c r="AZ29" s="6">
        <f t="shared" ca="1" si="38"/>
        <v>-3.1358727113479716</v>
      </c>
      <c r="BA29" s="6">
        <f t="shared" ca="1" si="39"/>
        <v>-2.793332526035778</v>
      </c>
      <c r="BB29" s="6">
        <f t="shared" ca="1" si="26"/>
        <v>-3.7166926046954849</v>
      </c>
      <c r="BC29" s="6">
        <f t="shared" ca="1" si="27"/>
        <v>-2.1806546181471429</v>
      </c>
      <c r="BD29" s="2">
        <f t="shared" ca="1" si="28"/>
        <v>-2.3349070213445327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0.55676429905975944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0"/>
      <c r="R30" s="31"/>
      <c r="S30" s="31"/>
      <c r="T30" s="31">
        <f>N30-AVERAGE(AP$5:AP29)</f>
        <v>9.2345333333333333</v>
      </c>
      <c r="U30" s="31">
        <f>O30-AVERAGE(AQ$5:AQ29)</f>
        <v>10.287533333333332</v>
      </c>
      <c r="V30" s="31">
        <f>P30-AVERAGE(AR$5:AR29)</f>
        <v>11.224399999999999</v>
      </c>
      <c r="W30" s="13">
        <f t="shared" ca="1" si="7"/>
        <v>3.6446851516107475</v>
      </c>
      <c r="X30" s="6">
        <f t="shared" ca="1" si="8"/>
        <v>3.8589019609564832</v>
      </c>
      <c r="Y30" s="6">
        <f t="shared" ca="1" si="9"/>
        <v>3.5620513900066064</v>
      </c>
      <c r="Z30" s="6">
        <f t="shared" ca="1" si="10"/>
        <v>8.1121738414976132</v>
      </c>
      <c r="AA30" s="6">
        <f t="shared" ca="1" si="11"/>
        <v>8.8687185456343745</v>
      </c>
      <c r="AB30" s="2">
        <f t="shared" ca="1" si="12"/>
        <v>9.5713413517846355</v>
      </c>
      <c r="AC30" s="2">
        <f>'Historical Trends'!D103</f>
        <v>6.3500000000000041</v>
      </c>
      <c r="AE30" s="13">
        <f t="shared" ca="1" si="17"/>
        <v>2.5970379146920282</v>
      </c>
      <c r="AF30">
        <f t="shared" ref="AF30:AL30" ca="1" si="48">D30-$AC30</f>
        <v>0.98999999999999932</v>
      </c>
      <c r="AG30">
        <f t="shared" ca="1" si="48"/>
        <v>0.44499999999999762</v>
      </c>
      <c r="AH30">
        <f t="shared" ca="1" si="48"/>
        <v>0.38999999999999524</v>
      </c>
      <c r="AI30">
        <f t="shared" ca="1" si="48"/>
        <v>-0.23250000000000437</v>
      </c>
      <c r="AJ30">
        <f t="shared" ca="1" si="48"/>
        <v>-0.71800000000000441</v>
      </c>
      <c r="AK30">
        <f t="shared" ca="1" si="48"/>
        <v>-1.3883333333333407</v>
      </c>
      <c r="AL30">
        <f t="shared" ca="1" si="48"/>
        <v>-1.9557142857142935</v>
      </c>
      <c r="AP30">
        <f t="shared" si="31"/>
        <v>4.6499999999999959</v>
      </c>
      <c r="AQ30">
        <f t="shared" si="32"/>
        <v>4.9833333333333298</v>
      </c>
      <c r="AR30">
        <f t="shared" si="33"/>
        <v>5.4833333333333298</v>
      </c>
      <c r="AS30" s="30"/>
      <c r="AV30">
        <f t="shared" si="14"/>
        <v>2.8845333333333292</v>
      </c>
      <c r="AW30">
        <f t="shared" si="14"/>
        <v>3.9375333333333282</v>
      </c>
      <c r="AX30">
        <f t="shared" si="14"/>
        <v>4.8743999999999952</v>
      </c>
      <c r="BB30" s="6">
        <f t="shared" ca="1" si="26"/>
        <v>1.7621738414976091</v>
      </c>
      <c r="BC30" s="6">
        <f t="shared" ca="1" si="27"/>
        <v>2.5187185456343704</v>
      </c>
      <c r="BD30" s="2">
        <f t="shared" ca="1" si="28"/>
        <v>3.2213413517846314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0.55526605679778474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0.55376654238554002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0.55226575420207125</v>
      </c>
    </row>
    <row r="33" spans="57:74" x14ac:dyDescent="0.25">
      <c r="BP33">
        <f t="shared" ref="BP33:BP39" si="49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0.5507636906236697</v>
      </c>
    </row>
    <row r="34" spans="57:74" x14ac:dyDescent="0.25">
      <c r="BP34">
        <f t="shared" si="49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0.54926035002386797</v>
      </c>
    </row>
    <row r="35" spans="57:74" x14ac:dyDescent="0.25">
      <c r="BP35">
        <f t="shared" si="49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0.54775573077342798</v>
      </c>
    </row>
    <row r="36" spans="57:74" x14ac:dyDescent="0.25">
      <c r="BP36">
        <f t="shared" si="49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0.54624983124034365</v>
      </c>
    </row>
    <row r="37" spans="57:74" x14ac:dyDescent="0.25">
      <c r="BP37">
        <f t="shared" si="49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0.54474264978982578</v>
      </c>
    </row>
    <row r="38" spans="57:74" x14ac:dyDescent="0.25">
      <c r="BE38" t="s">
        <v>217</v>
      </c>
      <c r="BG38">
        <f>Q4</f>
        <v>2.8241269841269863</v>
      </c>
      <c r="BH38">
        <f t="shared" ref="BH38:BK38" si="50">R4</f>
        <v>1.9118055555555566</v>
      </c>
      <c r="BI38">
        <f t="shared" si="50"/>
        <v>1.6287500000000008</v>
      </c>
      <c r="BJ38">
        <f t="shared" si="50"/>
        <v>1.8764102564102565</v>
      </c>
      <c r="BK38">
        <f t="shared" si="50"/>
        <v>1.1972435897435911</v>
      </c>
      <c r="BL38">
        <f t="shared" ref="BL38" si="51">AVERAGE(BK38,BM38)</f>
        <v>0.99682692307692422</v>
      </c>
      <c r="BM38">
        <f>V4</f>
        <v>0.7964102564102572</v>
      </c>
      <c r="BP38">
        <f t="shared" si="49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0.5432341847843043</v>
      </c>
    </row>
    <row r="39" spans="57:74" x14ac:dyDescent="0.25">
      <c r="BP39">
        <f t="shared" si="49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0.54172443458341712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0.54021339754400621</v>
      </c>
    </row>
    <row r="41" spans="57:74" x14ac:dyDescent="0.25">
      <c r="BP41">
        <f t="shared" ref="BP41:BP54" si="52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0.53870107202011042</v>
      </c>
    </row>
    <row r="42" spans="57:74" x14ac:dyDescent="0.25">
      <c r="BP42">
        <f t="shared" si="52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0.53718745636296283</v>
      </c>
    </row>
    <row r="43" spans="57:74" x14ac:dyDescent="0.25">
      <c r="BP43">
        <f t="shared" si="52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0.53567254892097793</v>
      </c>
    </row>
    <row r="44" spans="57:74" x14ac:dyDescent="0.25">
      <c r="BP44">
        <f t="shared" si="52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0.53415634803975376</v>
      </c>
    </row>
    <row r="45" spans="57:74" x14ac:dyDescent="0.25">
      <c r="BP45">
        <f t="shared" si="52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0.53263885206206085</v>
      </c>
    </row>
    <row r="46" spans="57:74" x14ac:dyDescent="0.25">
      <c r="BP46">
        <f t="shared" si="52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0.53112005932783735</v>
      </c>
    </row>
    <row r="47" spans="57:74" x14ac:dyDescent="0.25">
      <c r="BP47">
        <f t="shared" si="52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0.52959996817418364</v>
      </c>
    </row>
    <row r="48" spans="57:74" x14ac:dyDescent="0.25">
      <c r="BP48">
        <f t="shared" si="52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0.52807857693535309</v>
      </c>
    </row>
    <row r="49" spans="68:74" x14ac:dyDescent="0.25">
      <c r="BP49">
        <f t="shared" si="52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0.52655588394275199</v>
      </c>
    </row>
    <row r="50" spans="68:74" x14ac:dyDescent="0.25">
      <c r="BP50">
        <f t="shared" si="52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0.52503188752492802</v>
      </c>
    </row>
    <row r="51" spans="68:74" x14ac:dyDescent="0.25">
      <c r="BP51">
        <f t="shared" si="52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0.52350658600756672</v>
      </c>
    </row>
    <row r="52" spans="68:74" x14ac:dyDescent="0.25">
      <c r="BP52">
        <f t="shared" si="52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0.52197997771348525</v>
      </c>
    </row>
    <row r="53" spans="68:74" x14ac:dyDescent="0.25">
      <c r="BP53">
        <f t="shared" si="52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0.52045206096262353</v>
      </c>
    </row>
    <row r="54" spans="68:74" x14ac:dyDescent="0.25">
      <c r="BP54">
        <f t="shared" si="52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0.51892283407204287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0.51739229535591535</v>
      </c>
    </row>
    <row r="56" spans="68:74" x14ac:dyDescent="0.25">
      <c r="BP56">
        <f t="shared" ref="BP56:BP70" si="53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0.51586044312552159</v>
      </c>
    </row>
    <row r="57" spans="68:74" x14ac:dyDescent="0.25">
      <c r="BP57">
        <f t="shared" si="53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0.51432727568924097</v>
      </c>
    </row>
    <row r="58" spans="68:74" x14ac:dyDescent="0.25">
      <c r="BP58">
        <f t="shared" si="53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0.51279279135254585</v>
      </c>
    </row>
    <row r="59" spans="68:74" x14ac:dyDescent="0.25">
      <c r="BP59">
        <f t="shared" si="53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0.51125698841799805</v>
      </c>
    </row>
    <row r="60" spans="68:74" x14ac:dyDescent="0.25">
      <c r="BP60">
        <f t="shared" si="53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0.50971986518524037</v>
      </c>
    </row>
    <row r="61" spans="68:74" x14ac:dyDescent="0.25">
      <c r="BP61">
        <f t="shared" si="53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0.50818141995099131</v>
      </c>
    </row>
    <row r="62" spans="68:74" x14ac:dyDescent="0.25">
      <c r="BP62">
        <f t="shared" si="53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0.50664165100903835</v>
      </c>
    </row>
    <row r="63" spans="68:74" x14ac:dyDescent="0.25">
      <c r="BP63">
        <f t="shared" si="53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0.50510055665022957</v>
      </c>
    </row>
    <row r="64" spans="68:74" x14ac:dyDescent="0.25">
      <c r="BP64">
        <f t="shared" si="53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0.50355813516247139</v>
      </c>
    </row>
    <row r="65" spans="68:74" x14ac:dyDescent="0.25">
      <c r="BP65">
        <f t="shared" si="53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0.5020143848307197</v>
      </c>
    </row>
    <row r="66" spans="68:74" x14ac:dyDescent="0.25">
      <c r="BP66">
        <f t="shared" si="53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0.50046930393697364</v>
      </c>
    </row>
    <row r="67" spans="68:74" x14ac:dyDescent="0.25">
      <c r="BP67">
        <f t="shared" si="53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0.49892289076027119</v>
      </c>
    </row>
    <row r="68" spans="68:74" x14ac:dyDescent="0.25">
      <c r="BP68">
        <f t="shared" si="53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0.497375143576678</v>
      </c>
    </row>
    <row r="69" spans="68:74" x14ac:dyDescent="0.25">
      <c r="BP69">
        <f t="shared" si="53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0.49582606065928658</v>
      </c>
    </row>
    <row r="70" spans="68:74" x14ac:dyDescent="0.25">
      <c r="BP70">
        <f t="shared" si="53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0.49427564027820736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0.49272388070056161</v>
      </c>
    </row>
    <row r="72" spans="68:74" x14ac:dyDescent="0.25">
      <c r="BP72">
        <f t="shared" ref="BP72:BP121" si="54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0.49117078019047611</v>
      </c>
    </row>
    <row r="73" spans="68:74" x14ac:dyDescent="0.25">
      <c r="BP73">
        <f t="shared" si="54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0.48961633700907514</v>
      </c>
    </row>
    <row r="74" spans="68:74" x14ac:dyDescent="0.25">
      <c r="BP74">
        <f t="shared" si="54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0.48806054941447696</v>
      </c>
    </row>
    <row r="75" spans="68:74" x14ac:dyDescent="0.25">
      <c r="BP75">
        <f t="shared" si="54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0.48650341566178446</v>
      </c>
    </row>
    <row r="76" spans="68:74" x14ac:dyDescent="0.25">
      <c r="BP76">
        <f t="shared" si="54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0.48494493400307936</v>
      </c>
    </row>
    <row r="77" spans="68:74" x14ac:dyDescent="0.25">
      <c r="BP77">
        <f t="shared" si="54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0.48338510268741786</v>
      </c>
    </row>
    <row r="78" spans="68:74" x14ac:dyDescent="0.25">
      <c r="BP78">
        <f t="shared" si="54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0.48182391996081853</v>
      </c>
    </row>
    <row r="79" spans="68:74" x14ac:dyDescent="0.25">
      <c r="BP79">
        <f t="shared" si="54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0.48026138406626284</v>
      </c>
    </row>
    <row r="80" spans="68:74" x14ac:dyDescent="0.25">
      <c r="BP80">
        <f t="shared" si="54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0.4786974932436836</v>
      </c>
    </row>
    <row r="81" spans="68:74" x14ac:dyDescent="0.25">
      <c r="BP81">
        <f t="shared" si="54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0.47713224572996049</v>
      </c>
    </row>
    <row r="82" spans="68:74" x14ac:dyDescent="0.25">
      <c r="BP82">
        <f t="shared" si="54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0.47556563975891164</v>
      </c>
    </row>
    <row r="83" spans="68:74" x14ac:dyDescent="0.25">
      <c r="BP83">
        <f t="shared" si="54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0.47399767356129008</v>
      </c>
    </row>
    <row r="84" spans="68:74" x14ac:dyDescent="0.25">
      <c r="BP84">
        <f t="shared" si="54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0.47242834536477307</v>
      </c>
    </row>
    <row r="85" spans="68:74" x14ac:dyDescent="0.25">
      <c r="BP85">
        <f t="shared" si="54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0.47085765339395858</v>
      </c>
    </row>
    <row r="86" spans="68:74" x14ac:dyDescent="0.25">
      <c r="BP86">
        <f t="shared" si="54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0.46928559587035767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7"/>
        <v>6.4999999999999929</v>
      </c>
      <c r="BV87">
        <f t="shared" ref="BV87:BV97" si="58">MAX(0,($BG$16+1/($BG$17*$BG$18))-1/(($BG$17-BU87) * $BG$18))</f>
        <v>0.46771217101238705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0.46613737703536451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0.46456121215149793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0.46298367456988254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0.46140476249649431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0.45982447413417793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0.45824280768264858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0.45665976133847508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0.4550753332950821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0.45348952174273771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0.45206110694718182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AS1" workbookViewId="0">
      <selection activeCell="BH17" sqref="BH1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22" t="s">
        <v>141</v>
      </c>
      <c r="X2" s="23"/>
      <c r="Y2" s="23"/>
      <c r="Z2" s="23"/>
      <c r="AA2" s="23"/>
      <c r="AB2" s="20"/>
      <c r="AC2" s="20"/>
      <c r="AE2" s="21"/>
      <c r="AF2" s="35" t="s">
        <v>87</v>
      </c>
      <c r="AG2" s="35"/>
      <c r="AH2" s="35"/>
      <c r="AI2" s="35"/>
      <c r="AJ2" s="35"/>
      <c r="AK2" s="35"/>
      <c r="AL2" s="19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0.90142857142857347</v>
      </c>
      <c r="R4" s="10">
        <f t="shared" ref="R4:V4" si="0">AVERAGE(AN5:AN30)</f>
        <v>0.83250000000000102</v>
      </c>
      <c r="S4" s="10">
        <f t="shared" si="0"/>
        <v>0.91638888888889014</v>
      </c>
      <c r="T4" s="10">
        <f t="shared" si="0"/>
        <v>1.3382051282051295</v>
      </c>
      <c r="U4" s="10">
        <f t="shared" si="0"/>
        <v>1.0117948717948728</v>
      </c>
      <c r="V4" s="10">
        <f t="shared" si="0"/>
        <v>0.64243589743589824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1">SQRT(SUMSQ(AF5:AF1001)/COUNT(AF5:AF1001))</f>
        <v>5.3470311676380096</v>
      </c>
      <c r="AG4" s="10">
        <f t="shared" ca="1" si="1"/>
        <v>5.4842550858027961</v>
      </c>
      <c r="AH4" s="10">
        <f t="shared" ca="1" si="1"/>
        <v>5.6200622011948536</v>
      </c>
      <c r="AI4" s="10">
        <f t="shared" ca="1" si="1"/>
        <v>5.6804516977424084</v>
      </c>
      <c r="AJ4" s="10">
        <f t="shared" ca="1" si="1"/>
        <v>5.859533349757732</v>
      </c>
      <c r="AK4" s="10">
        <f t="shared" ca="1" si="1"/>
        <v>6.0496279552907959</v>
      </c>
      <c r="AL4" s="10">
        <f t="shared" ca="1" si="1"/>
        <v>6.3359053144634458</v>
      </c>
      <c r="AM4" s="14">
        <f t="shared" si="1"/>
        <v>3.8769584571293616</v>
      </c>
      <c r="AN4" s="10">
        <f t="shared" si="1"/>
        <v>2.8237542320398497</v>
      </c>
      <c r="AO4" s="10">
        <f t="shared" si="1"/>
        <v>3.0008589819632689</v>
      </c>
      <c r="AP4" s="10">
        <f t="shared" si="1"/>
        <v>2.8868523064604883</v>
      </c>
      <c r="AQ4" s="10">
        <f t="shared" si="1"/>
        <v>2.8597029311977233</v>
      </c>
      <c r="AR4" s="10">
        <f t="shared" si="1"/>
        <v>2.0931315230175032</v>
      </c>
      <c r="AS4" s="14">
        <f t="shared" si="1"/>
        <v>3.9592426464329429</v>
      </c>
      <c r="AT4" s="10">
        <f t="shared" si="1"/>
        <v>2.8155610891981953</v>
      </c>
      <c r="AU4" s="10">
        <f t="shared" si="1"/>
        <v>2.981753697821425</v>
      </c>
      <c r="AV4" s="10">
        <f t="shared" si="1"/>
        <v>2.6602710638830271</v>
      </c>
      <c r="AW4" s="10">
        <f t="shared" si="1"/>
        <v>2.781717531789786</v>
      </c>
      <c r="AX4" s="10">
        <f t="shared" si="1"/>
        <v>2.0717874665772706</v>
      </c>
      <c r="AY4" s="14">
        <f t="shared" ca="1" si="1"/>
        <v>3.8260807036843216</v>
      </c>
      <c r="AZ4" s="10">
        <f t="shared" ca="1" si="1"/>
        <v>2.7249028506821342</v>
      </c>
      <c r="BA4" s="10">
        <f t="shared" ca="1" si="1"/>
        <v>2.6366298930321843</v>
      </c>
      <c r="BB4" s="10">
        <f t="shared" ca="1" si="1"/>
        <v>2.3734700698937732</v>
      </c>
      <c r="BC4" s="10">
        <f t="shared" ca="1" si="1"/>
        <v>2.3848713359277753</v>
      </c>
      <c r="BD4" s="15">
        <f t="shared" ca="1" si="1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K5-AVERAGE(AM6:AM$30)</f>
        <v>16.377499999999998</v>
      </c>
      <c r="R5" s="31">
        <f>L5-AVERAGE(AN6:AN$30)</f>
        <v>14.769565217391303</v>
      </c>
      <c r="S5" s="31">
        <f>M5-AVERAGE(AO6:AO$30)</f>
        <v>15.099420289855072</v>
      </c>
      <c r="T5" s="31">
        <f>N5-AVERAGE(AP6:AP$30)</f>
        <v>14.867466666666665</v>
      </c>
      <c r="U5" s="31">
        <f>O5-AVERAGE(AQ6:AQ$30)</f>
        <v>14.582933333333331</v>
      </c>
      <c r="V5" s="31">
        <f>P5-AVERAGE(AR6:AR$30)</f>
        <v>14.800666666666666</v>
      </c>
      <c r="W5" s="13">
        <f ca="1">Q5*W$4+$D5*(1-W$4)</f>
        <v>15.477631983561091</v>
      </c>
      <c r="X5" s="6">
        <f t="shared" ref="X5:AB5" ca="1" si="2">R5*X$4+$D5*(1-X$4)</f>
        <v>14.367193271307057</v>
      </c>
      <c r="Y5" s="6">
        <f t="shared" ca="1" si="2"/>
        <v>14.328606427109367</v>
      </c>
      <c r="Z5" s="6">
        <f t="shared" ca="1" si="2"/>
        <v>14.23441808757552</v>
      </c>
      <c r="AA5" s="6">
        <f t="shared" ca="1" si="2"/>
        <v>13.921304781302332</v>
      </c>
      <c r="AB5" s="2">
        <f t="shared" ca="1" si="2"/>
        <v>14.296910076749057</v>
      </c>
      <c r="AC5" s="2">
        <f>'Historical Trends'!C5</f>
        <v>14.719999999999999</v>
      </c>
      <c r="AE5" s="13">
        <f t="shared" ref="AE5:AS5" ca="1" si="3">C5-$AC5</f>
        <v>-3.9120000000000061</v>
      </c>
      <c r="AF5">
        <f t="shared" ca="1" si="3"/>
        <v>-3.0100000000000051</v>
      </c>
      <c r="AG5">
        <f t="shared" ca="1" si="3"/>
        <v>-5.4000000000000092</v>
      </c>
      <c r="AH5">
        <f t="shared" ca="1" si="3"/>
        <v>-6.3833333333333417</v>
      </c>
      <c r="AI5">
        <f t="shared" ca="1" si="3"/>
        <v>-7.0275000000000087</v>
      </c>
      <c r="AJ5">
        <f t="shared" ca="1" si="3"/>
        <v>-7.3580000000000059</v>
      </c>
      <c r="AK5">
        <f t="shared" ca="1" si="3"/>
        <v>-7.8300000000000045</v>
      </c>
      <c r="AL5">
        <f t="shared" ca="1" si="3"/>
        <v>-8.3557142857142885</v>
      </c>
      <c r="AM5" s="13">
        <f t="shared" si="3"/>
        <v>2.4800000000000004</v>
      </c>
      <c r="AN5">
        <f t="shared" si="3"/>
        <v>0.88000000000000078</v>
      </c>
      <c r="AO5">
        <f t="shared" si="3"/>
        <v>1.2800000000000011</v>
      </c>
      <c r="AP5">
        <f t="shared" si="3"/>
        <v>1.4800000000000004</v>
      </c>
      <c r="AQ5">
        <f t="shared" si="3"/>
        <v>0.88000000000000078</v>
      </c>
      <c r="AR5">
        <f t="shared" si="3"/>
        <v>0.72000000000000242</v>
      </c>
      <c r="AS5" s="30">
        <f t="shared" si="3"/>
        <v>1.6574999999999989</v>
      </c>
      <c r="AT5">
        <f t="shared" ref="AT5:AX20" si="4">R5-$AC5</f>
        <v>4.9565217391304373E-2</v>
      </c>
      <c r="AU5">
        <f t="shared" si="4"/>
        <v>0.37942028985507292</v>
      </c>
      <c r="AV5">
        <f t="shared" si="4"/>
        <v>0.14746666666666641</v>
      </c>
      <c r="AW5">
        <f t="shared" si="4"/>
        <v>-0.13706666666666756</v>
      </c>
      <c r="AX5">
        <f t="shared" si="4"/>
        <v>8.0666666666667552E-2</v>
      </c>
      <c r="AY5" s="13">
        <f t="shared" ref="AY5:BD9" ca="1" si="5">W5-$AC5</f>
        <v>0.75763198356109207</v>
      </c>
      <c r="AZ5" s="6">
        <f t="shared" ca="1" si="5"/>
        <v>-0.35280672869294172</v>
      </c>
      <c r="BA5" s="6">
        <f t="shared" ca="1" si="5"/>
        <v>-0.3913935728906317</v>
      </c>
      <c r="BB5" s="6">
        <f t="shared" ca="1" si="5"/>
        <v>-0.4855819124244789</v>
      </c>
      <c r="BC5" s="6">
        <f t="shared" ca="1" si="5"/>
        <v>-0.79869521869766658</v>
      </c>
      <c r="BD5" s="2">
        <f t="shared" ca="1" si="5"/>
        <v>-0.42308992325094152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K6-AVERAGE(AM5:AM$5,AM7:AM$30)</f>
        <v>12.998499999999998</v>
      </c>
      <c r="R6" s="31">
        <f>L6-AVERAGE(AN5:AN$5,AN7:AN$30)</f>
        <v>8.7921739130434773</v>
      </c>
      <c r="S6" s="31">
        <f>M6-AVERAGE(AO5:AO$5,AO7:AO$30)</f>
        <v>8.8924637681159417</v>
      </c>
      <c r="T6" s="31">
        <f>N6-AVERAGE(AP5:AP$5,AP7:AP$30)</f>
        <v>8.5090666666666657</v>
      </c>
      <c r="U6" s="31">
        <f>O6-AVERAGE(AQ5:AQ$5,AQ7:AQ$30)</f>
        <v>11.261333333333333</v>
      </c>
      <c r="V6" s="31">
        <f>P6-AVERAGE(AR5:AR$5,AR7:AR$30)</f>
        <v>12.019866666666665</v>
      </c>
      <c r="W6" s="13">
        <f t="shared" ref="W6:W30" ca="1" si="7">Q6*W$4+$D6*(1-W$4)</f>
        <v>11.828526982804604</v>
      </c>
      <c r="X6" s="6">
        <f t="shared" ref="X6:X30" ca="1" si="8">R6*X$4+$D6*(1-X$4)</f>
        <v>8.5472742334813283</v>
      </c>
      <c r="Y6" s="6">
        <f t="shared" ref="Y6:Y30" ca="1" si="9">S6*Y$4+$D6*(1-Y$4)</f>
        <v>8.4461649475985752</v>
      </c>
      <c r="Z6" s="6">
        <f t="shared" ref="Z6:Z30" ca="1" si="10">T6*Z$4+$D6*(1-Z$4)</f>
        <v>8.1924755462673389</v>
      </c>
      <c r="AA6" s="6">
        <f t="shared" ref="AA6:AA30" ca="1" si="11">U6*AA$4+$D6*(1-AA$4)</f>
        <v>10.263839319654998</v>
      </c>
      <c r="AB6" s="2">
        <f t="shared" ref="AB6:AB30" ca="1" si="12">V6*AB$4+$D6*(1-AB$4)</f>
        <v>11.190254757110372</v>
      </c>
      <c r="AC6" s="2">
        <f>'Historical Trends'!C6</f>
        <v>13</v>
      </c>
      <c r="AE6" s="13">
        <f t="shared" ref="AE6:AR9" ca="1" si="13">C6-$AC6</f>
        <v>-5.1426666666666279</v>
      </c>
      <c r="AF6">
        <f t="shared" ca="1" si="13"/>
        <v>-6.0700000000000127</v>
      </c>
      <c r="AG6">
        <f t="shared" ca="1" si="13"/>
        <v>-6.3500000000000112</v>
      </c>
      <c r="AH6">
        <f t="shared" ca="1" si="13"/>
        <v>-6.646666666666678</v>
      </c>
      <c r="AI6">
        <f t="shared" ca="1" si="13"/>
        <v>-6.7250000000000068</v>
      </c>
      <c r="AJ6">
        <f t="shared" ca="1" si="13"/>
        <v>-7.0740000000000052</v>
      </c>
      <c r="AK6">
        <f t="shared" ca="1" si="13"/>
        <v>-7.5266666666666699</v>
      </c>
      <c r="AL6">
        <f t="shared" ca="1" si="13"/>
        <v>-7.6914285714285748</v>
      </c>
      <c r="AM6" s="13">
        <f t="shared" si="13"/>
        <v>0.90000000000000036</v>
      </c>
      <c r="AN6">
        <f t="shared" si="13"/>
        <v>-3.1999999999999993</v>
      </c>
      <c r="AO6">
        <f t="shared" si="13"/>
        <v>-3.0199999999999996</v>
      </c>
      <c r="AP6">
        <f t="shared" si="13"/>
        <v>-2.9800000000000004</v>
      </c>
      <c r="AQ6">
        <f t="shared" si="13"/>
        <v>-0.66000000000000014</v>
      </c>
      <c r="AR6">
        <f t="shared" si="13"/>
        <v>-0.30000000000000071</v>
      </c>
      <c r="AS6" s="30">
        <f t="shared" ref="AS6:AX30" si="14">Q6-$AC6</f>
        <v>-1.5000000000018332E-3</v>
      </c>
      <c r="AT6">
        <f t="shared" si="4"/>
        <v>-4.2078260869565227</v>
      </c>
      <c r="AU6">
        <f t="shared" si="4"/>
        <v>-4.1075362318840583</v>
      </c>
      <c r="AV6">
        <f t="shared" si="4"/>
        <v>-4.4909333333333343</v>
      </c>
      <c r="AW6">
        <f t="shared" si="4"/>
        <v>-1.738666666666667</v>
      </c>
      <c r="AX6">
        <f t="shared" si="4"/>
        <v>-0.98013333333333463</v>
      </c>
      <c r="AY6" s="13">
        <f t="shared" ca="1" si="5"/>
        <v>-1.171473017195396</v>
      </c>
      <c r="AZ6" s="6">
        <f t="shared" ca="1" si="5"/>
        <v>-4.4527257665186717</v>
      </c>
      <c r="BA6" s="6">
        <f t="shared" ca="1" si="5"/>
        <v>-4.5538350524014248</v>
      </c>
      <c r="BB6" s="6">
        <f t="shared" ca="1" si="5"/>
        <v>-4.8075244537326611</v>
      </c>
      <c r="BC6" s="6">
        <f t="shared" ca="1" si="5"/>
        <v>-2.7361606803450016</v>
      </c>
      <c r="BD6" s="2">
        <f t="shared" ca="1" si="5"/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K7-AVERAGE(AM$5:AM6,AM8:AM$30)</f>
        <v>9.3524999999999991</v>
      </c>
      <c r="R7" s="31">
        <f>L7-AVERAGE(AN$5:AN6,AN8:AN$30)</f>
        <v>11.113043478260868</v>
      </c>
      <c r="S7" s="31">
        <f>M7-AVERAGE(AO$5:AO6,AO8:AO$30)</f>
        <v>8.9385507246376807</v>
      </c>
      <c r="T7" s="31">
        <f>N7-AVERAGE(AP$5:AP6,AP8:AP$30)</f>
        <v>10.799466666666666</v>
      </c>
      <c r="U7" s="31">
        <f>O7-AVERAGE(AQ$5:AQ6,AQ8:AQ$30)</f>
        <v>6.8957333333333342</v>
      </c>
      <c r="V7" s="31">
        <f>P7-AVERAGE(AR$5:AR6,AR8:AR$30)</f>
        <v>13.499066666666666</v>
      </c>
      <c r="W7" s="13">
        <f t="shared" ca="1" si="7"/>
        <v>8.7774906033146127</v>
      </c>
      <c r="X7" s="6">
        <f t="shared" ca="1" si="8"/>
        <v>10.489272615701106</v>
      </c>
      <c r="Y7" s="6">
        <f t="shared" ca="1" si="9"/>
        <v>8.3544170568118741</v>
      </c>
      <c r="Z7" s="6">
        <f t="shared" ca="1" si="10"/>
        <v>9.9113915496535796</v>
      </c>
      <c r="AA7" s="6">
        <f t="shared" ca="1" si="11"/>
        <v>6.7746584096475182</v>
      </c>
      <c r="AB7" s="2">
        <f t="shared" ca="1" si="12"/>
        <v>12.337079723193206</v>
      </c>
      <c r="AC7" s="2">
        <f>'Historical Trends'!C7</f>
        <v>12.419999999999987</v>
      </c>
      <c r="AE7" s="13">
        <f t="shared" ca="1" si="13"/>
        <v>-5.3344651162790626</v>
      </c>
      <c r="AF7">
        <f t="shared" ca="1" si="13"/>
        <v>-6.0499999999999972</v>
      </c>
      <c r="AG7">
        <f t="shared" ca="1" si="13"/>
        <v>-6.3549999999999969</v>
      </c>
      <c r="AH7">
        <f t="shared" ca="1" si="13"/>
        <v>-6.3633333333333253</v>
      </c>
      <c r="AI7">
        <f t="shared" ca="1" si="13"/>
        <v>-6.7449999999999903</v>
      </c>
      <c r="AJ7">
        <f t="shared" ca="1" si="13"/>
        <v>-7.237999999999988</v>
      </c>
      <c r="AK7">
        <f t="shared" ca="1" si="13"/>
        <v>-7.3816666666666562</v>
      </c>
      <c r="AL7">
        <f t="shared" ca="1" si="13"/>
        <v>-7.3542857142857025</v>
      </c>
      <c r="AM7" s="13">
        <f t="shared" si="13"/>
        <v>-2.0199999999999871</v>
      </c>
      <c r="AN7">
        <f t="shared" si="13"/>
        <v>-0.41999999999998749</v>
      </c>
      <c r="AO7">
        <f t="shared" si="13"/>
        <v>-2.4199999999999875</v>
      </c>
      <c r="AP7">
        <f t="shared" si="13"/>
        <v>-0.2199999999999882</v>
      </c>
      <c r="AQ7">
        <f t="shared" si="13"/>
        <v>-4.2999999999999865</v>
      </c>
      <c r="AR7">
        <f t="shared" si="13"/>
        <v>1.6800000000000122</v>
      </c>
      <c r="AS7" s="30">
        <f t="shared" si="14"/>
        <v>-3.0674999999999883</v>
      </c>
      <c r="AT7">
        <f t="shared" si="4"/>
        <v>-1.306956521739119</v>
      </c>
      <c r="AU7">
        <f t="shared" si="4"/>
        <v>-3.4814492753623068</v>
      </c>
      <c r="AV7">
        <f t="shared" si="4"/>
        <v>-1.6205333333333218</v>
      </c>
      <c r="AW7">
        <f t="shared" si="4"/>
        <v>-5.5242666666666533</v>
      </c>
      <c r="AX7">
        <f t="shared" si="4"/>
        <v>1.0790666666666784</v>
      </c>
      <c r="AY7" s="13">
        <f t="shared" ca="1" si="5"/>
        <v>-3.6425093966853748</v>
      </c>
      <c r="AZ7" s="6">
        <f t="shared" ca="1" si="5"/>
        <v>-1.9307273842988817</v>
      </c>
      <c r="BA7" s="6">
        <f t="shared" ca="1" si="5"/>
        <v>-4.0655829431881134</v>
      </c>
      <c r="BB7" s="6">
        <f t="shared" ca="1" si="5"/>
        <v>-2.5086084503464079</v>
      </c>
      <c r="BC7" s="6">
        <f t="shared" ca="1" si="5"/>
        <v>-5.6453415903524693</v>
      </c>
      <c r="BD7" s="2">
        <f t="shared" ca="1" si="5"/>
        <v>-8.2920276806781601E-2</v>
      </c>
      <c r="BE7" t="s">
        <v>180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5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6.283999999999998</v>
      </c>
      <c r="R8" s="31">
        <f>L8-AVERAGE(AN$5:AN7,AN9:AN$30)</f>
        <v>6.9839130434782604</v>
      </c>
      <c r="S8" s="31">
        <f>M8-AVERAGE(AO$5:AO7,AO9:AO$30)</f>
        <v>7.5224637681159416</v>
      </c>
      <c r="T8" s="31">
        <f>N8-AVERAGE(AP$5:AP7,AP9:AP$30)</f>
        <v>8.3286666666666651</v>
      </c>
      <c r="U8" s="31">
        <f>O8-AVERAGE(AQ$5:AQ7,AQ9:AQ$30)</f>
        <v>5.132133333333333</v>
      </c>
      <c r="V8" s="31">
        <f>P8-AVERAGE(AR$5:AR7,AR9:AR$30)</f>
        <v>6.1610666666666667</v>
      </c>
      <c r="W8" s="13">
        <f t="shared" ca="1" si="7"/>
        <v>6.1829757170618098</v>
      </c>
      <c r="X8" s="6">
        <f t="shared" ca="1" si="8"/>
        <v>6.8229528291501147</v>
      </c>
      <c r="Y8" s="6">
        <f t="shared" ca="1" si="9"/>
        <v>7.1216484696659261</v>
      </c>
      <c r="Z8" s="6">
        <f t="shared" ca="1" si="10"/>
        <v>7.8136681076450483</v>
      </c>
      <c r="AA8" s="6">
        <f t="shared" ca="1" si="11"/>
        <v>5.2767292794749734</v>
      </c>
      <c r="AB8" s="2">
        <f t="shared" ca="1" si="12"/>
        <v>6.0956956648343894</v>
      </c>
      <c r="AC8" s="2">
        <f>'Historical Trends'!C8</f>
        <v>6.5899999999999892</v>
      </c>
      <c r="AE8" s="13">
        <f t="shared" ca="1" si="13"/>
        <v>-0.72009888751544793</v>
      </c>
      <c r="AF8">
        <f t="shared" ca="1" si="13"/>
        <v>-0.82999999999999829</v>
      </c>
      <c r="AG8">
        <f t="shared" ca="1" si="13"/>
        <v>-0.68999999999999062</v>
      </c>
      <c r="AH8">
        <f t="shared" ca="1" si="13"/>
        <v>-1.1466666666666567</v>
      </c>
      <c r="AI8">
        <f t="shared" ca="1" si="13"/>
        <v>-1.7049999999999876</v>
      </c>
      <c r="AJ8">
        <f t="shared" ca="1" si="13"/>
        <v>-1.817999999999989</v>
      </c>
      <c r="AK8">
        <f t="shared" ca="1" si="13"/>
        <v>-1.7416666666666556</v>
      </c>
      <c r="AL8">
        <f t="shared" ca="1" si="13"/>
        <v>-1.7957142857142765</v>
      </c>
      <c r="AM8" s="13">
        <f t="shared" si="13"/>
        <v>0.61000000000001098</v>
      </c>
      <c r="AN8">
        <f t="shared" si="13"/>
        <v>1.2100000000000106</v>
      </c>
      <c r="AO8">
        <f t="shared" si="13"/>
        <v>1.8100000000000112</v>
      </c>
      <c r="AP8">
        <f t="shared" si="13"/>
        <v>3.0100000000000104</v>
      </c>
      <c r="AQ8">
        <f t="shared" si="13"/>
        <v>-0.38999999999998902</v>
      </c>
      <c r="AR8">
        <f t="shared" si="13"/>
        <v>0.23000000000001108</v>
      </c>
      <c r="AS8" s="30">
        <f t="shared" si="14"/>
        <v>-0.30599999999999117</v>
      </c>
      <c r="AT8">
        <f t="shared" si="4"/>
        <v>0.39391304347827116</v>
      </c>
      <c r="AU8">
        <f t="shared" si="4"/>
        <v>0.93246376811595244</v>
      </c>
      <c r="AV8">
        <f t="shared" si="4"/>
        <v>1.7386666666666759</v>
      </c>
      <c r="AW8">
        <f t="shared" si="4"/>
        <v>-1.4578666666666562</v>
      </c>
      <c r="AX8">
        <f t="shared" si="4"/>
        <v>-0.42893333333332251</v>
      </c>
      <c r="AY8" s="13">
        <f t="shared" ca="1" si="5"/>
        <v>-0.40702428293817938</v>
      </c>
      <c r="AZ8" s="6">
        <f t="shared" ca="1" si="5"/>
        <v>0.2329528291501255</v>
      </c>
      <c r="BA8" s="6">
        <f t="shared" ca="1" si="5"/>
        <v>0.53164846966593693</v>
      </c>
      <c r="BB8" s="6">
        <f t="shared" ca="1" si="5"/>
        <v>1.2236681076450591</v>
      </c>
      <c r="BC8" s="6">
        <f t="shared" ca="1" si="5"/>
        <v>-1.3132707205250158</v>
      </c>
      <c r="BD8" s="2">
        <f t="shared" ca="1" si="5"/>
        <v>-0.4943043351655998</v>
      </c>
      <c r="BE8" t="s">
        <v>184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5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12.366499999999998</v>
      </c>
      <c r="R9" s="31">
        <f>L9-AVERAGE(AN$5:AN8,AN10:AN$30)</f>
        <v>11.36</v>
      </c>
      <c r="S9" s="31">
        <f>M9-AVERAGE(AO$5:AO8,AO10:AO$30)</f>
        <v>7.3072463768115927</v>
      </c>
      <c r="T9" s="31">
        <f>N9-AVERAGE(AP$5:AP8,AP10:AP$30)</f>
        <v>7.0746666666666655</v>
      </c>
      <c r="U9" s="31">
        <f>O9-AVERAGE(AQ$5:AQ8,AQ10:AQ$30)</f>
        <v>5.3341333333333329</v>
      </c>
      <c r="V9" s="31">
        <f>P9-AVERAGE(AR$5:AR8,AR10:AR$30)</f>
        <v>4.8862666666666659</v>
      </c>
      <c r="W9" s="13">
        <f t="shared" ca="1" si="7"/>
        <v>11.146786019067866</v>
      </c>
      <c r="X9" s="6">
        <f t="shared" ca="1" si="8"/>
        <v>10.6603519777907</v>
      </c>
      <c r="Y9" s="6">
        <f t="shared" ca="1" si="9"/>
        <v>7.0190522340892096</v>
      </c>
      <c r="Z9" s="6">
        <f t="shared" ca="1" si="10"/>
        <v>6.8672236966169535</v>
      </c>
      <c r="AA9" s="6">
        <f t="shared" ca="1" si="11"/>
        <v>5.4966924624210085</v>
      </c>
      <c r="AB9" s="2">
        <f t="shared" ca="1" si="12"/>
        <v>5.0743169588391028</v>
      </c>
      <c r="AC9" s="2">
        <f>'Historical Trends'!C9</f>
        <v>6.7399999999999949</v>
      </c>
      <c r="AE9" s="13">
        <f t="shared" ca="1" si="13"/>
        <v>-1.5703030303030232</v>
      </c>
      <c r="AF9">
        <f t="shared" ca="1" si="13"/>
        <v>-0.69999999999998863</v>
      </c>
      <c r="AG9">
        <f t="shared" ca="1" si="13"/>
        <v>-1.4549999999999912</v>
      </c>
      <c r="AH9">
        <f t="shared" ca="1" si="13"/>
        <v>-2.1466666666666567</v>
      </c>
      <c r="AI9">
        <f t="shared" ca="1" si="13"/>
        <v>-2.2149999999999928</v>
      </c>
      <c r="AJ9">
        <f t="shared" ca="1" si="13"/>
        <v>-2.0739999999999927</v>
      </c>
      <c r="AK9">
        <f t="shared" ca="1" si="13"/>
        <v>-2.106666666666662</v>
      </c>
      <c r="AL9">
        <f t="shared" ca="1" si="13"/>
        <v>-2.4542857142857093</v>
      </c>
      <c r="AM9" s="13">
        <f t="shared" si="13"/>
        <v>6.2600000000000051</v>
      </c>
      <c r="AN9">
        <f t="shared" si="13"/>
        <v>5.2600000000000051</v>
      </c>
      <c r="AO9">
        <f t="shared" si="13"/>
        <v>1.4600000000000044</v>
      </c>
      <c r="AP9">
        <f t="shared" si="13"/>
        <v>1.6600000000000055</v>
      </c>
      <c r="AQ9">
        <f t="shared" si="13"/>
        <v>-0.33999999999999453</v>
      </c>
      <c r="AR9">
        <f t="shared" si="13"/>
        <v>-1.1399999999999952</v>
      </c>
      <c r="AS9" s="30">
        <f t="shared" si="14"/>
        <v>5.6265000000000036</v>
      </c>
      <c r="AT9">
        <f t="shared" si="4"/>
        <v>4.6200000000000045</v>
      </c>
      <c r="AU9">
        <f t="shared" si="4"/>
        <v>0.56724637681159784</v>
      </c>
      <c r="AV9">
        <f t="shared" si="4"/>
        <v>0.33466666666667066</v>
      </c>
      <c r="AW9">
        <f t="shared" si="4"/>
        <v>-1.4058666666666619</v>
      </c>
      <c r="AX9">
        <f t="shared" si="4"/>
        <v>-1.853733333333329</v>
      </c>
      <c r="AY9" s="13">
        <f t="shared" ca="1" si="5"/>
        <v>4.4067860190678712</v>
      </c>
      <c r="AZ9" s="6">
        <f t="shared" ca="1" si="5"/>
        <v>3.9203519777907054</v>
      </c>
      <c r="BA9" s="6">
        <f t="shared" ca="1" si="5"/>
        <v>0.27905223408921476</v>
      </c>
      <c r="BB9" s="6">
        <f t="shared" ca="1" si="5"/>
        <v>0.12722369661695865</v>
      </c>
      <c r="BC9" s="6">
        <f t="shared" ca="1" si="5"/>
        <v>-1.2433075375789864</v>
      </c>
      <c r="BD9" s="2">
        <f t="shared" ca="1" si="5"/>
        <v>-1.6656830411608921</v>
      </c>
      <c r="BE9" t="s">
        <v>185</v>
      </c>
      <c r="BG9">
        <f t="shared" ref="BG9:BM9" ca="1" si="16">$AK$4</f>
        <v>6.0496279552907959</v>
      </c>
      <c r="BH9">
        <f t="shared" ca="1" si="16"/>
        <v>6.0496279552907959</v>
      </c>
      <c r="BI9">
        <f t="shared" ca="1" si="16"/>
        <v>6.0496279552907959</v>
      </c>
      <c r="BJ9">
        <f t="shared" ca="1" si="16"/>
        <v>6.0496279552907959</v>
      </c>
      <c r="BK9">
        <f t="shared" ca="1" si="16"/>
        <v>6.0496279552907959</v>
      </c>
      <c r="BL9">
        <f t="shared" ca="1" si="15"/>
        <v>6.0496279552907959</v>
      </c>
      <c r="BM9">
        <f t="shared" ca="1" si="16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-0.91638888888889014</v>
      </c>
      <c r="T10" s="31">
        <f>N10-AVERAGE(AP$5:AP9,AP11:AP$30)</f>
        <v>9.0161333333333324</v>
      </c>
      <c r="U10" s="31">
        <f>O10-AVERAGE(AQ$5:AQ9,AQ11:AQ$30)</f>
        <v>8.3155999999999999</v>
      </c>
      <c r="V10" s="31">
        <f>P10-AVERAGE(AR$5:AR9,AR11:AR$30)</f>
        <v>8.3530666666666651</v>
      </c>
      <c r="W10" s="13">
        <f t="shared" ca="1" si="7"/>
        <v>0.87335878188928562</v>
      </c>
      <c r="X10" s="6">
        <f t="shared" ca="1" si="8"/>
        <v>0.59575292116694101</v>
      </c>
      <c r="Y10" s="6">
        <f t="shared" ca="1" si="9"/>
        <v>0.32221585718679591</v>
      </c>
      <c r="Z10" s="6">
        <f t="shared" ca="1" si="10"/>
        <v>8.1166969711822148</v>
      </c>
      <c r="AA10" s="6">
        <f t="shared" ca="1" si="11"/>
        <v>7.44378685435262</v>
      </c>
      <c r="AB10" s="2">
        <f t="shared" ca="1" si="12"/>
        <v>7.7299341083099948</v>
      </c>
      <c r="AC10" s="2">
        <f>'Historical Trends'!C10</f>
        <v>8.4699999999999989</v>
      </c>
      <c r="AE10" s="13">
        <f t="shared" ref="AE10:AE30" ca="1" si="17">C10-$AC10</f>
        <v>-3.6972929542645261</v>
      </c>
      <c r="AF10">
        <f t="shared" ref="AF10:AF30" ca="1" si="18">D10-$AC10</f>
        <v>-3.9399999999999977</v>
      </c>
      <c r="AG10">
        <f t="shared" ref="AG10:AG30" ca="1" si="19">E10-$AC10</f>
        <v>-4.5999999999999943</v>
      </c>
      <c r="AH10">
        <f t="shared" ref="AH10:AH30" ca="1" si="20">F10-$AC10</f>
        <v>-4.4499999999999984</v>
      </c>
      <c r="AI10">
        <f t="shared" ref="AI10:AI30" ca="1" si="21">G10-$AC10</f>
        <v>-4.1474999999999973</v>
      </c>
      <c r="AJ10">
        <f t="shared" ref="AJ10:AJ30" ca="1" si="22">H10-$AC10</f>
        <v>-4.1180000000000003</v>
      </c>
      <c r="AK10">
        <f t="shared" ref="AK10:AK30" ca="1" si="23">I10-$AC10</f>
        <v>-4.4766666666666666</v>
      </c>
      <c r="AL10">
        <f t="shared" ref="AL10:AL30" ca="1" si="24">J10-$AC10</f>
        <v>-4.7628571428571433</v>
      </c>
      <c r="AP10">
        <f t="shared" ref="AP10:AP26" si="25">N10-$AC10</f>
        <v>1.8633333333333351</v>
      </c>
      <c r="AQ10">
        <f t="shared" ref="AQ10:AQ26" si="26">O10-$AC10</f>
        <v>0.86333333333333506</v>
      </c>
      <c r="AR10">
        <f t="shared" ref="AR10:AR26" si="27">P10-$AC10</f>
        <v>0.53000000000000114</v>
      </c>
      <c r="AS10" s="30"/>
      <c r="AV10">
        <f t="shared" si="4"/>
        <v>0.54613333333333358</v>
      </c>
      <c r="AW10">
        <f t="shared" si="4"/>
        <v>-0.15439999999999898</v>
      </c>
      <c r="AX10">
        <f t="shared" si="4"/>
        <v>-0.11693333333333378</v>
      </c>
      <c r="BB10" s="6">
        <f t="shared" ref="BB10:BB30" ca="1" si="28">Z10-$AC10</f>
        <v>-0.35330302881778408</v>
      </c>
      <c r="BC10" s="6">
        <f t="shared" ref="BC10:BC30" ca="1" si="29">AA10-$AC10</f>
        <v>-1.0262131456473789</v>
      </c>
      <c r="BD10" s="2">
        <f t="shared" ref="BD10:BD30" ca="1" si="30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5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0">
        <f>K11-AVERAGE(AM$5:AM10,AM12:AM$30)</f>
        <v>10.189499999999997</v>
      </c>
      <c r="R11" s="31">
        <f>L11-AVERAGE(AN$5:AN10,AN12:AN$30)</f>
        <v>18.466956521739128</v>
      </c>
      <c r="S11" s="31">
        <f>M11-AVERAGE(AO$5:AO10,AO12:AO$30)</f>
        <v>24.41072463768116</v>
      </c>
      <c r="T11" s="31">
        <f>N11-AVERAGE(AP$5:AP10,AP12:AP$30)</f>
        <v>20.944266666666667</v>
      </c>
      <c r="U11" s="31">
        <f>O11-AVERAGE(AQ$5:AQ10,AQ12:AQ$30)</f>
        <v>20.347733333333334</v>
      </c>
      <c r="V11" s="31">
        <f>P11-AVERAGE(AR$5:AR10,AR12:AR$30)</f>
        <v>21.792666666666666</v>
      </c>
      <c r="W11" s="13">
        <f t="shared" ca="1" si="7"/>
        <v>9.7037544258344219</v>
      </c>
      <c r="X11" s="6">
        <f t="shared" ca="1" si="8"/>
        <v>17.047018687845412</v>
      </c>
      <c r="Y11" s="6">
        <f t="shared" ca="1" si="9"/>
        <v>20.603589045274315</v>
      </c>
      <c r="Z11" s="6">
        <f t="shared" ca="1" si="10"/>
        <v>18.282874943826545</v>
      </c>
      <c r="AA11" s="6">
        <f t="shared" ca="1" si="11"/>
        <v>17.428086625542765</v>
      </c>
      <c r="AB11" s="2">
        <f t="shared" ca="1" si="12"/>
        <v>19.490772878742888</v>
      </c>
      <c r="AC11" s="2">
        <f>'Historical Trends'!C27</f>
        <v>20.879999999999995</v>
      </c>
      <c r="AE11" s="13">
        <f t="shared" ca="1" si="17"/>
        <v>-15.515982694684851</v>
      </c>
      <c r="AF11">
        <f t="shared" ca="1" si="18"/>
        <v>-13.209999999999994</v>
      </c>
      <c r="AG11">
        <f t="shared" ca="1" si="19"/>
        <v>-14.734999999999992</v>
      </c>
      <c r="AH11">
        <f t="shared" ca="1" si="20"/>
        <v>-14.316666666666659</v>
      </c>
      <c r="AI11">
        <f t="shared" ca="1" si="21"/>
        <v>-14.314999999999991</v>
      </c>
      <c r="AJ11">
        <f t="shared" ca="1" si="22"/>
        <v>-14.457999999999993</v>
      </c>
      <c r="AK11">
        <f t="shared" ca="1" si="23"/>
        <v>-13.694999999999993</v>
      </c>
      <c r="AL11">
        <f t="shared" ca="1" si="24"/>
        <v>-14.259999999999993</v>
      </c>
      <c r="AM11" s="13">
        <f t="shared" ref="AM11:AO14" si="31">K11-$AC11</f>
        <v>-9.2799999999999958</v>
      </c>
      <c r="AN11">
        <f t="shared" si="31"/>
        <v>-1.4799999999999969</v>
      </c>
      <c r="AO11">
        <f t="shared" si="31"/>
        <v>4.3000000000000043</v>
      </c>
      <c r="AP11">
        <f t="shared" si="25"/>
        <v>1.4000000000000057</v>
      </c>
      <c r="AQ11">
        <f t="shared" si="26"/>
        <v>0.50000000000000711</v>
      </c>
      <c r="AR11">
        <f t="shared" si="27"/>
        <v>1.5200000000000031</v>
      </c>
      <c r="AS11" s="30">
        <f t="shared" si="14"/>
        <v>-10.690499999999998</v>
      </c>
      <c r="AT11">
        <f t="shared" si="4"/>
        <v>-2.4130434782608674</v>
      </c>
      <c r="AU11">
        <f t="shared" si="4"/>
        <v>3.5307246376811641</v>
      </c>
      <c r="AV11">
        <f t="shared" si="4"/>
        <v>6.4266666666672023E-2</v>
      </c>
      <c r="AW11">
        <f t="shared" si="4"/>
        <v>-0.53226666666666134</v>
      </c>
      <c r="AX11">
        <f t="shared" si="4"/>
        <v>0.91266666666667007</v>
      </c>
      <c r="AY11" s="13">
        <f t="shared" ref="AY11:BA14" ca="1" si="32">W11-$AC11</f>
        <v>-11.176245574165574</v>
      </c>
      <c r="AZ11" s="6">
        <f t="shared" ca="1" si="32"/>
        <v>-3.8329813121545833</v>
      </c>
      <c r="BA11" s="6">
        <f t="shared" ca="1" si="32"/>
        <v>-0.27641095472568011</v>
      </c>
      <c r="BB11" s="6">
        <f t="shared" ca="1" si="28"/>
        <v>-2.59712505617345</v>
      </c>
      <c r="BC11" s="6">
        <f t="shared" ca="1" si="29"/>
        <v>-3.4519133744572308</v>
      </c>
      <c r="BD11" s="2">
        <f t="shared" ca="1" si="30"/>
        <v>-1.3892271212571075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5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0">
        <f>K12-AVERAGE(AM$5:AM11,AM13:AM$30)</f>
        <v>15.487499999999995</v>
      </c>
      <c r="R12" s="31">
        <f>L12-AVERAGE(AN$5:AN11,AN13:AN$30)</f>
        <v>15.897391304347826</v>
      </c>
      <c r="S12" s="31">
        <f>M12-AVERAGE(AO$5:AO11,AO13:AO$30)</f>
        <v>18.606376811594203</v>
      </c>
      <c r="T12" s="31">
        <f>N12-AVERAGE(AP$5:AP11,AP13:AP$30)</f>
        <v>16.255466666666667</v>
      </c>
      <c r="U12" s="31">
        <f>O12-AVERAGE(AQ$5:AQ11,AQ13:AQ$30)</f>
        <v>15.097333333333331</v>
      </c>
      <c r="V12" s="31">
        <f>P12-AVERAGE(AR$5:AR11,AR13:AR$30)</f>
        <v>13.942266666666663</v>
      </c>
      <c r="W12" s="13">
        <f t="shared" ca="1" si="7"/>
        <v>13.392306498414609</v>
      </c>
      <c r="X12" s="6">
        <f t="shared" ca="1" si="8"/>
        <v>14.414270153639688</v>
      </c>
      <c r="Y12" s="6">
        <f t="shared" ca="1" si="9"/>
        <v>15.425628419832252</v>
      </c>
      <c r="Z12" s="6">
        <f t="shared" ca="1" si="10"/>
        <v>13.92264215321843</v>
      </c>
      <c r="AA12" s="6">
        <f t="shared" ca="1" si="11"/>
        <v>12.684432622394647</v>
      </c>
      <c r="AB12" s="2">
        <f t="shared" ca="1" si="12"/>
        <v>12.422803789303874</v>
      </c>
      <c r="AC12" s="2">
        <f>'Historical Trends'!C28</f>
        <v>12.780000000000001</v>
      </c>
      <c r="AE12" s="13">
        <f t="shared" ca="1" si="17"/>
        <v>-6.6342424242424229</v>
      </c>
      <c r="AF12">
        <f t="shared" ca="1" si="18"/>
        <v>-8.1599999999999966</v>
      </c>
      <c r="AG12">
        <f t="shared" ca="1" si="19"/>
        <v>-6.769999999999996</v>
      </c>
      <c r="AH12">
        <f t="shared" ca="1" si="20"/>
        <v>-6.5833333333333286</v>
      </c>
      <c r="AI12" s="6">
        <f t="shared" ca="1" si="21"/>
        <v>-6.6699999999999982</v>
      </c>
      <c r="AJ12">
        <f t="shared" ca="1" si="22"/>
        <v>-5.6919999999999984</v>
      </c>
      <c r="AK12">
        <f t="shared" ca="1" si="23"/>
        <v>-6.3349999999999982</v>
      </c>
      <c r="AL12">
        <f t="shared" ca="1" si="24"/>
        <v>-6.6842857142857133</v>
      </c>
      <c r="AM12" s="13">
        <f t="shared" si="31"/>
        <v>3.4799999999999969</v>
      </c>
      <c r="AN12">
        <f t="shared" si="31"/>
        <v>3.8200000000000003</v>
      </c>
      <c r="AO12">
        <f t="shared" si="31"/>
        <v>6.5</v>
      </c>
      <c r="AP12">
        <f t="shared" si="25"/>
        <v>4.68</v>
      </c>
      <c r="AQ12">
        <f t="shared" si="26"/>
        <v>3.2399999999999984</v>
      </c>
      <c r="AR12">
        <f t="shared" si="27"/>
        <v>1.7599999999999962</v>
      </c>
      <c r="AS12" s="30">
        <f t="shared" si="14"/>
        <v>2.7074999999999942</v>
      </c>
      <c r="AT12">
        <f t="shared" si="4"/>
        <v>3.1173913043478247</v>
      </c>
      <c r="AU12">
        <f t="shared" si="4"/>
        <v>5.8263768115942014</v>
      </c>
      <c r="AV12">
        <f t="shared" si="4"/>
        <v>3.4754666666666658</v>
      </c>
      <c r="AW12">
        <f t="shared" si="4"/>
        <v>2.3173333333333304</v>
      </c>
      <c r="AX12">
        <f t="shared" si="4"/>
        <v>1.1622666666666621</v>
      </c>
      <c r="AY12" s="13">
        <f t="shared" ca="1" si="32"/>
        <v>0.6123064984146076</v>
      </c>
      <c r="AZ12" s="6">
        <f t="shared" ca="1" si="32"/>
        <v>1.6342701536396866</v>
      </c>
      <c r="BA12" s="6">
        <f t="shared" ca="1" si="32"/>
        <v>2.6456284198322511</v>
      </c>
      <c r="BB12" s="6">
        <f t="shared" ca="1" si="28"/>
        <v>1.1426421532184285</v>
      </c>
      <c r="BC12" s="6">
        <f t="shared" ca="1" si="29"/>
        <v>-9.5567377605354054E-2</v>
      </c>
      <c r="BD12" s="2">
        <f t="shared" ca="1" si="30"/>
        <v>-0.35719621069612728</v>
      </c>
      <c r="BE12" t="s">
        <v>193</v>
      </c>
      <c r="BG12">
        <f>MAX(0,($BG$16+1/($BG$17*$BG$18))-1/(($BG$17-BG6) * $BG$18))</f>
        <v>0.808263928263384</v>
      </c>
      <c r="BH12">
        <f t="shared" ref="BH12:BM12" si="33">MAX(0,($BG$16+1/($BG$17*$BG$18))-1/(($BG$17-BH6) * $BG$18))</f>
        <v>0.80826392826366533</v>
      </c>
      <c r="BI12">
        <f t="shared" si="33"/>
        <v>0.80826392826394777</v>
      </c>
      <c r="BJ12">
        <f t="shared" si="33"/>
        <v>0.80826392826423332</v>
      </c>
      <c r="BK12">
        <f t="shared" si="33"/>
        <v>0.80826392826467863</v>
      </c>
      <c r="BL12">
        <f t="shared" si="33"/>
        <v>0.80826392826522697</v>
      </c>
      <c r="BM12">
        <f t="shared" si="33"/>
        <v>0.80826392826577487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0">
        <f>K13-AVERAGE(AM$5:AM12,AM14:AM$30)</f>
        <v>7.5559999999999983</v>
      </c>
      <c r="R13" s="31">
        <f>L13-AVERAGE(AN$5:AN12,AN14:AN$30)</f>
        <v>10.533478260869563</v>
      </c>
      <c r="S13" s="31">
        <f>M13-AVERAGE(AO$5:AO12,AO14:AO$30)</f>
        <v>9.819855072463767</v>
      </c>
      <c r="T13" s="31">
        <f>N13-AVERAGE(AP$5:AP12,AP14:AP$30)</f>
        <v>10.442266666666665</v>
      </c>
      <c r="U13" s="31">
        <f>O13-AVERAGE(AQ$5:AQ12,AQ14:AQ$30)</f>
        <v>10.781733333333332</v>
      </c>
      <c r="V13" s="31">
        <f>P13-AVERAGE(AR$5:AR12,AR14:AR$30)</f>
        <v>11.789866666666665</v>
      </c>
      <c r="W13" s="13">
        <f t="shared" ca="1" si="7"/>
        <v>7.5259240684382487</v>
      </c>
      <c r="X13" s="6">
        <f t="shared" ca="1" si="8"/>
        <v>10.121385804506176</v>
      </c>
      <c r="Y13" s="6">
        <f t="shared" ca="1" si="9"/>
        <v>9.2695374145228193</v>
      </c>
      <c r="Z13" s="6">
        <f t="shared" ca="1" si="10"/>
        <v>9.8323148306326047</v>
      </c>
      <c r="AA13" s="6">
        <f t="shared" ca="1" si="11"/>
        <v>10.002929557162069</v>
      </c>
      <c r="AB13" s="2">
        <f t="shared" ca="1" si="12"/>
        <v>11.074349756983864</v>
      </c>
      <c r="AC13" s="2">
        <f>'Historical Trends'!C29</f>
        <v>16.150000000000006</v>
      </c>
      <c r="AE13" s="13">
        <f t="shared" ca="1" si="17"/>
        <v>-7.5097156983930802</v>
      </c>
      <c r="AF13">
        <f t="shared" ca="1" si="18"/>
        <v>-8.75</v>
      </c>
      <c r="AG13">
        <f t="shared" ca="1" si="19"/>
        <v>-9.1649999999999991</v>
      </c>
      <c r="AH13">
        <f t="shared" ca="1" si="20"/>
        <v>-9.5433333333333366</v>
      </c>
      <c r="AI13">
        <f t="shared" ca="1" si="21"/>
        <v>-8.4450000000000038</v>
      </c>
      <c r="AJ13">
        <f t="shared" ca="1" si="22"/>
        <v>-9.3400000000000034</v>
      </c>
      <c r="AK13">
        <f t="shared" ca="1" si="23"/>
        <v>-9.8083333333333371</v>
      </c>
      <c r="AL13">
        <f t="shared" ca="1" si="24"/>
        <v>-9.8385714285714307</v>
      </c>
      <c r="AM13" s="13">
        <f t="shared" si="31"/>
        <v>-7.2833333333333385</v>
      </c>
      <c r="AN13">
        <f t="shared" si="31"/>
        <v>-4.550000000000006</v>
      </c>
      <c r="AO13">
        <f t="shared" si="31"/>
        <v>-5.1500000000000057</v>
      </c>
      <c r="AP13">
        <f t="shared" si="25"/>
        <v>-4.1500000000000057</v>
      </c>
      <c r="AQ13">
        <f t="shared" si="26"/>
        <v>-4.1500000000000057</v>
      </c>
      <c r="AR13">
        <f t="shared" si="27"/>
        <v>-3.550000000000006</v>
      </c>
      <c r="AS13" s="30">
        <f t="shared" si="14"/>
        <v>-8.5940000000000083</v>
      </c>
      <c r="AT13">
        <f t="shared" si="4"/>
        <v>-5.6165217391304427</v>
      </c>
      <c r="AU13">
        <f t="shared" si="4"/>
        <v>-6.3301449275362387</v>
      </c>
      <c r="AV13">
        <f t="shared" si="4"/>
        <v>-5.7077333333333407</v>
      </c>
      <c r="AW13">
        <f t="shared" si="4"/>
        <v>-5.3682666666666741</v>
      </c>
      <c r="AX13">
        <f t="shared" si="4"/>
        <v>-4.3601333333333407</v>
      </c>
      <c r="AY13" s="13">
        <f t="shared" ca="1" si="32"/>
        <v>-8.624075931561757</v>
      </c>
      <c r="AZ13" s="6">
        <f t="shared" ca="1" si="32"/>
        <v>-6.0286141954938302</v>
      </c>
      <c r="BA13" s="6">
        <f t="shared" ca="1" si="32"/>
        <v>-6.8804625854771864</v>
      </c>
      <c r="BB13" s="6">
        <f t="shared" ca="1" si="28"/>
        <v>-6.317685169367401</v>
      </c>
      <c r="BC13" s="6">
        <f t="shared" ca="1" si="29"/>
        <v>-6.1470704428379364</v>
      </c>
      <c r="BD13" s="2">
        <f t="shared" ca="1" si="30"/>
        <v>-5.0756502430161419</v>
      </c>
      <c r="BE13" t="s">
        <v>192</v>
      </c>
      <c r="BG13">
        <f>(BG12-BG10)^2</f>
        <v>1.1201287504049622E-6</v>
      </c>
      <c r="BH13">
        <f t="shared" ref="BH13:BM13" si="34">(BH12-BH10)^2</f>
        <v>3.6268441292742477E-3</v>
      </c>
      <c r="BI13">
        <f t="shared" si="34"/>
        <v>1.2731721969123965E-3</v>
      </c>
      <c r="BJ13">
        <f t="shared" si="34"/>
        <v>7.667610877729721E-5</v>
      </c>
      <c r="BK13">
        <f t="shared" si="34"/>
        <v>1.486961943929437E-3</v>
      </c>
      <c r="BL13">
        <f t="shared" si="34"/>
        <v>2.4097941049953179E-5</v>
      </c>
      <c r="BM13">
        <f t="shared" si="34"/>
        <v>8.2617239543503966E-4</v>
      </c>
      <c r="BN13">
        <f>SQRT(SUM(BG13:BM13))</f>
        <v>8.5528035427740165E-2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9.5144999999999982</v>
      </c>
      <c r="R14" s="31">
        <f>L14-AVERAGE(AN$5:AN13,AN15:AN$30)</f>
        <v>7.1408695652173897</v>
      </c>
      <c r="S14" s="31">
        <f>M14-AVERAGE(AO$5:AO13,AO15:AO$30)</f>
        <v>7.7489855072463749</v>
      </c>
      <c r="T14" s="31">
        <f>N14-AVERAGE(AP$5:AP13,AP15:AP$30)</f>
        <v>7.6570666666666654</v>
      </c>
      <c r="U14" s="31">
        <f>O14-AVERAGE(AQ$5:AQ13,AQ15:AQ$30)</f>
        <v>9.3831999999999987</v>
      </c>
      <c r="V14" s="31">
        <f>P14-AVERAGE(AR$5:AR13,AR15:AR$30)</f>
        <v>8.2073333333333327</v>
      </c>
      <c r="W14" s="13">
        <f t="shared" ca="1" si="7"/>
        <v>8.9468167917719637</v>
      </c>
      <c r="X14" s="6">
        <f t="shared" ca="1" si="8"/>
        <v>7.0657929181790768</v>
      </c>
      <c r="Y14" s="6">
        <f t="shared" ca="1" si="9"/>
        <v>7.4808634405667558</v>
      </c>
      <c r="Z14" s="6">
        <f t="shared" ca="1" si="10"/>
        <v>7.4391178864069616</v>
      </c>
      <c r="AA14" s="6">
        <f t="shared" ca="1" si="11"/>
        <v>8.7353278684131421</v>
      </c>
      <c r="AB14" s="2">
        <f t="shared" ca="1" si="12"/>
        <v>7.9404596955340141</v>
      </c>
      <c r="AC14" s="2">
        <f>'Historical Trends'!C30</f>
        <v>7.7800000000000011</v>
      </c>
      <c r="AE14" s="13">
        <f t="shared" ca="1" si="17"/>
        <v>-0.10962790697678315</v>
      </c>
      <c r="AF14">
        <f t="shared" ca="1" si="18"/>
        <v>-1.2099999999999937</v>
      </c>
      <c r="AG14">
        <f t="shared" ca="1" si="19"/>
        <v>-1.5700000000000003</v>
      </c>
      <c r="AH14">
        <f t="shared" ca="1" si="20"/>
        <v>2.6666666666666394E-2</v>
      </c>
      <c r="AI14">
        <f t="shared" ca="1" si="21"/>
        <v>-1.1174999999999997</v>
      </c>
      <c r="AJ14">
        <f t="shared" ca="1" si="22"/>
        <v>-1.6500000000000004</v>
      </c>
      <c r="AK14">
        <f t="shared" ca="1" si="23"/>
        <v>-1.6499999999999986</v>
      </c>
      <c r="AL14">
        <f t="shared" ca="1" si="24"/>
        <v>-1.984285714285714</v>
      </c>
      <c r="AM14" s="13">
        <f t="shared" si="31"/>
        <v>2.5533333333333328</v>
      </c>
      <c r="AN14">
        <f t="shared" si="31"/>
        <v>0.21999999999999886</v>
      </c>
      <c r="AO14">
        <f t="shared" si="31"/>
        <v>0.88666666666666494</v>
      </c>
      <c r="AP14">
        <f t="shared" si="25"/>
        <v>1.2199999999999989</v>
      </c>
      <c r="AQ14">
        <f t="shared" si="26"/>
        <v>2.5533333333333328</v>
      </c>
      <c r="AR14">
        <f t="shared" si="27"/>
        <v>1.0533333333333328</v>
      </c>
      <c r="AS14" s="30">
        <f t="shared" si="14"/>
        <v>1.734499999999997</v>
      </c>
      <c r="AT14">
        <f t="shared" si="4"/>
        <v>-0.63913043478261145</v>
      </c>
      <c r="AU14">
        <f t="shared" si="4"/>
        <v>-3.1014492753626222E-2</v>
      </c>
      <c r="AV14">
        <f t="shared" si="4"/>
        <v>-0.12293333333333578</v>
      </c>
      <c r="AW14">
        <f t="shared" si="4"/>
        <v>1.6031999999999975</v>
      </c>
      <c r="AX14">
        <f t="shared" si="4"/>
        <v>0.42733333333333157</v>
      </c>
      <c r="AY14" s="13">
        <f t="shared" ca="1" si="32"/>
        <v>1.1668167917719625</v>
      </c>
      <c r="AZ14" s="6">
        <f t="shared" ca="1" si="32"/>
        <v>-0.71420708182092429</v>
      </c>
      <c r="BA14" s="6">
        <f t="shared" ca="1" si="32"/>
        <v>-0.29913655943324535</v>
      </c>
      <c r="BB14" s="6">
        <f t="shared" ca="1" si="28"/>
        <v>-0.34088211359303955</v>
      </c>
      <c r="BC14" s="6">
        <f t="shared" ca="1" si="29"/>
        <v>0.95532786841314099</v>
      </c>
      <c r="BD14" s="2">
        <f t="shared" ca="1" si="30"/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0"/>
      <c r="R15" s="31">
        <f>L15-AVERAGE(AN$5:AN14,AN16:AN$30)</f>
        <v>13.776086956521738</v>
      </c>
      <c r="S15" s="31">
        <f>M15-AVERAGE(AO$5:AO14,AO16:AO$30)</f>
        <v>12.992898550724636</v>
      </c>
      <c r="T15" s="31">
        <f>N15-AVERAGE(AP$5:AP14,AP16:AP$30)</f>
        <v>13.574799999999998</v>
      </c>
      <c r="U15" s="31">
        <f>O15-AVERAGE(AQ$5:AQ14,AQ16:AQ$30)</f>
        <v>14.260933333333332</v>
      </c>
      <c r="V15" s="31">
        <f>P15-AVERAGE(AR$5:AR14,AR16:AR$30)</f>
        <v>11.178399999999998</v>
      </c>
      <c r="W15" s="13">
        <f t="shared" ca="1" si="7"/>
        <v>1.1278474335656323</v>
      </c>
      <c r="X15" s="6">
        <f t="shared" ca="1" si="8"/>
        <v>12.733705177764339</v>
      </c>
      <c r="Y15" s="6">
        <f t="shared" ca="1" si="9"/>
        <v>11.36847763144107</v>
      </c>
      <c r="Z15" s="6">
        <f t="shared" ca="1" si="10"/>
        <v>12.026035062783473</v>
      </c>
      <c r="AA15" s="6">
        <f t="shared" ca="1" si="11"/>
        <v>12.323918792134117</v>
      </c>
      <c r="AB15" s="2">
        <f t="shared" ca="1" si="12"/>
        <v>10.309908860963008</v>
      </c>
      <c r="AC15" s="2">
        <f>'Historical Trends'!C31</f>
        <v>7.1700000000000017</v>
      </c>
      <c r="AE15" s="13">
        <f t="shared" ca="1" si="17"/>
        <v>0.68076190476189424</v>
      </c>
      <c r="AF15">
        <f t="shared" ca="1" si="18"/>
        <v>-1.3200000000000074</v>
      </c>
      <c r="AG15">
        <f t="shared" ca="1" si="19"/>
        <v>1.2549999999999955</v>
      </c>
      <c r="AH15">
        <f t="shared" ca="1" si="20"/>
        <v>-0.47666666666666924</v>
      </c>
      <c r="AI15">
        <f t="shared" ca="1" si="21"/>
        <v>-1.1500000000000021</v>
      </c>
      <c r="AJ15">
        <f t="shared" ca="1" si="22"/>
        <v>-1.1280000000000001</v>
      </c>
      <c r="AK15">
        <f t="shared" ca="1" si="23"/>
        <v>-1.5033333333333347</v>
      </c>
      <c r="AL15">
        <f t="shared" ca="1" si="24"/>
        <v>-2.0400000000000018</v>
      </c>
      <c r="AN15">
        <f t="shared" ref="AN15:AN16" si="35">L15-$AC15</f>
        <v>7.1633333333333322</v>
      </c>
      <c r="AO15">
        <f t="shared" ref="AO15:AO16" si="36">M15-$AC15</f>
        <v>6.4966666666666644</v>
      </c>
      <c r="AP15">
        <f t="shared" si="25"/>
        <v>7.4966666666666644</v>
      </c>
      <c r="AQ15">
        <f t="shared" si="26"/>
        <v>7.8299999999999983</v>
      </c>
      <c r="AR15">
        <f t="shared" si="27"/>
        <v>4.4966666666666644</v>
      </c>
      <c r="AS15" s="30"/>
      <c r="AT15">
        <f t="shared" si="4"/>
        <v>6.6060869565217359</v>
      </c>
      <c r="AU15">
        <f t="shared" si="4"/>
        <v>5.8228985507246342</v>
      </c>
      <c r="AV15">
        <f t="shared" si="4"/>
        <v>6.4047999999999963</v>
      </c>
      <c r="AW15">
        <f t="shared" si="4"/>
        <v>7.0909333333333304</v>
      </c>
      <c r="AX15">
        <f t="shared" si="4"/>
        <v>4.0083999999999964</v>
      </c>
      <c r="AZ15" s="6">
        <f t="shared" ref="AZ15:AZ17" ca="1" si="37">X15-$AC15</f>
        <v>5.5637051777643372</v>
      </c>
      <c r="BA15" s="6">
        <f t="shared" ref="BA15:BA17" ca="1" si="38">Y15-$AC15</f>
        <v>4.1984776314410688</v>
      </c>
      <c r="BB15" s="6">
        <f t="shared" ca="1" si="28"/>
        <v>4.8560350627834712</v>
      </c>
      <c r="BC15" s="6">
        <f t="shared" ca="1" si="29"/>
        <v>5.1539187921341156</v>
      </c>
      <c r="BD15" s="2">
        <f t="shared" ca="1" si="30"/>
        <v>3.1399088609630059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0">
        <f>K16-AVERAGE(AM$5:AM15,AM17:AM$30)</f>
        <v>13.6905</v>
      </c>
      <c r="R16" s="31">
        <f>L16-AVERAGE(AN$5:AN15,AN17:AN$30)</f>
        <v>11.645217391304348</v>
      </c>
      <c r="S16" s="31">
        <f>M16-AVERAGE(AO$5:AO15,AO17:AO$30)</f>
        <v>13.310724637681156</v>
      </c>
      <c r="T16" s="31">
        <f>N16-AVERAGE(AP$5:AP15,AP17:AP$30)</f>
        <v>14.252266666666667</v>
      </c>
      <c r="U16" s="31">
        <f>O16-AVERAGE(AQ$5:AQ15,AQ17:AQ$30)</f>
        <v>15.298933333333332</v>
      </c>
      <c r="V16" s="31">
        <f>P16-AVERAGE(AR$5:AR15,AR17:AR$30)</f>
        <v>12.979066666666665</v>
      </c>
      <c r="W16" s="13">
        <f t="shared" ca="1" si="7"/>
        <v>12.978992144688211</v>
      </c>
      <c r="X16" s="6">
        <f t="shared" ca="1" si="8"/>
        <v>11.428850268385094</v>
      </c>
      <c r="Y16" s="6">
        <f t="shared" ca="1" si="9"/>
        <v>12.557807552096737</v>
      </c>
      <c r="Z16" s="6">
        <f t="shared" ca="1" si="10"/>
        <v>13.399718831508746</v>
      </c>
      <c r="AA16" s="6">
        <f t="shared" ca="1" si="11"/>
        <v>14.078603732237312</v>
      </c>
      <c r="AB16" s="2">
        <f t="shared" ca="1" si="12"/>
        <v>12.493500079586029</v>
      </c>
      <c r="AC16" s="2">
        <f>'Historical Trends'!C47</f>
        <v>15.539999999999992</v>
      </c>
      <c r="AE16" s="13">
        <f t="shared" ca="1" si="17"/>
        <v>-3.9879999999999924</v>
      </c>
      <c r="AF16">
        <f t="shared" ca="1" si="18"/>
        <v>-5.539999999999992</v>
      </c>
      <c r="AG16">
        <f t="shared" ca="1" si="19"/>
        <v>-4.0249999999999915</v>
      </c>
      <c r="AH16">
        <f t="shared" ca="1" si="20"/>
        <v>-3.0166666666666604</v>
      </c>
      <c r="AI16">
        <f t="shared" ca="1" si="21"/>
        <v>-2.7874999999999943</v>
      </c>
      <c r="AJ16">
        <f t="shared" ca="1" si="22"/>
        <v>-3.4859999999999935</v>
      </c>
      <c r="AK16">
        <f t="shared" ca="1" si="23"/>
        <v>-3.8733333333333224</v>
      </c>
      <c r="AL16">
        <f t="shared" ca="1" si="24"/>
        <v>-4.0585714285714172</v>
      </c>
      <c r="AM16" s="13">
        <f>K16-$AC16</f>
        <v>-0.85999999999999055</v>
      </c>
      <c r="AN16">
        <f t="shared" si="35"/>
        <v>-2.8999999999999915</v>
      </c>
      <c r="AO16">
        <f t="shared" si="36"/>
        <v>-1.2199999999999935</v>
      </c>
      <c r="AP16">
        <f t="shared" si="25"/>
        <v>0.10000000000000853</v>
      </c>
      <c r="AQ16">
        <f t="shared" si="26"/>
        <v>0.78000000000000824</v>
      </c>
      <c r="AR16">
        <f t="shared" si="27"/>
        <v>-1.8199999999999932</v>
      </c>
      <c r="AS16" s="30">
        <f t="shared" si="14"/>
        <v>-1.8494999999999919</v>
      </c>
      <c r="AT16">
        <f t="shared" si="4"/>
        <v>-3.8947826086956443</v>
      </c>
      <c r="AU16">
        <f t="shared" si="4"/>
        <v>-2.2292753623188357</v>
      </c>
      <c r="AV16">
        <f t="shared" si="4"/>
        <v>-1.2877333333333247</v>
      </c>
      <c r="AW16">
        <f t="shared" si="4"/>
        <v>-0.24106666666665966</v>
      </c>
      <c r="AX16">
        <f t="shared" si="4"/>
        <v>-2.5609333333333275</v>
      </c>
      <c r="AY16" s="13">
        <f ca="1">W16-$AC16</f>
        <v>-2.5610078553117805</v>
      </c>
      <c r="AZ16" s="6">
        <f t="shared" ca="1" si="37"/>
        <v>-4.1111497316148977</v>
      </c>
      <c r="BA16" s="6">
        <f t="shared" ca="1" si="38"/>
        <v>-2.9821924479032553</v>
      </c>
      <c r="BB16" s="6">
        <f t="shared" ca="1" si="28"/>
        <v>-2.1402811684912457</v>
      </c>
      <c r="BC16" s="6">
        <f t="shared" ca="1" si="29"/>
        <v>-1.4613962677626802</v>
      </c>
      <c r="BD16" s="2">
        <f t="shared" ca="1" si="30"/>
        <v>-3.0464999204139627</v>
      </c>
      <c r="BE16" t="s">
        <v>189</v>
      </c>
      <c r="BG16">
        <v>0.80826392826605509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13.673499999999999</v>
      </c>
      <c r="R17" s="31">
        <f>L17-AVERAGE(AN$5:AN16,AN18:AN$30)</f>
        <v>12.261739130434782</v>
      </c>
      <c r="S17" s="31">
        <f>M17-AVERAGE(AO$5:AO16,AO18:AO$30)</f>
        <v>9.8785507246376802</v>
      </c>
      <c r="T17" s="31">
        <f>N17-AVERAGE(AP$5:AP16,AP18:AP$30)</f>
        <v>9.0242666666666658</v>
      </c>
      <c r="U17" s="31">
        <f>O17-AVERAGE(AQ$5:AQ16,AQ18:AQ$30)</f>
        <v>8.6149333333333313</v>
      </c>
      <c r="V17" s="31">
        <f>P17-AVERAGE(AR$5:AR16,AR18:AR$30)</f>
        <v>8.9782666666666664</v>
      </c>
      <c r="W17" s="13">
        <f t="shared" ca="1" si="7"/>
        <v>13.549436782307779</v>
      </c>
      <c r="X17" s="6">
        <f t="shared" ca="1" si="8"/>
        <v>12.362775257865628</v>
      </c>
      <c r="Y17" s="6">
        <f t="shared" ca="1" si="9"/>
        <v>10.595245787938032</v>
      </c>
      <c r="Z17" s="6">
        <f t="shared" ca="1" si="10"/>
        <v>9.8273864023887736</v>
      </c>
      <c r="AA17" s="6">
        <f t="shared" ca="1" si="11"/>
        <v>9.6317109006699653</v>
      </c>
      <c r="AB17" s="2">
        <f t="shared" ca="1" si="12"/>
        <v>9.6386702583153436</v>
      </c>
      <c r="AC17" s="2">
        <f>'Historical Trends'!C48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ref="AN17:AN26" si="39">L17-$AC17</f>
        <v>3</v>
      </c>
      <c r="AO17">
        <f t="shared" ref="AO17:AO26" si="40">M17-$AC17</f>
        <v>0.80000000000000071</v>
      </c>
      <c r="AP17">
        <f t="shared" si="25"/>
        <v>0.40000000000000036</v>
      </c>
      <c r="AQ17">
        <f t="shared" si="26"/>
        <v>-0.32000000000000028</v>
      </c>
      <c r="AR17">
        <f t="shared" si="27"/>
        <v>-0.33999999999999986</v>
      </c>
      <c r="AS17" s="30">
        <f t="shared" si="14"/>
        <v>3.6734999999999989</v>
      </c>
      <c r="AT17">
        <f t="shared" si="4"/>
        <v>2.2617391304347816</v>
      </c>
      <c r="AU17">
        <f t="shared" si="4"/>
        <v>-0.12144927536231975</v>
      </c>
      <c r="AV17">
        <f t="shared" si="4"/>
        <v>-0.97573333333333423</v>
      </c>
      <c r="AW17">
        <f t="shared" si="4"/>
        <v>-1.3850666666666687</v>
      </c>
      <c r="AX17">
        <f t="shared" si="4"/>
        <v>-1.0217333333333336</v>
      </c>
      <c r="AY17" s="13">
        <f ca="1">W17-$AC17</f>
        <v>3.5494367823077795</v>
      </c>
      <c r="AZ17" s="6">
        <f t="shared" ca="1" si="37"/>
        <v>2.3627752578656285</v>
      </c>
      <c r="BA17" s="6">
        <f t="shared" ca="1" si="38"/>
        <v>0.59524578793803151</v>
      </c>
      <c r="BB17" s="6">
        <f t="shared" ca="1" si="28"/>
        <v>-0.17261359761122641</v>
      </c>
      <c r="BC17" s="6">
        <f t="shared" ca="1" si="29"/>
        <v>-0.36828909933003473</v>
      </c>
      <c r="BD17" s="2">
        <f t="shared" ca="1" si="30"/>
        <v>-0.36132974168465637</v>
      </c>
      <c r="BE17" t="s">
        <v>190</v>
      </c>
      <c r="BG17">
        <v>2918.8300165779251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0">
        <f>K18-AVERAGE(AM$5:AM17,AM19:AM$30)</f>
        <v>14.361999999999997</v>
      </c>
      <c r="R18" s="31">
        <f>L18-AVERAGE(AN$5:AN17,AN19:AN$30)</f>
        <v>12.129999999999999</v>
      </c>
      <c r="S18" s="31">
        <f>M18-AVERAGE(AO$5:AO17,AO19:AO$30)</f>
        <v>12.668550724637679</v>
      </c>
      <c r="T18" s="31">
        <f>N18-AVERAGE(AP$5:AP17,AP19:AP$30)</f>
        <v>12.543066666666666</v>
      </c>
      <c r="U18" s="31">
        <f>O18-AVERAGE(AQ$5:AQ17,AQ19:AQ$30)</f>
        <v>11.11453333333333</v>
      </c>
      <c r="V18" s="31">
        <f>P18-AVERAGE(AR$5:AR17,AR19:AR$30)</f>
        <v>13.162666666666667</v>
      </c>
      <c r="W18" s="13">
        <f t="shared" ca="1" si="7"/>
        <v>14.396317409089685</v>
      </c>
      <c r="X18" s="6">
        <f t="shared" ca="1" si="8"/>
        <v>12.446945814572256</v>
      </c>
      <c r="Y18" s="6">
        <f t="shared" ca="1" si="9"/>
        <v>13.094151246707002</v>
      </c>
      <c r="Z18" s="6">
        <f t="shared" ca="1" si="10"/>
        <v>12.943436945330912</v>
      </c>
      <c r="AA18" s="6">
        <f t="shared" ca="1" si="11"/>
        <v>11.903408774472624</v>
      </c>
      <c r="AB18" s="2">
        <f t="shared" ca="1" si="12"/>
        <v>13.387162161655834</v>
      </c>
      <c r="AC18" s="2">
        <f>'Historical Trends'!C49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9"/>
        <v>-3.0000000000001137E-2</v>
      </c>
      <c r="AO18">
        <f t="shared" si="40"/>
        <v>0.56999999999999851</v>
      </c>
      <c r="AP18">
        <f t="shared" si="25"/>
        <v>0.86999999999999922</v>
      </c>
      <c r="AQ18">
        <f t="shared" si="26"/>
        <v>-0.83000000000000185</v>
      </c>
      <c r="AR18">
        <f t="shared" si="27"/>
        <v>0.76999999999999957</v>
      </c>
      <c r="AS18" s="30">
        <f t="shared" si="14"/>
        <v>1.3319999999999954</v>
      </c>
      <c r="AT18">
        <f t="shared" si="4"/>
        <v>-0.90000000000000213</v>
      </c>
      <c r="AU18">
        <f t="shared" si="4"/>
        <v>-0.36144927536232174</v>
      </c>
      <c r="AV18">
        <f t="shared" si="4"/>
        <v>-0.48693333333333477</v>
      </c>
      <c r="AW18">
        <f t="shared" si="4"/>
        <v>-1.9154666666666706</v>
      </c>
      <c r="AX18">
        <f t="shared" si="4"/>
        <v>0.13266666666666538</v>
      </c>
      <c r="AY18" s="13">
        <f ca="1">W18-$AC18</f>
        <v>1.3663174090896835</v>
      </c>
      <c r="AZ18" s="6">
        <f t="shared" ref="AZ18:AZ29" ca="1" si="41">X18-$AC18</f>
        <v>-0.5830541854277449</v>
      </c>
      <c r="BA18" s="6">
        <f t="shared" ref="BA18:BA29" ca="1" si="42">Y18-$AC18</f>
        <v>6.4151246707000453E-2</v>
      </c>
      <c r="BB18" s="6">
        <f t="shared" ca="1" si="28"/>
        <v>-8.6563054669088757E-2</v>
      </c>
      <c r="BC18" s="6">
        <f t="shared" ca="1" si="29"/>
        <v>-1.1265912255273776</v>
      </c>
      <c r="BD18" s="2">
        <f t="shared" ca="1" si="30"/>
        <v>0.35716216165583248</v>
      </c>
      <c r="BE18" t="s">
        <v>191</v>
      </c>
      <c r="BG18">
        <v>290378.67500455171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/>
      <c r="R19" s="31">
        <f>L19-AVERAGE(AN$5:AN18,AN20:AN$30)</f>
        <v>15.519130434782607</v>
      </c>
      <c r="S19" s="31">
        <f>M19-AVERAGE(AO$5:AO18,AO20:AO$30)</f>
        <v>14.735942028985505</v>
      </c>
      <c r="T19" s="31">
        <f>N19-AVERAGE(AP$5:AP18,AP20:AP$30)</f>
        <v>14.991733333333331</v>
      </c>
      <c r="U19" s="31">
        <f>O19-AVERAGE(AQ$5:AQ18,AQ20:AQ$30)</f>
        <v>14.637866666666666</v>
      </c>
      <c r="V19" s="31">
        <f>P19-AVERAGE(AR$5:AR18,AR20:AR$30)</f>
        <v>13.981999999999999</v>
      </c>
      <c r="W19" s="13">
        <f t="shared" ca="1" si="7"/>
        <v>2.5911571807046343</v>
      </c>
      <c r="X19" s="6">
        <f t="shared" ca="1" si="8"/>
        <v>15.245698198577568</v>
      </c>
      <c r="Y19" s="6">
        <f t="shared" ca="1" si="9"/>
        <v>14.441221989618674</v>
      </c>
      <c r="Z19" s="6">
        <f t="shared" ca="1" si="10"/>
        <v>14.680622342941763</v>
      </c>
      <c r="AA19" s="6">
        <f t="shared" ca="1" si="11"/>
        <v>14.36200130668864</v>
      </c>
      <c r="AB19" s="2">
        <f t="shared" ca="1" si="12"/>
        <v>13.893657871526527</v>
      </c>
      <c r="AC19" s="2">
        <f>'Historical Trends'!C50</f>
        <v>15.079999999999998</v>
      </c>
      <c r="AE19" s="13">
        <f t="shared" ca="1" si="17"/>
        <v>-0.64100958466458735</v>
      </c>
      <c r="AF19">
        <f t="shared" ca="1" si="18"/>
        <v>-1.6400000000000006</v>
      </c>
      <c r="AG19">
        <f t="shared" ca="1" si="19"/>
        <v>-3.7299999999999969</v>
      </c>
      <c r="AH19">
        <f t="shared" ca="1" si="20"/>
        <v>-4.2699999999999907</v>
      </c>
      <c r="AI19">
        <f t="shared" ca="1" si="21"/>
        <v>-4.3799999999999919</v>
      </c>
      <c r="AJ19">
        <f t="shared" ca="1" si="22"/>
        <v>-4.4859999999999935</v>
      </c>
      <c r="AK19">
        <f t="shared" ca="1" si="23"/>
        <v>-5.3549999999999951</v>
      </c>
      <c r="AL19">
        <f t="shared" ca="1" si="24"/>
        <v>-6.3142857142857114</v>
      </c>
      <c r="AN19">
        <f t="shared" si="39"/>
        <v>1.2533333333333339</v>
      </c>
      <c r="AO19">
        <f t="shared" si="40"/>
        <v>0.58666666666666778</v>
      </c>
      <c r="AP19">
        <f t="shared" si="25"/>
        <v>1.2533333333333339</v>
      </c>
      <c r="AQ19">
        <f t="shared" si="26"/>
        <v>0.58666666666666778</v>
      </c>
      <c r="AR19">
        <f t="shared" si="27"/>
        <v>-0.41333333333333222</v>
      </c>
      <c r="AS19" s="30"/>
      <c r="AT19">
        <f t="shared" si="4"/>
        <v>0.4391304347826086</v>
      </c>
      <c r="AU19">
        <f t="shared" si="4"/>
        <v>-0.34405797101449309</v>
      </c>
      <c r="AV19">
        <f t="shared" si="4"/>
        <v>-8.8266666666667604E-2</v>
      </c>
      <c r="AW19">
        <f t="shared" si="4"/>
        <v>-0.4421333333333326</v>
      </c>
      <c r="AX19">
        <f t="shared" si="4"/>
        <v>-1.097999999999999</v>
      </c>
      <c r="AZ19" s="6">
        <f t="shared" ca="1" si="41"/>
        <v>0.1656981985775694</v>
      </c>
      <c r="BA19" s="6">
        <f t="shared" ca="1" si="42"/>
        <v>-0.63877801038132453</v>
      </c>
      <c r="BB19" s="6">
        <f t="shared" ca="1" si="28"/>
        <v>-0.3993776570582348</v>
      </c>
      <c r="BC19" s="6">
        <f t="shared" ca="1" si="29"/>
        <v>-0.71799869331135824</v>
      </c>
      <c r="BD19" s="2">
        <f t="shared" ca="1" si="30"/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7.8574999999999973</v>
      </c>
      <c r="R20" s="31">
        <f>L20-AVERAGE(AN$5:AN19,AN21:AN$30)</f>
        <v>9.4321739130434761</v>
      </c>
      <c r="S20" s="31">
        <f>M20-AVERAGE(AO$5:AO19,AO21:AO$30)</f>
        <v>9.8246376811594196</v>
      </c>
      <c r="T20" s="31">
        <f>N20-AVERAGE(AP$5:AP19,AP21:AP$30)</f>
        <v>10.097866666666665</v>
      </c>
      <c r="U20" s="31">
        <f>O20-AVERAGE(AQ$5:AQ19,AQ21:AQ$30)</f>
        <v>9.1893333333333302</v>
      </c>
      <c r="V20" s="31">
        <f>P20-AVERAGE(AR$5:AR19,AR21:AR$30)</f>
        <v>9.0534666666666652</v>
      </c>
      <c r="W20" s="13">
        <f t="shared" ca="1" si="7"/>
        <v>7.9505233139650269</v>
      </c>
      <c r="X20" s="6">
        <f t="shared" ca="1" si="8"/>
        <v>9.2885390788010973</v>
      </c>
      <c r="Y20" s="6">
        <f t="shared" ca="1" si="9"/>
        <v>9.4870049274942652</v>
      </c>
      <c r="Z20" s="6">
        <f t="shared" ca="1" si="10"/>
        <v>9.7454274763141626</v>
      </c>
      <c r="AA20" s="6">
        <f t="shared" ca="1" si="11"/>
        <v>8.9937342301432146</v>
      </c>
      <c r="AB20" s="2">
        <f t="shared" ca="1" si="12"/>
        <v>8.9371766963194208</v>
      </c>
      <c r="AC20" s="2">
        <f>'Historical Trends'!C65</f>
        <v>11.240000000000009</v>
      </c>
      <c r="AE20" s="13">
        <f t="shared" ca="1" si="17"/>
        <v>-2.8203815694744208</v>
      </c>
      <c r="AF20">
        <f t="shared" ca="1" si="18"/>
        <v>-2.9000000000000057</v>
      </c>
      <c r="AG20">
        <f t="shared" ca="1" si="19"/>
        <v>-3.6350000000000122</v>
      </c>
      <c r="AH20">
        <f t="shared" ca="1" si="20"/>
        <v>-3.7366666666666744</v>
      </c>
      <c r="AI20">
        <f t="shared" ca="1" si="21"/>
        <v>-4.5950000000000095</v>
      </c>
      <c r="AJ20">
        <f t="shared" ca="1" si="22"/>
        <v>-4.8300000000000125</v>
      </c>
      <c r="AK20">
        <f t="shared" ca="1" si="23"/>
        <v>-4.8666666666666787</v>
      </c>
      <c r="AL20">
        <f t="shared" ca="1" si="24"/>
        <v>-4.4328571428571548</v>
      </c>
      <c r="AM20" s="13">
        <f>K20-$AC20</f>
        <v>-2.3200000000000092</v>
      </c>
      <c r="AN20">
        <f t="shared" si="39"/>
        <v>-0.90000000000000924</v>
      </c>
      <c r="AO20">
        <f t="shared" si="40"/>
        <v>-0.44000000000000838</v>
      </c>
      <c r="AP20">
        <f t="shared" si="25"/>
        <v>0.23999999999999133</v>
      </c>
      <c r="AQ20">
        <f t="shared" si="26"/>
        <v>-0.96000000000000973</v>
      </c>
      <c r="AR20">
        <f t="shared" si="27"/>
        <v>-1.4600000000000097</v>
      </c>
      <c r="AS20" s="30">
        <f t="shared" si="14"/>
        <v>-3.3825000000000118</v>
      </c>
      <c r="AT20">
        <f t="shared" si="4"/>
        <v>-1.807826086956533</v>
      </c>
      <c r="AU20">
        <f t="shared" si="4"/>
        <v>-1.4153623188405895</v>
      </c>
      <c r="AV20">
        <f t="shared" si="4"/>
        <v>-1.1421333333333443</v>
      </c>
      <c r="AW20">
        <f t="shared" si="4"/>
        <v>-2.0506666666666789</v>
      </c>
      <c r="AX20">
        <f t="shared" si="4"/>
        <v>-2.1865333333333439</v>
      </c>
      <c r="AY20" s="13">
        <f ca="1">W20-$AC20</f>
        <v>-3.2894766860349822</v>
      </c>
      <c r="AZ20" s="6">
        <f t="shared" ca="1" si="41"/>
        <v>-1.9514609211989118</v>
      </c>
      <c r="BA20" s="6">
        <f t="shared" ca="1" si="42"/>
        <v>-1.7529950725057439</v>
      </c>
      <c r="BB20" s="6">
        <f t="shared" ca="1" si="28"/>
        <v>-1.4945725236858465</v>
      </c>
      <c r="BC20" s="6">
        <f t="shared" ca="1" si="29"/>
        <v>-2.2462657698567945</v>
      </c>
      <c r="BD20" s="2">
        <f t="shared" ca="1" si="30"/>
        <v>-2.3028233036805883</v>
      </c>
      <c r="BE20" t="s">
        <v>194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0">
        <f>K21-AVERAGE(AM$5:AM20,AM22:AM$30)</f>
        <v>7.8724999999999987</v>
      </c>
      <c r="R21" s="31">
        <f>L21-AVERAGE(AN$5:AN20,AN22:AN$30)</f>
        <v>7.926956521739128</v>
      </c>
      <c r="S21" s="31">
        <f>M21-AVERAGE(AO$5:AO20,AO22:AO$30)</f>
        <v>8.0481159420289838</v>
      </c>
      <c r="T21" s="31">
        <f>N21-AVERAGE(AP$5:AP20,AP22:AP$30)</f>
        <v>7.8394666666666648</v>
      </c>
      <c r="U21" s="31">
        <f>O21-AVERAGE(AQ$5:AQ20,AQ22:AQ$30)</f>
        <v>9.3437333333333328</v>
      </c>
      <c r="V21" s="31">
        <f>P21-AVERAGE(AR$5:AR20,AR22:AR$30)</f>
        <v>8.0430666666666646</v>
      </c>
      <c r="W21" s="13">
        <f t="shared" ca="1" si="7"/>
        <v>7.6792235808291345</v>
      </c>
      <c r="X21" s="6">
        <f t="shared" ca="1" si="8"/>
        <v>7.7879532247473966</v>
      </c>
      <c r="Y21" s="6">
        <f t="shared" ca="1" si="9"/>
        <v>7.7801916297931317</v>
      </c>
      <c r="Z21" s="6">
        <f t="shared" ca="1" si="10"/>
        <v>7.6450958116110614</v>
      </c>
      <c r="AA21" s="6">
        <f t="shared" ca="1" si="11"/>
        <v>8.7740394304312499</v>
      </c>
      <c r="AB21" s="2">
        <f t="shared" ca="1" si="12"/>
        <v>7.8518651792596259</v>
      </c>
      <c r="AC21" s="2">
        <f>'Historical Trends'!C66</f>
        <v>8.4200000000000017</v>
      </c>
      <c r="AE21" s="13">
        <f t="shared" ca="1" si="17"/>
        <v>-2.9387701767870595</v>
      </c>
      <c r="AF21">
        <f t="shared" ca="1" si="18"/>
        <v>-1.5500000000000114</v>
      </c>
      <c r="AG21">
        <f t="shared" ca="1" si="19"/>
        <v>-1.3350000000000009</v>
      </c>
      <c r="AH21">
        <f t="shared" ca="1" si="20"/>
        <v>-2.3400000000000034</v>
      </c>
      <c r="AI21">
        <f t="shared" ca="1" si="21"/>
        <v>-2.4925000000000068</v>
      </c>
      <c r="AJ21">
        <f t="shared" ca="1" si="22"/>
        <v>-2.4400000000000066</v>
      </c>
      <c r="AK21">
        <f t="shared" ca="1" si="23"/>
        <v>-1.8683333333333394</v>
      </c>
      <c r="AL21">
        <f t="shared" ca="1" si="24"/>
        <v>-2.2500000000000044</v>
      </c>
      <c r="AM21" s="13">
        <f>K21-$AC21</f>
        <v>0.37999999999999901</v>
      </c>
      <c r="AN21">
        <f t="shared" si="39"/>
        <v>0.35999999999999766</v>
      </c>
      <c r="AO21">
        <f t="shared" si="40"/>
        <v>0.55999999999999872</v>
      </c>
      <c r="AP21">
        <f t="shared" si="25"/>
        <v>0.77999999999999758</v>
      </c>
      <c r="AQ21">
        <f t="shared" si="26"/>
        <v>1.8999999999999986</v>
      </c>
      <c r="AR21">
        <f t="shared" si="27"/>
        <v>0.27999999999999758</v>
      </c>
      <c r="AS21" s="30">
        <f t="shared" si="14"/>
        <v>-0.54750000000000298</v>
      </c>
      <c r="AT21">
        <f t="shared" si="14"/>
        <v>-0.49304347826087369</v>
      </c>
      <c r="AU21">
        <f t="shared" si="14"/>
        <v>-0.37188405797101787</v>
      </c>
      <c r="AV21">
        <f t="shared" si="14"/>
        <v>-0.5805333333333369</v>
      </c>
      <c r="AW21">
        <f t="shared" si="14"/>
        <v>0.92373333333333107</v>
      </c>
      <c r="AX21">
        <f t="shared" si="14"/>
        <v>-0.37693333333333712</v>
      </c>
      <c r="AY21" s="13">
        <f ca="1">W21-$AC21</f>
        <v>-0.74077641917086723</v>
      </c>
      <c r="AZ21" s="6">
        <f t="shared" ca="1" si="41"/>
        <v>-0.63204677525260511</v>
      </c>
      <c r="BA21" s="6">
        <f t="shared" ca="1" si="42"/>
        <v>-0.63980837020686998</v>
      </c>
      <c r="BB21" s="6">
        <f t="shared" ca="1" si="28"/>
        <v>-0.77490418838894026</v>
      </c>
      <c r="BC21" s="6">
        <f t="shared" ca="1" si="29"/>
        <v>0.35403943043124819</v>
      </c>
      <c r="BD21" s="2">
        <f t="shared" ca="1" si="30"/>
        <v>-0.5681348207403758</v>
      </c>
      <c r="BE21" t="s">
        <v>195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0">
        <f>K22-AVERAGE(AM$5:AM21,AM23:AM$30)</f>
        <v>6.4354999999999984</v>
      </c>
      <c r="R22" s="31">
        <f>L22-AVERAGE(AN$5:AN21,AN23:AN$30)</f>
        <v>6.098260869565217</v>
      </c>
      <c r="S22" s="31">
        <f>M22-AVERAGE(AO$5:AO21,AO23:AO$30)</f>
        <v>7.0542028985507237</v>
      </c>
      <c r="T22" s="31">
        <f>N22-AVERAGE(AP$5:AP21,AP23:AP$30)</f>
        <v>7.4498666666666669</v>
      </c>
      <c r="U22" s="31">
        <f>O22-AVERAGE(AQ$5:AQ21,AQ23:AQ$30)</f>
        <v>7.3733333333333331</v>
      </c>
      <c r="V22" s="31">
        <f>P22-AVERAGE(AR$5:AR21,AR23:AR$30)</f>
        <v>5.4694666666666665</v>
      </c>
      <c r="W22" s="13">
        <f t="shared" ca="1" si="7"/>
        <v>6.6021707874046998</v>
      </c>
      <c r="X22" s="6">
        <f t="shared" ca="1" si="8"/>
        <v>6.2563049308096206</v>
      </c>
      <c r="Y22" s="6">
        <f t="shared" ca="1" si="9"/>
        <v>7.1101014879900175</v>
      </c>
      <c r="Z22" s="6">
        <f t="shared" ca="1" si="10"/>
        <v>7.4198195148192614</v>
      </c>
      <c r="AA22" s="6">
        <f t="shared" ca="1" si="11"/>
        <v>7.3564448707345029</v>
      </c>
      <c r="AB22" s="2">
        <f t="shared" ca="1" si="12"/>
        <v>5.7678305244310719</v>
      </c>
      <c r="AC22" s="2">
        <f>'Historical Trends'!C67</f>
        <v>7.7599999999999909</v>
      </c>
      <c r="AE22" s="13">
        <f t="shared" ca="1" si="17"/>
        <v>-1.5423289777094489</v>
      </c>
      <c r="AF22">
        <f t="shared" ca="1" si="18"/>
        <v>-0.45999999999997954</v>
      </c>
      <c r="AG22">
        <f t="shared" ca="1" si="19"/>
        <v>-2.0749999999999886</v>
      </c>
      <c r="AH22">
        <f t="shared" ca="1" si="20"/>
        <v>-2.1466666666666612</v>
      </c>
      <c r="AI22">
        <f t="shared" ca="1" si="21"/>
        <v>-2.0024999999999942</v>
      </c>
      <c r="AJ22">
        <f t="shared" ca="1" si="22"/>
        <v>-1.271999999999994</v>
      </c>
      <c r="AK22">
        <f t="shared" ca="1" si="23"/>
        <v>-1.706666666666659</v>
      </c>
      <c r="AL22">
        <f t="shared" ca="1" si="24"/>
        <v>-2.4514285714285631</v>
      </c>
      <c r="AM22" s="13">
        <f>K22-$AC22</f>
        <v>-0.35999999999999055</v>
      </c>
      <c r="AN22">
        <f t="shared" si="39"/>
        <v>-0.75999999999999091</v>
      </c>
      <c r="AO22">
        <f t="shared" si="40"/>
        <v>0.24000000000000909</v>
      </c>
      <c r="AP22">
        <f t="shared" si="25"/>
        <v>1.0400000000000098</v>
      </c>
      <c r="AQ22">
        <f t="shared" si="26"/>
        <v>0.64000000000000945</v>
      </c>
      <c r="AR22">
        <f t="shared" si="27"/>
        <v>-1.5599999999999907</v>
      </c>
      <c r="AS22" s="30">
        <f t="shared" si="14"/>
        <v>-1.3244999999999925</v>
      </c>
      <c r="AT22">
        <f t="shared" si="14"/>
        <v>-1.6617391304347739</v>
      </c>
      <c r="AU22">
        <f t="shared" si="14"/>
        <v>-0.70579710144926722</v>
      </c>
      <c r="AV22">
        <f t="shared" si="14"/>
        <v>-0.31013333333332405</v>
      </c>
      <c r="AW22">
        <f t="shared" si="14"/>
        <v>-0.38666666666665783</v>
      </c>
      <c r="AX22">
        <f t="shared" si="14"/>
        <v>-2.2905333333333244</v>
      </c>
      <c r="AY22" s="13">
        <f ca="1">W22-$AC22</f>
        <v>-1.1578292125952911</v>
      </c>
      <c r="AZ22" s="6">
        <f t="shared" ca="1" si="41"/>
        <v>-1.5036950691903703</v>
      </c>
      <c r="BA22" s="6">
        <f t="shared" ca="1" si="42"/>
        <v>-0.64989851200997339</v>
      </c>
      <c r="BB22" s="6">
        <f t="shared" ca="1" si="28"/>
        <v>-0.34018048518072952</v>
      </c>
      <c r="BC22" s="6">
        <f t="shared" ca="1" si="29"/>
        <v>-0.40355512926548798</v>
      </c>
      <c r="BD22" s="2">
        <f t="shared" ca="1" si="30"/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0.80826392826605509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0"/>
      <c r="R23" s="31">
        <f>L23-AVERAGE(AN$5:AN22,AN24:AN$30)</f>
        <v>8.7269565217391296</v>
      </c>
      <c r="S23" s="31">
        <f>M23-AVERAGE(AO$5:AO22,AO24:AO$30)</f>
        <v>8.7437681159420269</v>
      </c>
      <c r="T23" s="31">
        <f>N23-AVERAGE(AP$5:AP22,AP24:AP$30)</f>
        <v>7.676266666666665</v>
      </c>
      <c r="U23" s="31">
        <f>O23-AVERAGE(AQ$5:AQ22,AQ24:AQ$30)</f>
        <v>7.5997333333333312</v>
      </c>
      <c r="V23" s="31">
        <f>P23-AVERAGE(AR$5:AR22,AR24:AR$30)</f>
        <v>6.5278666666666654</v>
      </c>
      <c r="W23" s="13">
        <f t="shared" ca="1" si="7"/>
        <v>0.78467334266873856</v>
      </c>
      <c r="X23" s="6">
        <f t="shared" ca="1" si="8"/>
        <v>8.1145071946809555</v>
      </c>
      <c r="Y23" s="6">
        <f t="shared" ca="1" si="9"/>
        <v>7.6808709397464403</v>
      </c>
      <c r="Z23" s="6">
        <f t="shared" ca="1" si="10"/>
        <v>6.9532370260823066</v>
      </c>
      <c r="AA23" s="6">
        <f t="shared" ca="1" si="11"/>
        <v>6.7868455690080589</v>
      </c>
      <c r="AB23" s="2">
        <f t="shared" ca="1" si="12"/>
        <v>6.1272519566346881</v>
      </c>
      <c r="AC23" s="2">
        <f>'Historical Trends'!C68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9"/>
        <v>2.1999999999999886</v>
      </c>
      <c r="AO23">
        <f t="shared" si="40"/>
        <v>2.2999999999999883</v>
      </c>
      <c r="AP23">
        <f t="shared" si="25"/>
        <v>1.6999999999999886</v>
      </c>
      <c r="AQ23">
        <f t="shared" si="26"/>
        <v>1.2999999999999883</v>
      </c>
      <c r="AR23">
        <f t="shared" si="27"/>
        <v>-0.10000000000001119</v>
      </c>
      <c r="AS23" s="30"/>
      <c r="AT23">
        <f t="shared" si="14"/>
        <v>1.4269565217391182</v>
      </c>
      <c r="AU23">
        <f t="shared" si="14"/>
        <v>1.4437681159420155</v>
      </c>
      <c r="AV23">
        <f t="shared" si="14"/>
        <v>0.37626666666665365</v>
      </c>
      <c r="AW23">
        <f t="shared" si="14"/>
        <v>0.29973333333331986</v>
      </c>
      <c r="AX23">
        <f t="shared" si="14"/>
        <v>-0.77213333333334599</v>
      </c>
      <c r="AZ23" s="6">
        <f t="shared" ca="1" si="41"/>
        <v>0.81450719468094412</v>
      </c>
      <c r="BA23" s="6">
        <f t="shared" ca="1" si="42"/>
        <v>0.38087093974642894</v>
      </c>
      <c r="BB23" s="6">
        <f t="shared" ca="1" si="28"/>
        <v>-0.34676297391770472</v>
      </c>
      <c r="BC23" s="6">
        <f t="shared" ca="1" si="29"/>
        <v>-0.51315443099195246</v>
      </c>
      <c r="BD23" s="2">
        <f t="shared" ca="1" si="30"/>
        <v>-1.1727480433653232</v>
      </c>
      <c r="BP23">
        <f>BP22+1</f>
        <v>2</v>
      </c>
      <c r="BQ23">
        <f t="shared" ref="BQ23:BQ86" si="43">LN(BP23)</f>
        <v>0.69314718055994529</v>
      </c>
      <c r="BR23">
        <f t="shared" ref="BR23:BR86" si="44">MAX(0,(0.94+1/(8.3*0.97))-1/((8.3-MIN(8.2,BQ23)) * 0.97))</f>
        <v>0.92868197572765254</v>
      </c>
      <c r="BS23">
        <f t="shared" ref="BS23:BS86" si="45">1-(BR23/0.94)^10</f>
        <v>0.1140858660754307</v>
      </c>
      <c r="BU23">
        <f>BU22+0.1</f>
        <v>0.1</v>
      </c>
      <c r="BV23">
        <f t="shared" ref="BV23:BV86" si="46">MAX(0,($BG$16+1/($BG$17*$BG$18))-1/(($BG$17-BU23) * $BG$18))</f>
        <v>0.80826392826601468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0">
        <f>K24-AVERAGE(AM$5:AM23,AM25:AM$30)</f>
        <v>11.040499999999998</v>
      </c>
      <c r="R24" s="31">
        <f>L24-AVERAGE(AN$5:AN23,AN25:AN$30)</f>
        <v>9.0330434782608684</v>
      </c>
      <c r="S24" s="31">
        <f>M24-AVERAGE(AO$5:AO23,AO25:AO$30)</f>
        <v>7.4846376811594189</v>
      </c>
      <c r="T24" s="31">
        <f>N24-AVERAGE(AP$5:AP23,AP25:AP$30)</f>
        <v>10.556266666666664</v>
      </c>
      <c r="U24" s="31">
        <f>O24-AVERAGE(AQ$5:AQ23,AQ25:AQ$30)</f>
        <v>13.454133333333331</v>
      </c>
      <c r="V24" s="31">
        <f>P24-AVERAGE(AR$5:AR23,AR25:AR$30)</f>
        <v>13.505466666666665</v>
      </c>
      <c r="W24" s="13">
        <f t="shared" ca="1" si="7"/>
        <v>9.9395473898501603</v>
      </c>
      <c r="X24" s="6">
        <f t="shared" ca="1" si="8"/>
        <v>8.5460459132758562</v>
      </c>
      <c r="Y24" s="6">
        <f t="shared" ca="1" si="9"/>
        <v>6.9946351285686479</v>
      </c>
      <c r="Z24" s="6">
        <f t="shared" ca="1" si="10"/>
        <v>9.5084390768420981</v>
      </c>
      <c r="AA24" s="6">
        <f t="shared" ca="1" si="11"/>
        <v>11.583168034043371</v>
      </c>
      <c r="AB24" s="2">
        <f t="shared" ca="1" si="12"/>
        <v>12.172923997668038</v>
      </c>
      <c r="AC24" s="2">
        <f>'Historical Trends'!C83</f>
        <v>12.259999999999991</v>
      </c>
      <c r="AE24" s="13">
        <f t="shared" ca="1" si="17"/>
        <v>-4.9406279620853013</v>
      </c>
      <c r="AF24">
        <f t="shared" ca="1" si="18"/>
        <v>-6.9299999999999926</v>
      </c>
      <c r="AG24">
        <f t="shared" ca="1" si="19"/>
        <v>-5.154999999999994</v>
      </c>
      <c r="AH24">
        <f t="shared" ca="1" si="20"/>
        <v>-4.3299999999999939</v>
      </c>
      <c r="AI24">
        <f t="shared" ca="1" si="21"/>
        <v>-4.0999999999999908</v>
      </c>
      <c r="AJ24">
        <f t="shared" ca="1" si="22"/>
        <v>-3.9959999999999898</v>
      </c>
      <c r="AK24">
        <f t="shared" ca="1" si="23"/>
        <v>-4.234999999999987</v>
      </c>
      <c r="AL24">
        <f t="shared" ca="1" si="24"/>
        <v>-4.2114285714285593</v>
      </c>
      <c r="AM24" s="13">
        <f t="shared" ref="AM24:AM29" si="47">K24-$AC24</f>
        <v>-0.25999999999999091</v>
      </c>
      <c r="AN24">
        <f t="shared" si="39"/>
        <v>-2.2599999999999909</v>
      </c>
      <c r="AO24">
        <f t="shared" si="40"/>
        <v>-3.6599999999999913</v>
      </c>
      <c r="AP24">
        <f t="shared" si="25"/>
        <v>-0.29999999999999183</v>
      </c>
      <c r="AQ24">
        <f t="shared" si="26"/>
        <v>2.1600000000000072</v>
      </c>
      <c r="AR24">
        <f t="shared" si="27"/>
        <v>1.8400000000000087</v>
      </c>
      <c r="AS24" s="30">
        <f t="shared" si="14"/>
        <v>-1.2194999999999929</v>
      </c>
      <c r="AT24">
        <f t="shared" si="14"/>
        <v>-3.2269565217391225</v>
      </c>
      <c r="AU24">
        <f t="shared" si="14"/>
        <v>-4.7753623188405721</v>
      </c>
      <c r="AV24">
        <f t="shared" si="14"/>
        <v>-1.7037333333333269</v>
      </c>
      <c r="AW24">
        <f t="shared" si="14"/>
        <v>1.1941333333333404</v>
      </c>
      <c r="AX24">
        <f t="shared" si="14"/>
        <v>1.2454666666666743</v>
      </c>
      <c r="AY24" s="13">
        <f t="shared" ref="AY24:AY29" ca="1" si="48">W24-$AC24</f>
        <v>-2.3204526101498306</v>
      </c>
      <c r="AZ24" s="6">
        <f t="shared" ca="1" si="41"/>
        <v>-3.7139540867241347</v>
      </c>
      <c r="BA24" s="6">
        <f t="shared" ca="1" si="42"/>
        <v>-5.265364871431343</v>
      </c>
      <c r="BB24" s="6">
        <f t="shared" ca="1" si="28"/>
        <v>-2.7515609231578928</v>
      </c>
      <c r="BC24" s="6">
        <f t="shared" ca="1" si="29"/>
        <v>-0.67683196595661954</v>
      </c>
      <c r="BD24" s="2">
        <f t="shared" ca="1" si="30"/>
        <v>-8.7076002331953006E-2</v>
      </c>
      <c r="BP24">
        <f t="shared" ref="BP24:BP31" si="49">BP23+1</f>
        <v>3</v>
      </c>
      <c r="BQ24">
        <f t="shared" si="43"/>
        <v>1.0986122886681098</v>
      </c>
      <c r="BR24">
        <f t="shared" si="44"/>
        <v>0.92105134307880865</v>
      </c>
      <c r="BS24">
        <f t="shared" si="45"/>
        <v>0.18424477193938826</v>
      </c>
      <c r="BU24">
        <f t="shared" ref="BU24:BU87" si="50">BU23+0.1</f>
        <v>0.2</v>
      </c>
      <c r="BV24">
        <f t="shared" si="46"/>
        <v>0.80826392826597426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0">
        <f>K25-AVERAGE(AM$5:AM24,AM26:AM$30)</f>
        <v>8.2369999999999983</v>
      </c>
      <c r="R25" s="31">
        <f>L25-AVERAGE(AN$5:AN24,AN26:AN$30)</f>
        <v>7.2473913043478255</v>
      </c>
      <c r="S25" s="31">
        <f>M25-AVERAGE(AO$5:AO24,AO26:AO$30)</f>
        <v>8.2033333333333314</v>
      </c>
      <c r="T25" s="31">
        <f>N25-AVERAGE(AP$5:AP24,AP26:AP$30)</f>
        <v>7.7550666666666652</v>
      </c>
      <c r="U25" s="31">
        <f>O25-AVERAGE(AQ$5:AQ24,AQ26:AQ$30)</f>
        <v>6.6385333333333314</v>
      </c>
      <c r="V25" s="31">
        <f>P25-AVERAGE(AR$5:AR24,AR26:AR$30)</f>
        <v>5.7746666666666666</v>
      </c>
      <c r="W25" s="13">
        <f t="shared" ca="1" si="7"/>
        <v>8.3609668204756744</v>
      </c>
      <c r="X25" s="6">
        <f t="shared" ca="1" si="8"/>
        <v>7.4621002225724018</v>
      </c>
      <c r="Y25" s="6">
        <f t="shared" ca="1" si="9"/>
        <v>8.3572192496611919</v>
      </c>
      <c r="Z25" s="6">
        <f t="shared" ca="1" si="10"/>
        <v>7.980607431912726</v>
      </c>
      <c r="AA25" s="6">
        <f t="shared" ca="1" si="11"/>
        <v>7.154736869240562</v>
      </c>
      <c r="AB25" s="2">
        <f t="shared" ca="1" si="12"/>
        <v>6.2808138184863864</v>
      </c>
      <c r="AC25" s="2">
        <f>'Historical Trends'!C84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7"/>
        <v>3.6700000000000017</v>
      </c>
      <c r="AN25">
        <f t="shared" si="39"/>
        <v>2.6700000000000017</v>
      </c>
      <c r="AO25">
        <f t="shared" si="40"/>
        <v>3.6700000000000017</v>
      </c>
      <c r="AP25">
        <f t="shared" si="25"/>
        <v>3.6700000000000017</v>
      </c>
      <c r="AQ25">
        <f t="shared" si="26"/>
        <v>2.2700000000000014</v>
      </c>
      <c r="AR25">
        <f t="shared" si="27"/>
        <v>1.0700000000000021</v>
      </c>
      <c r="AS25" s="30">
        <f t="shared" si="14"/>
        <v>2.907</v>
      </c>
      <c r="AT25">
        <f t="shared" si="14"/>
        <v>1.9173913043478272</v>
      </c>
      <c r="AU25">
        <f t="shared" si="14"/>
        <v>2.8733333333333331</v>
      </c>
      <c r="AV25">
        <f t="shared" si="14"/>
        <v>2.4250666666666669</v>
      </c>
      <c r="AW25">
        <f t="shared" si="14"/>
        <v>1.3085333333333331</v>
      </c>
      <c r="AX25">
        <f t="shared" si="14"/>
        <v>0.44466666666666832</v>
      </c>
      <c r="AY25" s="13">
        <f t="shared" ca="1" si="48"/>
        <v>3.0309668204756761</v>
      </c>
      <c r="AZ25" s="6">
        <f t="shared" ca="1" si="41"/>
        <v>2.1321002225724035</v>
      </c>
      <c r="BA25" s="6">
        <f t="shared" ca="1" si="42"/>
        <v>3.0272192496611936</v>
      </c>
      <c r="BB25" s="6">
        <f t="shared" ca="1" si="28"/>
        <v>2.6506074319127277</v>
      </c>
      <c r="BC25" s="6">
        <f t="shared" ca="1" si="29"/>
        <v>1.8247368692405637</v>
      </c>
      <c r="BD25" s="2">
        <f t="shared" ca="1" si="30"/>
        <v>0.95081381848638813</v>
      </c>
      <c r="BP25">
        <f t="shared" si="49"/>
        <v>4</v>
      </c>
      <c r="BQ25">
        <f t="shared" si="43"/>
        <v>1.3862943611198906</v>
      </c>
      <c r="BR25">
        <f t="shared" si="44"/>
        <v>0.91509452980976436</v>
      </c>
      <c r="BS25">
        <f t="shared" si="45"/>
        <v>0.23549372110487321</v>
      </c>
      <c r="BU25">
        <f t="shared" si="50"/>
        <v>0.30000000000000004</v>
      </c>
      <c r="BV25">
        <f t="shared" si="46"/>
        <v>0.80826392826593374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11.559499999999998</v>
      </c>
      <c r="R26" s="31">
        <f>L26-AVERAGE(AN$5:AN25,AN27:AN$30)</f>
        <v>8.8321739130434764</v>
      </c>
      <c r="S26" s="31">
        <f>M26-AVERAGE(AO$5:AO25,AO27:AO$30)</f>
        <v>6.3098550724637663</v>
      </c>
      <c r="T26" s="31">
        <f>N26-AVERAGE(AP$5:AP25,AP27:AP$30)</f>
        <v>6.226399999999999</v>
      </c>
      <c r="U26" s="31">
        <f>O26-AVERAGE(AQ$5:AQ25,AQ27:AQ$30)</f>
        <v>6.5658666666666665</v>
      </c>
      <c r="V26" s="31">
        <f>P26-AVERAGE(AR$5:AR25,AR27:AR$30)</f>
        <v>6.6033333333333326</v>
      </c>
      <c r="W26" s="13">
        <f t="shared" ca="1" si="7"/>
        <v>11.177863419702019</v>
      </c>
      <c r="X26" s="6">
        <f t="shared" ca="1" si="8"/>
        <v>8.930522605279501</v>
      </c>
      <c r="Y26" s="6">
        <f t="shared" ca="1" si="9"/>
        <v>7.0535436173388693</v>
      </c>
      <c r="Z26" s="6">
        <f t="shared" ca="1" si="10"/>
        <v>6.8987718534394835</v>
      </c>
      <c r="AA26" s="6">
        <f t="shared" ca="1" si="11"/>
        <v>7.2600131857743264</v>
      </c>
      <c r="AB26" s="2">
        <f t="shared" ca="1" si="12"/>
        <v>7.0885087375572597</v>
      </c>
      <c r="AC26" s="2">
        <f>'Historical Trends'!C85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7"/>
        <v>3.4533333333333385</v>
      </c>
      <c r="AN26">
        <f t="shared" si="39"/>
        <v>0.78666666666667062</v>
      </c>
      <c r="AO26">
        <f t="shared" si="40"/>
        <v>-1.5466666666666624</v>
      </c>
      <c r="AP26">
        <f t="shared" si="25"/>
        <v>-1.2133333333333285</v>
      </c>
      <c r="AQ26">
        <f t="shared" si="26"/>
        <v>-1.2133333333333285</v>
      </c>
      <c r="AR26">
        <f t="shared" si="27"/>
        <v>-1.5466666666666624</v>
      </c>
      <c r="AS26" s="30">
        <f t="shared" si="14"/>
        <v>2.6795000000000027</v>
      </c>
      <c r="AT26">
        <f t="shared" si="14"/>
        <v>-4.7826086956519021E-2</v>
      </c>
      <c r="AU26">
        <f t="shared" si="14"/>
        <v>-2.5701449275362291</v>
      </c>
      <c r="AV26">
        <f t="shared" si="14"/>
        <v>-2.6535999999999964</v>
      </c>
      <c r="AW26">
        <f t="shared" si="14"/>
        <v>-2.3141333333333289</v>
      </c>
      <c r="AX26">
        <f t="shared" si="14"/>
        <v>-2.2766666666666628</v>
      </c>
      <c r="AY26" s="13">
        <f t="shared" ca="1" si="48"/>
        <v>2.2978634197020238</v>
      </c>
      <c r="AZ26" s="6">
        <f t="shared" ca="1" si="41"/>
        <v>5.0522605279505584E-2</v>
      </c>
      <c r="BA26" s="6">
        <f t="shared" ca="1" si="42"/>
        <v>-1.8264563826611262</v>
      </c>
      <c r="BB26" s="6">
        <f t="shared" ca="1" si="28"/>
        <v>-1.9812281465605119</v>
      </c>
      <c r="BC26" s="6">
        <f t="shared" ca="1" si="29"/>
        <v>-1.619986814225669</v>
      </c>
      <c r="BD26" s="2">
        <f t="shared" ca="1" si="30"/>
        <v>-1.7914912624427357</v>
      </c>
      <c r="BP26">
        <f t="shared" si="49"/>
        <v>5</v>
      </c>
      <c r="BQ26">
        <f t="shared" si="43"/>
        <v>1.6094379124341003</v>
      </c>
      <c r="BR26">
        <f t="shared" si="44"/>
        <v>0.91012129326662006</v>
      </c>
      <c r="BS26">
        <f t="shared" si="45"/>
        <v>0.27604059116565138</v>
      </c>
      <c r="BU26">
        <f t="shared" si="50"/>
        <v>0.4</v>
      </c>
      <c r="BV26">
        <f t="shared" si="46"/>
        <v>0.80826392826589333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0">
        <f>K27-AVERAGE(AM$5:AM26,AM28:AM$30)</f>
        <v>26.383499999999998</v>
      </c>
      <c r="R27" s="31">
        <f>L27-AVERAGE(AN$5:AN26,AN28:AN$30)</f>
        <v>25.700869565217388</v>
      </c>
      <c r="S27" s="31">
        <f>M27-AVERAGE(AO$5:AO26,AO28:AO$30)</f>
        <v>26.030724637681161</v>
      </c>
      <c r="T27" s="31">
        <f>N27-AVERAGE(AP$5:AP26,AP28:AP$30)</f>
        <v>29.532266666666665</v>
      </c>
      <c r="U27" s="31">
        <f>O27-AVERAGE(AQ$5:AQ26,AQ28:AQ$30)</f>
        <v>29.809333333333331</v>
      </c>
      <c r="V27" s="31">
        <f>P27-AVERAGE(AR$5:AR26,AR28:AR$30)</f>
        <v>27.489466666666665</v>
      </c>
      <c r="W27" s="13">
        <f t="shared" ca="1" si="7"/>
        <v>23.338601121022421</v>
      </c>
      <c r="X27" s="6">
        <f t="shared" ca="1" si="8"/>
        <v>23.713597007855164</v>
      </c>
      <c r="Y27" s="6">
        <f t="shared" ca="1" si="9"/>
        <v>22.519231938712082</v>
      </c>
      <c r="Z27" s="6">
        <f t="shared" ca="1" si="10"/>
        <v>25.73448310660833</v>
      </c>
      <c r="AA27" s="6">
        <f t="shared" ca="1" si="11"/>
        <v>25.383174349135611</v>
      </c>
      <c r="AB27" s="2">
        <f t="shared" ca="1" si="12"/>
        <v>24.734974313530458</v>
      </c>
      <c r="AC27" s="2">
        <f>'Historical Trends'!C100</f>
        <v>22.5</v>
      </c>
      <c r="AE27" s="13">
        <f t="shared" ca="1" si="17"/>
        <v>-10.9749361702128</v>
      </c>
      <c r="AF27">
        <f t="shared" ca="1" si="18"/>
        <v>-11.909999999999997</v>
      </c>
      <c r="AG27">
        <f t="shared" ca="1" si="19"/>
        <v>-11.344999999999999</v>
      </c>
      <c r="AH27">
        <f t="shared" ca="1" si="20"/>
        <v>-12.946666666666664</v>
      </c>
      <c r="AI27">
        <f t="shared" ca="1" si="21"/>
        <v>-13.499999999999996</v>
      </c>
      <c r="AJ27">
        <f t="shared" ca="1" si="22"/>
        <v>-14.049999999999997</v>
      </c>
      <c r="AK27">
        <f t="shared" ca="1" si="23"/>
        <v>-14.353333333333332</v>
      </c>
      <c r="AL27">
        <f t="shared" ca="1" si="24"/>
        <v>-14.909999999999998</v>
      </c>
      <c r="AM27" s="13">
        <f t="shared" si="47"/>
        <v>4.6000000000000014</v>
      </c>
      <c r="AN27">
        <f t="shared" ref="AN27:AR29" si="51">L27-$AC27</f>
        <v>3.8999999999999986</v>
      </c>
      <c r="AO27">
        <f t="shared" si="51"/>
        <v>4.3000000000000007</v>
      </c>
      <c r="AP27">
        <f t="shared" si="51"/>
        <v>8.1000000000000014</v>
      </c>
      <c r="AQ27">
        <f t="shared" si="51"/>
        <v>8.0399999999999991</v>
      </c>
      <c r="AR27">
        <f t="shared" si="51"/>
        <v>5.4399999999999977</v>
      </c>
      <c r="AS27" s="30">
        <f t="shared" si="14"/>
        <v>3.883499999999998</v>
      </c>
      <c r="AT27">
        <f t="shared" si="14"/>
        <v>3.2008695652173884</v>
      </c>
      <c r="AU27">
        <f t="shared" si="14"/>
        <v>3.5307246376811605</v>
      </c>
      <c r="AV27">
        <f t="shared" si="14"/>
        <v>7.0322666666666649</v>
      </c>
      <c r="AW27">
        <f t="shared" si="14"/>
        <v>7.3093333333333312</v>
      </c>
      <c r="AX27">
        <f t="shared" si="14"/>
        <v>4.9894666666666652</v>
      </c>
      <c r="AY27" s="13">
        <f t="shared" ca="1" si="48"/>
        <v>0.83860112102242113</v>
      </c>
      <c r="AZ27" s="6">
        <f t="shared" ca="1" si="41"/>
        <v>1.2135970078551637</v>
      </c>
      <c r="BA27" s="6">
        <f t="shared" ca="1" si="42"/>
        <v>1.9231938712081842E-2</v>
      </c>
      <c r="BB27" s="6">
        <f t="shared" ca="1" si="28"/>
        <v>3.2344831066083302</v>
      </c>
      <c r="BC27" s="6">
        <f t="shared" ca="1" si="29"/>
        <v>2.8831743491356114</v>
      </c>
      <c r="BD27" s="2">
        <f t="shared" ca="1" si="30"/>
        <v>2.2349743135304578</v>
      </c>
      <c r="BP27">
        <f t="shared" si="49"/>
        <v>6</v>
      </c>
      <c r="BQ27">
        <f t="shared" si="43"/>
        <v>1.791759469228055</v>
      </c>
      <c r="BR27">
        <f t="shared" si="44"/>
        <v>0.90580471036790178</v>
      </c>
      <c r="BS27">
        <f t="shared" si="45"/>
        <v>0.30965336588943237</v>
      </c>
      <c r="BU27">
        <f t="shared" si="50"/>
        <v>0.5</v>
      </c>
      <c r="BV27">
        <f t="shared" si="46"/>
        <v>0.80826392826585292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15.323999999999998</v>
      </c>
      <c r="R28" s="31">
        <f>L28-AVERAGE(AN$5:AN27,AN29:AN$30)</f>
        <v>12.653478260869564</v>
      </c>
      <c r="S28" s="31">
        <f>M28-AVERAGE(AO$5:AO27,AO29:AO$30)</f>
        <v>12.14855072463768</v>
      </c>
      <c r="T28" s="31">
        <f>N28-AVERAGE(AP$5:AP27,AP29:AP$30)</f>
        <v>11.080666666666666</v>
      </c>
      <c r="U28" s="31">
        <f>O28-AVERAGE(AQ$5:AQ27,AQ29:AQ$30)</f>
        <v>11.836133333333333</v>
      </c>
      <c r="V28" s="31">
        <f>P28-AVERAGE(AR$5:AR27,AR29:AR$30)</f>
        <v>13.884266666666665</v>
      </c>
      <c r="W28" s="13">
        <f t="shared" ca="1" si="7"/>
        <v>14.629168863150332</v>
      </c>
      <c r="X28" s="6">
        <f t="shared" ca="1" si="8"/>
        <v>12.530713933991224</v>
      </c>
      <c r="Y28" s="6">
        <f t="shared" ca="1" si="9"/>
        <v>12.051090742932502</v>
      </c>
      <c r="Z28" s="6">
        <f t="shared" ca="1" si="10"/>
        <v>11.208848244165168</v>
      </c>
      <c r="AA28" s="6">
        <f t="shared" ca="1" si="11"/>
        <v>11.809388149835907</v>
      </c>
      <c r="AB28" s="2">
        <f t="shared" ca="1" si="12"/>
        <v>13.531506659438769</v>
      </c>
      <c r="AC28" s="2">
        <f>'Historical Trends'!C101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7"/>
        <v>5.4099999999999966</v>
      </c>
      <c r="AN28">
        <f t="shared" si="51"/>
        <v>2.8099999999999969</v>
      </c>
      <c r="AO28">
        <f t="shared" si="51"/>
        <v>2.4099999999999966</v>
      </c>
      <c r="AP28">
        <f t="shared" si="51"/>
        <v>1.8099999999999969</v>
      </c>
      <c r="AQ28">
        <f t="shared" si="51"/>
        <v>2.2099999999999973</v>
      </c>
      <c r="AR28">
        <f t="shared" si="51"/>
        <v>3.8099999999999969</v>
      </c>
      <c r="AS28" s="30">
        <f t="shared" si="14"/>
        <v>4.7339999999999947</v>
      </c>
      <c r="AT28">
        <f t="shared" si="14"/>
        <v>2.0634782608695605</v>
      </c>
      <c r="AU28">
        <f t="shared" si="14"/>
        <v>1.5585507246376764</v>
      </c>
      <c r="AV28">
        <f t="shared" si="14"/>
        <v>0.49066666666666237</v>
      </c>
      <c r="AW28">
        <f t="shared" si="14"/>
        <v>1.2461333333333293</v>
      </c>
      <c r="AX28">
        <f t="shared" si="14"/>
        <v>3.2942666666666618</v>
      </c>
      <c r="AY28" s="13">
        <f t="shared" ca="1" si="48"/>
        <v>4.0391688631503282</v>
      </c>
      <c r="AZ28" s="6">
        <f t="shared" ca="1" si="41"/>
        <v>1.9407139339912209</v>
      </c>
      <c r="BA28" s="6">
        <f t="shared" ca="1" si="42"/>
        <v>1.4610907429324982</v>
      </c>
      <c r="BB28" s="6">
        <f t="shared" ca="1" si="28"/>
        <v>0.61884824416516437</v>
      </c>
      <c r="BC28" s="6">
        <f t="shared" ca="1" si="29"/>
        <v>1.219388149835904</v>
      </c>
      <c r="BD28" s="2">
        <f t="shared" ca="1" si="30"/>
        <v>2.9415066594387653</v>
      </c>
      <c r="BP28">
        <f t="shared" si="49"/>
        <v>7</v>
      </c>
      <c r="BQ28">
        <f t="shared" si="43"/>
        <v>1.9459101490553132</v>
      </c>
      <c r="BR28">
        <f t="shared" si="44"/>
        <v>0.90196183089833593</v>
      </c>
      <c r="BS28">
        <f t="shared" si="45"/>
        <v>0.33838847910654657</v>
      </c>
      <c r="BU28">
        <f t="shared" si="50"/>
        <v>0.6</v>
      </c>
      <c r="BV28">
        <f t="shared" si="46"/>
        <v>0.8082639282658125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11.767499999999997</v>
      </c>
      <c r="R29" s="31">
        <f>L29-AVERAGE(AN$5:AN28,AN30:AN$30)</f>
        <v>11.839130434782607</v>
      </c>
      <c r="S29" s="31">
        <f>M29-AVERAGE(AO$5:AO28,AO30:AO$30)</f>
        <v>12.099420289855072</v>
      </c>
      <c r="T29" s="31">
        <f>N29-AVERAGE(AP$5:AP28,AP30:AP$30)</f>
        <v>10.966133333333334</v>
      </c>
      <c r="U29" s="31">
        <f>O29-AVERAGE(AQ$5:AQ28,AQ30:AQ$30)</f>
        <v>12.692266666666665</v>
      </c>
      <c r="V29" s="31">
        <f>P29-AVERAGE(AR$5:AR28,AR30:AR$30)</f>
        <v>11.79373333333333</v>
      </c>
      <c r="W29" s="13">
        <f t="shared" ca="1" si="7"/>
        <v>10.723036158744986</v>
      </c>
      <c r="X29" s="6">
        <f t="shared" ca="1" si="8"/>
        <v>11.117239597875743</v>
      </c>
      <c r="Y29" s="6">
        <f t="shared" ca="1" si="9"/>
        <v>10.791900866714663</v>
      </c>
      <c r="Z29" s="6">
        <f t="shared" ca="1" si="10"/>
        <v>10.040632938218495</v>
      </c>
      <c r="AA29" s="6">
        <f t="shared" ca="1" si="11"/>
        <v>11.231660302232708</v>
      </c>
      <c r="AB29" s="2">
        <f t="shared" ca="1" si="12"/>
        <v>10.906443684793377</v>
      </c>
      <c r="AC29" s="2">
        <f>'Historical Trends'!C102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7"/>
        <v>0.94666666666666721</v>
      </c>
      <c r="AN29">
        <f t="shared" si="51"/>
        <v>0.94666666666666721</v>
      </c>
      <c r="AO29">
        <f t="shared" si="51"/>
        <v>1.2800000000000011</v>
      </c>
      <c r="AP29">
        <f t="shared" si="51"/>
        <v>0.61333333333333506</v>
      </c>
      <c r="AQ29">
        <f t="shared" si="51"/>
        <v>1.9466666666666672</v>
      </c>
      <c r="AR29">
        <f t="shared" si="51"/>
        <v>0.71333333333333293</v>
      </c>
      <c r="AS29" s="30">
        <f t="shared" si="14"/>
        <v>4.7499999999997655E-2</v>
      </c>
      <c r="AT29">
        <f t="shared" si="14"/>
        <v>0.11913043478260832</v>
      </c>
      <c r="AU29">
        <f t="shared" si="14"/>
        <v>0.37942028985507292</v>
      </c>
      <c r="AV29">
        <f t="shared" si="14"/>
        <v>-0.75386666666666535</v>
      </c>
      <c r="AW29">
        <f t="shared" si="14"/>
        <v>0.97226666666666617</v>
      </c>
      <c r="AX29">
        <f t="shared" si="14"/>
        <v>7.373333333333143E-2</v>
      </c>
      <c r="AY29" s="13">
        <f t="shared" ca="1" si="48"/>
        <v>-0.99696384125501325</v>
      </c>
      <c r="AZ29" s="6">
        <f t="shared" ca="1" si="41"/>
        <v>-0.60276040212425563</v>
      </c>
      <c r="BA29" s="6">
        <f t="shared" ca="1" si="42"/>
        <v>-0.92809913328533611</v>
      </c>
      <c r="BB29" s="6">
        <f t="shared" ca="1" si="28"/>
        <v>-1.6793670617815035</v>
      </c>
      <c r="BC29" s="6">
        <f t="shared" ca="1" si="29"/>
        <v>-0.48833969776729091</v>
      </c>
      <c r="BD29" s="2">
        <f t="shared" ca="1" si="30"/>
        <v>-0.81355631520662186</v>
      </c>
      <c r="BP29">
        <f t="shared" si="49"/>
        <v>8</v>
      </c>
      <c r="BQ29">
        <f t="shared" si="43"/>
        <v>2.0794415416798357</v>
      </c>
      <c r="BR29">
        <f t="shared" si="44"/>
        <v>0.89847902784446509</v>
      </c>
      <c r="BS29">
        <f t="shared" si="45"/>
        <v>0.36349633700567485</v>
      </c>
      <c r="BU29">
        <f t="shared" si="50"/>
        <v>0.7</v>
      </c>
      <c r="BV29">
        <f t="shared" si="46"/>
        <v>0.80826392826577209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0"/>
      <c r="R30" s="31"/>
      <c r="S30" s="31"/>
      <c r="T30" s="31">
        <f>N30-AVERAGE(AP$5:AP29)</f>
        <v>11.119066666666665</v>
      </c>
      <c r="U30" s="31">
        <f>O30-AVERAGE(AQ$5:AQ29)</f>
        <v>13.018533333333332</v>
      </c>
      <c r="V30" s="31">
        <f>P30-AVERAGE(AR$5:AR29)</f>
        <v>14.702666666666666</v>
      </c>
      <c r="W30" s="13">
        <f t="shared" ca="1" si="7"/>
        <v>1.4151111388669664</v>
      </c>
      <c r="X30" s="6">
        <f t="shared" ca="1" si="8"/>
        <v>0.96530385019102605</v>
      </c>
      <c r="Y30" s="6">
        <f t="shared" ca="1" si="9"/>
        <v>1.6692452598716749</v>
      </c>
      <c r="Z30" s="6">
        <f t="shared" ca="1" si="10"/>
        <v>10.361391911496685</v>
      </c>
      <c r="AA30" s="6">
        <f t="shared" ca="1" si="11"/>
        <v>11.710782908566628</v>
      </c>
      <c r="AB30" s="2">
        <f t="shared" ca="1" si="12"/>
        <v>13.502604591806858</v>
      </c>
      <c r="AC30" s="2">
        <f>'Historical Trends'!C103</f>
        <v>12.230000000000004</v>
      </c>
      <c r="AE30" s="13">
        <f t="shared" ca="1" si="17"/>
        <v>-3.2829620853079717</v>
      </c>
      <c r="AF30">
        <f t="shared" ca="1" si="18"/>
        <v>-4.8900000000000006</v>
      </c>
      <c r="AG30">
        <f t="shared" ca="1" si="19"/>
        <v>-5.4350000000000023</v>
      </c>
      <c r="AH30">
        <f t="shared" ca="1" si="20"/>
        <v>-5.4900000000000047</v>
      </c>
      <c r="AI30">
        <f t="shared" ca="1" si="21"/>
        <v>-6.1125000000000043</v>
      </c>
      <c r="AJ30">
        <f t="shared" ca="1" si="22"/>
        <v>-6.5980000000000043</v>
      </c>
      <c r="AK30">
        <f t="shared" ca="1" si="23"/>
        <v>-7.2683333333333406</v>
      </c>
      <c r="AL30">
        <f t="shared" ca="1" si="24"/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0"/>
      <c r="AV30">
        <f t="shared" si="14"/>
        <v>-1.1109333333333389</v>
      </c>
      <c r="AW30">
        <f t="shared" si="14"/>
        <v>0.7885333333333282</v>
      </c>
      <c r="AX30">
        <f t="shared" si="14"/>
        <v>2.4726666666666617</v>
      </c>
      <c r="BB30" s="6">
        <f t="shared" ca="1" si="28"/>
        <v>-1.8686080885033185</v>
      </c>
      <c r="BC30" s="6">
        <f t="shared" ca="1" si="29"/>
        <v>-0.5192170914333758</v>
      </c>
      <c r="BD30" s="2">
        <f t="shared" ca="1" si="30"/>
        <v>1.2726045918068536</v>
      </c>
      <c r="BP30">
        <f t="shared" si="49"/>
        <v>9</v>
      </c>
      <c r="BQ30">
        <f t="shared" si="43"/>
        <v>2.1972245773362196</v>
      </c>
      <c r="BR30">
        <f t="shared" si="44"/>
        <v>0.89528046973783304</v>
      </c>
      <c r="BS30">
        <f t="shared" si="45"/>
        <v>0.38579609965964168</v>
      </c>
      <c r="BU30">
        <f t="shared" si="50"/>
        <v>0.79999999999999993</v>
      </c>
      <c r="BV30">
        <f t="shared" si="46"/>
        <v>0.80826392826573157</v>
      </c>
    </row>
    <row r="31" spans="1:74" x14ac:dyDescent="0.25">
      <c r="BP31">
        <f t="shared" si="49"/>
        <v>10</v>
      </c>
      <c r="BQ31">
        <f t="shared" si="43"/>
        <v>2.3025850929940459</v>
      </c>
      <c r="BR31">
        <f t="shared" si="44"/>
        <v>0.89231280613779884</v>
      </c>
      <c r="BS31">
        <f t="shared" si="45"/>
        <v>0.4058546225073032</v>
      </c>
      <c r="BU31">
        <f t="shared" si="50"/>
        <v>0.89999999999999991</v>
      </c>
      <c r="BV31">
        <f t="shared" si="46"/>
        <v>0.80826392826569116</v>
      </c>
    </row>
    <row r="32" spans="1:74" x14ac:dyDescent="0.25">
      <c r="Q32" s="32"/>
      <c r="BP32">
        <f>BP31+5</f>
        <v>15</v>
      </c>
      <c r="BQ32">
        <f t="shared" si="43"/>
        <v>2.7080502011022101</v>
      </c>
      <c r="BR32">
        <f t="shared" si="44"/>
        <v>0.879848893553969</v>
      </c>
      <c r="BS32">
        <f t="shared" si="45"/>
        <v>0.4838185582782154</v>
      </c>
      <c r="BU32">
        <f t="shared" si="50"/>
        <v>0.99999999999999989</v>
      </c>
      <c r="BV32">
        <f t="shared" si="46"/>
        <v>0.80826392826565074</v>
      </c>
    </row>
    <row r="33" spans="57:74" x14ac:dyDescent="0.25">
      <c r="BP33">
        <f t="shared" ref="BP33:BP39" si="52">BP32+5</f>
        <v>20</v>
      </c>
      <c r="BQ33">
        <f t="shared" si="43"/>
        <v>2.9957322735539909</v>
      </c>
      <c r="BR33">
        <f t="shared" si="44"/>
        <v>0.86984999035138133</v>
      </c>
      <c r="BS33">
        <f t="shared" si="45"/>
        <v>0.53956842999097721</v>
      </c>
      <c r="BU33">
        <f t="shared" si="50"/>
        <v>1.0999999999999999</v>
      </c>
      <c r="BV33">
        <f t="shared" si="46"/>
        <v>0.80826392826561022</v>
      </c>
    </row>
    <row r="34" spans="57:74" x14ac:dyDescent="0.25">
      <c r="BP34">
        <f t="shared" si="52"/>
        <v>25</v>
      </c>
      <c r="BQ34">
        <f t="shared" si="43"/>
        <v>3.2188758248682006</v>
      </c>
      <c r="BR34">
        <f t="shared" si="44"/>
        <v>0.86131452190275737</v>
      </c>
      <c r="BS34">
        <f t="shared" si="45"/>
        <v>0.5828049378614828</v>
      </c>
      <c r="BU34">
        <f t="shared" si="50"/>
        <v>1.2</v>
      </c>
      <c r="BV34">
        <f t="shared" si="46"/>
        <v>0.80826392826556981</v>
      </c>
    </row>
    <row r="35" spans="57:74" x14ac:dyDescent="0.25">
      <c r="BP35">
        <f t="shared" si="52"/>
        <v>30</v>
      </c>
      <c r="BQ35">
        <f t="shared" si="43"/>
        <v>3.4011973816621555</v>
      </c>
      <c r="BR35">
        <f t="shared" si="44"/>
        <v>0.85376331210823564</v>
      </c>
      <c r="BS35">
        <f t="shared" si="45"/>
        <v>0.61797098580623311</v>
      </c>
      <c r="BU35">
        <f t="shared" si="50"/>
        <v>1.3</v>
      </c>
      <c r="BV35">
        <f t="shared" si="46"/>
        <v>0.8082639282655294</v>
      </c>
    </row>
    <row r="36" spans="57:74" x14ac:dyDescent="0.25">
      <c r="BP36">
        <f t="shared" si="52"/>
        <v>35</v>
      </c>
      <c r="BQ36">
        <f t="shared" si="43"/>
        <v>3.5553480614894135</v>
      </c>
      <c r="BR36">
        <f t="shared" si="44"/>
        <v>0.84692609437819422</v>
      </c>
      <c r="BS36">
        <f t="shared" si="45"/>
        <v>0.64748580981932835</v>
      </c>
      <c r="BU36">
        <f t="shared" si="50"/>
        <v>1.4000000000000001</v>
      </c>
      <c r="BV36">
        <f t="shared" si="46"/>
        <v>0.80826392826548887</v>
      </c>
    </row>
    <row r="37" spans="57:74" x14ac:dyDescent="0.25">
      <c r="BP37">
        <f t="shared" si="52"/>
        <v>40</v>
      </c>
      <c r="BQ37">
        <f t="shared" si="43"/>
        <v>3.6888794541139363</v>
      </c>
      <c r="BR37">
        <f t="shared" si="44"/>
        <v>0.84063391913611418</v>
      </c>
      <c r="BS37">
        <f t="shared" si="45"/>
        <v>0.67281712840632812</v>
      </c>
      <c r="BU37">
        <f t="shared" si="50"/>
        <v>1.5000000000000002</v>
      </c>
      <c r="BV37">
        <f t="shared" si="46"/>
        <v>0.80826392826544846</v>
      </c>
    </row>
    <row r="38" spans="57:74" x14ac:dyDescent="0.25">
      <c r="BE38" t="s">
        <v>217</v>
      </c>
      <c r="BG38">
        <f>Q4</f>
        <v>0.90142857142857347</v>
      </c>
      <c r="BH38">
        <f t="shared" ref="BH38:BK38" si="53">R4</f>
        <v>0.83250000000000102</v>
      </c>
      <c r="BI38">
        <f t="shared" si="53"/>
        <v>0.91638888888889014</v>
      </c>
      <c r="BJ38">
        <f t="shared" si="53"/>
        <v>1.3382051282051295</v>
      </c>
      <c r="BK38">
        <f t="shared" si="53"/>
        <v>1.0117948717948728</v>
      </c>
      <c r="BL38">
        <f t="shared" ref="BL38" si="54">AVERAGE(BK38,BM38)</f>
        <v>0.82711538461538558</v>
      </c>
      <c r="BM38">
        <f>V4</f>
        <v>0.64243589743589824</v>
      </c>
      <c r="BP38">
        <f t="shared" si="52"/>
        <v>45</v>
      </c>
      <c r="BQ38">
        <f t="shared" si="43"/>
        <v>3.8066624897703196</v>
      </c>
      <c r="BR38">
        <f t="shared" si="44"/>
        <v>0.8347734080477065</v>
      </c>
      <c r="BS38">
        <f t="shared" si="45"/>
        <v>0.6949243646841885</v>
      </c>
      <c r="BU38">
        <f t="shared" si="50"/>
        <v>1.6000000000000003</v>
      </c>
      <c r="BV38">
        <f t="shared" si="46"/>
        <v>0.80826392826540794</v>
      </c>
    </row>
    <row r="39" spans="57:74" x14ac:dyDescent="0.25">
      <c r="BP39">
        <f t="shared" si="52"/>
        <v>50</v>
      </c>
      <c r="BQ39">
        <f t="shared" si="43"/>
        <v>3.912023005428146</v>
      </c>
      <c r="BR39">
        <f t="shared" si="44"/>
        <v>0.82926440807702773</v>
      </c>
      <c r="BS39">
        <f t="shared" si="45"/>
        <v>0.71447001455916515</v>
      </c>
      <c r="BU39">
        <f t="shared" si="50"/>
        <v>1.7000000000000004</v>
      </c>
      <c r="BV39">
        <f t="shared" si="46"/>
        <v>0.80826392826536753</v>
      </c>
    </row>
    <row r="40" spans="57:74" x14ac:dyDescent="0.25">
      <c r="BP40">
        <f>BP39+10</f>
        <v>60</v>
      </c>
      <c r="BQ40">
        <f t="shared" si="43"/>
        <v>4.0943445622221004</v>
      </c>
      <c r="BR40">
        <f t="shared" si="44"/>
        <v>0.81907923870333688</v>
      </c>
      <c r="BS40">
        <f t="shared" si="45"/>
        <v>0.74766316959566648</v>
      </c>
      <c r="BU40">
        <f t="shared" si="50"/>
        <v>1.8000000000000005</v>
      </c>
      <c r="BV40">
        <f t="shared" si="46"/>
        <v>0.808263928265327</v>
      </c>
    </row>
    <row r="41" spans="57:74" x14ac:dyDescent="0.25">
      <c r="BP41">
        <f t="shared" ref="BP41:BP54" si="55">BP40+10</f>
        <v>70</v>
      </c>
      <c r="BQ41">
        <f t="shared" si="43"/>
        <v>4.2484952420493594</v>
      </c>
      <c r="BR41">
        <f t="shared" si="44"/>
        <v>0.80975263189700109</v>
      </c>
      <c r="BS41">
        <f t="shared" si="45"/>
        <v>0.77496755104351545</v>
      </c>
      <c r="BU41">
        <f t="shared" si="50"/>
        <v>1.9000000000000006</v>
      </c>
      <c r="BV41">
        <f t="shared" si="46"/>
        <v>0.80826392826528659</v>
      </c>
    </row>
    <row r="42" spans="57:74" x14ac:dyDescent="0.25">
      <c r="BP42">
        <f t="shared" si="55"/>
        <v>80</v>
      </c>
      <c r="BQ42">
        <f t="shared" si="43"/>
        <v>4.3820266346738812</v>
      </c>
      <c r="BR42">
        <f t="shared" si="44"/>
        <v>0.80108034151045548</v>
      </c>
      <c r="BS42">
        <f t="shared" si="45"/>
        <v>0.79793913541597239</v>
      </c>
      <c r="BU42">
        <f t="shared" si="50"/>
        <v>2.0000000000000004</v>
      </c>
      <c r="BV42">
        <f t="shared" si="46"/>
        <v>0.80826392826524607</v>
      </c>
    </row>
    <row r="43" spans="57:74" x14ac:dyDescent="0.25">
      <c r="BP43">
        <f t="shared" si="55"/>
        <v>90</v>
      </c>
      <c r="BQ43">
        <f t="shared" si="43"/>
        <v>4.499809670330265</v>
      </c>
      <c r="BR43">
        <f t="shared" si="44"/>
        <v>0.79292496189577877</v>
      </c>
      <c r="BS43">
        <f t="shared" si="45"/>
        <v>0.81759263741514543</v>
      </c>
      <c r="BU43">
        <f t="shared" si="50"/>
        <v>2.1000000000000005</v>
      </c>
      <c r="BV43">
        <f t="shared" si="46"/>
        <v>0.80826392826520554</v>
      </c>
    </row>
    <row r="44" spans="57:74" x14ac:dyDescent="0.25">
      <c r="BP44">
        <f t="shared" si="55"/>
        <v>100</v>
      </c>
      <c r="BQ44">
        <f t="shared" si="43"/>
        <v>4.6051701859880918</v>
      </c>
      <c r="BR44">
        <f t="shared" si="44"/>
        <v>0.78518914172563514</v>
      </c>
      <c r="BS44">
        <f t="shared" si="45"/>
        <v>0.83462711013196844</v>
      </c>
      <c r="BU44">
        <f t="shared" si="50"/>
        <v>2.2000000000000006</v>
      </c>
      <c r="BV44">
        <f t="shared" si="46"/>
        <v>0.80826392826516513</v>
      </c>
    </row>
    <row r="45" spans="57:74" x14ac:dyDescent="0.25">
      <c r="BP45">
        <f t="shared" si="55"/>
        <v>110</v>
      </c>
      <c r="BQ45">
        <f t="shared" si="43"/>
        <v>4.7004803657924166</v>
      </c>
      <c r="BR45">
        <f t="shared" si="44"/>
        <v>0.77780111311839573</v>
      </c>
      <c r="BS45">
        <f t="shared" si="45"/>
        <v>0.84954484676076014</v>
      </c>
      <c r="BU45">
        <f t="shared" si="50"/>
        <v>2.3000000000000007</v>
      </c>
      <c r="BV45">
        <f t="shared" si="46"/>
        <v>0.80826392826512461</v>
      </c>
    </row>
    <row r="46" spans="57:74" x14ac:dyDescent="0.25">
      <c r="BP46">
        <f t="shared" si="55"/>
        <v>120</v>
      </c>
      <c r="BQ46">
        <f t="shared" si="43"/>
        <v>4.7874917427820458</v>
      </c>
      <c r="BR46">
        <f t="shared" si="44"/>
        <v>0.77070627637324507</v>
      </c>
      <c r="BS46">
        <f t="shared" si="45"/>
        <v>0.86271900397276902</v>
      </c>
      <c r="BU46">
        <f t="shared" si="50"/>
        <v>2.4000000000000008</v>
      </c>
      <c r="BV46">
        <f t="shared" si="46"/>
        <v>0.80826392826508409</v>
      </c>
    </row>
    <row r="47" spans="57:74" x14ac:dyDescent="0.25">
      <c r="BP47">
        <f t="shared" si="55"/>
        <v>130</v>
      </c>
      <c r="BQ47">
        <f t="shared" si="43"/>
        <v>4.8675344504555822</v>
      </c>
      <c r="BR47">
        <f t="shared" si="44"/>
        <v>0.76386201641897999</v>
      </c>
      <c r="BS47">
        <f t="shared" si="45"/>
        <v>0.87443441809294398</v>
      </c>
      <c r="BU47">
        <f t="shared" si="50"/>
        <v>2.5000000000000009</v>
      </c>
      <c r="BV47">
        <f t="shared" si="46"/>
        <v>0.80826392826504367</v>
      </c>
    </row>
    <row r="48" spans="57:74" x14ac:dyDescent="0.25">
      <c r="BP48">
        <f t="shared" si="55"/>
        <v>140</v>
      </c>
      <c r="BQ48">
        <f t="shared" si="43"/>
        <v>4.9416424226093039</v>
      </c>
      <c r="BR48">
        <f t="shared" si="44"/>
        <v>0.7572343586762027</v>
      </c>
      <c r="BS48">
        <f t="shared" si="45"/>
        <v>0.88491344827388807</v>
      </c>
      <c r="BU48">
        <f t="shared" si="50"/>
        <v>2.600000000000001</v>
      </c>
      <c r="BV48">
        <f t="shared" si="46"/>
        <v>0.80826392826500315</v>
      </c>
    </row>
    <row r="49" spans="68:74" x14ac:dyDescent="0.25">
      <c r="BP49">
        <f t="shared" si="55"/>
        <v>150</v>
      </c>
      <c r="BQ49">
        <f t="shared" si="43"/>
        <v>5.0106352940962555</v>
      </c>
      <c r="BR49">
        <f t="shared" si="44"/>
        <v>0.75079572787420124</v>
      </c>
      <c r="BS49">
        <f t="shared" si="45"/>
        <v>0.89433299656138121</v>
      </c>
      <c r="BU49">
        <f t="shared" si="50"/>
        <v>2.7000000000000011</v>
      </c>
      <c r="BV49">
        <f t="shared" si="46"/>
        <v>0.80826392826496263</v>
      </c>
    </row>
    <row r="50" spans="68:74" x14ac:dyDescent="0.25">
      <c r="BP50">
        <f t="shared" si="55"/>
        <v>160</v>
      </c>
      <c r="BQ50">
        <f t="shared" si="43"/>
        <v>5.0751738152338266</v>
      </c>
      <c r="BR50">
        <f t="shared" si="44"/>
        <v>0.74452339735186701</v>
      </c>
      <c r="BS50">
        <f t="shared" si="45"/>
        <v>0.90283609332738779</v>
      </c>
      <c r="BU50">
        <f t="shared" si="50"/>
        <v>2.8000000000000012</v>
      </c>
      <c r="BV50">
        <f t="shared" si="46"/>
        <v>0.80826392826492222</v>
      </c>
    </row>
    <row r="51" spans="68:74" x14ac:dyDescent="0.25">
      <c r="BP51">
        <f t="shared" si="55"/>
        <v>170</v>
      </c>
      <c r="BQ51">
        <f t="shared" si="43"/>
        <v>5.1357984370502621</v>
      </c>
      <c r="BR51">
        <f t="shared" si="44"/>
        <v>0.73839838659247792</v>
      </c>
      <c r="BS51">
        <f t="shared" si="45"/>
        <v>0.91054000803782009</v>
      </c>
      <c r="BU51">
        <f t="shared" si="50"/>
        <v>2.9000000000000012</v>
      </c>
      <c r="BV51">
        <f t="shared" si="46"/>
        <v>0.80826392826488169</v>
      </c>
    </row>
    <row r="52" spans="68:74" x14ac:dyDescent="0.25">
      <c r="BP52">
        <f t="shared" si="55"/>
        <v>180</v>
      </c>
      <c r="BQ52">
        <f t="shared" si="43"/>
        <v>5.1929568508902104</v>
      </c>
      <c r="BR52">
        <f t="shared" si="44"/>
        <v>0.73240465888899264</v>
      </c>
      <c r="BS52">
        <f t="shared" si="45"/>
        <v>0.91754206657603909</v>
      </c>
      <c r="BU52">
        <f t="shared" si="50"/>
        <v>3.0000000000000013</v>
      </c>
      <c r="BV52">
        <f t="shared" si="46"/>
        <v>0.80826392826484117</v>
      </c>
    </row>
    <row r="53" spans="68:74" x14ac:dyDescent="0.25">
      <c r="BP53">
        <f t="shared" si="55"/>
        <v>190</v>
      </c>
      <c r="BQ53">
        <f t="shared" si="43"/>
        <v>5.2470240721604862</v>
      </c>
      <c r="BR53">
        <f t="shared" si="44"/>
        <v>0.72652852542636714</v>
      </c>
      <c r="BS53">
        <f t="shared" si="45"/>
        <v>0.92392391251925343</v>
      </c>
      <c r="BU53">
        <f t="shared" si="50"/>
        <v>3.1000000000000014</v>
      </c>
      <c r="BV53">
        <f t="shared" si="46"/>
        <v>0.80826392826480065</v>
      </c>
    </row>
    <row r="54" spans="68:74" x14ac:dyDescent="0.25">
      <c r="BP54">
        <f t="shared" si="55"/>
        <v>200</v>
      </c>
      <c r="BQ54">
        <f t="shared" si="43"/>
        <v>5.2983173665480363</v>
      </c>
      <c r="BR54">
        <f t="shared" si="44"/>
        <v>0.72075819468806512</v>
      </c>
      <c r="BS54">
        <f t="shared" si="45"/>
        <v>0.92975468696968566</v>
      </c>
      <c r="BU54">
        <f t="shared" si="50"/>
        <v>3.2000000000000015</v>
      </c>
      <c r="BV54">
        <f t="shared" si="46"/>
        <v>0.80826392826476012</v>
      </c>
    </row>
    <row r="55" spans="68:74" x14ac:dyDescent="0.25">
      <c r="BP55">
        <f>BP54+50</f>
        <v>250</v>
      </c>
      <c r="BQ55">
        <f t="shared" si="43"/>
        <v>5.521460917862246</v>
      </c>
      <c r="BR55">
        <f t="shared" si="44"/>
        <v>0.69317584095074125</v>
      </c>
      <c r="BS55">
        <f t="shared" si="45"/>
        <v>0.95244943915188174</v>
      </c>
      <c r="BU55">
        <f t="shared" si="50"/>
        <v>3.3000000000000016</v>
      </c>
      <c r="BV55">
        <f t="shared" si="46"/>
        <v>0.8082639282647196</v>
      </c>
    </row>
    <row r="56" spans="68:74" x14ac:dyDescent="0.25">
      <c r="BP56">
        <f t="shared" ref="BP56:BP70" si="56">BP55+50</f>
        <v>300</v>
      </c>
      <c r="BQ56">
        <f t="shared" si="43"/>
        <v>5.7037824746562009</v>
      </c>
      <c r="BR56">
        <f t="shared" si="44"/>
        <v>0.66711978373630698</v>
      </c>
      <c r="BS56">
        <f t="shared" si="45"/>
        <v>0.96758398203144513</v>
      </c>
      <c r="BU56">
        <f t="shared" si="50"/>
        <v>3.4000000000000017</v>
      </c>
      <c r="BV56">
        <f t="shared" si="46"/>
        <v>0.80826392826467908</v>
      </c>
    </row>
    <row r="57" spans="68:74" x14ac:dyDescent="0.25">
      <c r="BP57">
        <f t="shared" si="56"/>
        <v>350</v>
      </c>
      <c r="BQ57">
        <f t="shared" si="43"/>
        <v>5.857933154483459</v>
      </c>
      <c r="BR57">
        <f t="shared" si="44"/>
        <v>0.64205435800763322</v>
      </c>
      <c r="BS57">
        <f t="shared" si="45"/>
        <v>0.97789759943806631</v>
      </c>
      <c r="BU57">
        <f t="shared" si="50"/>
        <v>3.5000000000000018</v>
      </c>
      <c r="BV57">
        <f t="shared" si="46"/>
        <v>0.80826392826463855</v>
      </c>
    </row>
    <row r="58" spans="68:74" x14ac:dyDescent="0.25">
      <c r="BP58">
        <f t="shared" si="56"/>
        <v>400</v>
      </c>
      <c r="BQ58">
        <f t="shared" si="43"/>
        <v>5.9914645471079817</v>
      </c>
      <c r="BR58">
        <f t="shared" si="44"/>
        <v>0.61763593864421518</v>
      </c>
      <c r="BS58">
        <f t="shared" si="45"/>
        <v>0.9850015268695701</v>
      </c>
      <c r="BU58">
        <f t="shared" si="50"/>
        <v>3.6000000000000019</v>
      </c>
      <c r="BV58">
        <f t="shared" si="46"/>
        <v>0.80826392826459803</v>
      </c>
    </row>
    <row r="59" spans="68:74" x14ac:dyDescent="0.25">
      <c r="BP59">
        <f t="shared" si="56"/>
        <v>450</v>
      </c>
      <c r="BQ59">
        <f t="shared" si="43"/>
        <v>6.1092475827643655</v>
      </c>
      <c r="BR59">
        <f t="shared" si="44"/>
        <v>0.59362654672186865</v>
      </c>
      <c r="BS59">
        <f t="shared" si="45"/>
        <v>0.9899108493790626</v>
      </c>
      <c r="BU59">
        <f t="shared" si="50"/>
        <v>3.700000000000002</v>
      </c>
      <c r="BV59">
        <f t="shared" si="46"/>
        <v>0.80826392826455751</v>
      </c>
    </row>
    <row r="60" spans="68:74" x14ac:dyDescent="0.25">
      <c r="BP60">
        <f t="shared" si="56"/>
        <v>500</v>
      </c>
      <c r="BQ60">
        <f t="shared" si="43"/>
        <v>6.2146080984221914</v>
      </c>
      <c r="BR60">
        <f t="shared" si="44"/>
        <v>0.569851292413324</v>
      </c>
      <c r="BS60">
        <f t="shared" si="45"/>
        <v>0.99329595624928546</v>
      </c>
      <c r="BU60">
        <f t="shared" si="50"/>
        <v>3.800000000000002</v>
      </c>
      <c r="BV60">
        <f t="shared" si="46"/>
        <v>0.80826392826451698</v>
      </c>
    </row>
    <row r="61" spans="68:74" x14ac:dyDescent="0.25">
      <c r="BP61">
        <f t="shared" si="56"/>
        <v>550</v>
      </c>
      <c r="BQ61">
        <f t="shared" si="43"/>
        <v>6.3099182782265162</v>
      </c>
      <c r="BR61">
        <f t="shared" si="44"/>
        <v>0.54617525808218648</v>
      </c>
      <c r="BS61">
        <f t="shared" si="45"/>
        <v>0.99561427203877517</v>
      </c>
      <c r="BU61">
        <f t="shared" si="50"/>
        <v>3.9000000000000021</v>
      </c>
      <c r="BV61">
        <f t="shared" si="46"/>
        <v>0.80826392826447646</v>
      </c>
    </row>
    <row r="62" spans="68:74" x14ac:dyDescent="0.25">
      <c r="BP62">
        <f t="shared" si="56"/>
        <v>600</v>
      </c>
      <c r="BQ62">
        <f t="shared" si="43"/>
        <v>6.3969296552161463</v>
      </c>
      <c r="BR62">
        <f t="shared" si="44"/>
        <v>0.52248997636488048</v>
      </c>
      <c r="BS62">
        <f t="shared" si="45"/>
        <v>0.99718485288033465</v>
      </c>
      <c r="BU62">
        <f t="shared" si="50"/>
        <v>4.0000000000000018</v>
      </c>
      <c r="BV62">
        <f t="shared" si="46"/>
        <v>0.80826392826443594</v>
      </c>
    </row>
    <row r="63" spans="68:74" x14ac:dyDescent="0.25">
      <c r="BP63">
        <f t="shared" si="56"/>
        <v>650</v>
      </c>
      <c r="BQ63">
        <f t="shared" si="43"/>
        <v>6.4769723628896827</v>
      </c>
      <c r="BR63">
        <f t="shared" si="44"/>
        <v>0.49870504279401651</v>
      </c>
      <c r="BS63">
        <f t="shared" si="45"/>
        <v>0.99823331524566505</v>
      </c>
      <c r="BU63">
        <f t="shared" si="50"/>
        <v>4.1000000000000014</v>
      </c>
      <c r="BV63">
        <f t="shared" si="46"/>
        <v>0.80826392826439541</v>
      </c>
    </row>
    <row r="64" spans="68:74" x14ac:dyDescent="0.25">
      <c r="BP64">
        <f t="shared" si="56"/>
        <v>700</v>
      </c>
      <c r="BQ64">
        <f t="shared" si="43"/>
        <v>6.5510803350434044</v>
      </c>
      <c r="BR64">
        <f t="shared" si="44"/>
        <v>0.4747426555796147</v>
      </c>
      <c r="BS64">
        <f t="shared" si="45"/>
        <v>0.99892029773640656</v>
      </c>
      <c r="BU64">
        <f t="shared" si="50"/>
        <v>4.2000000000000011</v>
      </c>
      <c r="BV64">
        <f t="shared" si="46"/>
        <v>0.80826392826435489</v>
      </c>
    </row>
    <row r="65" spans="68:74" x14ac:dyDescent="0.25">
      <c r="BP65">
        <f t="shared" si="56"/>
        <v>750</v>
      </c>
      <c r="BQ65">
        <f t="shared" si="43"/>
        <v>6.620073206530356</v>
      </c>
      <c r="BR65">
        <f t="shared" si="44"/>
        <v>0.45053391098406859</v>
      </c>
      <c r="BS65">
        <f t="shared" si="45"/>
        <v>0.99936027059099286</v>
      </c>
      <c r="BU65">
        <f t="shared" si="50"/>
        <v>4.3000000000000007</v>
      </c>
      <c r="BV65">
        <f t="shared" si="46"/>
        <v>0.80826392826431437</v>
      </c>
    </row>
    <row r="66" spans="68:74" x14ac:dyDescent="0.25">
      <c r="BP66">
        <f t="shared" si="56"/>
        <v>800</v>
      </c>
      <c r="BQ66">
        <f t="shared" si="43"/>
        <v>6.6846117276679271</v>
      </c>
      <c r="BR66">
        <f t="shared" si="44"/>
        <v>0.42601619595390805</v>
      </c>
      <c r="BS66">
        <f t="shared" si="45"/>
        <v>0.99963441988520285</v>
      </c>
      <c r="BU66">
        <f t="shared" si="50"/>
        <v>4.4000000000000004</v>
      </c>
      <c r="BV66">
        <f t="shared" si="46"/>
        <v>0.80826392826427385</v>
      </c>
    </row>
    <row r="67" spans="68:74" x14ac:dyDescent="0.25">
      <c r="BP67">
        <f t="shared" si="56"/>
        <v>850</v>
      </c>
      <c r="BQ67">
        <f t="shared" si="43"/>
        <v>6.7452363494843626</v>
      </c>
      <c r="BR67">
        <f t="shared" si="44"/>
        <v>0.4011312899840046</v>
      </c>
      <c r="BS67">
        <f t="shared" si="45"/>
        <v>0.99979974338743116</v>
      </c>
      <c r="BU67">
        <f t="shared" si="50"/>
        <v>4.5</v>
      </c>
      <c r="BV67">
        <f t="shared" si="46"/>
        <v>0.80826392826423321</v>
      </c>
    </row>
    <row r="68" spans="68:74" x14ac:dyDescent="0.25">
      <c r="BP68">
        <f t="shared" si="56"/>
        <v>900</v>
      </c>
      <c r="BQ68">
        <f t="shared" si="43"/>
        <v>6.8023947633243109</v>
      </c>
      <c r="BR68">
        <f t="shared" si="44"/>
        <v>0.37582393798420943</v>
      </c>
      <c r="BS68">
        <f t="shared" si="45"/>
        <v>0.99989563236245727</v>
      </c>
      <c r="BU68">
        <f t="shared" si="50"/>
        <v>4.5999999999999996</v>
      </c>
      <c r="BV68">
        <f t="shared" si="46"/>
        <v>0.80826392826419269</v>
      </c>
    </row>
    <row r="69" spans="68:74" x14ac:dyDescent="0.25">
      <c r="BP69">
        <f t="shared" si="56"/>
        <v>950</v>
      </c>
      <c r="BQ69">
        <f t="shared" si="43"/>
        <v>6.8564619845945867</v>
      </c>
      <c r="BR69">
        <f t="shared" si="44"/>
        <v>0.35004074256376294</v>
      </c>
      <c r="BS69">
        <f t="shared" si="45"/>
        <v>0.9999487247922485</v>
      </c>
      <c r="BU69">
        <f t="shared" si="50"/>
        <v>4.6999999999999993</v>
      </c>
      <c r="BV69">
        <f t="shared" si="46"/>
        <v>0.80826392826415216</v>
      </c>
    </row>
    <row r="70" spans="68:74" x14ac:dyDescent="0.25">
      <c r="BP70">
        <f t="shared" si="56"/>
        <v>1000</v>
      </c>
      <c r="BQ70">
        <f t="shared" si="43"/>
        <v>6.9077552789821368</v>
      </c>
      <c r="BR70">
        <f t="shared" si="44"/>
        <v>0.32372927612893865</v>
      </c>
      <c r="BS70">
        <f t="shared" si="45"/>
        <v>0.99997652847943408</v>
      </c>
      <c r="BU70">
        <f t="shared" si="50"/>
        <v>4.7999999999999989</v>
      </c>
      <c r="BV70">
        <f t="shared" si="46"/>
        <v>0.80826392826411164</v>
      </c>
    </row>
    <row r="71" spans="68:74" x14ac:dyDescent="0.25">
      <c r="BP71">
        <f>BP70+100</f>
        <v>1100</v>
      </c>
      <c r="BQ71">
        <f t="shared" si="43"/>
        <v>7.0030654587864616</v>
      </c>
      <c r="BR71">
        <f t="shared" si="44"/>
        <v>0.26931236104985612</v>
      </c>
      <c r="BS71">
        <f t="shared" si="45"/>
        <v>0.99999627364404764</v>
      </c>
      <c r="BU71">
        <f t="shared" si="50"/>
        <v>4.8999999999999986</v>
      </c>
      <c r="BV71">
        <f t="shared" si="46"/>
        <v>0.80826392826407101</v>
      </c>
    </row>
    <row r="72" spans="68:74" x14ac:dyDescent="0.25">
      <c r="BP72">
        <f t="shared" ref="BP72:BP121" si="57">BP71+100</f>
        <v>1200</v>
      </c>
      <c r="BQ72">
        <f t="shared" si="43"/>
        <v>7.0900768357760917</v>
      </c>
      <c r="BR72">
        <f t="shared" si="44"/>
        <v>0.21214759125512084</v>
      </c>
      <c r="BS72">
        <f t="shared" si="45"/>
        <v>0.99999965715129369</v>
      </c>
      <c r="BU72">
        <f t="shared" si="50"/>
        <v>4.9999999999999982</v>
      </c>
      <c r="BV72">
        <f t="shared" si="46"/>
        <v>0.80826392826403048</v>
      </c>
    </row>
    <row r="73" spans="68:74" x14ac:dyDescent="0.25">
      <c r="BP73">
        <f t="shared" si="57"/>
        <v>1300</v>
      </c>
      <c r="BQ73">
        <f t="shared" si="43"/>
        <v>7.1701195434496281</v>
      </c>
      <c r="BR73">
        <f t="shared" si="44"/>
        <v>0.15178612941977676</v>
      </c>
      <c r="BS73">
        <f t="shared" si="45"/>
        <v>0.99999998794846601</v>
      </c>
      <c r="BU73">
        <f t="shared" si="50"/>
        <v>5.0999999999999979</v>
      </c>
      <c r="BV73">
        <f t="shared" si="46"/>
        <v>0.80826392826398996</v>
      </c>
    </row>
    <row r="74" spans="68:74" x14ac:dyDescent="0.25">
      <c r="BP74">
        <f t="shared" si="57"/>
        <v>1400</v>
      </c>
      <c r="BQ74">
        <f t="shared" si="43"/>
        <v>7.2442275156033498</v>
      </c>
      <c r="BR74">
        <f t="shared" si="44"/>
        <v>8.7740372980924741E-2</v>
      </c>
      <c r="BS74">
        <f t="shared" si="45"/>
        <v>0.9999999999497986</v>
      </c>
      <c r="BU74">
        <f t="shared" si="50"/>
        <v>5.1999999999999975</v>
      </c>
      <c r="BV74">
        <f t="shared" si="46"/>
        <v>0.80826392826394933</v>
      </c>
    </row>
    <row r="75" spans="68:74" x14ac:dyDescent="0.25">
      <c r="BP75">
        <f t="shared" si="57"/>
        <v>1500</v>
      </c>
      <c r="BQ75">
        <f t="shared" si="43"/>
        <v>7.3132203870903014</v>
      </c>
      <c r="BR75">
        <f t="shared" si="44"/>
        <v>1.9468474626479715E-2</v>
      </c>
      <c r="BS75">
        <f t="shared" si="45"/>
        <v>1</v>
      </c>
      <c r="BU75">
        <f t="shared" si="50"/>
        <v>5.2999999999999972</v>
      </c>
      <c r="BV75">
        <f t="shared" si="46"/>
        <v>0.8082639282639088</v>
      </c>
    </row>
    <row r="76" spans="68:74" x14ac:dyDescent="0.25">
      <c r="BP76">
        <f t="shared" si="57"/>
        <v>1600</v>
      </c>
      <c r="BQ76">
        <f t="shared" si="43"/>
        <v>7.3777589082278725</v>
      </c>
      <c r="BR76">
        <f t="shared" si="44"/>
        <v>0</v>
      </c>
      <c r="BS76">
        <f t="shared" si="45"/>
        <v>1</v>
      </c>
      <c r="BU76">
        <f t="shared" si="50"/>
        <v>5.3999999999999968</v>
      </c>
      <c r="BV76">
        <f t="shared" si="46"/>
        <v>0.80826392826386828</v>
      </c>
    </row>
    <row r="77" spans="68:74" x14ac:dyDescent="0.25">
      <c r="BP77">
        <f t="shared" si="57"/>
        <v>1700</v>
      </c>
      <c r="BQ77">
        <f t="shared" si="43"/>
        <v>7.4383835300443071</v>
      </c>
      <c r="BR77">
        <f t="shared" si="44"/>
        <v>0</v>
      </c>
      <c r="BS77">
        <f t="shared" si="45"/>
        <v>1</v>
      </c>
      <c r="BU77">
        <f t="shared" si="50"/>
        <v>5.4999999999999964</v>
      </c>
      <c r="BV77">
        <f t="shared" si="46"/>
        <v>0.80826392826382765</v>
      </c>
    </row>
    <row r="78" spans="68:74" x14ac:dyDescent="0.25">
      <c r="BP78">
        <f t="shared" si="57"/>
        <v>1800</v>
      </c>
      <c r="BQ78">
        <f t="shared" si="43"/>
        <v>7.4955419438842563</v>
      </c>
      <c r="BR78">
        <f t="shared" si="44"/>
        <v>0</v>
      </c>
      <c r="BS78">
        <f t="shared" si="45"/>
        <v>1</v>
      </c>
      <c r="BU78">
        <f t="shared" si="50"/>
        <v>5.5999999999999961</v>
      </c>
      <c r="BV78">
        <f t="shared" si="46"/>
        <v>0.80826392826378712</v>
      </c>
    </row>
    <row r="79" spans="68:74" x14ac:dyDescent="0.25">
      <c r="BP79">
        <f t="shared" si="57"/>
        <v>1900</v>
      </c>
      <c r="BQ79">
        <f t="shared" si="43"/>
        <v>7.5496091651545321</v>
      </c>
      <c r="BR79">
        <f t="shared" si="44"/>
        <v>0</v>
      </c>
      <c r="BS79">
        <f t="shared" si="45"/>
        <v>1</v>
      </c>
      <c r="BU79">
        <f t="shared" si="50"/>
        <v>5.6999999999999957</v>
      </c>
      <c r="BV79">
        <f t="shared" si="46"/>
        <v>0.80826392826374649</v>
      </c>
    </row>
    <row r="80" spans="68:74" x14ac:dyDescent="0.25">
      <c r="BP80">
        <f t="shared" si="57"/>
        <v>2000</v>
      </c>
      <c r="BQ80">
        <f t="shared" si="43"/>
        <v>7.6009024595420822</v>
      </c>
      <c r="BR80">
        <f t="shared" si="44"/>
        <v>0</v>
      </c>
      <c r="BS80">
        <f t="shared" si="45"/>
        <v>1</v>
      </c>
      <c r="BU80">
        <f t="shared" si="50"/>
        <v>5.7999999999999954</v>
      </c>
      <c r="BV80">
        <f t="shared" si="46"/>
        <v>0.80826392826370597</v>
      </c>
    </row>
    <row r="81" spans="68:74" x14ac:dyDescent="0.25">
      <c r="BP81">
        <f t="shared" si="57"/>
        <v>2100</v>
      </c>
      <c r="BQ81">
        <f t="shared" si="43"/>
        <v>7.6496926237115144</v>
      </c>
      <c r="BR81">
        <f t="shared" si="44"/>
        <v>0</v>
      </c>
      <c r="BS81">
        <f t="shared" si="45"/>
        <v>1</v>
      </c>
      <c r="BU81">
        <f t="shared" si="50"/>
        <v>5.899999999999995</v>
      </c>
      <c r="BV81">
        <f t="shared" si="46"/>
        <v>0.80826392826366533</v>
      </c>
    </row>
    <row r="82" spans="68:74" x14ac:dyDescent="0.25">
      <c r="BP82">
        <f t="shared" si="57"/>
        <v>2200</v>
      </c>
      <c r="BQ82">
        <f t="shared" si="43"/>
        <v>7.696212639346407</v>
      </c>
      <c r="BR82">
        <f t="shared" si="44"/>
        <v>0</v>
      </c>
      <c r="BS82">
        <f t="shared" si="45"/>
        <v>1</v>
      </c>
      <c r="BU82">
        <f t="shared" si="50"/>
        <v>5.9999999999999947</v>
      </c>
      <c r="BV82">
        <f t="shared" si="46"/>
        <v>0.8082639282636247</v>
      </c>
    </row>
    <row r="83" spans="68:74" x14ac:dyDescent="0.25">
      <c r="BP83">
        <f t="shared" si="57"/>
        <v>2300</v>
      </c>
      <c r="BQ83">
        <f t="shared" si="43"/>
        <v>7.7406644019172415</v>
      </c>
      <c r="BR83">
        <f t="shared" si="44"/>
        <v>0</v>
      </c>
      <c r="BS83">
        <f t="shared" si="45"/>
        <v>1</v>
      </c>
      <c r="BU83">
        <f t="shared" si="50"/>
        <v>6.0999999999999943</v>
      </c>
      <c r="BV83">
        <f t="shared" si="46"/>
        <v>0.80826392826358417</v>
      </c>
    </row>
    <row r="84" spans="68:74" x14ac:dyDescent="0.25">
      <c r="BP84">
        <f t="shared" si="57"/>
        <v>2400</v>
      </c>
      <c r="BQ84">
        <f t="shared" si="43"/>
        <v>7.7832240163360371</v>
      </c>
      <c r="BR84">
        <f t="shared" si="44"/>
        <v>0</v>
      </c>
      <c r="BS84">
        <f t="shared" si="45"/>
        <v>1</v>
      </c>
      <c r="BU84">
        <f t="shared" si="50"/>
        <v>6.199999999999994</v>
      </c>
      <c r="BV84">
        <f t="shared" si="46"/>
        <v>0.80826392826354354</v>
      </c>
    </row>
    <row r="85" spans="68:74" x14ac:dyDescent="0.25">
      <c r="BP85">
        <f t="shared" si="57"/>
        <v>2500</v>
      </c>
      <c r="BQ85">
        <f t="shared" si="43"/>
        <v>7.8240460108562919</v>
      </c>
      <c r="BR85">
        <f t="shared" si="44"/>
        <v>0</v>
      </c>
      <c r="BS85">
        <f t="shared" si="45"/>
        <v>1</v>
      </c>
      <c r="BU85">
        <f t="shared" si="50"/>
        <v>6.2999999999999936</v>
      </c>
      <c r="BV85">
        <f t="shared" si="46"/>
        <v>0.80826392826350302</v>
      </c>
    </row>
    <row r="86" spans="68:74" x14ac:dyDescent="0.25">
      <c r="BP86">
        <f t="shared" si="57"/>
        <v>2600</v>
      </c>
      <c r="BQ86">
        <f t="shared" si="43"/>
        <v>7.8632667240095735</v>
      </c>
      <c r="BR86">
        <f t="shared" si="44"/>
        <v>0</v>
      </c>
      <c r="BS86">
        <f t="shared" si="45"/>
        <v>1</v>
      </c>
      <c r="BU86">
        <f t="shared" si="50"/>
        <v>6.3999999999999932</v>
      </c>
      <c r="BV86">
        <f t="shared" si="46"/>
        <v>0.80826392826346238</v>
      </c>
    </row>
    <row r="87" spans="68:74" x14ac:dyDescent="0.25">
      <c r="BP87">
        <f t="shared" si="57"/>
        <v>2700</v>
      </c>
      <c r="BQ87">
        <f t="shared" ref="BQ87:BQ121" si="58">LN(BP87)</f>
        <v>7.90100705199242</v>
      </c>
      <c r="BR87">
        <f t="shared" ref="BR87:BR121" si="59">MAX(0,(0.94+1/(8.3*0.97))-1/((8.3-MIN(8.2,BQ87)) * 0.97))</f>
        <v>0</v>
      </c>
      <c r="BS87">
        <f t="shared" ref="BS87:BS121" si="60">1-(BR87/0.94)^10</f>
        <v>1</v>
      </c>
      <c r="BU87">
        <f t="shared" si="50"/>
        <v>6.4999999999999929</v>
      </c>
      <c r="BV87">
        <f t="shared" ref="BV87:BV97" si="61">MAX(0,($BG$16+1/($BG$17*$BG$18))-1/(($BG$17-BU87) * $BG$18))</f>
        <v>0.80826392826342175</v>
      </c>
    </row>
    <row r="88" spans="68:74" x14ac:dyDescent="0.25">
      <c r="BP88">
        <f t="shared" si="57"/>
        <v>2800</v>
      </c>
      <c r="BQ88">
        <f t="shared" si="58"/>
        <v>7.9373746961632952</v>
      </c>
      <c r="BR88">
        <f t="shared" si="59"/>
        <v>0</v>
      </c>
      <c r="BS88">
        <f t="shared" si="60"/>
        <v>1</v>
      </c>
      <c r="BU88">
        <f t="shared" ref="BU88:BU96" si="62">BU87+0.1</f>
        <v>6.5999999999999925</v>
      </c>
      <c r="BV88">
        <f t="shared" si="61"/>
        <v>0.80826392826338112</v>
      </c>
    </row>
    <row r="89" spans="68:74" x14ac:dyDescent="0.25">
      <c r="BP89">
        <f t="shared" si="57"/>
        <v>2900</v>
      </c>
      <c r="BQ89">
        <f t="shared" si="58"/>
        <v>7.9724660159745655</v>
      </c>
      <c r="BR89">
        <f t="shared" si="59"/>
        <v>0</v>
      </c>
      <c r="BS89">
        <f t="shared" si="60"/>
        <v>1</v>
      </c>
      <c r="BU89">
        <f t="shared" si="62"/>
        <v>6.6999999999999922</v>
      </c>
      <c r="BV89">
        <f t="shared" si="61"/>
        <v>0.80826392826334059</v>
      </c>
    </row>
    <row r="90" spans="68:74" x14ac:dyDescent="0.25">
      <c r="BP90">
        <f t="shared" si="57"/>
        <v>3000</v>
      </c>
      <c r="BQ90">
        <f t="shared" si="58"/>
        <v>8.0063675676502459</v>
      </c>
      <c r="BR90">
        <f t="shared" si="59"/>
        <v>0</v>
      </c>
      <c r="BS90">
        <f t="shared" si="60"/>
        <v>1</v>
      </c>
      <c r="BU90">
        <f t="shared" si="62"/>
        <v>6.7999999999999918</v>
      </c>
      <c r="BV90">
        <f t="shared" si="61"/>
        <v>0.80826392826329996</v>
      </c>
    </row>
    <row r="91" spans="68:74" x14ac:dyDescent="0.25">
      <c r="BP91">
        <f t="shared" si="57"/>
        <v>3100</v>
      </c>
      <c r="BQ91">
        <f t="shared" si="58"/>
        <v>8.0391573904732372</v>
      </c>
      <c r="BR91">
        <f t="shared" si="59"/>
        <v>0</v>
      </c>
      <c r="BS91">
        <f t="shared" si="60"/>
        <v>1</v>
      </c>
      <c r="BU91">
        <f t="shared" si="62"/>
        <v>6.8999999999999915</v>
      </c>
      <c r="BV91">
        <f t="shared" si="61"/>
        <v>0.80826392826325932</v>
      </c>
    </row>
    <row r="92" spans="68:74" x14ac:dyDescent="0.25">
      <c r="BP92">
        <f t="shared" si="57"/>
        <v>3200</v>
      </c>
      <c r="BQ92">
        <f t="shared" si="58"/>
        <v>8.0709060887878188</v>
      </c>
      <c r="BR92">
        <f t="shared" si="59"/>
        <v>0</v>
      </c>
      <c r="BS92">
        <f t="shared" si="60"/>
        <v>1</v>
      </c>
      <c r="BU92">
        <f t="shared" si="62"/>
        <v>6.9999999999999911</v>
      </c>
      <c r="BV92">
        <f t="shared" si="61"/>
        <v>0.80826392826321869</v>
      </c>
    </row>
    <row r="93" spans="68:74" x14ac:dyDescent="0.25">
      <c r="BP93">
        <f t="shared" si="57"/>
        <v>3300</v>
      </c>
      <c r="BQ93">
        <f t="shared" si="58"/>
        <v>8.1016777474545716</v>
      </c>
      <c r="BR93">
        <f t="shared" si="59"/>
        <v>0</v>
      </c>
      <c r="BS93">
        <f t="shared" si="60"/>
        <v>1</v>
      </c>
      <c r="BU93">
        <f t="shared" si="62"/>
        <v>7.0999999999999908</v>
      </c>
      <c r="BV93">
        <f t="shared" si="61"/>
        <v>0.80826392826317806</v>
      </c>
    </row>
    <row r="94" spans="68:74" x14ac:dyDescent="0.25">
      <c r="BP94">
        <f t="shared" si="57"/>
        <v>3400</v>
      </c>
      <c r="BQ94">
        <f t="shared" si="58"/>
        <v>8.1315307106042525</v>
      </c>
      <c r="BR94">
        <f t="shared" si="59"/>
        <v>0</v>
      </c>
      <c r="BS94">
        <f t="shared" si="60"/>
        <v>1</v>
      </c>
      <c r="BU94">
        <f t="shared" si="62"/>
        <v>7.1999999999999904</v>
      </c>
      <c r="BV94">
        <f t="shared" si="61"/>
        <v>0.80826392826313753</v>
      </c>
    </row>
    <row r="95" spans="68:74" x14ac:dyDescent="0.25">
      <c r="BP95">
        <f t="shared" si="57"/>
        <v>3500</v>
      </c>
      <c r="BQ95">
        <f t="shared" si="58"/>
        <v>8.1605182474775049</v>
      </c>
      <c r="BR95">
        <f t="shared" si="59"/>
        <v>0</v>
      </c>
      <c r="BS95">
        <f t="shared" si="60"/>
        <v>1</v>
      </c>
      <c r="BU95">
        <f t="shared" si="62"/>
        <v>7.2999999999999901</v>
      </c>
      <c r="BV95">
        <f t="shared" si="61"/>
        <v>0.8082639282630969</v>
      </c>
    </row>
    <row r="96" spans="68:74" x14ac:dyDescent="0.25">
      <c r="BP96">
        <f t="shared" si="57"/>
        <v>3600</v>
      </c>
      <c r="BQ96">
        <f t="shared" si="58"/>
        <v>8.1886891244442008</v>
      </c>
      <c r="BR96">
        <f t="shared" si="59"/>
        <v>0</v>
      </c>
      <c r="BS96">
        <f t="shared" si="60"/>
        <v>1</v>
      </c>
      <c r="BU96">
        <f t="shared" si="62"/>
        <v>7.3999999999999897</v>
      </c>
      <c r="BV96">
        <f t="shared" si="61"/>
        <v>0.80826392826305626</v>
      </c>
    </row>
    <row r="97" spans="68:74" x14ac:dyDescent="0.25">
      <c r="BP97">
        <f t="shared" si="57"/>
        <v>3700</v>
      </c>
      <c r="BQ97">
        <f t="shared" si="58"/>
        <v>8.2160880986323157</v>
      </c>
      <c r="BR97">
        <f t="shared" si="59"/>
        <v>0</v>
      </c>
      <c r="BS97">
        <f t="shared" si="60"/>
        <v>1</v>
      </c>
      <c r="BU97">
        <v>7.49</v>
      </c>
      <c r="BV97">
        <f t="shared" si="61"/>
        <v>0.80826392826301963</v>
      </c>
    </row>
    <row r="98" spans="68:74" x14ac:dyDescent="0.25">
      <c r="BP98">
        <f t="shared" si="57"/>
        <v>3800</v>
      </c>
      <c r="BQ98">
        <f t="shared" si="58"/>
        <v>8.2427563457144775</v>
      </c>
      <c r="BR98">
        <f t="shared" si="59"/>
        <v>0</v>
      </c>
      <c r="BS98">
        <f t="shared" si="60"/>
        <v>1</v>
      </c>
    </row>
    <row r="99" spans="68:74" x14ac:dyDescent="0.25">
      <c r="BP99">
        <f t="shared" si="57"/>
        <v>3900</v>
      </c>
      <c r="BQ99">
        <f t="shared" si="58"/>
        <v>8.2687318321177372</v>
      </c>
      <c r="BR99">
        <f t="shared" si="59"/>
        <v>0</v>
      </c>
      <c r="BS99">
        <f t="shared" si="60"/>
        <v>1</v>
      </c>
    </row>
    <row r="100" spans="68:74" x14ac:dyDescent="0.25">
      <c r="BP100">
        <f t="shared" si="57"/>
        <v>4000</v>
      </c>
      <c r="BQ100">
        <f t="shared" si="58"/>
        <v>8.2940496401020276</v>
      </c>
      <c r="BR100">
        <f t="shared" si="59"/>
        <v>0</v>
      </c>
      <c r="BS100">
        <f t="shared" si="60"/>
        <v>1</v>
      </c>
    </row>
    <row r="101" spans="68:74" x14ac:dyDescent="0.25">
      <c r="BP101">
        <f t="shared" si="57"/>
        <v>4100</v>
      </c>
      <c r="BQ101">
        <f t="shared" si="58"/>
        <v>8.3187422526923989</v>
      </c>
      <c r="BR101">
        <f t="shared" si="59"/>
        <v>0</v>
      </c>
      <c r="BS101">
        <f t="shared" si="60"/>
        <v>1</v>
      </c>
    </row>
    <row r="102" spans="68:74" x14ac:dyDescent="0.25">
      <c r="BP102">
        <f t="shared" si="57"/>
        <v>4200</v>
      </c>
      <c r="BQ102">
        <f t="shared" si="58"/>
        <v>8.3428398042714598</v>
      </c>
      <c r="BR102">
        <f t="shared" si="59"/>
        <v>0</v>
      </c>
      <c r="BS102">
        <f t="shared" si="60"/>
        <v>1</v>
      </c>
    </row>
    <row r="103" spans="68:74" x14ac:dyDescent="0.25">
      <c r="BP103">
        <f t="shared" si="57"/>
        <v>4300</v>
      </c>
      <c r="BQ103">
        <f t="shared" si="58"/>
        <v>8.3663703016816537</v>
      </c>
      <c r="BR103">
        <f t="shared" si="59"/>
        <v>0</v>
      </c>
      <c r="BS103">
        <f t="shared" si="60"/>
        <v>1</v>
      </c>
    </row>
    <row r="104" spans="68:74" x14ac:dyDescent="0.25">
      <c r="BP104">
        <f t="shared" si="57"/>
        <v>4400</v>
      </c>
      <c r="BQ104">
        <f t="shared" si="58"/>
        <v>8.3893598199063533</v>
      </c>
      <c r="BR104">
        <f t="shared" si="59"/>
        <v>0</v>
      </c>
      <c r="BS104">
        <f t="shared" si="60"/>
        <v>1</v>
      </c>
    </row>
    <row r="105" spans="68:74" x14ac:dyDescent="0.25">
      <c r="BP105">
        <f t="shared" si="57"/>
        <v>4500</v>
      </c>
      <c r="BQ105">
        <f t="shared" si="58"/>
        <v>8.4118326757584114</v>
      </c>
      <c r="BR105">
        <f t="shared" si="59"/>
        <v>0</v>
      </c>
      <c r="BS105">
        <f t="shared" si="60"/>
        <v>1</v>
      </c>
    </row>
    <row r="106" spans="68:74" x14ac:dyDescent="0.25">
      <c r="BP106">
        <f t="shared" si="57"/>
        <v>4600</v>
      </c>
      <c r="BQ106">
        <f t="shared" si="58"/>
        <v>8.4338115824771869</v>
      </c>
      <c r="BR106">
        <f t="shared" si="59"/>
        <v>0</v>
      </c>
      <c r="BS106">
        <f t="shared" si="60"/>
        <v>1</v>
      </c>
    </row>
    <row r="107" spans="68:74" x14ac:dyDescent="0.25">
      <c r="BP107">
        <f t="shared" si="57"/>
        <v>4700</v>
      </c>
      <c r="BQ107">
        <f t="shared" si="58"/>
        <v>8.4553177876981493</v>
      </c>
      <c r="BR107">
        <f t="shared" si="59"/>
        <v>0</v>
      </c>
      <c r="BS107">
        <f t="shared" si="60"/>
        <v>1</v>
      </c>
    </row>
    <row r="108" spans="68:74" x14ac:dyDescent="0.25">
      <c r="BP108">
        <f t="shared" si="57"/>
        <v>4800</v>
      </c>
      <c r="BQ108">
        <f t="shared" si="58"/>
        <v>8.4763711968959825</v>
      </c>
      <c r="BR108">
        <f t="shared" si="59"/>
        <v>0</v>
      </c>
      <c r="BS108">
        <f t="shared" si="60"/>
        <v>1</v>
      </c>
    </row>
    <row r="109" spans="68:74" x14ac:dyDescent="0.25">
      <c r="BP109">
        <f t="shared" si="57"/>
        <v>4900</v>
      </c>
      <c r="BQ109">
        <f t="shared" si="58"/>
        <v>8.4969904840987187</v>
      </c>
      <c r="BR109">
        <f t="shared" si="59"/>
        <v>0</v>
      </c>
      <c r="BS109">
        <f t="shared" si="60"/>
        <v>1</v>
      </c>
    </row>
    <row r="110" spans="68:74" x14ac:dyDescent="0.25">
      <c r="BP110">
        <f t="shared" si="57"/>
        <v>5000</v>
      </c>
      <c r="BQ110">
        <f t="shared" si="58"/>
        <v>8.5171931914162382</v>
      </c>
      <c r="BR110">
        <f t="shared" si="59"/>
        <v>0</v>
      </c>
      <c r="BS110">
        <f t="shared" si="60"/>
        <v>1</v>
      </c>
    </row>
    <row r="111" spans="68:74" x14ac:dyDescent="0.25">
      <c r="BP111">
        <f t="shared" si="57"/>
        <v>5100</v>
      </c>
      <c r="BQ111">
        <f t="shared" si="58"/>
        <v>8.536995818712418</v>
      </c>
      <c r="BR111">
        <f t="shared" si="59"/>
        <v>0</v>
      </c>
      <c r="BS111">
        <f t="shared" si="60"/>
        <v>1</v>
      </c>
    </row>
    <row r="112" spans="68:74" x14ac:dyDescent="0.25">
      <c r="BP112">
        <f t="shared" si="57"/>
        <v>5200</v>
      </c>
      <c r="BQ112">
        <f t="shared" si="58"/>
        <v>8.5564139045695189</v>
      </c>
      <c r="BR112">
        <f t="shared" si="59"/>
        <v>0</v>
      </c>
      <c r="BS112">
        <f t="shared" si="60"/>
        <v>1</v>
      </c>
    </row>
    <row r="113" spans="68:71" x14ac:dyDescent="0.25">
      <c r="BP113">
        <f t="shared" si="57"/>
        <v>5300</v>
      </c>
      <c r="BQ113">
        <f t="shared" si="58"/>
        <v>8.5754620995402124</v>
      </c>
      <c r="BR113">
        <f t="shared" si="59"/>
        <v>0</v>
      </c>
      <c r="BS113">
        <f t="shared" si="60"/>
        <v>1</v>
      </c>
    </row>
    <row r="114" spans="68:71" x14ac:dyDescent="0.25">
      <c r="BP114">
        <f t="shared" si="57"/>
        <v>5400</v>
      </c>
      <c r="BQ114">
        <f t="shared" si="58"/>
        <v>8.5941542325523663</v>
      </c>
      <c r="BR114">
        <f t="shared" si="59"/>
        <v>0</v>
      </c>
      <c r="BS114">
        <f t="shared" si="60"/>
        <v>1</v>
      </c>
    </row>
    <row r="115" spans="68:71" x14ac:dyDescent="0.25">
      <c r="BP115">
        <f t="shared" si="57"/>
        <v>5500</v>
      </c>
      <c r="BQ115">
        <f t="shared" si="58"/>
        <v>8.6125033712205621</v>
      </c>
      <c r="BR115">
        <f t="shared" si="59"/>
        <v>0</v>
      </c>
      <c r="BS115">
        <f t="shared" si="60"/>
        <v>1</v>
      </c>
    </row>
    <row r="116" spans="68:71" x14ac:dyDescent="0.25">
      <c r="BP116">
        <f t="shared" si="57"/>
        <v>5600</v>
      </c>
      <c r="BQ116">
        <f t="shared" si="58"/>
        <v>8.6305218767232414</v>
      </c>
      <c r="BR116">
        <f t="shared" si="59"/>
        <v>0</v>
      </c>
      <c r="BS116">
        <f t="shared" si="60"/>
        <v>1</v>
      </c>
    </row>
    <row r="117" spans="68:71" x14ac:dyDescent="0.25">
      <c r="BP117">
        <f t="shared" si="57"/>
        <v>5700</v>
      </c>
      <c r="BQ117">
        <f t="shared" si="58"/>
        <v>8.6482214538226412</v>
      </c>
      <c r="BR117">
        <f t="shared" si="59"/>
        <v>0</v>
      </c>
      <c r="BS117">
        <f t="shared" si="60"/>
        <v>1</v>
      </c>
    </row>
    <row r="118" spans="68:71" x14ac:dyDescent="0.25">
      <c r="BP118">
        <f t="shared" si="57"/>
        <v>5800</v>
      </c>
      <c r="BQ118">
        <f t="shared" si="58"/>
        <v>8.66561319653451</v>
      </c>
      <c r="BR118">
        <f t="shared" si="59"/>
        <v>0</v>
      </c>
      <c r="BS118">
        <f t="shared" si="60"/>
        <v>1</v>
      </c>
    </row>
    <row r="119" spans="68:71" x14ac:dyDescent="0.25">
      <c r="BP119">
        <f t="shared" si="57"/>
        <v>5900</v>
      </c>
      <c r="BQ119">
        <f t="shared" si="58"/>
        <v>8.6827076298938106</v>
      </c>
      <c r="BR119">
        <f t="shared" si="59"/>
        <v>0</v>
      </c>
      <c r="BS119">
        <f t="shared" si="60"/>
        <v>1</v>
      </c>
    </row>
    <row r="120" spans="68:71" x14ac:dyDescent="0.25">
      <c r="BP120">
        <f t="shared" si="57"/>
        <v>6000</v>
      </c>
      <c r="BQ120">
        <f t="shared" si="58"/>
        <v>8.6995147482101913</v>
      </c>
      <c r="BR120">
        <f t="shared" si="59"/>
        <v>0</v>
      </c>
      <c r="BS120">
        <f t="shared" si="60"/>
        <v>1</v>
      </c>
    </row>
    <row r="121" spans="68:71" x14ac:dyDescent="0.25">
      <c r="BP121">
        <f t="shared" si="57"/>
        <v>6100</v>
      </c>
      <c r="BQ121">
        <f t="shared" si="58"/>
        <v>8.7160440501614023</v>
      </c>
      <c r="BR121">
        <f t="shared" si="59"/>
        <v>0</v>
      </c>
      <c r="BS121">
        <f t="shared" si="60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opLeftCell="BA1" workbookViewId="0">
      <selection activeCell="BF27" sqref="BF27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28" t="s">
        <v>141</v>
      </c>
      <c r="X2" s="29"/>
      <c r="Y2" s="29"/>
      <c r="Z2" s="29"/>
      <c r="AA2" s="29"/>
      <c r="AB2" s="25"/>
      <c r="AC2" s="25"/>
      <c r="AE2" s="26"/>
      <c r="AF2" s="35" t="s">
        <v>87</v>
      </c>
      <c r="AG2" s="35"/>
      <c r="AH2" s="35"/>
      <c r="AI2" s="35"/>
      <c r="AJ2" s="35"/>
      <c r="AK2" s="35"/>
      <c r="AL2" s="24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5.01</v>
      </c>
      <c r="R4" s="10">
        <f t="shared" ref="R4:V4" si="0">AVERAGE(AN5:AN30)</f>
        <v>3.3043333333333336</v>
      </c>
      <c r="S4" s="10">
        <f t="shared" si="0"/>
        <v>4.0238888888888891</v>
      </c>
      <c r="T4" s="10">
        <f t="shared" si="0"/>
        <v>3.5799999999999996</v>
      </c>
      <c r="U4" s="10">
        <f t="shared" si="0"/>
        <v>1.3319999999999999</v>
      </c>
      <c r="V4" s="10">
        <f t="shared" si="0"/>
        <v>0.83060606060606057</v>
      </c>
      <c r="W4" s="14">
        <v>0.93362859182632274</v>
      </c>
      <c r="X4" s="10">
        <v>0.81916980487124991</v>
      </c>
      <c r="Y4" s="10">
        <v>0.82978748810268077</v>
      </c>
      <c r="Z4" s="10">
        <v>0.71348202677555228</v>
      </c>
      <c r="AA4" s="10">
        <v>0.56349853951092366</v>
      </c>
      <c r="AB4" s="15">
        <v>0.81434006949464355</v>
      </c>
      <c r="AC4" s="15"/>
      <c r="AE4" s="14">
        <f ca="1">SQRT(SUMSQ(AE5:AE1001)/COUNT(AE5:AE1001))</f>
        <v>7.919841181302246</v>
      </c>
      <c r="AF4" s="10">
        <f t="shared" ref="AF4:BD4" ca="1" si="1">SQRT(SUMSQ(AF5:AF1001)/COUNT(AF5:AF1001))</f>
        <v>7.6591126553058766</v>
      </c>
      <c r="AG4" s="10">
        <f t="shared" ca="1" si="1"/>
        <v>7.5603041164581004</v>
      </c>
      <c r="AH4" s="10">
        <f t="shared" ca="1" si="1"/>
        <v>7.2255966304981811</v>
      </c>
      <c r="AI4" s="10">
        <f t="shared" ca="1" si="1"/>
        <v>7.1019339502232306</v>
      </c>
      <c r="AJ4" s="10">
        <f t="shared" ca="1" si="1"/>
        <v>6.9817804605988592</v>
      </c>
      <c r="AK4" s="10">
        <f t="shared" ca="1" si="1"/>
        <v>6.7698840189200906</v>
      </c>
      <c r="AL4" s="10">
        <f t="shared" ca="1" si="1"/>
        <v>6.5455446757348499</v>
      </c>
      <c r="AM4" s="14">
        <f t="shared" si="1"/>
        <v>5.0183861947841368</v>
      </c>
      <c r="AN4" s="10">
        <f t="shared" si="1"/>
        <v>4.6683895034107383</v>
      </c>
      <c r="AO4" s="10">
        <f t="shared" si="1"/>
        <v>4.39875129587511</v>
      </c>
      <c r="AP4" s="10">
        <f t="shared" si="1"/>
        <v>4.536827085089314</v>
      </c>
      <c r="AQ4" s="10">
        <f t="shared" si="1"/>
        <v>4.5489815710039236</v>
      </c>
      <c r="AR4" s="10">
        <f t="shared" si="1"/>
        <v>2.5988830156998084</v>
      </c>
      <c r="AS4" s="14">
        <f t="shared" si="1"/>
        <v>0.5800000000000014</v>
      </c>
      <c r="AT4" s="10">
        <f t="shared" si="1"/>
        <v>4.1222039345206802</v>
      </c>
      <c r="AU4" s="10">
        <f t="shared" si="1"/>
        <v>2.1322656703349341</v>
      </c>
      <c r="AV4" s="10">
        <f t="shared" si="1"/>
        <v>3.2512971770254002</v>
      </c>
      <c r="AW4" s="10">
        <f t="shared" si="1"/>
        <v>4.8328875060454832</v>
      </c>
      <c r="AX4" s="10">
        <f t="shared" si="1"/>
        <v>2.7088349279102752</v>
      </c>
      <c r="AY4" s="14">
        <f t="shared" ca="1" si="1"/>
        <v>3.3240338646833678E-2</v>
      </c>
      <c r="AZ4" s="10">
        <f t="shared" ca="1" si="1"/>
        <v>3.964462810061292</v>
      </c>
      <c r="BA4" s="10">
        <f t="shared" ca="1" si="1"/>
        <v>1.7558447063627942</v>
      </c>
      <c r="BB4" s="10">
        <f t="shared" ca="1" si="1"/>
        <v>2.4890661923761614</v>
      </c>
      <c r="BC4" s="10">
        <f t="shared" ca="1" si="1"/>
        <v>3.8230374133378087</v>
      </c>
      <c r="BD4" s="15">
        <f t="shared" ca="1" si="1"/>
        <v>2.494883109595726</v>
      </c>
    </row>
    <row r="5" spans="1:87" x14ac:dyDescent="0.25">
      <c r="A5" t="s">
        <v>196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Misc'!D$4,1))</f>
        <v>11.709999999999994</v>
      </c>
      <c r="E5">
        <f ca="1">AVERAGE(OFFSET('Historical Trends'!$D$6,$B5,0,'Polling Correlations - Misc'!E$4,1))</f>
        <v>9.3199999999999896</v>
      </c>
      <c r="F5">
        <f ca="1">AVERAGE(OFFSET('Historical Trends'!$D$6,$B5,0,'Polling Correlations - Misc'!F$4,1))</f>
        <v>8.3366666666666571</v>
      </c>
      <c r="G5">
        <f ca="1">AVERAGE(OFFSET('Historical Trends'!$D$6,$B5,0,'Polling Correlations - Misc'!G$4,1))</f>
        <v>7.6924999999999901</v>
      </c>
      <c r="H5">
        <f ca="1">AVERAGE(OFFSET('Historical Trends'!$D$6,$B5,0,'Polling Correlations - Misc'!H$4,1))</f>
        <v>7.361999999999993</v>
      </c>
      <c r="I5">
        <f ca="1">AVERAGE(OFFSET('Historical Trends'!$D$6,$B5,0,'Polling Correlations - Misc'!I$4,1))</f>
        <v>6.8899999999999944</v>
      </c>
      <c r="J5">
        <f ca="1">AVERAGE(OFFSET('Historical Trends'!$D$6,$B5,0,'Polling Correlations - Misc'!J$4,1))</f>
        <v>6.3642857142857112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2.4999999999999991</v>
      </c>
      <c r="R5" s="31">
        <f>L5-AVERAGE(AN6:AN$30)</f>
        <v>2.5995833333333325</v>
      </c>
      <c r="S5" s="31">
        <f>M5-AVERAGE(AO6:AO$30)</f>
        <v>1.7553333333333336</v>
      </c>
      <c r="T5" s="31">
        <f>N5-AVERAGE(AP6:AP$30)</f>
        <v>2.31</v>
      </c>
      <c r="U5" s="31">
        <f>O5-AVERAGE(AQ6:AQ$30)</f>
        <v>4.3999999999999995</v>
      </c>
      <c r="V5" s="31">
        <f>P5-AVERAGE(AR6:AR$30)</f>
        <v>3.3103333333333333</v>
      </c>
      <c r="W5" s="13">
        <f ca="1">Q5*W$4+$D5*(1-W$4)</f>
        <v>3.1112806692795663</v>
      </c>
      <c r="X5" s="6">
        <f t="shared" ref="X5:AB19" ca="1" si="2">R5*X$4+$D5*(1-X$4)</f>
        <v>4.2470217568708817</v>
      </c>
      <c r="Y5" s="6">
        <f t="shared" ca="1" si="2"/>
        <v>3.4497421517671798</v>
      </c>
      <c r="Z5" s="6">
        <f t="shared" ca="1" si="2"/>
        <v>5.003268948309807</v>
      </c>
      <c r="AA5" s="6">
        <f t="shared" ca="1" si="2"/>
        <v>7.5908256761751449</v>
      </c>
      <c r="AB5" s="2">
        <f t="shared" ca="1" si="2"/>
        <v>4.8698148629348248</v>
      </c>
      <c r="AC5" s="2">
        <f>'Historical Trends'!H5</f>
        <v>3.08</v>
      </c>
      <c r="AE5" s="13">
        <f t="shared" ref="AE5:AS5" ca="1" si="3">C5-$AC5</f>
        <v>7.7279999999999927</v>
      </c>
      <c r="AF5">
        <f t="shared" ca="1" si="3"/>
        <v>8.6299999999999937</v>
      </c>
      <c r="AG5">
        <f t="shared" ca="1" si="3"/>
        <v>6.2399999999999896</v>
      </c>
      <c r="AH5">
        <f t="shared" ca="1" si="3"/>
        <v>5.2566666666666571</v>
      </c>
      <c r="AI5">
        <f t="shared" ca="1" si="3"/>
        <v>4.6124999999999901</v>
      </c>
      <c r="AJ5">
        <f t="shared" ca="1" si="3"/>
        <v>4.2819999999999929</v>
      </c>
      <c r="AK5">
        <f t="shared" ca="1" si="3"/>
        <v>3.8099999999999943</v>
      </c>
      <c r="AL5">
        <f t="shared" ca="1" si="3"/>
        <v>3.2842857142857111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-0.58000000000000096</v>
      </c>
      <c r="AT5">
        <f t="shared" ref="AT5:AX14" si="4">R5-$AC5</f>
        <v>-0.4804166666666676</v>
      </c>
      <c r="AU5">
        <f t="shared" si="4"/>
        <v>-1.3246666666666664</v>
      </c>
      <c r="AV5">
        <f t="shared" si="4"/>
        <v>-0.77</v>
      </c>
      <c r="AW5">
        <f t="shared" si="4"/>
        <v>1.3199999999999994</v>
      </c>
      <c r="AX5">
        <f t="shared" si="4"/>
        <v>0.23033333333333328</v>
      </c>
      <c r="AY5" s="13">
        <f t="shared" ref="AY5:BD5" ca="1" si="5">W5-$AC5</f>
        <v>3.1280669279566187E-2</v>
      </c>
      <c r="AZ5" s="6">
        <f t="shared" ca="1" si="5"/>
        <v>1.1670217568708816</v>
      </c>
      <c r="BA5" s="6">
        <f t="shared" ca="1" si="5"/>
        <v>0.36974215176717973</v>
      </c>
      <c r="BB5" s="6">
        <f t="shared" ca="1" si="5"/>
        <v>1.9232689483098069</v>
      </c>
      <c r="BC5" s="6">
        <f t="shared" ca="1" si="5"/>
        <v>4.5108256761751448</v>
      </c>
      <c r="BD5" s="2">
        <f t="shared" ca="1" si="5"/>
        <v>1.7898148629348247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  <c r="BY5" s="43" t="s">
        <v>211</v>
      </c>
      <c r="BZ5" s="43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Misc'!D$4,1))</f>
        <v>6.9299999999999873</v>
      </c>
      <c r="E6">
        <f ca="1">AVERAGE(OFFSET('Historical Trends'!$D$6,$B6,0,'Polling Correlations - Misc'!E$4,1))</f>
        <v>6.6499999999999888</v>
      </c>
      <c r="F6">
        <f ca="1">AVERAGE(OFFSET('Historical Trends'!$D$6,$B6,0,'Polling Correlations - Misc'!F$4,1))</f>
        <v>6.353333333333322</v>
      </c>
      <c r="G6">
        <f ca="1">AVERAGE(OFFSET('Historical Trends'!$D$6,$B6,0,'Polling Correlations - Misc'!G$4,1))</f>
        <v>6.2749999999999932</v>
      </c>
      <c r="H6">
        <f ca="1">AVERAGE(OFFSET('Historical Trends'!$D$6,$B6,0,'Polling Correlations - Misc'!H$4,1))</f>
        <v>5.9259999999999948</v>
      </c>
      <c r="I6">
        <f ca="1">AVERAGE(OFFSET('Historical Trends'!$D$6,$B6,0,'Polling Correlations - Misc'!I$4,1))</f>
        <v>5.4733333333333301</v>
      </c>
      <c r="J6">
        <f ca="1">AVERAGE(OFFSET('Historical Trends'!$D$6,$B6,0,'Polling Correlations - Misc'!J$4,1))</f>
        <v>5.3085714285714252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2.9233333333333333</v>
      </c>
      <c r="W6" s="13">
        <f t="shared" ref="W6:W19" ca="1" si="7">Q6*W$4+$D6*(1-W$4)</f>
        <v>0.45995385864358257</v>
      </c>
      <c r="X6" s="6">
        <f t="shared" ca="1" si="2"/>
        <v>1.2531532522422359</v>
      </c>
      <c r="Y6" s="6">
        <f t="shared" ca="1" si="2"/>
        <v>1.1795727074484201</v>
      </c>
      <c r="Z6" s="6">
        <f t="shared" ca="1" si="2"/>
        <v>1.985569554445419</v>
      </c>
      <c r="AA6" s="6">
        <f t="shared" ca="1" si="2"/>
        <v>3.0249551211892935</v>
      </c>
      <c r="AB6" s="2">
        <f t="shared" ca="1" si="2"/>
        <v>3.6672107882247929</v>
      </c>
      <c r="AC6" s="2">
        <f>'Historical Trends'!I5</f>
        <v>3.43</v>
      </c>
      <c r="AE6" s="13">
        <f t="shared" ref="AE6:AE19" ca="1" si="8">C6-$AC6</f>
        <v>4.4273333333333724</v>
      </c>
      <c r="AF6">
        <f t="shared" ref="AF6:AF19" ca="1" si="9">D6-$AC6</f>
        <v>3.4999999999999871</v>
      </c>
      <c r="AG6">
        <f t="shared" ref="AG6:AG19" ca="1" si="10">E6-$AC6</f>
        <v>3.2199999999999886</v>
      </c>
      <c r="AH6">
        <f t="shared" ref="AH6:AH19" ca="1" si="11">F6-$AC6</f>
        <v>2.9233333333333218</v>
      </c>
      <c r="AI6">
        <f t="shared" ref="AI6:AI19" ca="1" si="12">G6-$AC6</f>
        <v>2.8449999999999931</v>
      </c>
      <c r="AJ6">
        <f t="shared" ref="AJ6:AJ19" ca="1" si="13">H6-$AC6</f>
        <v>2.4959999999999947</v>
      </c>
      <c r="AK6">
        <f t="shared" ref="AK6:AK19" ca="1" si="14">I6-$AC6</f>
        <v>2.0433333333333299</v>
      </c>
      <c r="AL6">
        <f t="shared" ref="AL6:AL19" ca="1" si="15">J6-$AC6</f>
        <v>1.878571428571425</v>
      </c>
      <c r="AR6">
        <f t="shared" ref="AR6:AR15" si="16">P6-$AC6</f>
        <v>0.36999999999999966</v>
      </c>
      <c r="AS6" s="30"/>
      <c r="AX6">
        <f t="shared" si="4"/>
        <v>-0.50666666666666682</v>
      </c>
      <c r="BD6" s="2">
        <f t="shared" ref="BD6:BD15" ca="1" si="17">AB6-$AC6</f>
        <v>0.23721078822479269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  <c r="BY6" s="35" t="s">
        <v>212</v>
      </c>
      <c r="BZ6" s="35"/>
      <c r="CA6">
        <v>10</v>
      </c>
      <c r="CC6" t="s">
        <v>214</v>
      </c>
      <c r="CD6">
        <f t="shared" ref="CD6:CH6" si="19">COUNTIFS(K5:K19,"&gt;3",$AC5:$AC19,"&gt;1")/COUNTIF(K5:K19,"&gt;3")</f>
        <v>0.75</v>
      </c>
      <c r="CE6">
        <f t="shared" si="19"/>
        <v>1</v>
      </c>
      <c r="CF6">
        <f t="shared" si="19"/>
        <v>0.8571428571428571</v>
      </c>
      <c r="CG6">
        <f t="shared" si="19"/>
        <v>0.875</v>
      </c>
      <c r="CH6">
        <f t="shared" si="19"/>
        <v>1</v>
      </c>
      <c r="CI6">
        <f>COUNTIFS(P5:P19,"&gt;3",$AC5:$AC19,"&gt;1")/COUNTIF(P5:P19,"&gt;3")</f>
        <v>1</v>
      </c>
    </row>
    <row r="7" spans="1:87" x14ac:dyDescent="0.25">
      <c r="A7" t="s">
        <v>198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Misc'!D$4,1))</f>
        <v>6.3699999999999903</v>
      </c>
      <c r="E7">
        <f ca="1">AVERAGE(OFFSET('Historical Trends'!$D$6,$B7,0,'Polling Correlations - Misc'!E$4,1))</f>
        <v>6.0649999999999906</v>
      </c>
      <c r="F7">
        <f ca="1">AVERAGE(OFFSET('Historical Trends'!$D$6,$B7,0,'Polling Correlations - Misc'!F$4,1))</f>
        <v>6.0566666666666622</v>
      </c>
      <c r="G7">
        <f ca="1">AVERAGE(OFFSET('Historical Trends'!$D$6,$B7,0,'Polling Correlations - Misc'!G$4,1))</f>
        <v>5.6749999999999972</v>
      </c>
      <c r="H7">
        <f ca="1">AVERAGE(OFFSET('Historical Trends'!$D$6,$B7,0,'Polling Correlations - Misc'!H$4,1))</f>
        <v>5.1819999999999995</v>
      </c>
      <c r="I7">
        <f ca="1">AVERAGE(OFFSET('Historical Trends'!$D$6,$B7,0,'Polling Correlations - Misc'!I$4,1))</f>
        <v>5.0383333333333313</v>
      </c>
      <c r="J7">
        <f ca="1">AVERAGE(OFFSET('Historical Trends'!$D$6,$B7,0,'Polling Correlations - Misc'!J$4,1))</f>
        <v>5.0657142857142849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-5.2962962962962656E-2</v>
      </c>
      <c r="V7" s="31">
        <f>P7-AVERAGE(AR$5:AR6,AR8:AR$30)</f>
        <v>4.0153333333333325</v>
      </c>
      <c r="W7" s="13">
        <f t="shared" ca="1" si="7"/>
        <v>0.42278587006632351</v>
      </c>
      <c r="X7" s="6">
        <f t="shared" ca="1" si="2"/>
        <v>1.1518883429701363</v>
      </c>
      <c r="Y7" s="6">
        <f t="shared" ca="1" si="2"/>
        <v>1.0842537007859219</v>
      </c>
      <c r="Z7" s="6">
        <f t="shared" ca="1" si="2"/>
        <v>1.8251194894397291</v>
      </c>
      <c r="AA7" s="6">
        <f t="shared" ca="1" si="2"/>
        <v>2.7506697510376115</v>
      </c>
      <c r="AB7" s="2">
        <f t="shared" ca="1" si="2"/>
        <v>4.4525005830299431</v>
      </c>
      <c r="AC7" s="2">
        <f>'Historical Trends'!I7</f>
        <v>5.49</v>
      </c>
      <c r="AE7" s="13">
        <f t="shared" ca="1" si="8"/>
        <v>1.5955348837209247</v>
      </c>
      <c r="AF7">
        <f t="shared" ca="1" si="9"/>
        <v>0.87999999999999012</v>
      </c>
      <c r="AG7">
        <f t="shared" ca="1" si="10"/>
        <v>0.57499999999999041</v>
      </c>
      <c r="AH7">
        <f t="shared" ca="1" si="11"/>
        <v>0.56666666666666199</v>
      </c>
      <c r="AI7">
        <f t="shared" ca="1" si="12"/>
        <v>0.18499999999999694</v>
      </c>
      <c r="AJ7">
        <f t="shared" ca="1" si="13"/>
        <v>-0.30800000000000072</v>
      </c>
      <c r="AK7">
        <f t="shared" ca="1" si="14"/>
        <v>-0.45166666666666888</v>
      </c>
      <c r="AL7">
        <f t="shared" ca="1" si="15"/>
        <v>-0.42428571428571527</v>
      </c>
      <c r="AQ7">
        <f>O7-$AC7</f>
        <v>-3.6566666666666672</v>
      </c>
      <c r="AR7">
        <f t="shared" si="16"/>
        <v>-0.51000000000000068</v>
      </c>
      <c r="AS7" s="30"/>
      <c r="AW7">
        <f t="shared" si="4"/>
        <v>-5.5429629629629629</v>
      </c>
      <c r="AX7">
        <f t="shared" si="4"/>
        <v>-1.4746666666666677</v>
      </c>
      <c r="BC7" s="6">
        <f t="shared" ref="BC7:BC15" ca="1" si="20">AA7-$AC7</f>
        <v>-2.7393302489623887</v>
      </c>
      <c r="BD7" s="2">
        <f t="shared" ca="1" si="17"/>
        <v>-1.0374994169700571</v>
      </c>
      <c r="BE7" t="s">
        <v>180</v>
      </c>
      <c r="BG7">
        <f>AM4</f>
        <v>5.0183861947841368</v>
      </c>
      <c r="BH7">
        <f>AN4</f>
        <v>4.6683895034107383</v>
      </c>
      <c r="BI7">
        <f>AO4</f>
        <v>4.39875129587511</v>
      </c>
      <c r="BJ7">
        <f>AP4</f>
        <v>4.536827085089314</v>
      </c>
      <c r="BK7">
        <f>AQ4</f>
        <v>4.5489815710039236</v>
      </c>
      <c r="BL7">
        <f t="shared" si="18"/>
        <v>3.573932293351866</v>
      </c>
      <c r="BM7">
        <f>AR4</f>
        <v>2.5988830156998084</v>
      </c>
      <c r="BY7" s="35" t="s">
        <v>213</v>
      </c>
      <c r="BZ7" s="35"/>
      <c r="CC7" t="s">
        <v>215</v>
      </c>
      <c r="CD7">
        <f>(COUNTIFS(K5:K19,"",$AC5:$AC19,"&gt;3"))/($CA$5-COUNTA(K5:K19))</f>
        <v>0.31818181818181818</v>
      </c>
      <c r="CE7">
        <f t="shared" ref="CE7:CI7" si="21">(COUNTIFS(L5:L19,"",$AC5:$AC19,"&gt;3"))/($CA$5-COUNTA(L5:L19))</f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Misc'!D$4,1))</f>
        <v>5.7599999999999909</v>
      </c>
      <c r="E8">
        <f ca="1">AVERAGE(OFFSET('Historical Trends'!$D$6,$B8,0,'Polling Correlations - Misc'!E$4,1))</f>
        <v>5.8999999999999986</v>
      </c>
      <c r="F8">
        <f ca="1">AVERAGE(OFFSET('Historical Trends'!$D$6,$B8,0,'Polling Correlations - Misc'!F$4,1))</f>
        <v>5.4433333333333325</v>
      </c>
      <c r="G8">
        <f ca="1">AVERAGE(OFFSET('Historical Trends'!$D$6,$B8,0,'Polling Correlations - Misc'!G$4,1))</f>
        <v>4.8850000000000016</v>
      </c>
      <c r="H8">
        <f ca="1">AVERAGE(OFFSET('Historical Trends'!$D$6,$B8,0,'Polling Correlations - Misc'!H$4,1))</f>
        <v>4.7720000000000002</v>
      </c>
      <c r="I8">
        <f ca="1">AVERAGE(OFFSET('Historical Trends'!$D$6,$B8,0,'Polling Correlations - Misc'!I$4,1))</f>
        <v>4.8483333333333336</v>
      </c>
      <c r="J8">
        <f ca="1">AVERAGE(OFFSET('Historical Trends'!$D$6,$B8,0,'Polling Correlations - Misc'!J$4,1))</f>
        <v>4.7942857142857127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8.4370833333333337</v>
      </c>
      <c r="S8" s="31">
        <f>M8-AVERAGE(AO$5:AO7,AO9:AO$30)</f>
        <v>13.857333333333333</v>
      </c>
      <c r="T8" s="31">
        <f>N8-AVERAGE(AP$5:AP7,AP9:AP$30)</f>
        <v>10.568333333333332</v>
      </c>
      <c r="U8" s="31">
        <f>O8-AVERAGE(AQ$5:AQ7,AQ9:AQ$30)</f>
        <v>13.794444444444444</v>
      </c>
      <c r="V8" s="31">
        <f>P8-AVERAGE(AR$5:AR7,AR9:AR$30)</f>
        <v>13.993333333333334</v>
      </c>
      <c r="W8" s="13">
        <f t="shared" ca="1" si="7"/>
        <v>0.3822993110803804</v>
      </c>
      <c r="X8" s="6">
        <f t="shared" ca="1" si="2"/>
        <v>7.9529858317907403</v>
      </c>
      <c r="Y8" s="6">
        <f t="shared" ca="1" si="2"/>
        <v>12.479065886996771</v>
      </c>
      <c r="Z8" s="6">
        <f t="shared" ca="1" si="2"/>
        <v>9.1906594120791105</v>
      </c>
      <c r="AA8" s="6">
        <f t="shared" ca="1" si="2"/>
        <v>10.287397710226095</v>
      </c>
      <c r="AB8" s="2">
        <f t="shared" ca="1" si="2"/>
        <v>12.46473323883923</v>
      </c>
      <c r="AC8" s="2">
        <f>'Historical Trends'!H27</f>
        <v>13.73</v>
      </c>
      <c r="AE8" s="13">
        <f t="shared" ca="1" si="8"/>
        <v>-7.8600988875154592</v>
      </c>
      <c r="AF8">
        <f t="shared" ca="1" si="9"/>
        <v>-7.9700000000000095</v>
      </c>
      <c r="AG8">
        <f t="shared" ca="1" si="10"/>
        <v>-7.8300000000000018</v>
      </c>
      <c r="AH8">
        <f t="shared" ca="1" si="11"/>
        <v>-8.2866666666666688</v>
      </c>
      <c r="AI8">
        <f t="shared" ca="1" si="12"/>
        <v>-8.8449999999999989</v>
      </c>
      <c r="AJ8">
        <f t="shared" ca="1" si="13"/>
        <v>-8.9580000000000002</v>
      </c>
      <c r="AK8">
        <f t="shared" ca="1" si="14"/>
        <v>-8.8816666666666677</v>
      </c>
      <c r="AL8">
        <f t="shared" ca="1" si="15"/>
        <v>-8.9357142857142868</v>
      </c>
      <c r="AN8">
        <f t="shared" ref="AN8:AQ8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22"/>
        <v>1.3899999999999988</v>
      </c>
      <c r="AR8">
        <f t="shared" si="16"/>
        <v>1.0700000000000003</v>
      </c>
      <c r="AS8" s="30"/>
      <c r="AT8">
        <f t="shared" si="4"/>
        <v>-5.2929166666666667</v>
      </c>
      <c r="AU8">
        <f t="shared" si="4"/>
        <v>0.12733333333333263</v>
      </c>
      <c r="AV8">
        <f t="shared" si="4"/>
        <v>-3.1616666666666688</v>
      </c>
      <c r="AW8">
        <f t="shared" si="4"/>
        <v>6.444444444444386E-2</v>
      </c>
      <c r="AX8">
        <f t="shared" si="4"/>
        <v>0.26333333333333364</v>
      </c>
      <c r="AZ8" s="6">
        <f t="shared" ref="AZ8:BB9" ca="1" si="23">X8-$AC8</f>
        <v>-5.7770141682092602</v>
      </c>
      <c r="BA8" s="6">
        <f t="shared" ca="1" si="23"/>
        <v>-1.250934113003229</v>
      </c>
      <c r="BB8" s="6">
        <f t="shared" ca="1" si="23"/>
        <v>-4.5393405879208899</v>
      </c>
      <c r="BC8" s="6">
        <f t="shared" ca="1" si="20"/>
        <v>-3.4426022897739053</v>
      </c>
      <c r="BD8" s="2">
        <f t="shared" ca="1" si="17"/>
        <v>-1.2652667611607704</v>
      </c>
      <c r="BE8" t="s">
        <v>184</v>
      </c>
      <c r="BG8">
        <f ca="1">AY4</f>
        <v>3.3240338646833678E-2</v>
      </c>
      <c r="BH8">
        <f ca="1">AZ4</f>
        <v>3.964462810061292</v>
      </c>
      <c r="BI8">
        <f ca="1">BA4</f>
        <v>1.7558447063627942</v>
      </c>
      <c r="BJ8">
        <f ca="1">BB4</f>
        <v>2.4890661923761614</v>
      </c>
      <c r="BK8">
        <f ca="1">BC4</f>
        <v>3.8230374133378087</v>
      </c>
      <c r="BL8">
        <f t="shared" ca="1" si="18"/>
        <v>3.1589602614667673</v>
      </c>
      <c r="BM8">
        <f ca="1">BD4</f>
        <v>2.494883109595726</v>
      </c>
      <c r="CC8" t="s">
        <v>216</v>
      </c>
      <c r="CD8">
        <f>(COUNTIFS(K5:K19,"&gt;3",$AC5:$AC19,"&lt;1"))/COUNTIF(K5:K19,"&gt;3")</f>
        <v>0.25</v>
      </c>
      <c r="CE8">
        <f t="shared" ref="CE8:CI8" si="24">(COUNTIFS(L5:L19,"&gt;3",$AC5:$AC19,"&lt;1"))/COUNTIF(L5:L19,"&gt;3")</f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Misc'!D$4,1))</f>
        <v>6.0400000000000063</v>
      </c>
      <c r="E9">
        <f ca="1">AVERAGE(OFFSET('Historical Trends'!$D$6,$B9,0,'Polling Correlations - Misc'!E$4,1))</f>
        <v>5.2850000000000037</v>
      </c>
      <c r="F9">
        <f ca="1">AVERAGE(OFFSET('Historical Trends'!$D$6,$B9,0,'Polling Correlations - Misc'!F$4,1))</f>
        <v>4.5933333333333382</v>
      </c>
      <c r="G9">
        <f ca="1">AVERAGE(OFFSET('Historical Trends'!$D$6,$B9,0,'Polling Correlations - Misc'!G$4,1))</f>
        <v>4.5250000000000021</v>
      </c>
      <c r="H9">
        <f ca="1">AVERAGE(OFFSET('Historical Trends'!$D$6,$B9,0,'Polling Correlations - Misc'!H$4,1))</f>
        <v>4.6660000000000021</v>
      </c>
      <c r="I9">
        <f ca="1">AVERAGE(OFFSET('Historical Trends'!$D$6,$B9,0,'Polling Correlations - Misc'!I$4,1))</f>
        <v>4.6333333333333329</v>
      </c>
      <c r="J9">
        <f ca="1">AVERAGE(OFFSET('Historical Trends'!$D$6,$B9,0,'Polling Correlations - Misc'!J$4,1))</f>
        <v>4.2857142857142856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2.5608333333333326</v>
      </c>
      <c r="S9" s="31">
        <f>M9-AVERAGE(AO$5:AO8,AO10:AO$30)</f>
        <v>8.4053333333333313</v>
      </c>
      <c r="T9" s="31">
        <f>N9-AVERAGE(AP$5:AP8,AP10:AP$30)</f>
        <v>7.7349999999999994</v>
      </c>
      <c r="U9" s="31">
        <f>O9-AVERAGE(AQ$5:AQ8,AQ10:AQ$30)</f>
        <v>5.7744444444444456</v>
      </c>
      <c r="V9" s="31">
        <f>P9-AVERAGE(AR$5:AR8,AR10:AR$30)</f>
        <v>4.2073333333333336</v>
      </c>
      <c r="W9" s="13">
        <f t="shared" ca="1" si="7"/>
        <v>0.40088330536901107</v>
      </c>
      <c r="X9" s="6">
        <f t="shared" ca="1" si="2"/>
        <v>3.1899717205521103</v>
      </c>
      <c r="Y9" s="6">
        <f t="shared" ca="1" si="2"/>
        <v>8.0027240051922064</v>
      </c>
      <c r="Z9" s="6">
        <f t="shared" ca="1" si="2"/>
        <v>7.2493520353845629</v>
      </c>
      <c r="AA9" s="6">
        <f t="shared" ca="1" si="2"/>
        <v>5.8903598322854354</v>
      </c>
      <c r="AB9" s="2">
        <f t="shared" ca="1" si="2"/>
        <v>4.5475860993061517</v>
      </c>
      <c r="AC9" s="2">
        <f>'Historical Trends'!I28</f>
        <v>5.1100000000000003</v>
      </c>
      <c r="AE9" s="13">
        <f t="shared" ca="1" si="8"/>
        <v>5.9696969696971358E-2</v>
      </c>
      <c r="AF9">
        <f t="shared" ca="1" si="9"/>
        <v>0.93000000000000593</v>
      </c>
      <c r="AG9">
        <f t="shared" ca="1" si="10"/>
        <v>0.17500000000000338</v>
      </c>
      <c r="AH9">
        <f t="shared" ca="1" si="11"/>
        <v>-0.51666666666666217</v>
      </c>
      <c r="AI9">
        <f t="shared" ca="1" si="12"/>
        <v>-0.58499999999999819</v>
      </c>
      <c r="AJ9">
        <f t="shared" ca="1" si="13"/>
        <v>-0.44399999999999817</v>
      </c>
      <c r="AK9">
        <f t="shared" ca="1" si="14"/>
        <v>-0.47666666666666746</v>
      </c>
      <c r="AL9">
        <f t="shared" ca="1" si="15"/>
        <v>-0.82428571428571473</v>
      </c>
      <c r="AN9">
        <f t="shared" ref="AN9" si="25">L9-$AC9</f>
        <v>1.2649999999999997</v>
      </c>
      <c r="AO9">
        <f t="shared" ref="AO9" si="26">M9-$AC9</f>
        <v>6.7699999999999987</v>
      </c>
      <c r="AP9">
        <f t="shared" ref="AP9" si="27">N9-$AC9</f>
        <v>5.8299999999999992</v>
      </c>
      <c r="AQ9">
        <f t="shared" ref="AQ9" si="28">O9-$AC9</f>
        <v>1.9300000000000006</v>
      </c>
      <c r="AR9">
        <f t="shared" si="16"/>
        <v>9.9999999999997868E-3</v>
      </c>
      <c r="AS9" s="30"/>
      <c r="AT9">
        <f t="shared" si="4"/>
        <v>-2.5491666666666677</v>
      </c>
      <c r="AU9">
        <f t="shared" si="4"/>
        <v>3.295333333333331</v>
      </c>
      <c r="AV9">
        <f t="shared" si="4"/>
        <v>2.6249999999999991</v>
      </c>
      <c r="AW9">
        <f t="shared" si="4"/>
        <v>0.66444444444444528</v>
      </c>
      <c r="AX9">
        <f t="shared" si="4"/>
        <v>-0.90266666666666673</v>
      </c>
      <c r="AZ9" s="6">
        <f t="shared" ca="1" si="23"/>
        <v>-1.92002827944789</v>
      </c>
      <c r="BA9" s="6">
        <f t="shared" ca="1" si="23"/>
        <v>2.8927240051922061</v>
      </c>
      <c r="BB9" s="6">
        <f t="shared" ca="1" si="23"/>
        <v>2.1393520353845625</v>
      </c>
      <c r="BC9" s="6">
        <f t="shared" ca="1" si="20"/>
        <v>0.78035983228543504</v>
      </c>
      <c r="BD9" s="2">
        <f t="shared" ca="1" si="17"/>
        <v>-0.56241390069384867</v>
      </c>
      <c r="BE9" t="s">
        <v>185</v>
      </c>
      <c r="BG9">
        <f t="shared" ref="BG9:BM9" ca="1" si="29">$AK$4</f>
        <v>6.7698840189200906</v>
      </c>
      <c r="BH9">
        <f t="shared" ca="1" si="29"/>
        <v>6.7698840189200906</v>
      </c>
      <c r="BI9">
        <f t="shared" ca="1" si="29"/>
        <v>6.7698840189200906</v>
      </c>
      <c r="BJ9">
        <f t="shared" ca="1" si="29"/>
        <v>6.7698840189200906</v>
      </c>
      <c r="BK9">
        <f t="shared" ca="1" si="29"/>
        <v>6.7698840189200906</v>
      </c>
      <c r="BL9">
        <f t="shared" ca="1" si="18"/>
        <v>6.7698840189200906</v>
      </c>
      <c r="BM9">
        <f t="shared" ca="1" si="29"/>
        <v>6.7698840189200906</v>
      </c>
    </row>
    <row r="10" spans="1:87" x14ac:dyDescent="0.25">
      <c r="A10" t="s">
        <v>201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Misc'!D$4,1))</f>
        <v>4.5300000000000011</v>
      </c>
      <c r="E10">
        <f ca="1">AVERAGE(OFFSET('Historical Trends'!$D$6,$B10,0,'Polling Correlations - Misc'!E$4,1))</f>
        <v>3.8700000000000045</v>
      </c>
      <c r="F10">
        <f ca="1">AVERAGE(OFFSET('Historical Trends'!$D$6,$B10,0,'Polling Correlations - Misc'!F$4,1))</f>
        <v>4.0200000000000005</v>
      </c>
      <c r="G10">
        <f ca="1">AVERAGE(OFFSET('Historical Trends'!$D$6,$B10,0,'Polling Correlations - Misc'!G$4,1))</f>
        <v>4.3225000000000016</v>
      </c>
      <c r="H10">
        <f ca="1">AVERAGE(OFFSET('Historical Trends'!$D$6,$B10,0,'Polling Correlations - Misc'!H$4,1))</f>
        <v>4.3519999999999985</v>
      </c>
      <c r="I10">
        <f ca="1">AVERAGE(OFFSET('Historical Trends'!$D$6,$B10,0,'Polling Correlations - Misc'!I$4,1))</f>
        <v>3.9933333333333323</v>
      </c>
      <c r="J10">
        <f ca="1">AVERAGE(OFFSET('Historical Trends'!$D$6,$B10,0,'Polling Correlations - Misc'!J$4,1))</f>
        <v>3.7071428571428555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-4.0238888888888891</v>
      </c>
      <c r="T10" s="31">
        <f>N10-AVERAGE(AP$5:AP9,AP11:AP$30)</f>
        <v>-3.5799999999999996</v>
      </c>
      <c r="U10" s="31">
        <f>O10-AVERAGE(AQ$5:AQ9,AQ11:AQ$30)</f>
        <v>2.0537037037037038</v>
      </c>
      <c r="V10" s="31">
        <f>P10-AVERAGE(AR$5:AR9,AR11:AR$30)</f>
        <v>6</v>
      </c>
      <c r="W10" s="13">
        <f t="shared" ca="1" si="7"/>
        <v>0.30066247902675808</v>
      </c>
      <c r="X10" s="6">
        <f t="shared" ca="1" si="2"/>
        <v>0.8191607839332381</v>
      </c>
      <c r="Y10" s="6">
        <f t="shared" ca="1" si="2"/>
        <v>-2.5679099746205418</v>
      </c>
      <c r="Z10" s="6">
        <f t="shared" ca="1" si="2"/>
        <v>-1.2563392371497282</v>
      </c>
      <c r="AA10" s="6">
        <f t="shared" ca="1" si="2"/>
        <v>3.1346106536407281</v>
      </c>
      <c r="AB10" s="2">
        <f t="shared" ca="1" si="2"/>
        <v>5.7270799021571266</v>
      </c>
      <c r="AC10" s="2">
        <f>'Historical Trends'!K29</f>
        <v>11.53</v>
      </c>
      <c r="AE10" s="13">
        <f t="shared" ca="1" si="8"/>
        <v>-6.7572929542645266</v>
      </c>
      <c r="AF10">
        <f t="shared" ca="1" si="9"/>
        <v>-6.9999999999999982</v>
      </c>
      <c r="AG10">
        <f t="shared" ca="1" si="10"/>
        <v>-7.6599999999999948</v>
      </c>
      <c r="AH10">
        <f t="shared" ca="1" si="11"/>
        <v>-7.5099999999999989</v>
      </c>
      <c r="AI10">
        <f t="shared" ca="1" si="12"/>
        <v>-7.2074999999999978</v>
      </c>
      <c r="AJ10">
        <f t="shared" ca="1" si="13"/>
        <v>-7.1780000000000008</v>
      </c>
      <c r="AK10">
        <f t="shared" ca="1" si="14"/>
        <v>-7.5366666666666671</v>
      </c>
      <c r="AL10">
        <f t="shared" ca="1" si="15"/>
        <v>-7.8228571428571438</v>
      </c>
      <c r="AQ10">
        <f t="shared" ref="AQ10" si="30">O10-$AC10</f>
        <v>-7.1966666666666663</v>
      </c>
      <c r="AR10">
        <f t="shared" si="16"/>
        <v>-4.1966666666666663</v>
      </c>
      <c r="AS10" s="30"/>
      <c r="AW10">
        <f t="shared" si="4"/>
        <v>-9.4762962962962956</v>
      </c>
      <c r="AX10">
        <f t="shared" si="4"/>
        <v>-5.5299999999999994</v>
      </c>
      <c r="BC10" s="6">
        <f t="shared" ca="1" si="20"/>
        <v>-8.3953893463592717</v>
      </c>
      <c r="BD10" s="2">
        <f t="shared" ca="1" si="17"/>
        <v>-5.8029200978428728</v>
      </c>
      <c r="BE10" t="s">
        <v>153</v>
      </c>
      <c r="BG10">
        <f>W4</f>
        <v>0.93362859182632274</v>
      </c>
      <c r="BH10">
        <f>X4</f>
        <v>0.81916980487124991</v>
      </c>
      <c r="BI10">
        <f>Y4</f>
        <v>0.82978748810268077</v>
      </c>
      <c r="BJ10">
        <f>Z4</f>
        <v>0.71348202677555228</v>
      </c>
      <c r="BK10">
        <f>AA4</f>
        <v>0.56349853951092366</v>
      </c>
      <c r="BL10">
        <f t="shared" si="18"/>
        <v>0.6889193045027836</v>
      </c>
      <c r="BM10">
        <f>AB4</f>
        <v>0.81434006949464355</v>
      </c>
    </row>
    <row r="11" spans="1:87" x14ac:dyDescent="0.25">
      <c r="A11" t="s">
        <v>208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Misc'!D$4,1))</f>
        <v>7.6700000000000017</v>
      </c>
      <c r="E11">
        <f ca="1">AVERAGE(OFFSET('Historical Trends'!$D$28,$B5,0,'Polling Correlations - Misc'!E$4,1))</f>
        <v>6.1450000000000031</v>
      </c>
      <c r="F11">
        <f ca="1">AVERAGE(OFFSET('Historical Trends'!$D$28,$B5,0,'Polling Correlations - Misc'!F$4,1))</f>
        <v>6.563333333333337</v>
      </c>
      <c r="G11">
        <f ca="1">AVERAGE(OFFSET('Historical Trends'!$D$28,$B5,0,'Polling Correlations - Misc'!G$4,1))</f>
        <v>6.5650000000000048</v>
      </c>
      <c r="H11">
        <f ca="1">AVERAGE(OFFSET('Historical Trends'!$D$28,$B5,0,'Polling Correlations - Misc'!H$4,1))</f>
        <v>6.4220000000000024</v>
      </c>
      <c r="I11">
        <f ca="1">AVERAGE(OFFSET('Historical Trends'!$D$28,$B5,0,'Polling Correlations - Misc'!I$4,1))</f>
        <v>7.1850000000000023</v>
      </c>
      <c r="J11">
        <f ca="1">AVERAGE(OFFSET('Historical Trends'!$D$28,$B5,0,'Polling Correlations - Misc'!J$4,1))</f>
        <v>6.6200000000000028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-0.18066666666666631</v>
      </c>
      <c r="T11" s="31">
        <f>N11-AVERAGE(AP$5:AP10,AP12:AP$30)</f>
        <v>0.43833333333333346</v>
      </c>
      <c r="U11" s="31">
        <f>O11-AVERAGE(AQ$5:AQ10,AQ12:AQ$30)</f>
        <v>2.6911111111111117</v>
      </c>
      <c r="V11" s="31">
        <f>P11-AVERAGE(AR$5:AR10,AR12:AR$30)</f>
        <v>2.8469999999999995</v>
      </c>
      <c r="W11" s="13">
        <f t="shared" ca="1" si="7"/>
        <v>0.50906870069210475</v>
      </c>
      <c r="X11" s="6">
        <f t="shared" ca="1" si="2"/>
        <v>1.3869675966375135</v>
      </c>
      <c r="Y11" s="6">
        <f t="shared" ca="1" si="2"/>
        <v>1.1556150267352217</v>
      </c>
      <c r="Z11" s="6">
        <f t="shared" ca="1" si="2"/>
        <v>2.5103358097014654</v>
      </c>
      <c r="AA11" s="6">
        <f t="shared" ca="1" si="2"/>
        <v>4.8644033827239461</v>
      </c>
      <c r="AB11" s="2">
        <f t="shared" ca="1" si="2"/>
        <v>3.7424378448273341</v>
      </c>
      <c r="AC11" s="2">
        <f>'Historical Trends'!K47</f>
        <v>3.46</v>
      </c>
      <c r="AE11" s="13">
        <f t="shared" ca="1" si="8"/>
        <v>1.9040173053151443</v>
      </c>
      <c r="AF11">
        <f t="shared" ca="1" si="9"/>
        <v>4.2100000000000017</v>
      </c>
      <c r="AG11">
        <f t="shared" ca="1" si="10"/>
        <v>2.6850000000000032</v>
      </c>
      <c r="AH11">
        <f t="shared" ca="1" si="11"/>
        <v>3.1033333333333371</v>
      </c>
      <c r="AI11">
        <f t="shared" ca="1" si="12"/>
        <v>3.1050000000000049</v>
      </c>
      <c r="AJ11">
        <f t="shared" ca="1" si="13"/>
        <v>2.9620000000000024</v>
      </c>
      <c r="AK11">
        <f t="shared" ca="1" si="14"/>
        <v>3.7250000000000023</v>
      </c>
      <c r="AL11">
        <f t="shared" ca="1" si="15"/>
        <v>3.1600000000000028</v>
      </c>
      <c r="AO11">
        <f t="shared" ref="AO11:AP12" si="31">M11-$AC11</f>
        <v>0.99000000000000021</v>
      </c>
      <c r="AP11">
        <f t="shared" si="31"/>
        <v>0.99000000000000021</v>
      </c>
      <c r="AQ11">
        <f t="shared" ref="AQ11:AQ12" si="32">O11-$AC11</f>
        <v>0.64000000000000057</v>
      </c>
      <c r="AR11">
        <f t="shared" si="16"/>
        <v>0.27333333333333298</v>
      </c>
      <c r="AS11" s="30"/>
      <c r="AU11">
        <f t="shared" si="4"/>
        <v>-3.6406666666666663</v>
      </c>
      <c r="AV11">
        <f t="shared" si="4"/>
        <v>-3.0216666666666665</v>
      </c>
      <c r="AW11">
        <f t="shared" si="4"/>
        <v>-0.76888888888888829</v>
      </c>
      <c r="AX11">
        <f t="shared" si="4"/>
        <v>-0.61300000000000043</v>
      </c>
      <c r="BA11" s="6">
        <f ca="1">Y11-$AC11</f>
        <v>-2.3043849732647783</v>
      </c>
      <c r="BB11" s="6">
        <f ca="1">Z11-$AC11</f>
        <v>-0.94966419029853455</v>
      </c>
      <c r="BC11" s="6">
        <f t="shared" ca="1" si="20"/>
        <v>1.4044033827239462</v>
      </c>
      <c r="BD11" s="2">
        <f t="shared" ca="1" si="17"/>
        <v>0.28243784482733414</v>
      </c>
      <c r="BE11" t="s">
        <v>186</v>
      </c>
      <c r="BG11">
        <f>BG10</f>
        <v>0.93362859182632274</v>
      </c>
      <c r="BH11">
        <f>AVERAGE(BG10:BI10)</f>
        <v>0.86086196160008444</v>
      </c>
      <c r="BI11">
        <f>AVERAGE(BH10:BJ10)</f>
        <v>0.78747977324982765</v>
      </c>
      <c r="BJ11">
        <f>AVERAGE(BI10:BK10)</f>
        <v>0.70225601812971883</v>
      </c>
      <c r="BK11">
        <f>AVERAGE(BJ10:BM10)</f>
        <v>0.69505998507097577</v>
      </c>
      <c r="BL11">
        <f t="shared" si="18"/>
        <v>0.75470002728280972</v>
      </c>
      <c r="BM11">
        <f>BM10</f>
        <v>0.81434006949464355</v>
      </c>
    </row>
    <row r="12" spans="1:87" x14ac:dyDescent="0.25">
      <c r="A12" t="s">
        <v>202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Misc'!D$4,1))</f>
        <v>4.6200000000000045</v>
      </c>
      <c r="E12">
        <f ca="1">AVERAGE(OFFSET('Historical Trends'!$D$28,$B6,0,'Polling Correlations - Misc'!E$4,1))</f>
        <v>6.0100000000000051</v>
      </c>
      <c r="F12">
        <f ca="1">AVERAGE(OFFSET('Historical Trends'!$D$28,$B6,0,'Polling Correlations - Misc'!F$4,1))</f>
        <v>6.1966666666666725</v>
      </c>
      <c r="G12">
        <f ca="1">AVERAGE(OFFSET('Historical Trends'!$D$28,$B6,0,'Polling Correlations - Misc'!G$4,1))</f>
        <v>6.110000000000003</v>
      </c>
      <c r="H12">
        <f ca="1">AVERAGE(OFFSET('Historical Trends'!$D$28,$B6,0,'Polling Correlations - Misc'!H$4,1))</f>
        <v>7.0880000000000027</v>
      </c>
      <c r="I12">
        <f ca="1">AVERAGE(OFFSET('Historical Trends'!$D$28,$B6,0,'Polling Correlations - Misc'!I$4,1))</f>
        <v>6.4450000000000029</v>
      </c>
      <c r="J12">
        <f ca="1">AVERAGE(OFFSET('Historical Trends'!$D$28,$B6,0,'Polling Correlations - Misc'!J$4,1))</f>
        <v>6.0957142857142879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8.0529166666666665</v>
      </c>
      <c r="S12" s="31">
        <f>M12-AVERAGE(AO$5:AO11,AO13:AO$30)</f>
        <v>2.191333333333334</v>
      </c>
      <c r="T12" s="31">
        <f>N12-AVERAGE(AP$5:AP11,AP13:AP$30)</f>
        <v>3.550000000000002</v>
      </c>
      <c r="U12" s="31">
        <f>O12-AVERAGE(AQ$5:AQ11,AQ13:AQ$30)</f>
        <v>6.02</v>
      </c>
      <c r="V12" s="31">
        <f>P12-AVERAGE(AR$5:AR11,AR13:AR$30)</f>
        <v>4.6743333333333332</v>
      </c>
      <c r="W12" s="13">
        <f t="shared" ca="1" si="7"/>
        <v>0.30663590576238925</v>
      </c>
      <c r="X12" s="6">
        <f t="shared" ca="1" si="2"/>
        <v>7.4321416759725958</v>
      </c>
      <c r="Y12" s="6">
        <f t="shared" ca="1" si="2"/>
        <v>2.6047227872279572</v>
      </c>
      <c r="Z12" s="6">
        <f t="shared" ca="1" si="2"/>
        <v>3.8565742313501614</v>
      </c>
      <c r="AA12" s="6">
        <f t="shared" ca="1" si="2"/>
        <v>5.4088979553152949</v>
      </c>
      <c r="AB12" s="2">
        <f t="shared" ca="1" si="2"/>
        <v>4.6642458104425426</v>
      </c>
      <c r="AC12" s="2">
        <f>'Historical Trends'!H47</f>
        <v>1.1000000000000001</v>
      </c>
      <c r="AE12" s="13">
        <f t="shared" ca="1" si="8"/>
        <v>5.0457575757575786</v>
      </c>
      <c r="AF12">
        <f t="shared" ca="1" si="9"/>
        <v>3.5200000000000045</v>
      </c>
      <c r="AG12">
        <f t="shared" ca="1" si="10"/>
        <v>4.9100000000000055</v>
      </c>
      <c r="AH12">
        <f t="shared" ca="1" si="11"/>
        <v>5.0966666666666729</v>
      </c>
      <c r="AI12" s="6">
        <f t="shared" ca="1" si="12"/>
        <v>5.0100000000000033</v>
      </c>
      <c r="AJ12">
        <f t="shared" ca="1" si="13"/>
        <v>5.9880000000000031</v>
      </c>
      <c r="AK12">
        <f t="shared" ca="1" si="14"/>
        <v>5.3450000000000024</v>
      </c>
      <c r="AL12">
        <f t="shared" ca="1" si="15"/>
        <v>4.9957142857142873</v>
      </c>
      <c r="AN12">
        <f t="shared" ref="AN12" si="33">L12-$AC12</f>
        <v>8.8666666666666671</v>
      </c>
      <c r="AO12">
        <f t="shared" si="31"/>
        <v>4.9333333333333336</v>
      </c>
      <c r="AP12">
        <f t="shared" si="31"/>
        <v>5.6800000000000015</v>
      </c>
      <c r="AQ12">
        <f t="shared" si="32"/>
        <v>5.76</v>
      </c>
      <c r="AR12">
        <f t="shared" si="16"/>
        <v>4.08</v>
      </c>
      <c r="AS12" s="30"/>
      <c r="AT12">
        <f t="shared" si="4"/>
        <v>6.9529166666666669</v>
      </c>
      <c r="AU12">
        <f t="shared" si="4"/>
        <v>1.0913333333333339</v>
      </c>
      <c r="AV12">
        <f t="shared" si="4"/>
        <v>2.450000000000002</v>
      </c>
      <c r="AW12">
        <f t="shared" si="4"/>
        <v>4.92</v>
      </c>
      <c r="AX12">
        <f t="shared" si="4"/>
        <v>3.5743333333333331</v>
      </c>
      <c r="AZ12" s="6">
        <f ca="1">X12-$AC12</f>
        <v>6.3321416759725953</v>
      </c>
      <c r="BA12" s="6">
        <f ca="1">Y12-$AC12</f>
        <v>1.5047227872279572</v>
      </c>
      <c r="BB12" s="6">
        <f ca="1">Z12-$AC12</f>
        <v>2.7565742313501613</v>
      </c>
      <c r="BC12" s="6">
        <f t="shared" ca="1" si="20"/>
        <v>4.3088979553152953</v>
      </c>
      <c r="BD12" s="2">
        <f t="shared" ca="1" si="17"/>
        <v>3.5642458104425425</v>
      </c>
      <c r="BE12" t="s">
        <v>193</v>
      </c>
      <c r="BG12">
        <f>MAX(0,($BG$16+1/($BG$17*$BG$18))-1/(($BG$17-BG6) * $BG$18))</f>
        <v>0.76611852898133648</v>
      </c>
      <c r="BH12">
        <f t="shared" ref="BH12:BM12" si="34">MAX(0,($BG$16+1/($BG$17*$BG$18))-1/(($BG$17-BH6) * $BG$18))</f>
        <v>0.76611852898161792</v>
      </c>
      <c r="BI12">
        <f t="shared" si="34"/>
        <v>0.76611852898190025</v>
      </c>
      <c r="BJ12">
        <f t="shared" si="34"/>
        <v>0.76611852898218591</v>
      </c>
      <c r="BK12">
        <f t="shared" si="34"/>
        <v>0.76611852898263122</v>
      </c>
      <c r="BL12">
        <f t="shared" si="34"/>
        <v>0.76611852898317956</v>
      </c>
      <c r="BM12">
        <f t="shared" si="34"/>
        <v>0.76611852898372734</v>
      </c>
    </row>
    <row r="13" spans="1:87" x14ac:dyDescent="0.25">
      <c r="A13" t="s">
        <v>203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Misc'!D$4,1))</f>
        <v>7.4000000000000057</v>
      </c>
      <c r="E13">
        <f ca="1">AVERAGE(OFFSET('Historical Trends'!$D$28,$B7,0,'Polling Correlations - Misc'!E$4,1))</f>
        <v>6.9850000000000065</v>
      </c>
      <c r="F13">
        <f ca="1">AVERAGE(OFFSET('Historical Trends'!$D$28,$B7,0,'Polling Correlations - Misc'!F$4,1))</f>
        <v>6.6066666666666691</v>
      </c>
      <c r="G13">
        <f ca="1">AVERAGE(OFFSET('Historical Trends'!$D$28,$B7,0,'Polling Correlations - Misc'!G$4,1))</f>
        <v>7.7050000000000018</v>
      </c>
      <c r="H13">
        <f ca="1">AVERAGE(OFFSET('Historical Trends'!$D$28,$B7,0,'Polling Correlations - Misc'!H$4,1))</f>
        <v>6.8100000000000023</v>
      </c>
      <c r="I13">
        <f ca="1">AVERAGE(OFFSET('Historical Trends'!$D$28,$B7,0,'Polling Correlations - Misc'!I$4,1))</f>
        <v>6.3416666666666686</v>
      </c>
      <c r="J13">
        <f ca="1">AVERAGE(OFFSET('Historical Trends'!$D$28,$B7,0,'Polling Correlations - Misc'!J$4,1))</f>
        <v>6.3114285714285741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1.4183333333333339</v>
      </c>
      <c r="U13" s="31">
        <f>O13-AVERAGE(AQ$5:AQ12,AQ14:AQ$30)</f>
        <v>9.6388888888888893</v>
      </c>
      <c r="V13" s="31">
        <f>P13-AVERAGE(AR$5:AR12,AR14:AR$30)</f>
        <v>8.2733333333333334</v>
      </c>
      <c r="W13" s="13">
        <f t="shared" ca="1" si="7"/>
        <v>0.49114842048521212</v>
      </c>
      <c r="X13" s="6">
        <f t="shared" ca="1" si="2"/>
        <v>1.3381434439527518</v>
      </c>
      <c r="Y13" s="6">
        <f t="shared" ca="1" si="2"/>
        <v>1.2595725880401634</v>
      </c>
      <c r="Z13" s="6">
        <f t="shared" ca="1" si="2"/>
        <v>3.132188343170907</v>
      </c>
      <c r="AA13" s="6">
        <f t="shared" ca="1" si="2"/>
        <v>8.6616106190161268</v>
      </c>
      <c r="AB13" s="2">
        <f t="shared" ca="1" si="2"/>
        <v>8.1111903273586563</v>
      </c>
      <c r="AC13" s="2">
        <f>'Historical Trends'!H83</f>
        <v>4.93</v>
      </c>
      <c r="AE13" s="13">
        <f t="shared" ca="1" si="8"/>
        <v>3.7102843016069258</v>
      </c>
      <c r="AF13">
        <f t="shared" ca="1" si="9"/>
        <v>2.470000000000006</v>
      </c>
      <c r="AG13">
        <f t="shared" ca="1" si="10"/>
        <v>2.0550000000000068</v>
      </c>
      <c r="AH13">
        <f t="shared" ca="1" si="11"/>
        <v>1.6766666666666694</v>
      </c>
      <c r="AI13">
        <f t="shared" ca="1" si="12"/>
        <v>2.7750000000000021</v>
      </c>
      <c r="AJ13">
        <f t="shared" ca="1" si="13"/>
        <v>1.8800000000000026</v>
      </c>
      <c r="AK13">
        <f t="shared" ca="1" si="14"/>
        <v>1.4116666666666688</v>
      </c>
      <c r="AL13">
        <f t="shared" ca="1" si="15"/>
        <v>1.3814285714285743</v>
      </c>
      <c r="AP13">
        <f t="shared" ref="AP13" si="35">N13-$AC13</f>
        <v>0.57000000000000028</v>
      </c>
      <c r="AQ13">
        <f t="shared" ref="AQ13" si="36">O13-$AC13</f>
        <v>5.57</v>
      </c>
      <c r="AR13">
        <f t="shared" si="16"/>
        <v>3.870000000000001</v>
      </c>
      <c r="AS13" s="30"/>
      <c r="AV13">
        <f t="shared" si="4"/>
        <v>-3.5116666666666658</v>
      </c>
      <c r="AW13">
        <f t="shared" si="4"/>
        <v>4.7088888888888896</v>
      </c>
      <c r="AX13">
        <f t="shared" si="4"/>
        <v>3.3433333333333337</v>
      </c>
      <c r="BB13" s="6">
        <f ca="1">Z13-$AC13</f>
        <v>-1.7978116568290927</v>
      </c>
      <c r="BC13" s="6">
        <f t="shared" ca="1" si="20"/>
        <v>3.7316106190161271</v>
      </c>
      <c r="BD13" s="2">
        <f t="shared" ca="1" si="17"/>
        <v>3.1811903273586566</v>
      </c>
      <c r="BE13" t="s">
        <v>192</v>
      </c>
      <c r="BG13">
        <f>(BG12-BG10)^2</f>
        <v>2.8059621154331246E-2</v>
      </c>
      <c r="BH13">
        <f t="shared" ref="BH13:BM13" si="37">(BH12-BH10)^2</f>
        <v>2.8144378735178483E-3</v>
      </c>
      <c r="BI13">
        <f t="shared" si="37"/>
        <v>4.0537363555236215E-3</v>
      </c>
      <c r="BJ13">
        <f t="shared" si="37"/>
        <v>2.7706013645489467E-3</v>
      </c>
      <c r="BK13">
        <f t="shared" si="37"/>
        <v>4.1054860133514885E-2</v>
      </c>
      <c r="BL13">
        <f t="shared" si="37"/>
        <v>5.9597202603745665E-3</v>
      </c>
      <c r="BM13">
        <f t="shared" si="37"/>
        <v>2.3253169692459327E-3</v>
      </c>
      <c r="BN13">
        <f>SQRT(SUM(BG13:BM13))</f>
        <v>0.29502253153116464</v>
      </c>
    </row>
    <row r="14" spans="1:87" x14ac:dyDescent="0.25">
      <c r="A14" t="s">
        <v>204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Misc'!D$4,1))</f>
        <v>6.5700000000000074</v>
      </c>
      <c r="E14">
        <f ca="1">AVERAGE(OFFSET('Historical Trends'!$D$28,$B8,0,'Polling Correlations - Misc'!E$4,1))</f>
        <v>6.2100000000000009</v>
      </c>
      <c r="F14">
        <f ca="1">AVERAGE(OFFSET('Historical Trends'!$D$28,$B8,0,'Polling Correlations - Misc'!F$4,1))</f>
        <v>7.8066666666666675</v>
      </c>
      <c r="G14">
        <f ca="1">AVERAGE(OFFSET('Historical Trends'!$D$28,$B8,0,'Polling Correlations - Misc'!G$4,1))</f>
        <v>6.6625000000000014</v>
      </c>
      <c r="H14">
        <f ca="1">AVERAGE(OFFSET('Historical Trends'!$D$28,$B8,0,'Polling Correlations - Misc'!H$4,1))</f>
        <v>6.1300000000000008</v>
      </c>
      <c r="I14">
        <f ca="1">AVERAGE(OFFSET('Historical Trends'!$D$28,$B8,0,'Polling Correlations - Misc'!I$4,1))</f>
        <v>6.1300000000000026</v>
      </c>
      <c r="J14">
        <f ca="1">AVERAGE(OFFSET('Historical Trends'!$D$28,$B8,0,'Polling Correlations - Misc'!J$4,1))</f>
        <v>5.7957142857142872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14.780000000000001</v>
      </c>
      <c r="R14" s="31">
        <f>L14-AVERAGE(AN$5:AN13,AN15:AN$30)</f>
        <v>15.569583333333334</v>
      </c>
      <c r="S14" s="31">
        <f>M14-AVERAGE(AO$5:AO13,AO15:AO$30)</f>
        <v>14.651333333333335</v>
      </c>
      <c r="T14" s="31">
        <f>N14-AVERAGE(AP$5:AP13,AP15:AP$30)</f>
        <v>19.59</v>
      </c>
      <c r="U14" s="31">
        <f>O14-AVERAGE(AQ$5:AQ13,AQ15:AQ$30)</f>
        <v>21.519999999999996</v>
      </c>
      <c r="V14" s="31">
        <f>P14-AVERAGE(AR$5:AR13,AR15:AR$30)</f>
        <v>18.258333333333333</v>
      </c>
      <c r="W14" s="13">
        <f t="shared" ca="1" si="7"/>
        <v>14.235090738894112</v>
      </c>
      <c r="X14" s="6">
        <f t="shared" ca="1" si="2"/>
        <v>13.942186923089222</v>
      </c>
      <c r="Y14" s="6">
        <f t="shared" ca="1" si="2"/>
        <v>13.275789287187134</v>
      </c>
      <c r="Z14" s="6">
        <f t="shared" ca="1" si="2"/>
        <v>15.859535988617692</v>
      </c>
      <c r="AA14" s="6">
        <f t="shared" ca="1" si="2"/>
        <v>14.99430316568831</v>
      </c>
      <c r="AB14" s="2">
        <f t="shared" ca="1" si="2"/>
        <v>16.088278178943227</v>
      </c>
      <c r="AC14" s="2">
        <f>'Historical Trends'!K100</f>
        <v>14.2</v>
      </c>
      <c r="AE14" s="13">
        <f t="shared" ca="1" si="8"/>
        <v>-6.5296279069767813</v>
      </c>
      <c r="AF14">
        <f t="shared" ca="1" si="9"/>
        <v>-7.6299999999999919</v>
      </c>
      <c r="AG14">
        <f t="shared" ca="1" si="10"/>
        <v>-7.9899999999999984</v>
      </c>
      <c r="AH14">
        <f t="shared" ca="1" si="11"/>
        <v>-6.3933333333333318</v>
      </c>
      <c r="AI14">
        <f t="shared" ca="1" si="12"/>
        <v>-7.5374999999999979</v>
      </c>
      <c r="AJ14">
        <f t="shared" ca="1" si="13"/>
        <v>-8.0699999999999985</v>
      </c>
      <c r="AK14">
        <f t="shared" ca="1" si="14"/>
        <v>-8.0699999999999967</v>
      </c>
      <c r="AL14">
        <f t="shared" ca="1" si="15"/>
        <v>-8.404285714285713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 t="shared" si="16"/>
        <v>4.5199999999999996</v>
      </c>
      <c r="AS14" s="30">
        <f t="shared" ref="AS14" si="38">Q14-$AC14</f>
        <v>0.58000000000000185</v>
      </c>
      <c r="AT14">
        <f t="shared" si="4"/>
        <v>1.3695833333333347</v>
      </c>
      <c r="AU14">
        <f t="shared" si="4"/>
        <v>0.45133333333333603</v>
      </c>
      <c r="AV14">
        <f t="shared" si="4"/>
        <v>5.3900000000000006</v>
      </c>
      <c r="AW14">
        <f t="shared" si="4"/>
        <v>7.3199999999999967</v>
      </c>
      <c r="AX14">
        <f t="shared" si="4"/>
        <v>4.0583333333333336</v>
      </c>
      <c r="AY14" s="13">
        <f ca="1">W14-$AC14</f>
        <v>3.5090738894112405E-2</v>
      </c>
      <c r="AZ14" s="6">
        <f ca="1">X14-$AC14</f>
        <v>-0.25781307691077693</v>
      </c>
      <c r="BA14" s="6">
        <f ca="1">Y14-$AC14</f>
        <v>-0.92421071281286515</v>
      </c>
      <c r="BB14" s="6">
        <f ca="1">Z14-$AC14</f>
        <v>1.6595359886176926</v>
      </c>
      <c r="BC14" s="6">
        <f t="shared" ca="1" si="20"/>
        <v>0.79430316568831039</v>
      </c>
      <c r="BD14" s="2">
        <f t="shared" ca="1" si="17"/>
        <v>1.8882781789432279</v>
      </c>
    </row>
    <row r="15" spans="1:87" x14ac:dyDescent="0.25">
      <c r="A15" t="s">
        <v>205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Misc'!D$4,1))</f>
        <v>5.8499999999999943</v>
      </c>
      <c r="E15">
        <f ca="1">AVERAGE(OFFSET('Historical Trends'!$D$28,$B9,0,'Polling Correlations - Misc'!E$4,1))</f>
        <v>8.4249999999999972</v>
      </c>
      <c r="F15">
        <f ca="1">AVERAGE(OFFSET('Historical Trends'!$D$28,$B9,0,'Polling Correlations - Misc'!F$4,1))</f>
        <v>6.6933333333333325</v>
      </c>
      <c r="G15">
        <f ca="1">AVERAGE(OFFSET('Historical Trends'!$D$28,$B9,0,'Polling Correlations - Misc'!G$4,1))</f>
        <v>6.02</v>
      </c>
      <c r="H15">
        <f ca="1">AVERAGE(OFFSET('Historical Trends'!$D$28,$B9,0,'Polling Correlations - Misc'!H$4,1))</f>
        <v>6.0420000000000016</v>
      </c>
      <c r="I15">
        <f ca="1">AVERAGE(OFFSET('Historical Trends'!$D$28,$B9,0,'Polling Correlations - Misc'!I$4,1))</f>
        <v>5.666666666666667</v>
      </c>
      <c r="J15">
        <f ca="1">AVERAGE(OFFSET('Historical Trends'!$D$28,$B9,0,'Polling Correlations - Misc'!J$4,1))</f>
        <v>5.13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-0.31962962962962949</v>
      </c>
      <c r="V15" s="31">
        <f>P15-AVERAGE(AR$5:AR14,AR16:AR$30)</f>
        <v>0.44733333333333336</v>
      </c>
      <c r="W15" s="13">
        <f t="shared" ca="1" si="7"/>
        <v>0.38827273781601157</v>
      </c>
      <c r="X15" s="6">
        <f t="shared" ca="1" si="2"/>
        <v>1.0578566415031869</v>
      </c>
      <c r="Y15" s="6">
        <f t="shared" ca="1" si="2"/>
        <v>0.99574319459931648</v>
      </c>
      <c r="Z15" s="6">
        <f t="shared" ca="1" si="2"/>
        <v>1.6761301433630176</v>
      </c>
      <c r="AA15" s="6">
        <f t="shared" ca="1" si="2"/>
        <v>2.3734227143803803</v>
      </c>
      <c r="AB15" s="2">
        <f t="shared" ca="1" si="2"/>
        <v>1.4503920512102715</v>
      </c>
      <c r="AC15" s="2">
        <f>'Historical Trends'!J103</f>
        <v>2.89</v>
      </c>
      <c r="AE15" s="13">
        <f t="shared" ca="1" si="8"/>
        <v>4.9607619047618954</v>
      </c>
      <c r="AF15">
        <f t="shared" ca="1" si="9"/>
        <v>2.9599999999999942</v>
      </c>
      <c r="AG15">
        <f t="shared" ca="1" si="10"/>
        <v>5.5349999999999966</v>
      </c>
      <c r="AH15">
        <f t="shared" ca="1" si="11"/>
        <v>3.8033333333333323</v>
      </c>
      <c r="AI15">
        <f t="shared" ca="1" si="12"/>
        <v>3.1299999999999994</v>
      </c>
      <c r="AJ15">
        <f t="shared" ca="1" si="13"/>
        <v>3.1520000000000015</v>
      </c>
      <c r="AK15">
        <f t="shared" ca="1" si="14"/>
        <v>2.7766666666666668</v>
      </c>
      <c r="AL15">
        <f t="shared" ca="1" si="15"/>
        <v>2.2399999999999998</v>
      </c>
      <c r="AQ15">
        <f>O15-$AC15</f>
        <v>-1.5566666666666669</v>
      </c>
      <c r="AR15">
        <f t="shared" si="16"/>
        <v>-1.3900000000000001</v>
      </c>
      <c r="AS15" s="30"/>
      <c r="AW15">
        <f t="shared" ref="AW15" si="39">U15-$AC15</f>
        <v>-3.2096296296296298</v>
      </c>
      <c r="AX15">
        <f t="shared" ref="AX15" si="40">V15-$AC15</f>
        <v>-2.4426666666666668</v>
      </c>
      <c r="BC15" s="6">
        <f t="shared" ca="1" si="20"/>
        <v>-0.5165772856196198</v>
      </c>
      <c r="BD15" s="2">
        <f t="shared" ca="1" si="17"/>
        <v>-1.4396079487897286</v>
      </c>
      <c r="BE15" t="s">
        <v>188</v>
      </c>
    </row>
    <row r="16" spans="1:87" x14ac:dyDescent="0.25">
      <c r="A16" t="s">
        <v>206</v>
      </c>
      <c r="B16">
        <v>0</v>
      </c>
      <c r="C16" s="13">
        <f ca="1">'Historical Trends'!N46</f>
        <v>11.552</v>
      </c>
      <c r="D16">
        <f ca="1">AVERAGE(OFFSET('Historical Trends'!$D$48,$B5,0,'Polling Correlations - Misc'!D$4,1))</f>
        <v>10</v>
      </c>
      <c r="E16">
        <f ca="1">AVERAGE(OFFSET('Historical Trends'!$D$48,$B5,0,'Polling Correlations - Misc'!E$4,1))</f>
        <v>11.515000000000001</v>
      </c>
      <c r="F16">
        <f ca="1">AVERAGE(OFFSET('Historical Trends'!$D$48,$B5,0,'Polling Correlations - Misc'!F$4,1))</f>
        <v>12.523333333333332</v>
      </c>
      <c r="G16">
        <f ca="1">AVERAGE(OFFSET('Historical Trends'!$D$48,$B5,0,'Polling Correlations - Misc'!G$4,1))</f>
        <v>12.752499999999998</v>
      </c>
      <c r="H16">
        <f ca="1">AVERAGE(OFFSET('Historical Trends'!$D$48,$B5,0,'Polling Correlations - Misc'!H$4,1))</f>
        <v>12.053999999999998</v>
      </c>
      <c r="I16">
        <f ca="1">AVERAGE(OFFSET('Historical Trends'!$D$48,$B5,0,'Polling Correlations - Misc'!I$4,1))</f>
        <v>11.66666666666667</v>
      </c>
      <c r="J16">
        <f ca="1">AVERAGE(OFFSET('Historical Trends'!$D$48,$B5,0,'Polling Correlations - Misc'!J$4,1))</f>
        <v>11.481428571428575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1.7680000000000002</v>
      </c>
      <c r="V16" s="31">
        <f>P16-AVERAGE(AR$5:AR15,AR17:AR$30)</f>
        <v>1.6893939393939394</v>
      </c>
      <c r="W16" s="13">
        <f t="shared" ca="1" si="7"/>
        <v>0.6637140817367726</v>
      </c>
      <c r="X16" s="6">
        <f t="shared" ca="1" si="2"/>
        <v>1.8083019512875009</v>
      </c>
      <c r="Y16" s="6">
        <f t="shared" ca="1" si="2"/>
        <v>1.7021251189731923</v>
      </c>
      <c r="Z16" s="6">
        <f t="shared" ca="1" si="2"/>
        <v>2.865179732244477</v>
      </c>
      <c r="AA16" s="6">
        <f t="shared" ca="1" si="2"/>
        <v>5.3612800227460768</v>
      </c>
      <c r="AB16" s="2">
        <f t="shared" ca="1" si="2"/>
        <v>3.2323404830634548</v>
      </c>
      <c r="AC16" s="2">
        <v>1.85</v>
      </c>
      <c r="AE16" s="13">
        <f t="shared" ca="1" si="8"/>
        <v>9.702</v>
      </c>
      <c r="AF16">
        <f t="shared" ca="1" si="9"/>
        <v>8.15</v>
      </c>
      <c r="AG16">
        <f t="shared" ca="1" si="10"/>
        <v>9.6650000000000009</v>
      </c>
      <c r="AH16">
        <f t="shared" ca="1" si="11"/>
        <v>10.673333333333332</v>
      </c>
      <c r="AI16">
        <f t="shared" ca="1" si="12"/>
        <v>10.902499999999998</v>
      </c>
      <c r="AJ16">
        <f t="shared" ca="1" si="13"/>
        <v>10.203999999999999</v>
      </c>
      <c r="AK16">
        <f t="shared" ca="1" si="14"/>
        <v>9.81666666666667</v>
      </c>
      <c r="AL16">
        <f t="shared" ca="1" si="15"/>
        <v>9.6314285714285752</v>
      </c>
      <c r="AS16" s="30"/>
      <c r="BE16" t="s">
        <v>189</v>
      </c>
      <c r="BG16">
        <v>0.76611852898400756</v>
      </c>
    </row>
    <row r="17" spans="1:74" x14ac:dyDescent="0.25">
      <c r="A17" t="s">
        <v>207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Misc'!D$4,1))</f>
        <v>13.030000000000001</v>
      </c>
      <c r="E17">
        <f ca="1">AVERAGE(OFFSET('Historical Trends'!$D$48,$B6,0,'Polling Correlations - Misc'!E$4,1))</f>
        <v>13.784999999999997</v>
      </c>
      <c r="F17">
        <f ca="1">AVERAGE(OFFSET('Historical Trends'!$D$48,$B6,0,'Polling Correlations - Misc'!F$4,1))</f>
        <v>13.669999999999996</v>
      </c>
      <c r="G17">
        <f ca="1">AVERAGE(OFFSET('Historical Trends'!$D$48,$B6,0,'Polling Correlations - Misc'!G$4,1))</f>
        <v>12.567499999999999</v>
      </c>
      <c r="H17">
        <f ca="1">AVERAGE(OFFSET('Historical Trends'!$D$48,$B6,0,'Polling Correlations - Misc'!H$4,1))</f>
        <v>12.000000000000004</v>
      </c>
      <c r="I17">
        <f ca="1">AVERAGE(OFFSET('Historical Trends'!$D$48,$B6,0,'Polling Correlations - Misc'!I$4,1))</f>
        <v>11.728333333333337</v>
      </c>
      <c r="J17">
        <f ca="1">AVERAGE(OFFSET('Historical Trends'!$D$48,$B6,0,'Polling Correlations - Misc'!J$4,1))</f>
        <v>11.505714285714289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1.3500000000000005</v>
      </c>
      <c r="R17" s="31">
        <f>L17-AVERAGE(AN$5:AN16,AN18:AN$30)</f>
        <v>-1.5643333333333338</v>
      </c>
      <c r="S17" s="31">
        <f>M17-AVERAGE(AO$5:AO16,AO18:AO$30)</f>
        <v>-2.7238888888888892</v>
      </c>
      <c r="T17" s="31">
        <f>N17-AVERAGE(AP$5:AP16,AP18:AP$30)</f>
        <v>-2.7466666666666661</v>
      </c>
      <c r="U17" s="31"/>
      <c r="V17" s="31"/>
      <c r="W17" s="13">
        <f t="shared" ca="1" si="7"/>
        <v>2.1252180474685511</v>
      </c>
      <c r="X17" s="6">
        <f t="shared" ca="1" si="2"/>
        <v>1.0747628111073551</v>
      </c>
      <c r="Y17" s="6">
        <f t="shared" ca="1" si="2"/>
        <v>-4.2379888959843903E-2</v>
      </c>
      <c r="Z17" s="6">
        <f t="shared" ca="1" si="2"/>
        <v>1.7736318909043711</v>
      </c>
      <c r="AA17" s="6">
        <f t="shared" ca="1" si="2"/>
        <v>5.6876140301726652</v>
      </c>
      <c r="AB17" s="2">
        <f t="shared" ca="1" si="2"/>
        <v>2.419148894484795</v>
      </c>
      <c r="AC17" s="2">
        <v>0</v>
      </c>
      <c r="AE17" s="13">
        <f t="shared" ca="1" si="8"/>
        <v>13.042666666666662</v>
      </c>
      <c r="AF17">
        <f t="shared" ca="1" si="9"/>
        <v>13.030000000000001</v>
      </c>
      <c r="AG17">
        <f t="shared" ca="1" si="10"/>
        <v>13.784999999999997</v>
      </c>
      <c r="AH17">
        <f t="shared" ca="1" si="11"/>
        <v>13.669999999999996</v>
      </c>
      <c r="AI17">
        <f t="shared" ca="1" si="12"/>
        <v>12.567499999999999</v>
      </c>
      <c r="AJ17">
        <f t="shared" ca="1" si="13"/>
        <v>12.000000000000004</v>
      </c>
      <c r="AK17">
        <f t="shared" ca="1" si="14"/>
        <v>11.728333333333337</v>
      </c>
      <c r="AL17">
        <f t="shared" ca="1" si="15"/>
        <v>11.505714285714289</v>
      </c>
      <c r="AS17" s="30"/>
      <c r="BE17" t="s">
        <v>190</v>
      </c>
      <c r="BG17">
        <v>2918.8300167826851</v>
      </c>
    </row>
    <row r="18" spans="1:74" x14ac:dyDescent="0.25">
      <c r="A18" t="s">
        <v>209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Misc'!D$4,1))</f>
        <v>14.539999999999992</v>
      </c>
      <c r="E18">
        <f ca="1">AVERAGE(OFFSET('Historical Trends'!$D$48,$B7,0,'Polling Correlations - Misc'!E$4,1))</f>
        <v>13.989999999999995</v>
      </c>
      <c r="F18">
        <f ca="1">AVERAGE(OFFSET('Historical Trends'!$D$48,$B7,0,'Polling Correlations - Misc'!F$4,1))</f>
        <v>12.413333333333332</v>
      </c>
      <c r="G18">
        <f ca="1">AVERAGE(OFFSET('Historical Trends'!$D$48,$B7,0,'Polling Correlations - Misc'!G$4,1))</f>
        <v>11.742500000000003</v>
      </c>
      <c r="H18">
        <f ca="1">AVERAGE(OFFSET('Historical Trends'!$D$48,$B7,0,'Polling Correlations - Misc'!H$4,1))</f>
        <v>11.468000000000004</v>
      </c>
      <c r="I18">
        <f ca="1">AVERAGE(OFFSET('Historical Trends'!$D$48,$B7,0,'Polling Correlations - Misc'!I$4,1))</f>
        <v>11.25166666666667</v>
      </c>
      <c r="J18">
        <f ca="1">AVERAGE(OFFSET('Historical Trends'!$D$48,$B7,0,'Polling Correlations - Misc'!J$4,1))</f>
        <v>10.412857142857145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/>
      <c r="R18" s="31"/>
      <c r="S18" s="31"/>
      <c r="T18" s="31"/>
      <c r="U18" s="31"/>
      <c r="V18" s="31"/>
      <c r="W18" s="13">
        <f t="shared" ca="1" si="7"/>
        <v>0.96504027484526678</v>
      </c>
      <c r="X18" s="6">
        <f t="shared" ca="1" si="2"/>
        <v>2.6292710371720247</v>
      </c>
      <c r="Y18" s="6">
        <f t="shared" ca="1" si="2"/>
        <v>2.4748899229870203</v>
      </c>
      <c r="Z18" s="6">
        <f t="shared" ca="1" si="2"/>
        <v>4.1659713306834671</v>
      </c>
      <c r="AA18" s="6">
        <f t="shared" ca="1" si="2"/>
        <v>6.3467312355111662</v>
      </c>
      <c r="AB18" s="2">
        <f t="shared" ca="1" si="2"/>
        <v>2.6994953895478813</v>
      </c>
      <c r="AC18" s="2">
        <v>1.93</v>
      </c>
      <c r="AE18" s="13">
        <f t="shared" ca="1" si="8"/>
        <v>12.989333333333384</v>
      </c>
      <c r="AF18">
        <f t="shared" ca="1" si="9"/>
        <v>12.609999999999992</v>
      </c>
      <c r="AG18">
        <f t="shared" ca="1" si="10"/>
        <v>12.059999999999995</v>
      </c>
      <c r="AH18">
        <f t="shared" ca="1" si="11"/>
        <v>10.483333333333333</v>
      </c>
      <c r="AI18">
        <f t="shared" ca="1" si="12"/>
        <v>9.8125000000000036</v>
      </c>
      <c r="AJ18">
        <f t="shared" ca="1" si="13"/>
        <v>9.5380000000000038</v>
      </c>
      <c r="AK18">
        <f t="shared" ca="1" si="14"/>
        <v>9.3216666666666708</v>
      </c>
      <c r="AL18">
        <f t="shared" ca="1" si="15"/>
        <v>8.4828571428571458</v>
      </c>
      <c r="AS18" s="30"/>
      <c r="BE18" t="s">
        <v>191</v>
      </c>
      <c r="BG18">
        <v>290379.07193568943</v>
      </c>
    </row>
    <row r="19" spans="1:74" x14ac:dyDescent="0.25">
      <c r="A19" t="s">
        <v>210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Misc'!D$4,1))</f>
        <v>13.439999999999998</v>
      </c>
      <c r="E19">
        <f ca="1">AVERAGE(OFFSET('Historical Trends'!$D$48,$B8,0,'Polling Correlations - Misc'!E$4,1))</f>
        <v>11.350000000000001</v>
      </c>
      <c r="F19">
        <f ca="1">AVERAGE(OFFSET('Historical Trends'!$D$48,$B8,0,'Polling Correlations - Misc'!F$4,1))</f>
        <v>10.810000000000008</v>
      </c>
      <c r="G19">
        <f ca="1">AVERAGE(OFFSET('Historical Trends'!$D$48,$B8,0,'Polling Correlations - Misc'!G$4,1))</f>
        <v>10.700000000000006</v>
      </c>
      <c r="H19">
        <f ca="1">AVERAGE(OFFSET('Historical Trends'!$D$48,$B8,0,'Polling Correlations - Misc'!H$4,1))</f>
        <v>10.594000000000005</v>
      </c>
      <c r="I19">
        <f ca="1">AVERAGE(OFFSET('Historical Trends'!$D$48,$B8,0,'Polling Correlations - Misc'!I$4,1))</f>
        <v>9.7250000000000032</v>
      </c>
      <c r="J19">
        <f ca="1">AVERAGE(OFFSET('Historical Trends'!$D$48,$B8,0,'Polling Correlations - Misc'!J$4,1))</f>
        <v>8.7657142857142869</v>
      </c>
      <c r="M19">
        <f>(5+6+6)/3</f>
        <v>5.666666666666667</v>
      </c>
      <c r="N19">
        <f>(5+3.5+5)/3</f>
        <v>4.5</v>
      </c>
      <c r="Q19" s="30"/>
      <c r="R19" s="31"/>
      <c r="S19" s="31"/>
      <c r="T19" s="31"/>
      <c r="U19" s="31"/>
      <c r="V19" s="31"/>
      <c r="W19" s="13">
        <f t="shared" ca="1" si="7"/>
        <v>0.89203172585422219</v>
      </c>
      <c r="X19" s="6">
        <f t="shared" ca="1" si="2"/>
        <v>2.430357822530401</v>
      </c>
      <c r="Y19" s="6">
        <f t="shared" ca="1" si="2"/>
        <v>2.2876561598999698</v>
      </c>
      <c r="Z19" s="6">
        <f t="shared" ca="1" si="2"/>
        <v>3.8508015601365768</v>
      </c>
      <c r="AA19" s="6">
        <f t="shared" ca="1" si="2"/>
        <v>5.8665796289731853</v>
      </c>
      <c r="AB19" s="2">
        <f t="shared" ca="1" si="2"/>
        <v>2.4952694659919903</v>
      </c>
      <c r="AC19" s="2">
        <v>0</v>
      </c>
      <c r="AE19" s="13">
        <f t="shared" ca="1" si="8"/>
        <v>14.438990415335411</v>
      </c>
      <c r="AF19">
        <f t="shared" ca="1" si="9"/>
        <v>13.439999999999998</v>
      </c>
      <c r="AG19">
        <f t="shared" ca="1" si="10"/>
        <v>11.350000000000001</v>
      </c>
      <c r="AH19">
        <f t="shared" ca="1" si="11"/>
        <v>10.810000000000008</v>
      </c>
      <c r="AI19">
        <f t="shared" ca="1" si="12"/>
        <v>10.700000000000006</v>
      </c>
      <c r="AJ19">
        <f t="shared" ca="1" si="13"/>
        <v>10.594000000000005</v>
      </c>
      <c r="AK19">
        <f t="shared" ca="1" si="14"/>
        <v>9.7250000000000032</v>
      </c>
      <c r="AL19">
        <f t="shared" ca="1" si="15"/>
        <v>8.7657142857142869</v>
      </c>
      <c r="AS19" s="30"/>
    </row>
    <row r="20" spans="1:74" x14ac:dyDescent="0.25">
      <c r="Q20" s="30"/>
      <c r="R20" s="31"/>
      <c r="S20" s="31"/>
      <c r="T20" s="31"/>
      <c r="U20" s="31"/>
      <c r="V20" s="31"/>
      <c r="AS20" s="30"/>
      <c r="BE20" t="s">
        <v>194</v>
      </c>
      <c r="BG20">
        <f ca="1">SLOPE(BG8:BM8,BG6:BM6)</f>
        <v>-0.24289527165380775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INTERCEPT(BG8:BM8,BG6:BM6)</f>
        <v>3.5146754082372076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1">MAX(0,($BG$16+1/($BG$17*$BG$18))-1/((10-BU22) * $BG$18))</f>
        <v>0.76611818578641999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42">LN(BP23)</f>
        <v>0.69314718055994529</v>
      </c>
      <c r="BR23">
        <f t="shared" ref="BR23:BR86" si="43">MAX(0,(0.94+1/(8.3*0.97))-1/((8.3-MIN(8.2,BQ23)) * 0.97))</f>
        <v>0.92868197572765254</v>
      </c>
      <c r="BS23">
        <f t="shared" ref="BS23:BS86" si="44">1-(BR23/0.94)^10</f>
        <v>0.1140858660754307</v>
      </c>
      <c r="BU23">
        <f>BU22+0.1</f>
        <v>0.1</v>
      </c>
      <c r="BV23">
        <f t="shared" si="41"/>
        <v>0.76611818230786011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45">BP23+1</f>
        <v>3</v>
      </c>
      <c r="BQ24">
        <f t="shared" si="42"/>
        <v>1.0986122886681098</v>
      </c>
      <c r="BR24">
        <f t="shared" si="43"/>
        <v>0.92105134307880865</v>
      </c>
      <c r="BS24">
        <f t="shared" si="44"/>
        <v>0.18424477193938826</v>
      </c>
      <c r="BU24">
        <f t="shared" ref="BU24:BU87" si="46">BU23+0.1</f>
        <v>0.2</v>
      </c>
      <c r="BV24">
        <f t="shared" si="41"/>
        <v>0.76611817875830912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45"/>
        <v>4</v>
      </c>
      <c r="BQ25">
        <f t="shared" si="42"/>
        <v>1.3862943611198906</v>
      </c>
      <c r="BR25">
        <f t="shared" si="43"/>
        <v>0.91509452980976436</v>
      </c>
      <c r="BS25">
        <f t="shared" si="44"/>
        <v>0.23549372110487321</v>
      </c>
      <c r="BU25">
        <f t="shared" si="46"/>
        <v>0.30000000000000004</v>
      </c>
      <c r="BV25">
        <f t="shared" si="41"/>
        <v>0.76611817513557146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45"/>
        <v>5</v>
      </c>
      <c r="BQ26">
        <f t="shared" si="42"/>
        <v>1.6094379124341003</v>
      </c>
      <c r="BR26">
        <f t="shared" si="43"/>
        <v>0.91012129326662006</v>
      </c>
      <c r="BS26">
        <f t="shared" si="44"/>
        <v>0.27604059116565138</v>
      </c>
      <c r="BU26">
        <f t="shared" si="46"/>
        <v>0.4</v>
      </c>
      <c r="BV26">
        <f t="shared" si="41"/>
        <v>0.76611817143736027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45"/>
        <v>6</v>
      </c>
      <c r="BQ27">
        <f t="shared" si="42"/>
        <v>1.791759469228055</v>
      </c>
      <c r="BR27">
        <f t="shared" si="43"/>
        <v>0.90580471036790178</v>
      </c>
      <c r="BS27">
        <f t="shared" si="44"/>
        <v>0.30965336588943237</v>
      </c>
      <c r="BU27">
        <f t="shared" si="46"/>
        <v>0.5</v>
      </c>
      <c r="BV27">
        <f t="shared" si="41"/>
        <v>0.76611816766129182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45"/>
        <v>7</v>
      </c>
      <c r="BQ28">
        <f t="shared" si="42"/>
        <v>1.9459101490553132</v>
      </c>
      <c r="BR28">
        <f t="shared" si="43"/>
        <v>0.90196183089833593</v>
      </c>
      <c r="BS28">
        <f t="shared" si="44"/>
        <v>0.33838847910654657</v>
      </c>
      <c r="BU28">
        <f t="shared" si="46"/>
        <v>0.6</v>
      </c>
      <c r="BV28">
        <f t="shared" si="41"/>
        <v>0.76611816380488162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45"/>
        <v>8</v>
      </c>
      <c r="BQ29">
        <f t="shared" si="42"/>
        <v>2.0794415416798357</v>
      </c>
      <c r="BR29">
        <f t="shared" si="43"/>
        <v>0.89847902784446509</v>
      </c>
      <c r="BS29">
        <f t="shared" si="44"/>
        <v>0.36349633700567485</v>
      </c>
      <c r="BU29">
        <f t="shared" si="46"/>
        <v>0.7</v>
      </c>
      <c r="BV29">
        <f t="shared" si="41"/>
        <v>0.76611815986553777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45"/>
        <v>9</v>
      </c>
      <c r="BQ30">
        <f t="shared" si="42"/>
        <v>2.1972245773362196</v>
      </c>
      <c r="BR30">
        <f t="shared" si="43"/>
        <v>0.89528046973783304</v>
      </c>
      <c r="BS30">
        <f t="shared" si="44"/>
        <v>0.38579609965964168</v>
      </c>
      <c r="BU30">
        <f t="shared" si="46"/>
        <v>0.79999999999999993</v>
      </c>
      <c r="BV30">
        <f t="shared" si="41"/>
        <v>0.76611815584055609</v>
      </c>
    </row>
    <row r="31" spans="1:74" x14ac:dyDescent="0.25">
      <c r="BP31">
        <f t="shared" si="45"/>
        <v>10</v>
      </c>
      <c r="BQ31">
        <f t="shared" si="42"/>
        <v>2.3025850929940459</v>
      </c>
      <c r="BR31">
        <f t="shared" si="43"/>
        <v>0.89231280613779884</v>
      </c>
      <c r="BS31">
        <f t="shared" si="44"/>
        <v>0.4058546225073032</v>
      </c>
      <c r="BU31">
        <f t="shared" si="46"/>
        <v>0.89999999999999991</v>
      </c>
      <c r="BV31">
        <f t="shared" si="41"/>
        <v>0.76611815172711328</v>
      </c>
    </row>
    <row r="32" spans="1:74" x14ac:dyDescent="0.25">
      <c r="Q32" s="32"/>
      <c r="BP32">
        <f>BP31+5</f>
        <v>15</v>
      </c>
      <c r="BQ32">
        <f t="shared" si="42"/>
        <v>2.7080502011022101</v>
      </c>
      <c r="BR32">
        <f t="shared" si="43"/>
        <v>0.879848893553969</v>
      </c>
      <c r="BS32">
        <f t="shared" si="44"/>
        <v>0.4838185582782154</v>
      </c>
      <c r="BU32">
        <f t="shared" si="46"/>
        <v>0.99999999999999989</v>
      </c>
      <c r="BV32">
        <f t="shared" si="41"/>
        <v>0.7661181475222606</v>
      </c>
    </row>
    <row r="33" spans="57:74" x14ac:dyDescent="0.25">
      <c r="BP33">
        <f t="shared" ref="BP33:BP39" si="47">BP32+5</f>
        <v>20</v>
      </c>
      <c r="BQ33">
        <f t="shared" si="42"/>
        <v>2.9957322735539909</v>
      </c>
      <c r="BR33">
        <f t="shared" si="43"/>
        <v>0.86984999035138133</v>
      </c>
      <c r="BS33">
        <f t="shared" si="44"/>
        <v>0.53956842999097721</v>
      </c>
      <c r="BU33">
        <f t="shared" si="46"/>
        <v>1.0999999999999999</v>
      </c>
      <c r="BV33">
        <f t="shared" si="41"/>
        <v>0.76611814322291683</v>
      </c>
    </row>
    <row r="34" spans="57:74" x14ac:dyDescent="0.25">
      <c r="BP34">
        <f t="shared" si="47"/>
        <v>25</v>
      </c>
      <c r="BQ34">
        <f t="shared" si="42"/>
        <v>3.2188758248682006</v>
      </c>
      <c r="BR34">
        <f t="shared" si="43"/>
        <v>0.86131452190275737</v>
      </c>
      <c r="BS34">
        <f t="shared" si="44"/>
        <v>0.5828049378614828</v>
      </c>
      <c r="BU34">
        <f t="shared" si="46"/>
        <v>1.2</v>
      </c>
      <c r="BV34">
        <f t="shared" si="41"/>
        <v>0.76611813882586066</v>
      </c>
    </row>
    <row r="35" spans="57:74" x14ac:dyDescent="0.25">
      <c r="BP35">
        <f t="shared" si="47"/>
        <v>30</v>
      </c>
      <c r="BQ35">
        <f t="shared" si="42"/>
        <v>3.4011973816621555</v>
      </c>
      <c r="BR35">
        <f t="shared" si="43"/>
        <v>0.85376331210823564</v>
      </c>
      <c r="BS35">
        <f t="shared" si="44"/>
        <v>0.61797098580623311</v>
      </c>
      <c r="BU35">
        <f t="shared" si="46"/>
        <v>1.3</v>
      </c>
      <c r="BV35">
        <f t="shared" si="41"/>
        <v>0.7661181343277228</v>
      </c>
    </row>
    <row r="36" spans="57:74" x14ac:dyDescent="0.25">
      <c r="BP36">
        <f t="shared" si="47"/>
        <v>35</v>
      </c>
      <c r="BQ36">
        <f t="shared" si="42"/>
        <v>3.5553480614894135</v>
      </c>
      <c r="BR36">
        <f t="shared" si="43"/>
        <v>0.84692609437819422</v>
      </c>
      <c r="BS36">
        <f t="shared" si="44"/>
        <v>0.64748580981932835</v>
      </c>
      <c r="BU36">
        <f t="shared" si="46"/>
        <v>1.4000000000000001</v>
      </c>
      <c r="BV36">
        <f t="shared" si="41"/>
        <v>0.76611812972497706</v>
      </c>
    </row>
    <row r="37" spans="57:74" x14ac:dyDescent="0.25">
      <c r="BP37">
        <f t="shared" si="47"/>
        <v>40</v>
      </c>
      <c r="BQ37">
        <f t="shared" si="42"/>
        <v>3.6888794541139363</v>
      </c>
      <c r="BR37">
        <f t="shared" si="43"/>
        <v>0.84063391913611418</v>
      </c>
      <c r="BS37">
        <f t="shared" si="44"/>
        <v>0.67281712840632812</v>
      </c>
      <c r="BU37">
        <f t="shared" si="46"/>
        <v>1.5000000000000002</v>
      </c>
      <c r="BV37">
        <f t="shared" si="41"/>
        <v>0.76611812501393151</v>
      </c>
    </row>
    <row r="38" spans="57:74" x14ac:dyDescent="0.25">
      <c r="BE38" t="s">
        <v>217</v>
      </c>
      <c r="BG38">
        <f>Q4</f>
        <v>5.01</v>
      </c>
      <c r="BH38">
        <f t="shared" ref="BH38:BK38" si="48">R4</f>
        <v>3.3043333333333336</v>
      </c>
      <c r="BI38">
        <f t="shared" si="48"/>
        <v>4.0238888888888891</v>
      </c>
      <c r="BJ38">
        <f t="shared" si="48"/>
        <v>3.5799999999999996</v>
      </c>
      <c r="BK38">
        <f t="shared" si="48"/>
        <v>1.3319999999999999</v>
      </c>
      <c r="BL38">
        <f t="shared" ref="BL38" si="49">AVERAGE(BK38,BM38)</f>
        <v>1.0813030303030302</v>
      </c>
      <c r="BM38">
        <f>V4</f>
        <v>0.83060606060606057</v>
      </c>
      <c r="BP38">
        <f t="shared" si="47"/>
        <v>45</v>
      </c>
      <c r="BQ38">
        <f t="shared" si="42"/>
        <v>3.8066624897703196</v>
      </c>
      <c r="BR38">
        <f t="shared" si="43"/>
        <v>0.8347734080477065</v>
      </c>
      <c r="BS38">
        <f t="shared" si="44"/>
        <v>0.6949243646841885</v>
      </c>
      <c r="BU38">
        <f t="shared" si="46"/>
        <v>1.6000000000000003</v>
      </c>
      <c r="BV38">
        <f t="shared" si="41"/>
        <v>0.76611812019071812</v>
      </c>
    </row>
    <row r="39" spans="57:74" x14ac:dyDescent="0.25">
      <c r="BP39">
        <f t="shared" si="47"/>
        <v>50</v>
      </c>
      <c r="BQ39">
        <f t="shared" si="42"/>
        <v>3.912023005428146</v>
      </c>
      <c r="BR39">
        <f t="shared" si="43"/>
        <v>0.82926440807702773</v>
      </c>
      <c r="BS39">
        <f t="shared" si="44"/>
        <v>0.71447001455916515</v>
      </c>
      <c r="BU39">
        <f t="shared" si="46"/>
        <v>1.7000000000000004</v>
      </c>
      <c r="BV39">
        <f t="shared" si="41"/>
        <v>0.76611811525128271</v>
      </c>
    </row>
    <row r="40" spans="57:74" x14ac:dyDescent="0.25">
      <c r="BP40">
        <f>BP39+10</f>
        <v>60</v>
      </c>
      <c r="BQ40">
        <f t="shared" si="42"/>
        <v>4.0943445622221004</v>
      </c>
      <c r="BR40">
        <f t="shared" si="43"/>
        <v>0.81907923870333688</v>
      </c>
      <c r="BS40">
        <f t="shared" si="44"/>
        <v>0.74766316959566648</v>
      </c>
      <c r="BU40">
        <f t="shared" si="46"/>
        <v>1.8000000000000005</v>
      </c>
      <c r="BV40">
        <f t="shared" si="41"/>
        <v>0.76611811019137332</v>
      </c>
    </row>
    <row r="41" spans="57:74" x14ac:dyDescent="0.25">
      <c r="BP41">
        <f t="shared" ref="BP41:BP54" si="50">BP40+10</f>
        <v>70</v>
      </c>
      <c r="BQ41">
        <f t="shared" si="42"/>
        <v>4.2484952420493594</v>
      </c>
      <c r="BR41">
        <f t="shared" si="43"/>
        <v>0.80975263189700109</v>
      </c>
      <c r="BS41">
        <f t="shared" si="44"/>
        <v>0.77496755104351545</v>
      </c>
      <c r="BU41">
        <f t="shared" si="46"/>
        <v>1.9000000000000006</v>
      </c>
      <c r="BV41">
        <f t="shared" si="41"/>
        <v>0.76611810500652788</v>
      </c>
    </row>
    <row r="42" spans="57:74" x14ac:dyDescent="0.25">
      <c r="BP42">
        <f t="shared" si="50"/>
        <v>80</v>
      </c>
      <c r="BQ42">
        <f t="shared" si="42"/>
        <v>4.3820266346738812</v>
      </c>
      <c r="BR42">
        <f t="shared" si="43"/>
        <v>0.80108034151045548</v>
      </c>
      <c r="BS42">
        <f t="shared" si="44"/>
        <v>0.79793913541597239</v>
      </c>
      <c r="BU42">
        <f t="shared" si="46"/>
        <v>2.0000000000000004</v>
      </c>
      <c r="BV42">
        <f t="shared" si="41"/>
        <v>0.76611809969206124</v>
      </c>
    </row>
    <row r="43" spans="57:74" x14ac:dyDescent="0.25">
      <c r="BP43">
        <f t="shared" si="50"/>
        <v>90</v>
      </c>
      <c r="BQ43">
        <f t="shared" si="42"/>
        <v>4.499809670330265</v>
      </c>
      <c r="BR43">
        <f t="shared" si="43"/>
        <v>0.79292496189577877</v>
      </c>
      <c r="BS43">
        <f t="shared" si="44"/>
        <v>0.81759263741514543</v>
      </c>
      <c r="BU43">
        <f t="shared" si="46"/>
        <v>2.1000000000000005</v>
      </c>
      <c r="BV43">
        <f t="shared" si="41"/>
        <v>0.76611809424305122</v>
      </c>
    </row>
    <row r="44" spans="57:74" x14ac:dyDescent="0.25">
      <c r="BP44">
        <f t="shared" si="50"/>
        <v>100</v>
      </c>
      <c r="BQ44">
        <f t="shared" si="42"/>
        <v>4.6051701859880918</v>
      </c>
      <c r="BR44">
        <f t="shared" si="43"/>
        <v>0.78518914172563514</v>
      </c>
      <c r="BS44">
        <f t="shared" si="44"/>
        <v>0.83462711013196844</v>
      </c>
      <c r="BU44">
        <f t="shared" si="46"/>
        <v>2.2000000000000006</v>
      </c>
      <c r="BV44">
        <f t="shared" si="41"/>
        <v>0.76611808865432296</v>
      </c>
    </row>
    <row r="45" spans="57:74" x14ac:dyDescent="0.25">
      <c r="BP45">
        <f t="shared" si="50"/>
        <v>110</v>
      </c>
      <c r="BQ45">
        <f t="shared" si="42"/>
        <v>4.7004803657924166</v>
      </c>
      <c r="BR45">
        <f t="shared" si="43"/>
        <v>0.77780111311839573</v>
      </c>
      <c r="BS45">
        <f t="shared" si="44"/>
        <v>0.84954484676076014</v>
      </c>
      <c r="BU45">
        <f t="shared" si="46"/>
        <v>2.3000000000000007</v>
      </c>
      <c r="BV45">
        <f t="shared" si="41"/>
        <v>0.76611808292043293</v>
      </c>
    </row>
    <row r="46" spans="57:74" x14ac:dyDescent="0.25">
      <c r="BP46">
        <f t="shared" si="50"/>
        <v>120</v>
      </c>
      <c r="BQ46">
        <f t="shared" si="42"/>
        <v>4.7874917427820458</v>
      </c>
      <c r="BR46">
        <f t="shared" si="43"/>
        <v>0.77070627637324507</v>
      </c>
      <c r="BS46">
        <f t="shared" si="44"/>
        <v>0.86271900397276902</v>
      </c>
      <c r="BU46">
        <f t="shared" si="46"/>
        <v>2.4000000000000008</v>
      </c>
      <c r="BV46">
        <f t="shared" si="41"/>
        <v>0.76611807703565105</v>
      </c>
    </row>
    <row r="47" spans="57:74" x14ac:dyDescent="0.25">
      <c r="BP47">
        <f t="shared" si="50"/>
        <v>130</v>
      </c>
      <c r="BQ47">
        <f t="shared" si="42"/>
        <v>4.8675344504555822</v>
      </c>
      <c r="BR47">
        <f t="shared" si="43"/>
        <v>0.76386201641897999</v>
      </c>
      <c r="BS47">
        <f t="shared" si="44"/>
        <v>0.87443441809294398</v>
      </c>
      <c r="BU47">
        <f t="shared" si="46"/>
        <v>2.5000000000000009</v>
      </c>
      <c r="BV47">
        <f t="shared" si="41"/>
        <v>0.76611807099394169</v>
      </c>
    </row>
    <row r="48" spans="57:74" x14ac:dyDescent="0.25">
      <c r="BP48">
        <f t="shared" si="50"/>
        <v>140</v>
      </c>
      <c r="BQ48">
        <f t="shared" si="42"/>
        <v>4.9416424226093039</v>
      </c>
      <c r="BR48">
        <f t="shared" si="43"/>
        <v>0.7572343586762027</v>
      </c>
      <c r="BS48">
        <f t="shared" si="44"/>
        <v>0.88491344827388807</v>
      </c>
      <c r="BU48">
        <f t="shared" si="46"/>
        <v>2.600000000000001</v>
      </c>
      <c r="BV48">
        <f t="shared" si="41"/>
        <v>0.76611806478894284</v>
      </c>
    </row>
    <row r="49" spans="68:74" x14ac:dyDescent="0.25">
      <c r="BP49">
        <f t="shared" si="50"/>
        <v>150</v>
      </c>
      <c r="BQ49">
        <f t="shared" si="42"/>
        <v>5.0106352940962555</v>
      </c>
      <c r="BR49">
        <f t="shared" si="43"/>
        <v>0.75079572787420124</v>
      </c>
      <c r="BS49">
        <f t="shared" si="44"/>
        <v>0.89433299656138121</v>
      </c>
      <c r="BU49">
        <f t="shared" si="46"/>
        <v>2.7000000000000011</v>
      </c>
      <c r="BV49">
        <f t="shared" si="41"/>
        <v>0.76611805841394398</v>
      </c>
    </row>
    <row r="50" spans="68:74" x14ac:dyDescent="0.25">
      <c r="BP50">
        <f t="shared" si="50"/>
        <v>160</v>
      </c>
      <c r="BQ50">
        <f t="shared" si="42"/>
        <v>5.0751738152338266</v>
      </c>
      <c r="BR50">
        <f t="shared" si="43"/>
        <v>0.74452339735186701</v>
      </c>
      <c r="BS50">
        <f t="shared" si="44"/>
        <v>0.90283609332738779</v>
      </c>
      <c r="BU50">
        <f t="shared" si="46"/>
        <v>2.8000000000000012</v>
      </c>
      <c r="BV50">
        <f t="shared" si="41"/>
        <v>0.76611805186186188</v>
      </c>
    </row>
    <row r="51" spans="68:74" x14ac:dyDescent="0.25">
      <c r="BP51">
        <f t="shared" si="50"/>
        <v>170</v>
      </c>
      <c r="BQ51">
        <f t="shared" si="42"/>
        <v>5.1357984370502621</v>
      </c>
      <c r="BR51">
        <f t="shared" si="43"/>
        <v>0.73839838659247792</v>
      </c>
      <c r="BS51">
        <f t="shared" si="44"/>
        <v>0.91054000803782009</v>
      </c>
      <c r="BU51">
        <f t="shared" si="46"/>
        <v>2.9000000000000012</v>
      </c>
      <c r="BV51">
        <f t="shared" si="41"/>
        <v>0.76611804512521409</v>
      </c>
    </row>
    <row r="52" spans="68:74" x14ac:dyDescent="0.25">
      <c r="BP52">
        <f t="shared" si="50"/>
        <v>180</v>
      </c>
      <c r="BQ52">
        <f t="shared" si="42"/>
        <v>5.1929568508902104</v>
      </c>
      <c r="BR52">
        <f t="shared" si="43"/>
        <v>0.73240465888899264</v>
      </c>
      <c r="BS52">
        <f t="shared" si="44"/>
        <v>0.91754206657603909</v>
      </c>
      <c r="BU52">
        <f t="shared" si="46"/>
        <v>3.0000000000000013</v>
      </c>
      <c r="BV52">
        <f t="shared" si="41"/>
        <v>0.7661180381960907</v>
      </c>
    </row>
    <row r="53" spans="68:74" x14ac:dyDescent="0.25">
      <c r="BP53">
        <f t="shared" si="50"/>
        <v>190</v>
      </c>
      <c r="BQ53">
        <f t="shared" si="42"/>
        <v>5.2470240721604862</v>
      </c>
      <c r="BR53">
        <f t="shared" si="43"/>
        <v>0.72652852542636714</v>
      </c>
      <c r="BS53">
        <f t="shared" si="44"/>
        <v>0.92392391251925343</v>
      </c>
      <c r="BU53">
        <f t="shared" si="46"/>
        <v>3.1000000000000014</v>
      </c>
      <c r="BV53">
        <f t="shared" si="41"/>
        <v>0.76611803106612308</v>
      </c>
    </row>
    <row r="54" spans="68:74" x14ac:dyDescent="0.25">
      <c r="BP54">
        <f t="shared" si="50"/>
        <v>200</v>
      </c>
      <c r="BQ54">
        <f t="shared" si="42"/>
        <v>5.2983173665480363</v>
      </c>
      <c r="BR54">
        <f t="shared" si="43"/>
        <v>0.72075819468806512</v>
      </c>
      <c r="BS54">
        <f t="shared" si="44"/>
        <v>0.92975468696968566</v>
      </c>
      <c r="BU54">
        <f t="shared" si="46"/>
        <v>3.2000000000000015</v>
      </c>
      <c r="BV54">
        <f t="shared" ref="BV54:BV85" si="51">MAX(0,($BG$16+1/($BG$17*$BG$18))-1/((10-BU54) * $BG$18))</f>
        <v>0.76611802372645055</v>
      </c>
    </row>
    <row r="55" spans="68:74" x14ac:dyDescent="0.25">
      <c r="BP55">
        <f>BP54+50</f>
        <v>250</v>
      </c>
      <c r="BQ55">
        <f t="shared" si="42"/>
        <v>5.521460917862246</v>
      </c>
      <c r="BR55">
        <f t="shared" si="43"/>
        <v>0.69317584095074125</v>
      </c>
      <c r="BS55">
        <f t="shared" si="44"/>
        <v>0.95244943915188174</v>
      </c>
      <c r="BU55">
        <f t="shared" si="46"/>
        <v>3.3000000000000016</v>
      </c>
      <c r="BV55">
        <f t="shared" si="51"/>
        <v>0.76611801616768338</v>
      </c>
    </row>
    <row r="56" spans="68:74" x14ac:dyDescent="0.25">
      <c r="BP56">
        <f t="shared" ref="BP56:BP70" si="52">BP55+50</f>
        <v>300</v>
      </c>
      <c r="BQ56">
        <f t="shared" si="42"/>
        <v>5.7037824746562009</v>
      </c>
      <c r="BR56">
        <f t="shared" si="43"/>
        <v>0.66711978373630698</v>
      </c>
      <c r="BS56">
        <f t="shared" si="44"/>
        <v>0.96758398203144513</v>
      </c>
      <c r="BU56">
        <f t="shared" si="46"/>
        <v>3.4000000000000017</v>
      </c>
      <c r="BV56">
        <f t="shared" si="51"/>
        <v>0.76611800837986255</v>
      </c>
    </row>
    <row r="57" spans="68:74" x14ac:dyDescent="0.25">
      <c r="BP57">
        <f t="shared" si="52"/>
        <v>350</v>
      </c>
      <c r="BQ57">
        <f t="shared" si="42"/>
        <v>5.857933154483459</v>
      </c>
      <c r="BR57">
        <f t="shared" si="43"/>
        <v>0.64205435800763322</v>
      </c>
      <c r="BS57">
        <f t="shared" si="44"/>
        <v>0.97789759943806631</v>
      </c>
      <c r="BU57">
        <f t="shared" si="46"/>
        <v>3.5000000000000018</v>
      </c>
      <c r="BV57">
        <f t="shared" si="51"/>
        <v>0.76611800035241651</v>
      </c>
    </row>
    <row r="58" spans="68:74" x14ac:dyDescent="0.25">
      <c r="BP58">
        <f t="shared" si="52"/>
        <v>400</v>
      </c>
      <c r="BQ58">
        <f t="shared" si="42"/>
        <v>5.9914645471079817</v>
      </c>
      <c r="BR58">
        <f t="shared" si="43"/>
        <v>0.61763593864421518</v>
      </c>
      <c r="BS58">
        <f t="shared" si="44"/>
        <v>0.9850015268695701</v>
      </c>
      <c r="BU58">
        <f t="shared" si="46"/>
        <v>3.6000000000000019</v>
      </c>
      <c r="BV58">
        <f t="shared" si="51"/>
        <v>0.7661179920741128</v>
      </c>
    </row>
    <row r="59" spans="68:74" x14ac:dyDescent="0.25">
      <c r="BP59">
        <f t="shared" si="52"/>
        <v>450</v>
      </c>
      <c r="BQ59">
        <f t="shared" si="42"/>
        <v>6.1092475827643655</v>
      </c>
      <c r="BR59">
        <f t="shared" si="43"/>
        <v>0.59362654672186865</v>
      </c>
      <c r="BS59">
        <f t="shared" si="44"/>
        <v>0.9899108493790626</v>
      </c>
      <c r="BU59">
        <f t="shared" si="46"/>
        <v>3.700000000000002</v>
      </c>
      <c r="BV59">
        <f t="shared" si="51"/>
        <v>0.76611798353300575</v>
      </c>
    </row>
    <row r="60" spans="68:74" x14ac:dyDescent="0.25">
      <c r="BP60">
        <f t="shared" si="52"/>
        <v>500</v>
      </c>
      <c r="BQ60">
        <f t="shared" si="42"/>
        <v>6.2146080984221914</v>
      </c>
      <c r="BR60">
        <f t="shared" si="43"/>
        <v>0.569851292413324</v>
      </c>
      <c r="BS60">
        <f t="shared" si="44"/>
        <v>0.99329595624928546</v>
      </c>
      <c r="BU60">
        <f t="shared" si="46"/>
        <v>3.800000000000002</v>
      </c>
      <c r="BV60">
        <f t="shared" si="51"/>
        <v>0.7661179747163791</v>
      </c>
    </row>
    <row r="61" spans="68:74" x14ac:dyDescent="0.25">
      <c r="BP61">
        <f t="shared" si="52"/>
        <v>550</v>
      </c>
      <c r="BQ61">
        <f t="shared" si="42"/>
        <v>6.3099182782265162</v>
      </c>
      <c r="BR61">
        <f t="shared" si="43"/>
        <v>0.54617525808218648</v>
      </c>
      <c r="BS61">
        <f t="shared" si="44"/>
        <v>0.99561427203877517</v>
      </c>
      <c r="BU61">
        <f t="shared" si="46"/>
        <v>3.9000000000000021</v>
      </c>
      <c r="BV61">
        <f t="shared" si="51"/>
        <v>0.76611796561068279</v>
      </c>
    </row>
    <row r="62" spans="68:74" x14ac:dyDescent="0.25">
      <c r="BP62">
        <f t="shared" si="52"/>
        <v>600</v>
      </c>
      <c r="BQ62">
        <f t="shared" si="42"/>
        <v>6.3969296552161463</v>
      </c>
      <c r="BR62">
        <f t="shared" si="43"/>
        <v>0.52248997636488048</v>
      </c>
      <c r="BS62">
        <f t="shared" si="44"/>
        <v>0.99718485288033465</v>
      </c>
      <c r="BU62">
        <f t="shared" si="46"/>
        <v>4.0000000000000018</v>
      </c>
      <c r="BV62">
        <f t="shared" si="51"/>
        <v>0.76611795620146328</v>
      </c>
    </row>
    <row r="63" spans="68:74" x14ac:dyDescent="0.25">
      <c r="BP63">
        <f t="shared" si="52"/>
        <v>650</v>
      </c>
      <c r="BQ63">
        <f t="shared" si="42"/>
        <v>6.4769723628896827</v>
      </c>
      <c r="BR63">
        <f t="shared" si="43"/>
        <v>0.49870504279401651</v>
      </c>
      <c r="BS63">
        <f t="shared" si="44"/>
        <v>0.99823331524566505</v>
      </c>
      <c r="BU63">
        <f t="shared" si="46"/>
        <v>4.1000000000000014</v>
      </c>
      <c r="BV63">
        <f t="shared" si="51"/>
        <v>0.76611794647328713</v>
      </c>
    </row>
    <row r="64" spans="68:74" x14ac:dyDescent="0.25">
      <c r="BP64">
        <f t="shared" si="52"/>
        <v>700</v>
      </c>
      <c r="BQ64">
        <f t="shared" si="42"/>
        <v>6.5510803350434044</v>
      </c>
      <c r="BR64">
        <f t="shared" si="43"/>
        <v>0.4747426555796147</v>
      </c>
      <c r="BS64">
        <f t="shared" si="44"/>
        <v>0.99892029773640656</v>
      </c>
      <c r="BU64">
        <f t="shared" si="46"/>
        <v>4.2000000000000011</v>
      </c>
      <c r="BV64">
        <f t="shared" si="51"/>
        <v>0.76611793640965664</v>
      </c>
    </row>
    <row r="65" spans="68:74" x14ac:dyDescent="0.25">
      <c r="BP65">
        <f t="shared" si="52"/>
        <v>750</v>
      </c>
      <c r="BQ65">
        <f t="shared" si="42"/>
        <v>6.620073206530356</v>
      </c>
      <c r="BR65">
        <f t="shared" si="43"/>
        <v>0.45053391098406859</v>
      </c>
      <c r="BS65">
        <f t="shared" si="44"/>
        <v>0.99936027059099286</v>
      </c>
      <c r="BU65">
        <f t="shared" si="46"/>
        <v>4.3000000000000007</v>
      </c>
      <c r="BV65">
        <f t="shared" si="51"/>
        <v>0.76611792599291639</v>
      </c>
    </row>
    <row r="66" spans="68:74" x14ac:dyDescent="0.25">
      <c r="BP66">
        <f t="shared" si="52"/>
        <v>800</v>
      </c>
      <c r="BQ66">
        <f t="shared" si="42"/>
        <v>6.6846117276679271</v>
      </c>
      <c r="BR66">
        <f t="shared" si="43"/>
        <v>0.42601619595390805</v>
      </c>
      <c r="BS66">
        <f t="shared" si="44"/>
        <v>0.99963441988520285</v>
      </c>
      <c r="BU66">
        <f t="shared" si="46"/>
        <v>4.4000000000000004</v>
      </c>
      <c r="BV66">
        <f t="shared" si="51"/>
        <v>0.76611791520414962</v>
      </c>
    </row>
    <row r="67" spans="68:74" x14ac:dyDescent="0.25">
      <c r="BP67">
        <f t="shared" si="52"/>
        <v>850</v>
      </c>
      <c r="BQ67">
        <f t="shared" si="42"/>
        <v>6.7452363494843626</v>
      </c>
      <c r="BR67">
        <f t="shared" si="43"/>
        <v>0.4011312899840046</v>
      </c>
      <c r="BS67">
        <f t="shared" si="44"/>
        <v>0.99979974338743116</v>
      </c>
      <c r="BU67">
        <f t="shared" si="46"/>
        <v>4.5</v>
      </c>
      <c r="BV67">
        <f t="shared" si="51"/>
        <v>0.76611790402306401</v>
      </c>
    </row>
    <row r="68" spans="68:74" x14ac:dyDescent="0.25">
      <c r="BP68">
        <f t="shared" si="52"/>
        <v>900</v>
      </c>
      <c r="BQ68">
        <f t="shared" si="42"/>
        <v>6.8023947633243109</v>
      </c>
      <c r="BR68">
        <f t="shared" si="43"/>
        <v>0.37582393798420943</v>
      </c>
      <c r="BS68">
        <f t="shared" si="44"/>
        <v>0.99989563236245727</v>
      </c>
      <c r="BU68">
        <f t="shared" si="46"/>
        <v>4.5999999999999996</v>
      </c>
      <c r="BV68">
        <f t="shared" si="51"/>
        <v>0.76611789242786421</v>
      </c>
    </row>
    <row r="69" spans="68:74" x14ac:dyDescent="0.25">
      <c r="BP69">
        <f t="shared" si="52"/>
        <v>950</v>
      </c>
      <c r="BQ69">
        <f t="shared" si="42"/>
        <v>6.8564619845945867</v>
      </c>
      <c r="BR69">
        <f t="shared" si="43"/>
        <v>0.35004074256376294</v>
      </c>
      <c r="BS69">
        <f t="shared" si="44"/>
        <v>0.9999487247922485</v>
      </c>
      <c r="BU69">
        <f t="shared" si="46"/>
        <v>4.6999999999999993</v>
      </c>
      <c r="BV69">
        <f t="shared" si="51"/>
        <v>0.76611788039510964</v>
      </c>
    </row>
    <row r="70" spans="68:74" x14ac:dyDescent="0.25">
      <c r="BP70">
        <f t="shared" si="52"/>
        <v>1000</v>
      </c>
      <c r="BQ70">
        <f t="shared" si="42"/>
        <v>6.9077552789821368</v>
      </c>
      <c r="BR70">
        <f t="shared" si="43"/>
        <v>0.32372927612893865</v>
      </c>
      <c r="BS70">
        <f t="shared" si="44"/>
        <v>0.99997652847943408</v>
      </c>
      <c r="BU70">
        <f t="shared" si="46"/>
        <v>4.7999999999999989</v>
      </c>
      <c r="BV70">
        <f t="shared" si="51"/>
        <v>0.76611786789955683</v>
      </c>
    </row>
    <row r="71" spans="68:74" x14ac:dyDescent="0.25">
      <c r="BP71">
        <f>BP70+100</f>
        <v>1100</v>
      </c>
      <c r="BQ71">
        <f t="shared" si="42"/>
        <v>7.0030654587864616</v>
      </c>
      <c r="BR71">
        <f t="shared" si="43"/>
        <v>0.26931236104985612</v>
      </c>
      <c r="BS71">
        <f t="shared" si="44"/>
        <v>0.99999627364404764</v>
      </c>
      <c r="BU71">
        <f t="shared" si="46"/>
        <v>4.8999999999999986</v>
      </c>
      <c r="BV71">
        <f t="shared" si="51"/>
        <v>0.76611785491398232</v>
      </c>
    </row>
    <row r="72" spans="68:74" x14ac:dyDescent="0.25">
      <c r="BP72">
        <f t="shared" ref="BP72:BP121" si="53">BP71+100</f>
        <v>1200</v>
      </c>
      <c r="BQ72">
        <f t="shared" si="42"/>
        <v>7.0900768357760917</v>
      </c>
      <c r="BR72">
        <f t="shared" si="43"/>
        <v>0.21214759125512084</v>
      </c>
      <c r="BS72">
        <f t="shared" si="44"/>
        <v>0.99999965715129369</v>
      </c>
      <c r="BU72">
        <f t="shared" si="46"/>
        <v>4.9999999999999982</v>
      </c>
      <c r="BV72">
        <f t="shared" si="51"/>
        <v>0.76611784140898487</v>
      </c>
    </row>
    <row r="73" spans="68:74" x14ac:dyDescent="0.25">
      <c r="BP73">
        <f t="shared" si="53"/>
        <v>1300</v>
      </c>
      <c r="BQ73">
        <f t="shared" si="42"/>
        <v>7.1701195434496281</v>
      </c>
      <c r="BR73">
        <f t="shared" si="43"/>
        <v>0.15178612941977676</v>
      </c>
      <c r="BS73">
        <f t="shared" si="44"/>
        <v>0.99999998794846601</v>
      </c>
      <c r="BU73">
        <f t="shared" si="46"/>
        <v>5.0999999999999979</v>
      </c>
      <c r="BV73">
        <f t="shared" si="51"/>
        <v>0.76611782735276313</v>
      </c>
    </row>
    <row r="74" spans="68:74" x14ac:dyDescent="0.25">
      <c r="BP74">
        <f t="shared" si="53"/>
        <v>1400</v>
      </c>
      <c r="BQ74">
        <f t="shared" si="42"/>
        <v>7.2442275156033498</v>
      </c>
      <c r="BR74">
        <f t="shared" si="43"/>
        <v>8.7740372980924741E-2</v>
      </c>
      <c r="BS74">
        <f t="shared" si="44"/>
        <v>0.9999999999497986</v>
      </c>
      <c r="BU74">
        <f t="shared" si="46"/>
        <v>5.1999999999999975</v>
      </c>
      <c r="BV74">
        <f t="shared" si="51"/>
        <v>0.76611781271086532</v>
      </c>
    </row>
    <row r="75" spans="68:74" x14ac:dyDescent="0.25">
      <c r="BP75">
        <f t="shared" si="53"/>
        <v>1500</v>
      </c>
      <c r="BQ75">
        <f t="shared" si="42"/>
        <v>7.3132203870903014</v>
      </c>
      <c r="BR75">
        <f t="shared" si="43"/>
        <v>1.9468474626479715E-2</v>
      </c>
      <c r="BS75">
        <f t="shared" si="44"/>
        <v>1</v>
      </c>
      <c r="BU75">
        <f t="shared" si="46"/>
        <v>5.2999999999999972</v>
      </c>
      <c r="BV75">
        <f t="shared" si="51"/>
        <v>0.76611779744590813</v>
      </c>
    </row>
    <row r="76" spans="68:74" x14ac:dyDescent="0.25">
      <c r="BP76">
        <f t="shared" si="53"/>
        <v>1600</v>
      </c>
      <c r="BQ76">
        <f t="shared" si="42"/>
        <v>7.3777589082278725</v>
      </c>
      <c r="BR76">
        <f t="shared" si="43"/>
        <v>0</v>
      </c>
      <c r="BS76">
        <f t="shared" si="44"/>
        <v>1</v>
      </c>
      <c r="BU76">
        <f t="shared" si="46"/>
        <v>5.3999999999999968</v>
      </c>
      <c r="BV76">
        <f t="shared" si="51"/>
        <v>0.76611778151725707</v>
      </c>
    </row>
    <row r="77" spans="68:74" x14ac:dyDescent="0.25">
      <c r="BP77">
        <f t="shared" si="53"/>
        <v>1700</v>
      </c>
      <c r="BQ77">
        <f t="shared" si="42"/>
        <v>7.4383835300443071</v>
      </c>
      <c r="BR77">
        <f t="shared" si="43"/>
        <v>0</v>
      </c>
      <c r="BS77">
        <f t="shared" si="44"/>
        <v>1</v>
      </c>
      <c r="BU77">
        <f t="shared" si="46"/>
        <v>5.4999999999999964</v>
      </c>
      <c r="BV77">
        <f t="shared" si="51"/>
        <v>0.76611776488066596</v>
      </c>
    </row>
    <row r="78" spans="68:74" x14ac:dyDescent="0.25">
      <c r="BP78">
        <f t="shared" si="53"/>
        <v>1800</v>
      </c>
      <c r="BQ78">
        <f t="shared" si="42"/>
        <v>7.4955419438842563</v>
      </c>
      <c r="BR78">
        <f t="shared" si="43"/>
        <v>0</v>
      </c>
      <c r="BS78">
        <f t="shared" si="44"/>
        <v>1</v>
      </c>
      <c r="BU78">
        <f t="shared" si="46"/>
        <v>5.5999999999999961</v>
      </c>
      <c r="BV78">
        <f t="shared" si="51"/>
        <v>0.76611774748786621</v>
      </c>
    </row>
    <row r="79" spans="68:74" x14ac:dyDescent="0.25">
      <c r="BP79">
        <f t="shared" si="53"/>
        <v>1900</v>
      </c>
      <c r="BQ79">
        <f t="shared" si="42"/>
        <v>7.5496091651545321</v>
      </c>
      <c r="BR79">
        <f t="shared" si="43"/>
        <v>0</v>
      </c>
      <c r="BS79">
        <f t="shared" si="44"/>
        <v>1</v>
      </c>
      <c r="BU79">
        <f t="shared" si="46"/>
        <v>5.6999999999999957</v>
      </c>
      <c r="BV79">
        <f t="shared" si="51"/>
        <v>0.76611772928609911</v>
      </c>
    </row>
    <row r="80" spans="68:74" x14ac:dyDescent="0.25">
      <c r="BP80">
        <f t="shared" si="53"/>
        <v>2000</v>
      </c>
      <c r="BQ80">
        <f t="shared" si="42"/>
        <v>7.6009024595420822</v>
      </c>
      <c r="BR80">
        <f t="shared" si="43"/>
        <v>0</v>
      </c>
      <c r="BS80">
        <f t="shared" si="44"/>
        <v>1</v>
      </c>
      <c r="BU80">
        <f t="shared" si="46"/>
        <v>5.7999999999999954</v>
      </c>
      <c r="BV80">
        <f t="shared" si="51"/>
        <v>0.76611771021758102</v>
      </c>
    </row>
    <row r="81" spans="68:74" x14ac:dyDescent="0.25">
      <c r="BP81">
        <f t="shared" si="53"/>
        <v>2100</v>
      </c>
      <c r="BQ81">
        <f t="shared" si="42"/>
        <v>7.6496926237115144</v>
      </c>
      <c r="BR81">
        <f t="shared" si="43"/>
        <v>0</v>
      </c>
      <c r="BS81">
        <f t="shared" si="44"/>
        <v>1</v>
      </c>
      <c r="BU81">
        <f t="shared" si="46"/>
        <v>5.899999999999995</v>
      </c>
      <c r="BV81">
        <f t="shared" si="51"/>
        <v>0.76611769021889142</v>
      </c>
    </row>
    <row r="82" spans="68:74" x14ac:dyDescent="0.25">
      <c r="BP82">
        <f t="shared" si="53"/>
        <v>2200</v>
      </c>
      <c r="BQ82">
        <f t="shared" si="42"/>
        <v>7.696212639346407</v>
      </c>
      <c r="BR82">
        <f t="shared" si="43"/>
        <v>0</v>
      </c>
      <c r="BS82">
        <f t="shared" si="44"/>
        <v>1</v>
      </c>
      <c r="BU82">
        <f t="shared" si="46"/>
        <v>5.9999999999999947</v>
      </c>
      <c r="BV82">
        <f t="shared" si="51"/>
        <v>0.76611766922026736</v>
      </c>
    </row>
    <row r="83" spans="68:74" x14ac:dyDescent="0.25">
      <c r="BP83">
        <f t="shared" si="53"/>
        <v>2300</v>
      </c>
      <c r="BQ83">
        <f t="shared" si="42"/>
        <v>7.7406644019172415</v>
      </c>
      <c r="BR83">
        <f t="shared" si="43"/>
        <v>0</v>
      </c>
      <c r="BS83">
        <f t="shared" si="44"/>
        <v>1</v>
      </c>
      <c r="BU83">
        <f t="shared" si="46"/>
        <v>6.0999999999999943</v>
      </c>
      <c r="BV83">
        <f t="shared" si="51"/>
        <v>0.7661176471447908</v>
      </c>
    </row>
    <row r="84" spans="68:74" x14ac:dyDescent="0.25">
      <c r="BP84">
        <f t="shared" si="53"/>
        <v>2400</v>
      </c>
      <c r="BQ84">
        <f t="shared" si="42"/>
        <v>7.7832240163360371</v>
      </c>
      <c r="BR84">
        <f t="shared" si="43"/>
        <v>0</v>
      </c>
      <c r="BS84">
        <f t="shared" si="44"/>
        <v>1</v>
      </c>
      <c r="BU84">
        <f t="shared" si="46"/>
        <v>6.199999999999994</v>
      </c>
      <c r="BV84">
        <f t="shared" si="51"/>
        <v>0.76611762390744698</v>
      </c>
    </row>
    <row r="85" spans="68:74" x14ac:dyDescent="0.25">
      <c r="BP85">
        <f t="shared" si="53"/>
        <v>2500</v>
      </c>
      <c r="BQ85">
        <f t="shared" si="42"/>
        <v>7.8240460108562919</v>
      </c>
      <c r="BR85">
        <f t="shared" si="43"/>
        <v>0</v>
      </c>
      <c r="BS85">
        <f t="shared" si="44"/>
        <v>1</v>
      </c>
      <c r="BU85">
        <f t="shared" si="46"/>
        <v>6.2999999999999936</v>
      </c>
      <c r="BV85">
        <f t="shared" si="51"/>
        <v>0.76611759941403057</v>
      </c>
    </row>
    <row r="86" spans="68:74" x14ac:dyDescent="0.25">
      <c r="BP86">
        <f t="shared" si="53"/>
        <v>2600</v>
      </c>
      <c r="BQ86">
        <f t="shared" si="42"/>
        <v>7.8632667240095735</v>
      </c>
      <c r="BR86">
        <f t="shared" si="43"/>
        <v>0</v>
      </c>
      <c r="BS86">
        <f t="shared" si="44"/>
        <v>1</v>
      </c>
      <c r="BU86">
        <f t="shared" si="46"/>
        <v>6.3999999999999932</v>
      </c>
      <c r="BV86">
        <f t="shared" ref="BV86:BV97" si="54">MAX(0,($BG$16+1/($BG$17*$BG$18))-1/((10-BU86) * $BG$18))</f>
        <v>0.76611757355986876</v>
      </c>
    </row>
    <row r="87" spans="68:74" x14ac:dyDescent="0.25">
      <c r="BP87">
        <f t="shared" si="53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si="54"/>
        <v>0.76611754622832628</v>
      </c>
    </row>
    <row r="88" spans="68:74" x14ac:dyDescent="0.25">
      <c r="BP88">
        <f t="shared" si="53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8">BU87+0.1</f>
        <v>6.5999999999999925</v>
      </c>
      <c r="BV88">
        <f t="shared" si="54"/>
        <v>0.76611751728904598</v>
      </c>
    </row>
    <row r="89" spans="68:74" x14ac:dyDescent="0.25">
      <c r="BP89">
        <f t="shared" si="53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8"/>
        <v>6.6999999999999922</v>
      </c>
      <c r="BV89">
        <f t="shared" si="54"/>
        <v>0.76611748659586998</v>
      </c>
    </row>
    <row r="90" spans="68:74" x14ac:dyDescent="0.25">
      <c r="BP90">
        <f t="shared" si="53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8"/>
        <v>6.7999999999999918</v>
      </c>
      <c r="BV90">
        <f t="shared" si="54"/>
        <v>0.76611745398437048</v>
      </c>
    </row>
    <row r="91" spans="68:74" x14ac:dyDescent="0.25">
      <c r="BP91">
        <f t="shared" si="53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8"/>
        <v>6.8999999999999915</v>
      </c>
      <c r="BV91">
        <f t="shared" si="54"/>
        <v>0.7661174192689032</v>
      </c>
    </row>
    <row r="92" spans="68:74" x14ac:dyDescent="0.25">
      <c r="BP92">
        <f t="shared" si="53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8"/>
        <v>6.9999999999999911</v>
      </c>
      <c r="BV92">
        <f t="shared" si="54"/>
        <v>0.76611738223907144</v>
      </c>
    </row>
    <row r="93" spans="68:74" x14ac:dyDescent="0.25">
      <c r="BP93">
        <f t="shared" si="53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8"/>
        <v>7.0999999999999908</v>
      </c>
      <c r="BV93">
        <f t="shared" si="54"/>
        <v>0.76611734265545817</v>
      </c>
    </row>
    <row r="94" spans="68:74" x14ac:dyDescent="0.25">
      <c r="BP94">
        <f t="shared" si="53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8"/>
        <v>7.1999999999999904</v>
      </c>
      <c r="BV94">
        <f t="shared" si="54"/>
        <v>0.76611730024444402</v>
      </c>
    </row>
    <row r="95" spans="68:74" x14ac:dyDescent="0.25">
      <c r="BP95">
        <f t="shared" si="53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8"/>
        <v>7.2999999999999901</v>
      </c>
      <c r="BV95">
        <f t="shared" si="54"/>
        <v>0.76611725469187331</v>
      </c>
    </row>
    <row r="96" spans="68:74" x14ac:dyDescent="0.25">
      <c r="BP96">
        <f t="shared" si="53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8"/>
        <v>7.3999999999999897</v>
      </c>
      <c r="BV96">
        <f t="shared" si="54"/>
        <v>0.76611720563525854</v>
      </c>
    </row>
    <row r="97" spans="68:74" x14ac:dyDescent="0.25">
      <c r="BP97">
        <f t="shared" si="53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4"/>
        <v>0.76611715814220138</v>
      </c>
    </row>
    <row r="98" spans="68:74" x14ac:dyDescent="0.25">
      <c r="BP98">
        <f t="shared" si="53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3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3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3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3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3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3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3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3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3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3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3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3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3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3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3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3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3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3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3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3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3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3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3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11">
    <mergeCell ref="AS2:AX2"/>
    <mergeCell ref="AY2:BD2"/>
    <mergeCell ref="BY5:BZ5"/>
    <mergeCell ref="BY6:BZ6"/>
    <mergeCell ref="BY7:BZ7"/>
    <mergeCell ref="AE1:AR1"/>
    <mergeCell ref="C2:J2"/>
    <mergeCell ref="K2:P2"/>
    <mergeCell ref="Q2:V2"/>
    <mergeCell ref="AF2:AK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6.6120928866431283E-2</v>
      </c>
      <c r="D2">
        <f ca="1">_xlfn.T.INV(RAND(),25)*$G$3+$F$3</f>
        <v>59.23660000023397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0.73897735727878922</v>
      </c>
      <c r="D3">
        <f t="shared" ref="D3:D66" ca="1" si="1">_xlfn.T.INV(RAND(),25)*$G$3+$F$3</f>
        <v>43.676121132420164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0.98658997844896534</v>
      </c>
      <c r="D4">
        <f t="shared" ca="1" si="1"/>
        <v>55.142978304042622</v>
      </c>
    </row>
    <row r="5" spans="1:8" x14ac:dyDescent="0.25">
      <c r="B5">
        <v>50.12</v>
      </c>
      <c r="C5">
        <f t="shared" ca="1" si="0"/>
        <v>0.95908610456541865</v>
      </c>
      <c r="D5">
        <f t="shared" ca="1" si="1"/>
        <v>50.59403839669482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0.8030201063938297</v>
      </c>
      <c r="D6">
        <f t="shared" ca="1" si="1"/>
        <v>42.918652614035331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0.49781043464001873</v>
      </c>
      <c r="D7">
        <f t="shared" ca="1" si="1"/>
        <v>43.237792212406212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8.9782819464948926E-2</v>
      </c>
      <c r="D8">
        <f t="shared" ca="1" si="1"/>
        <v>51.946594215986039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7.0734598736880816E-2</v>
      </c>
      <c r="D9">
        <f t="shared" ca="1" si="1"/>
        <v>52.364555161537844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0.29422617247912508</v>
      </c>
      <c r="D10">
        <f t="shared" ca="1" si="1"/>
        <v>56.595887471857083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0.49854846136769748</v>
      </c>
      <c r="D11">
        <f t="shared" ca="1" si="1"/>
        <v>49.204582610594201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0.68626291411400353</v>
      </c>
      <c r="D12">
        <f t="shared" ca="1" si="1"/>
        <v>48.251462883403242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0.3090571788635107</v>
      </c>
      <c r="D13">
        <f t="shared" ca="1" si="1"/>
        <v>48.982179324795986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0.11454434873709718</v>
      </c>
      <c r="D14">
        <f t="shared" ca="1" si="1"/>
        <v>42.962196883728957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0.1433173941652891</v>
      </c>
      <c r="D15">
        <f t="shared" ca="1" si="1"/>
        <v>52.692480080438074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0.33258926879328854</v>
      </c>
      <c r="D16">
        <f t="shared" ca="1" si="1"/>
        <v>50.500085981895808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0.56599666085100386</v>
      </c>
      <c r="D17">
        <f t="shared" ca="1" si="1"/>
        <v>48.858389000110158</v>
      </c>
      <c r="F17">
        <f t="shared" si="4"/>
        <v>27</v>
      </c>
      <c r="G17">
        <f t="shared" si="2"/>
        <v>0</v>
      </c>
      <c r="H17">
        <f t="shared" ca="1" si="3"/>
        <v>2.0004000800160032E-4</v>
      </c>
    </row>
    <row r="18" spans="1:18" x14ac:dyDescent="0.25">
      <c r="B18">
        <v>44.3</v>
      </c>
      <c r="C18">
        <f t="shared" ca="1" si="0"/>
        <v>0.98467989120011756</v>
      </c>
      <c r="D18">
        <f t="shared" ca="1" si="1"/>
        <v>46.156251505000782</v>
      </c>
      <c r="F18">
        <f t="shared" si="4"/>
        <v>28</v>
      </c>
      <c r="G18">
        <f t="shared" si="2"/>
        <v>0</v>
      </c>
      <c r="H18">
        <f t="shared" ca="1" si="3"/>
        <v>2.0004000800160032E-4</v>
      </c>
      <c r="I18">
        <f ca="1">SUM(H5:H18)</f>
        <v>4.0008001600320064E-4</v>
      </c>
      <c r="J18">
        <f>MAX(B2:B110)-MIN(B2:B110)</f>
        <v>24.92</v>
      </c>
      <c r="K18">
        <f ca="1">MAX(D2:D110)-MIN(D2:D110)</f>
        <v>23.712907803481947</v>
      </c>
      <c r="L18">
        <f ca="1">J18-K18</f>
        <v>1.2070921965180545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0.17921096080579679</v>
      </c>
      <c r="D19">
        <f t="shared" ca="1" si="1"/>
        <v>54.871840069323348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0.51019365188205545</v>
      </c>
      <c r="D20">
        <f t="shared" ca="1" si="1"/>
        <v>51.380716631594773</v>
      </c>
      <c r="F20">
        <f t="shared" si="4"/>
        <v>30</v>
      </c>
      <c r="G20">
        <f t="shared" si="2"/>
        <v>0</v>
      </c>
      <c r="H20">
        <f t="shared" ca="1" si="3"/>
        <v>2.0004000800160032E-4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0.67584812701956143</v>
      </c>
      <c r="D21">
        <f t="shared" ca="1" si="1"/>
        <v>45.443385288380028</v>
      </c>
      <c r="F21">
        <f t="shared" si="4"/>
        <v>31</v>
      </c>
      <c r="G21">
        <f t="shared" si="2"/>
        <v>0</v>
      </c>
      <c r="H21">
        <f t="shared" ca="1" si="3"/>
        <v>2.0004000800160032E-4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0.51143948569368325</v>
      </c>
      <c r="D22">
        <f t="shared" ca="1" si="1"/>
        <v>52.32074828835799</v>
      </c>
      <c r="F22">
        <f t="shared" si="4"/>
        <v>32</v>
      </c>
      <c r="G22">
        <f t="shared" si="2"/>
        <v>0</v>
      </c>
      <c r="H22">
        <f t="shared" ca="1" si="3"/>
        <v>0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0.12756022569425862</v>
      </c>
      <c r="D23">
        <f t="shared" ca="1" si="1"/>
        <v>50.210123923029542</v>
      </c>
      <c r="F23">
        <f t="shared" si="4"/>
        <v>33</v>
      </c>
      <c r="G23">
        <f t="shared" si="2"/>
        <v>0</v>
      </c>
      <c r="H23">
        <f t="shared" ca="1" si="3"/>
        <v>2.0004000800160032E-4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0.33744508865786571</v>
      </c>
      <c r="D24">
        <f t="shared" ca="1" si="1"/>
        <v>51.305232596071896</v>
      </c>
      <c r="F24">
        <f t="shared" si="4"/>
        <v>34</v>
      </c>
      <c r="G24">
        <f t="shared" si="2"/>
        <v>0</v>
      </c>
      <c r="H24">
        <f t="shared" ca="1" si="3"/>
        <v>8.0016003200640128E-4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0.31038072347686185</v>
      </c>
      <c r="D25">
        <f t="shared" ca="1" si="1"/>
        <v>51.3766104622893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3.0006001200240046E-3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0.77650329357848535</v>
      </c>
      <c r="D26">
        <f t="shared" ca="1" si="1"/>
        <v>51.871044800442334</v>
      </c>
      <c r="F26">
        <f t="shared" si="4"/>
        <v>36</v>
      </c>
      <c r="G26">
        <f t="shared" si="2"/>
        <v>0</v>
      </c>
      <c r="H26">
        <f t="shared" ca="1" si="3"/>
        <v>1.8003600720144029E-3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0.51860475391348393</v>
      </c>
      <c r="D27">
        <f t="shared" ca="1" si="1"/>
        <v>49.968462487778226</v>
      </c>
      <c r="F27">
        <f t="shared" si="4"/>
        <v>37</v>
      </c>
      <c r="G27">
        <f t="shared" si="2"/>
        <v>9.1743119266055051E-3</v>
      </c>
      <c r="H27">
        <f t="shared" ca="1" si="3"/>
        <v>3.4006801360272052E-3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0.11128429943240592</v>
      </c>
      <c r="D28">
        <f t="shared" ca="1" si="1"/>
        <v>46.262617657635595</v>
      </c>
      <c r="F28">
        <f t="shared" si="4"/>
        <v>38</v>
      </c>
      <c r="G28">
        <f t="shared" si="2"/>
        <v>0</v>
      </c>
      <c r="H28">
        <f t="shared" ca="1" si="3"/>
        <v>6.0012002400480092E-3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0.7705860660445607</v>
      </c>
      <c r="D29">
        <f t="shared" ca="1" si="1"/>
        <v>49.147211790662851</v>
      </c>
      <c r="F29">
        <f t="shared" si="4"/>
        <v>39</v>
      </c>
      <c r="G29">
        <f t="shared" si="2"/>
        <v>9.1743119266055051E-3</v>
      </c>
      <c r="H29">
        <f t="shared" ca="1" si="3"/>
        <v>9.2018403680736143E-3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0.96142600752973462</v>
      </c>
      <c r="D30">
        <f t="shared" ca="1" si="1"/>
        <v>47.802335976825212</v>
      </c>
      <c r="F30">
        <f t="shared" si="4"/>
        <v>40</v>
      </c>
      <c r="G30">
        <f t="shared" si="2"/>
        <v>9.1743119266055051E-3</v>
      </c>
      <c r="H30">
        <f t="shared" ca="1" si="3"/>
        <v>1.2602520504100821E-2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9.2837659224820235E-2</v>
      </c>
      <c r="D31">
        <f t="shared" ca="1" si="1"/>
        <v>49.453394409227926</v>
      </c>
      <c r="F31">
        <f t="shared" si="4"/>
        <v>41</v>
      </c>
      <c r="G31">
        <f t="shared" si="2"/>
        <v>9.1743119266055051E-3</v>
      </c>
      <c r="H31">
        <f t="shared" ca="1" si="3"/>
        <v>1.8203640728145631E-2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5.3928388290205742E-2</v>
      </c>
      <c r="D32">
        <f t="shared" ca="1" si="1"/>
        <v>39.964085672532917</v>
      </c>
      <c r="F32">
        <f t="shared" si="4"/>
        <v>42</v>
      </c>
      <c r="G32">
        <f t="shared" si="2"/>
        <v>3.669724770642202E-2</v>
      </c>
      <c r="H32">
        <f t="shared" ca="1" si="3"/>
        <v>3.2206441288257649E-2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0.1605469564063805</v>
      </c>
      <c r="D33">
        <f t="shared" ca="1" si="1"/>
        <v>54.120517110457833</v>
      </c>
      <c r="F33">
        <f t="shared" si="4"/>
        <v>43</v>
      </c>
      <c r="G33">
        <f t="shared" si="2"/>
        <v>1.834862385321101E-2</v>
      </c>
      <c r="H33">
        <f t="shared" ca="1" si="3"/>
        <v>3.5207041408281653E-2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0.61850622150375512</v>
      </c>
      <c r="D34">
        <f t="shared" ca="1" si="1"/>
        <v>49.146669875553464</v>
      </c>
      <c r="F34">
        <f t="shared" si="4"/>
        <v>44</v>
      </c>
      <c r="G34">
        <f t="shared" si="2"/>
        <v>6.4220183486238536E-2</v>
      </c>
      <c r="H34">
        <f t="shared" ca="1" si="3"/>
        <v>4.8809761952390479E-2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0.24882701517963735</v>
      </c>
      <c r="D35">
        <f t="shared" ca="1" si="1"/>
        <v>45.171690055944694</v>
      </c>
      <c r="F35">
        <f t="shared" si="4"/>
        <v>45</v>
      </c>
      <c r="G35">
        <f t="shared" si="2"/>
        <v>6.4220183486238536E-2</v>
      </c>
      <c r="H35">
        <f t="shared" ca="1" si="3"/>
        <v>5.4610922184436889E-2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0.26147630446509618</v>
      </c>
      <c r="D36">
        <f t="shared" ca="1" si="1"/>
        <v>43.468380346682885</v>
      </c>
      <c r="F36">
        <f t="shared" si="4"/>
        <v>46</v>
      </c>
      <c r="G36">
        <f t="shared" si="2"/>
        <v>5.5045871559633031E-2</v>
      </c>
      <c r="H36">
        <f t="shared" ca="1" si="3"/>
        <v>7.581516303260652E-2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0.7092465631667042</v>
      </c>
      <c r="D37">
        <f t="shared" ca="1" si="1"/>
        <v>50.463352441776046</v>
      </c>
      <c r="F37">
        <f t="shared" si="4"/>
        <v>47</v>
      </c>
      <c r="G37">
        <f t="shared" si="2"/>
        <v>6.4220183486238536E-2</v>
      </c>
      <c r="H37">
        <f t="shared" ca="1" si="3"/>
        <v>7.7415483096619317E-2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0.32258500871765172</v>
      </c>
      <c r="D38">
        <f t="shared" ca="1" si="1"/>
        <v>51.433397087758742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8.2616523304660933E-2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0.12967807187588198</v>
      </c>
      <c r="D39">
        <f t="shared" ca="1" si="1"/>
        <v>53.236453307979929</v>
      </c>
      <c r="F39">
        <f t="shared" si="5"/>
        <v>49</v>
      </c>
      <c r="G39">
        <f t="shared" si="2"/>
        <v>0.11009174311926606</v>
      </c>
      <c r="H39">
        <f t="shared" ca="1" si="3"/>
        <v>9.0618123624724947E-2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0.78066877427386994</v>
      </c>
      <c r="D40">
        <f t="shared" ca="1" si="1"/>
        <v>48.817209410279098</v>
      </c>
      <c r="F40">
        <f t="shared" si="5"/>
        <v>50</v>
      </c>
      <c r="G40">
        <f t="shared" si="2"/>
        <v>9.1743119266055051E-2</v>
      </c>
      <c r="H40">
        <f t="shared" ca="1" si="3"/>
        <v>8.7017403480696143E-2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0.44318208146663163</v>
      </c>
      <c r="D41">
        <f t="shared" ca="1" si="1"/>
        <v>45.507529757808591</v>
      </c>
      <c r="F41">
        <f t="shared" si="5"/>
        <v>51</v>
      </c>
      <c r="G41">
        <f t="shared" si="2"/>
        <v>5.5045871559633031E-2</v>
      </c>
      <c r="H41">
        <f t="shared" ca="1" si="3"/>
        <v>7.3614722944588915E-2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0.58780872535685846</v>
      </c>
      <c r="D42">
        <f t="shared" ca="1" si="1"/>
        <v>60.612085466112035</v>
      </c>
      <c r="F42">
        <f t="shared" si="5"/>
        <v>52</v>
      </c>
      <c r="G42">
        <f t="shared" si="2"/>
        <v>6.4220183486238536E-2</v>
      </c>
      <c r="H42">
        <f t="shared" ca="1" si="3"/>
        <v>6.5413082616523302E-2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0.1909367268244897</v>
      </c>
      <c r="D43">
        <f t="shared" ca="1" si="1"/>
        <v>53.644392570095299</v>
      </c>
      <c r="F43">
        <f t="shared" si="5"/>
        <v>53</v>
      </c>
      <c r="G43">
        <f t="shared" si="2"/>
        <v>9.1743119266055051E-2</v>
      </c>
      <c r="H43">
        <f t="shared" ca="1" si="3"/>
        <v>5.721144228845769E-2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0.24697203619713326</v>
      </c>
      <c r="D44">
        <f t="shared" ca="1" si="1"/>
        <v>46.351427372781203</v>
      </c>
      <c r="F44">
        <f t="shared" si="5"/>
        <v>54</v>
      </c>
      <c r="G44">
        <f t="shared" si="2"/>
        <v>6.4220183486238536E-2</v>
      </c>
      <c r="H44">
        <f t="shared" ca="1" si="3"/>
        <v>4.6209241848369671E-2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0.29760413898457971</v>
      </c>
      <c r="D45">
        <f t="shared" ca="1" si="1"/>
        <v>41.88013768228145</v>
      </c>
      <c r="F45">
        <f t="shared" si="5"/>
        <v>55</v>
      </c>
      <c r="G45">
        <f t="shared" si="2"/>
        <v>1.834862385321101E-2</v>
      </c>
      <c r="H45">
        <f t="shared" ca="1" si="3"/>
        <v>3.8007601520304059E-2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0.29241858449812919</v>
      </c>
      <c r="D46">
        <f t="shared" ca="1" si="1"/>
        <v>45.754140850646564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3.1206241248249649E-2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0.40788381992968015</v>
      </c>
      <c r="D47">
        <f t="shared" ca="1" si="1"/>
        <v>47.950478761246437</v>
      </c>
      <c r="F47">
        <f t="shared" si="6"/>
        <v>57</v>
      </c>
      <c r="G47">
        <f t="shared" si="2"/>
        <v>1.834862385321101E-2</v>
      </c>
      <c r="H47">
        <f t="shared" ca="1" si="3"/>
        <v>1.6003200640128026E-2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0.57934367628259797</v>
      </c>
      <c r="D48">
        <f t="shared" ca="1" si="1"/>
        <v>44.117294780218018</v>
      </c>
      <c r="F48">
        <f t="shared" si="6"/>
        <v>58</v>
      </c>
      <c r="G48">
        <f t="shared" si="2"/>
        <v>9.1743119266055051E-3</v>
      </c>
      <c r="H48">
        <f t="shared" ca="1" si="3"/>
        <v>1.1802360472094419E-2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0.88381103824886975</v>
      </c>
      <c r="D49">
        <f t="shared" ca="1" si="1"/>
        <v>53.346785830556868</v>
      </c>
      <c r="F49">
        <f t="shared" si="6"/>
        <v>59</v>
      </c>
      <c r="G49">
        <f t="shared" si="2"/>
        <v>0</v>
      </c>
      <c r="H49">
        <f t="shared" ca="1" si="3"/>
        <v>7.4014802960592121E-3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0.24349924294727698</v>
      </c>
      <c r="D50">
        <f t="shared" ca="1" si="1"/>
        <v>44.82028818087899</v>
      </c>
      <c r="F50">
        <f t="shared" si="6"/>
        <v>60</v>
      </c>
      <c r="G50">
        <f t="shared" si="2"/>
        <v>9.1743119266055051E-3</v>
      </c>
      <c r="H50">
        <f t="shared" ca="1" si="3"/>
        <v>5.8011602320464095E-3</v>
      </c>
    </row>
    <row r="51" spans="1:15" x14ac:dyDescent="0.25">
      <c r="B51">
        <v>49.49</v>
      </c>
      <c r="C51">
        <f t="shared" ca="1" si="0"/>
        <v>0.19429437429200735</v>
      </c>
      <c r="D51">
        <f t="shared" ca="1" si="1"/>
        <v>50.981631589844518</v>
      </c>
      <c r="F51">
        <f t="shared" si="6"/>
        <v>61</v>
      </c>
      <c r="G51">
        <f t="shared" si="2"/>
        <v>0</v>
      </c>
      <c r="H51">
        <f t="shared" ca="1" si="3"/>
        <v>3.0006001200240046E-3</v>
      </c>
    </row>
    <row r="52" spans="1:15" x14ac:dyDescent="0.25">
      <c r="B52">
        <v>50.7</v>
      </c>
      <c r="C52">
        <f t="shared" ca="1" si="0"/>
        <v>0.55332227722059768</v>
      </c>
      <c r="D52">
        <f t="shared" ca="1" si="1"/>
        <v>45.041366614000076</v>
      </c>
      <c r="F52">
        <f t="shared" si="6"/>
        <v>62</v>
      </c>
      <c r="G52">
        <f t="shared" si="2"/>
        <v>0</v>
      </c>
      <c r="H52">
        <f t="shared" ca="1" si="3"/>
        <v>2.8005601120224045E-3</v>
      </c>
    </row>
    <row r="53" spans="1:15" x14ac:dyDescent="0.25">
      <c r="B53">
        <v>53.8</v>
      </c>
      <c r="C53">
        <f t="shared" ca="1" si="0"/>
        <v>0.1334904660216667</v>
      </c>
      <c r="D53">
        <f t="shared" ca="1" si="1"/>
        <v>50.228334224230061</v>
      </c>
      <c r="F53">
        <f t="shared" si="6"/>
        <v>63</v>
      </c>
      <c r="G53">
        <f t="shared" si="2"/>
        <v>0</v>
      </c>
      <c r="H53">
        <f t="shared" ca="1" si="3"/>
        <v>1.0002000400080016E-3</v>
      </c>
    </row>
    <row r="54" spans="1:15" x14ac:dyDescent="0.25">
      <c r="B54">
        <v>49.5</v>
      </c>
      <c r="C54">
        <f t="shared" ca="1" si="0"/>
        <v>0.58875909383761871</v>
      </c>
      <c r="D54">
        <f t="shared" ca="1" si="1"/>
        <v>45.315840419026699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1.4002800560112022E-3</v>
      </c>
    </row>
    <row r="55" spans="1:15" x14ac:dyDescent="0.25">
      <c r="B55">
        <v>44.2</v>
      </c>
      <c r="C55">
        <f t="shared" ca="1" si="0"/>
        <v>0.3306549374565978</v>
      </c>
      <c r="D55">
        <f t="shared" ca="1" si="1"/>
        <v>48.772170251054398</v>
      </c>
      <c r="F55">
        <f t="shared" si="7"/>
        <v>65</v>
      </c>
      <c r="G55">
        <f t="shared" si="8"/>
        <v>0</v>
      </c>
      <c r="H55">
        <f t="shared" ca="1" si="9"/>
        <v>6.0012002400480096E-4</v>
      </c>
    </row>
    <row r="56" spans="1:15" x14ac:dyDescent="0.25">
      <c r="B56">
        <v>44.8</v>
      </c>
      <c r="C56">
        <f t="shared" ca="1" si="0"/>
        <v>0.48514947442029088</v>
      </c>
      <c r="D56">
        <f t="shared" ca="1" si="1"/>
        <v>52.828633884029671</v>
      </c>
      <c r="F56">
        <f t="shared" si="7"/>
        <v>66</v>
      </c>
      <c r="G56">
        <f t="shared" si="8"/>
        <v>0</v>
      </c>
      <c r="H56">
        <f t="shared" ca="1" si="9"/>
        <v>0</v>
      </c>
    </row>
    <row r="57" spans="1:15" x14ac:dyDescent="0.25">
      <c r="B57">
        <v>45.8</v>
      </c>
      <c r="C57">
        <f t="shared" ca="1" si="0"/>
        <v>0.63726900812129561</v>
      </c>
      <c r="D57">
        <f t="shared" ca="1" si="1"/>
        <v>39.67873909862373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0.56637524293309838</v>
      </c>
      <c r="D58">
        <f t="shared" ca="1" si="1"/>
        <v>50.011929908165911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0.16333621081997374</v>
      </c>
      <c r="D59">
        <f t="shared" ca="1" si="1"/>
        <v>51.328284312650446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0.11481609468471587</v>
      </c>
      <c r="D60">
        <f t="shared" ca="1" si="1"/>
        <v>55.35789750482212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0.79641967345566778</v>
      </c>
      <c r="D61">
        <f t="shared" ca="1" si="1"/>
        <v>43.792502876325791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0.53830554150741217</v>
      </c>
      <c r="D62">
        <f t="shared" ca="1" si="1"/>
        <v>48.861948668140215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0.89947539988309866</v>
      </c>
      <c r="D63">
        <f t="shared" ca="1" si="1"/>
        <v>59.119761205754379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0.60637200481989717</v>
      </c>
      <c r="D64">
        <f t="shared" ca="1" si="1"/>
        <v>49.496800177309446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0.9059289290443604</v>
      </c>
      <c r="D65">
        <f t="shared" ca="1" si="1"/>
        <v>50.164824471925321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0.68474183188742088</v>
      </c>
      <c r="D66">
        <f t="shared" ca="1" si="1"/>
        <v>46.423295012404935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0.45010147172802806</v>
      </c>
      <c r="D67">
        <f t="shared" ref="D67:D130" ca="1" si="11">_xlfn.T.INV(RAND(),25)*$G$3+$F$3</f>
        <v>44.289941603003271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0.53674423489778922</v>
      </c>
      <c r="D68">
        <f t="shared" ca="1" si="11"/>
        <v>44.51251380129986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0.28020239631472854</v>
      </c>
      <c r="D69">
        <f t="shared" ca="1" si="11"/>
        <v>49.489640957846674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0.64491582803555625</v>
      </c>
      <c r="D70">
        <f t="shared" ca="1" si="11"/>
        <v>36.899177662630088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7.6710606224142941E-2</v>
      </c>
      <c r="D71">
        <f t="shared" ca="1" si="11"/>
        <v>56.155595051581422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0.25432204344861786</v>
      </c>
      <c r="D72">
        <f t="shared" ca="1" si="11"/>
        <v>46.399588398791877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0.17679389865016781</v>
      </c>
      <c r="D73">
        <f t="shared" ca="1" si="11"/>
        <v>53.061948060702626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0.46203406993013518</v>
      </c>
      <c r="D74">
        <f t="shared" ca="1" si="11"/>
        <v>55.095591216642248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0.3644742023795573</v>
      </c>
      <c r="D75">
        <f t="shared" ca="1" si="11"/>
        <v>56.517646281713894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0.29422102532074379</v>
      </c>
      <c r="D76">
        <f t="shared" ca="1" si="11"/>
        <v>49.838868899344497</v>
      </c>
    </row>
    <row r="77" spans="1:8" x14ac:dyDescent="0.25">
      <c r="B77">
        <v>52.28</v>
      </c>
      <c r="C77">
        <f t="shared" ca="1" si="10"/>
        <v>0.9860841907150576</v>
      </c>
      <c r="D77">
        <f t="shared" ca="1" si="11"/>
        <v>49.380286725683064</v>
      </c>
    </row>
    <row r="78" spans="1:8" x14ac:dyDescent="0.25">
      <c r="B78">
        <v>52.92</v>
      </c>
      <c r="C78">
        <f t="shared" ca="1" si="10"/>
        <v>0.31046209094535571</v>
      </c>
      <c r="D78">
        <f t="shared" ca="1" si="11"/>
        <v>44.196180172605644</v>
      </c>
    </row>
    <row r="79" spans="1:8" x14ac:dyDescent="0.25">
      <c r="B79">
        <v>44.84</v>
      </c>
      <c r="C79">
        <f t="shared" ca="1" si="10"/>
        <v>0.14539515990956198</v>
      </c>
      <c r="D79">
        <f t="shared" ca="1" si="11"/>
        <v>44.490691651384793</v>
      </c>
    </row>
    <row r="80" spans="1:8" x14ac:dyDescent="0.25">
      <c r="B80">
        <v>44.55</v>
      </c>
      <c r="C80">
        <f t="shared" ca="1" si="10"/>
        <v>0.51201457577384535</v>
      </c>
      <c r="D80">
        <f t="shared" ca="1" si="11"/>
        <v>48.073654846123304</v>
      </c>
    </row>
    <row r="81" spans="1:4" x14ac:dyDescent="0.25">
      <c r="B81">
        <v>47.62</v>
      </c>
      <c r="C81">
        <f t="shared" ca="1" si="10"/>
        <v>0.63073881799297904</v>
      </c>
      <c r="D81">
        <f t="shared" ca="1" si="11"/>
        <v>49.363839551773388</v>
      </c>
    </row>
    <row r="82" spans="1:4" x14ac:dyDescent="0.25">
      <c r="B82">
        <v>54.12</v>
      </c>
      <c r="C82">
        <f t="shared" ca="1" si="10"/>
        <v>0.73136917955594294</v>
      </c>
      <c r="D82">
        <f t="shared" ca="1" si="11"/>
        <v>41.84666711546727</v>
      </c>
    </row>
    <row r="83" spans="1:4" x14ac:dyDescent="0.25">
      <c r="B83">
        <v>53.74</v>
      </c>
      <c r="C83">
        <f t="shared" ca="1" si="10"/>
        <v>0.6885612564436302</v>
      </c>
      <c r="D83">
        <f t="shared" ca="1" si="11"/>
        <v>45.833139528980332</v>
      </c>
    </row>
    <row r="84" spans="1:4" x14ac:dyDescent="0.25">
      <c r="B84">
        <v>49.03</v>
      </c>
      <c r="C84">
        <f t="shared" ca="1" si="10"/>
        <v>0.14412602234677874</v>
      </c>
      <c r="D84">
        <f t="shared" ca="1" si="11"/>
        <v>44.762294654619126</v>
      </c>
    </row>
    <row r="85" spans="1:4" x14ac:dyDescent="0.25">
      <c r="B85">
        <v>45.3</v>
      </c>
      <c r="C85">
        <f t="shared" ca="1" si="10"/>
        <v>0.91839976756954478</v>
      </c>
      <c r="D85">
        <f t="shared" ca="1" si="11"/>
        <v>46.79549061280985</v>
      </c>
    </row>
    <row r="86" spans="1:4" x14ac:dyDescent="0.25">
      <c r="B86">
        <v>49.83</v>
      </c>
      <c r="C86">
        <f t="shared" ca="1" si="10"/>
        <v>6.6731846889549473E-3</v>
      </c>
      <c r="D86">
        <f t="shared" ca="1" si="11"/>
        <v>45.546374661340025</v>
      </c>
    </row>
    <row r="87" spans="1:4" x14ac:dyDescent="0.25">
      <c r="A87" t="s">
        <v>164</v>
      </c>
      <c r="B87">
        <v>48.06</v>
      </c>
      <c r="C87">
        <f t="shared" ca="1" si="10"/>
        <v>0.97684827825093368</v>
      </c>
      <c r="D87">
        <f t="shared" ca="1" si="11"/>
        <v>50.319476999100047</v>
      </c>
    </row>
    <row r="88" spans="1:4" x14ac:dyDescent="0.25">
      <c r="B88">
        <v>47</v>
      </c>
      <c r="C88">
        <f t="shared" ca="1" si="10"/>
        <v>0.97930330252511844</v>
      </c>
      <c r="D88">
        <f t="shared" ca="1" si="11"/>
        <v>51.633705694624268</v>
      </c>
    </row>
    <row r="89" spans="1:4" x14ac:dyDescent="0.25">
      <c r="B89">
        <v>48.39</v>
      </c>
      <c r="C89">
        <f t="shared" ca="1" si="10"/>
        <v>0.46848807898537681</v>
      </c>
      <c r="D89">
        <f t="shared" ca="1" si="11"/>
        <v>50.696245233947231</v>
      </c>
    </row>
    <row r="90" spans="1:4" x14ac:dyDescent="0.25">
      <c r="B90">
        <v>56.8</v>
      </c>
      <c r="C90">
        <f t="shared" ca="1" si="10"/>
        <v>0.73917171058060338</v>
      </c>
      <c r="D90">
        <f t="shared" ca="1" si="11"/>
        <v>48.54828082392131</v>
      </c>
    </row>
    <row r="91" spans="1:4" x14ac:dyDescent="0.25">
      <c r="B91">
        <v>49.07</v>
      </c>
      <c r="C91">
        <f t="shared" ca="1" si="10"/>
        <v>0.92374574032158485</v>
      </c>
      <c r="D91">
        <f t="shared" ca="1" si="11"/>
        <v>43.036078344196532</v>
      </c>
    </row>
    <row r="92" spans="1:4" x14ac:dyDescent="0.25">
      <c r="B92">
        <v>48.49</v>
      </c>
      <c r="C92">
        <f t="shared" ca="1" si="10"/>
        <v>0.10950274054255404</v>
      </c>
      <c r="D92">
        <f t="shared" ca="1" si="11"/>
        <v>54.700424491505572</v>
      </c>
    </row>
    <row r="93" spans="1:4" x14ac:dyDescent="0.25">
      <c r="B93">
        <v>39.090000000000003</v>
      </c>
      <c r="C93">
        <f t="shared" ca="1" si="10"/>
        <v>0.46233896867911595</v>
      </c>
      <c r="D93">
        <f t="shared" ca="1" si="11"/>
        <v>53.825732921057288</v>
      </c>
    </row>
    <row r="94" spans="1:4" x14ac:dyDescent="0.25">
      <c r="B94">
        <v>48</v>
      </c>
      <c r="C94">
        <f t="shared" ca="1" si="10"/>
        <v>0.35530422273686002</v>
      </c>
      <c r="D94">
        <f t="shared" ca="1" si="11"/>
        <v>45.974716943555144</v>
      </c>
    </row>
    <row r="95" spans="1:4" x14ac:dyDescent="0.25">
      <c r="B95">
        <v>53.17</v>
      </c>
      <c r="C95">
        <f t="shared" ca="1" si="10"/>
        <v>0.35610797874318978</v>
      </c>
      <c r="D95">
        <f t="shared" ca="1" si="11"/>
        <v>54.771218114819412</v>
      </c>
    </row>
    <row r="96" spans="1:4" x14ac:dyDescent="0.25">
      <c r="B96">
        <v>50.94</v>
      </c>
      <c r="C96">
        <f t="shared" ca="1" si="10"/>
        <v>0.81788461409366875</v>
      </c>
      <c r="D96">
        <f t="shared" ca="1" si="11"/>
        <v>49.835320073427518</v>
      </c>
    </row>
    <row r="97" spans="2:4" x14ac:dyDescent="0.25">
      <c r="B97">
        <v>45</v>
      </c>
      <c r="C97">
        <f t="shared" ca="1" si="10"/>
        <v>0.34266901799697158</v>
      </c>
      <c r="D97">
        <f t="shared" ca="1" si="11"/>
        <v>46.717694612583287</v>
      </c>
    </row>
    <row r="98" spans="2:4" x14ac:dyDescent="0.25">
      <c r="B98">
        <v>53.4</v>
      </c>
      <c r="C98">
        <f t="shared" ca="1" si="10"/>
        <v>0.96026503041001765</v>
      </c>
      <c r="D98">
        <f t="shared" ca="1" si="11"/>
        <v>49.366100264632983</v>
      </c>
    </row>
    <row r="99" spans="2:4" x14ac:dyDescent="0.25">
      <c r="B99">
        <v>49.2</v>
      </c>
      <c r="C99">
        <f t="shared" ca="1" si="10"/>
        <v>0.79995958348788521</v>
      </c>
      <c r="D99">
        <f t="shared" ca="1" si="11"/>
        <v>49.219169462134168</v>
      </c>
    </row>
    <row r="100" spans="2:4" x14ac:dyDescent="0.25">
      <c r="B100">
        <v>54.5</v>
      </c>
      <c r="C100">
        <f t="shared" ca="1" si="10"/>
        <v>0.51762638359282387</v>
      </c>
      <c r="D100">
        <f t="shared" ca="1" si="11"/>
        <v>54.737779562942791</v>
      </c>
    </row>
    <row r="101" spans="2:4" x14ac:dyDescent="0.25">
      <c r="B101">
        <v>53.3</v>
      </c>
      <c r="C101">
        <f t="shared" ca="1" si="10"/>
        <v>0.22920245630421543</v>
      </c>
      <c r="D101">
        <f t="shared" ca="1" si="11"/>
        <v>45.113740979289446</v>
      </c>
    </row>
    <row r="102" spans="2:4" x14ac:dyDescent="0.25">
      <c r="B102">
        <v>53.2</v>
      </c>
      <c r="C102">
        <f t="shared" ca="1" si="10"/>
        <v>0.8141032318642385</v>
      </c>
      <c r="D102">
        <f t="shared" ca="1" si="11"/>
        <v>50.914071521096609</v>
      </c>
    </row>
    <row r="103" spans="2:4" x14ac:dyDescent="0.25">
      <c r="B103">
        <v>54.3</v>
      </c>
      <c r="C103">
        <f t="shared" ca="1" si="10"/>
        <v>6.8407672238588346E-2</v>
      </c>
      <c r="D103">
        <f t="shared" ca="1" si="11"/>
        <v>49.457957562231357</v>
      </c>
    </row>
    <row r="104" spans="2:4" x14ac:dyDescent="0.25">
      <c r="B104">
        <v>54.3</v>
      </c>
      <c r="C104">
        <f t="shared" ca="1" si="10"/>
        <v>0.81176413336704145</v>
      </c>
      <c r="D104">
        <f t="shared" ca="1" si="11"/>
        <v>47.713337524199709</v>
      </c>
    </row>
    <row r="105" spans="2:4" x14ac:dyDescent="0.25">
      <c r="B105">
        <v>49.7</v>
      </c>
      <c r="C105">
        <f t="shared" ca="1" si="10"/>
        <v>0.60957221091015001</v>
      </c>
      <c r="D105">
        <f t="shared" ca="1" si="11"/>
        <v>42.570891397545992</v>
      </c>
    </row>
    <row r="106" spans="2:4" x14ac:dyDescent="0.25">
      <c r="B106">
        <v>48.7</v>
      </c>
      <c r="C106">
        <f t="shared" ca="1" si="10"/>
        <v>0.69570171391074753</v>
      </c>
      <c r="D106">
        <f t="shared" ca="1" si="11"/>
        <v>53.914737651785615</v>
      </c>
    </row>
    <row r="107" spans="2:4" x14ac:dyDescent="0.25">
      <c r="B107">
        <v>53</v>
      </c>
      <c r="C107">
        <f t="shared" ca="1" si="10"/>
        <v>0.66136677729574789</v>
      </c>
      <c r="D107">
        <f t="shared" ca="1" si="11"/>
        <v>48.84708116573713</v>
      </c>
    </row>
    <row r="108" spans="2:4" x14ac:dyDescent="0.25">
      <c r="B108">
        <v>48.7</v>
      </c>
      <c r="C108">
        <f t="shared" ca="1" si="10"/>
        <v>0.31372756701922333</v>
      </c>
      <c r="D108">
        <f t="shared" ca="1" si="11"/>
        <v>49.678457682053285</v>
      </c>
    </row>
    <row r="109" spans="2:4" x14ac:dyDescent="0.25">
      <c r="B109">
        <v>48</v>
      </c>
      <c r="C109">
        <f t="shared" ca="1" si="10"/>
        <v>7.1623787819057316E-3</v>
      </c>
      <c r="D109">
        <f t="shared" ca="1" si="11"/>
        <v>40.499131502274047</v>
      </c>
    </row>
    <row r="110" spans="2:4" x14ac:dyDescent="0.25">
      <c r="B110">
        <v>53.3</v>
      </c>
      <c r="C110">
        <f t="shared" ca="1" si="10"/>
        <v>0.12940414185603899</v>
      </c>
      <c r="D110">
        <f t="shared" ca="1" si="11"/>
        <v>46.626732174552828</v>
      </c>
    </row>
    <row r="111" spans="2:4" x14ac:dyDescent="0.25">
      <c r="D111">
        <f t="shared" ca="1" si="11"/>
        <v>54.382390998267518</v>
      </c>
    </row>
    <row r="112" spans="2:4" x14ac:dyDescent="0.25">
      <c r="D112">
        <f t="shared" ca="1" si="11"/>
        <v>49.334126568727612</v>
      </c>
    </row>
    <row r="113" spans="4:4" x14ac:dyDescent="0.25">
      <c r="D113">
        <f t="shared" ca="1" si="11"/>
        <v>56.823131642970353</v>
      </c>
    </row>
    <row r="114" spans="4:4" x14ac:dyDescent="0.25">
      <c r="D114">
        <f t="shared" ca="1" si="11"/>
        <v>51.863789134836253</v>
      </c>
    </row>
    <row r="115" spans="4:4" x14ac:dyDescent="0.25">
      <c r="D115">
        <f t="shared" ca="1" si="11"/>
        <v>51.701354741134679</v>
      </c>
    </row>
    <row r="116" spans="4:4" x14ac:dyDescent="0.25">
      <c r="D116">
        <f t="shared" ca="1" si="11"/>
        <v>56.319991230958962</v>
      </c>
    </row>
    <row r="117" spans="4:4" x14ac:dyDescent="0.25">
      <c r="D117">
        <f t="shared" ca="1" si="11"/>
        <v>45.685860393344129</v>
      </c>
    </row>
    <row r="118" spans="4:4" x14ac:dyDescent="0.25">
      <c r="D118">
        <f t="shared" ca="1" si="11"/>
        <v>55.003438915286907</v>
      </c>
    </row>
    <row r="119" spans="4:4" x14ac:dyDescent="0.25">
      <c r="D119">
        <f t="shared" ca="1" si="11"/>
        <v>56.692492251773665</v>
      </c>
    </row>
    <row r="120" spans="4:4" x14ac:dyDescent="0.25">
      <c r="D120">
        <f t="shared" ca="1" si="11"/>
        <v>46.508332126296679</v>
      </c>
    </row>
    <row r="121" spans="4:4" x14ac:dyDescent="0.25">
      <c r="D121">
        <f t="shared" ca="1" si="11"/>
        <v>44.372319785581873</v>
      </c>
    </row>
    <row r="122" spans="4:4" x14ac:dyDescent="0.25">
      <c r="D122">
        <f t="shared" ca="1" si="11"/>
        <v>50.302705466992514</v>
      </c>
    </row>
    <row r="123" spans="4:4" x14ac:dyDescent="0.25">
      <c r="D123">
        <f t="shared" ca="1" si="11"/>
        <v>47.999135615361332</v>
      </c>
    </row>
    <row r="124" spans="4:4" x14ac:dyDescent="0.25">
      <c r="D124">
        <f t="shared" ca="1" si="11"/>
        <v>56.273987754385033</v>
      </c>
    </row>
    <row r="125" spans="4:4" x14ac:dyDescent="0.25">
      <c r="D125">
        <f t="shared" ca="1" si="11"/>
        <v>49.49222796598756</v>
      </c>
    </row>
    <row r="126" spans="4:4" x14ac:dyDescent="0.25">
      <c r="D126">
        <f t="shared" ca="1" si="11"/>
        <v>45.8792347501808</v>
      </c>
    </row>
    <row r="127" spans="4:4" x14ac:dyDescent="0.25">
      <c r="D127">
        <f t="shared" ca="1" si="11"/>
        <v>50.279001018748986</v>
      </c>
    </row>
    <row r="128" spans="4:4" x14ac:dyDescent="0.25">
      <c r="D128">
        <f t="shared" ca="1" si="11"/>
        <v>54.394946237718294</v>
      </c>
    </row>
    <row r="129" spans="4:4" x14ac:dyDescent="0.25">
      <c r="D129">
        <f t="shared" ca="1" si="11"/>
        <v>52.609098048553037</v>
      </c>
    </row>
    <row r="130" spans="4:4" x14ac:dyDescent="0.25">
      <c r="D130">
        <f t="shared" ca="1" si="11"/>
        <v>51.417589458410049</v>
      </c>
    </row>
    <row r="131" spans="4:4" x14ac:dyDescent="0.25">
      <c r="D131">
        <f t="shared" ref="D131:D194" ca="1" si="15">_xlfn.T.INV(RAND(),25)*$G$3+$F$3</f>
        <v>41.165456435104467</v>
      </c>
    </row>
    <row r="132" spans="4:4" x14ac:dyDescent="0.25">
      <c r="D132">
        <f t="shared" ca="1" si="15"/>
        <v>49.559752959736521</v>
      </c>
    </row>
    <row r="133" spans="4:4" x14ac:dyDescent="0.25">
      <c r="D133">
        <f t="shared" ca="1" si="15"/>
        <v>47.760331708734725</v>
      </c>
    </row>
    <row r="134" spans="4:4" x14ac:dyDescent="0.25">
      <c r="D134">
        <f t="shared" ca="1" si="15"/>
        <v>49.833936816077802</v>
      </c>
    </row>
    <row r="135" spans="4:4" x14ac:dyDescent="0.25">
      <c r="D135">
        <f t="shared" ca="1" si="15"/>
        <v>55.329346491131204</v>
      </c>
    </row>
    <row r="136" spans="4:4" x14ac:dyDescent="0.25">
      <c r="D136">
        <f t="shared" ca="1" si="15"/>
        <v>51.386075587358214</v>
      </c>
    </row>
    <row r="137" spans="4:4" x14ac:dyDescent="0.25">
      <c r="D137">
        <f t="shared" ca="1" si="15"/>
        <v>45.885398710489397</v>
      </c>
    </row>
    <row r="138" spans="4:4" x14ac:dyDescent="0.25">
      <c r="D138">
        <f t="shared" ca="1" si="15"/>
        <v>43.684883010484768</v>
      </c>
    </row>
    <row r="139" spans="4:4" x14ac:dyDescent="0.25">
      <c r="D139">
        <f t="shared" ca="1" si="15"/>
        <v>48.656667685166092</v>
      </c>
    </row>
    <row r="140" spans="4:4" x14ac:dyDescent="0.25">
      <c r="D140">
        <f t="shared" ca="1" si="15"/>
        <v>43.963371864023216</v>
      </c>
    </row>
    <row r="141" spans="4:4" x14ac:dyDescent="0.25">
      <c r="D141">
        <f t="shared" ca="1" si="15"/>
        <v>53.600827811315597</v>
      </c>
    </row>
    <row r="142" spans="4:4" x14ac:dyDescent="0.25">
      <c r="D142">
        <f t="shared" ca="1" si="15"/>
        <v>45.939803152167613</v>
      </c>
    </row>
    <row r="143" spans="4:4" x14ac:dyDescent="0.25">
      <c r="D143">
        <f t="shared" ca="1" si="15"/>
        <v>46.125188275414118</v>
      </c>
    </row>
    <row r="144" spans="4:4" x14ac:dyDescent="0.25">
      <c r="D144">
        <f t="shared" ca="1" si="15"/>
        <v>48.583310245706137</v>
      </c>
    </row>
    <row r="145" spans="4:4" x14ac:dyDescent="0.25">
      <c r="D145">
        <f t="shared" ca="1" si="15"/>
        <v>53.58826563024931</v>
      </c>
    </row>
    <row r="146" spans="4:4" x14ac:dyDescent="0.25">
      <c r="D146">
        <f t="shared" ca="1" si="15"/>
        <v>48.223460759203839</v>
      </c>
    </row>
    <row r="147" spans="4:4" x14ac:dyDescent="0.25">
      <c r="D147">
        <f t="shared" ca="1" si="15"/>
        <v>51.649000904420596</v>
      </c>
    </row>
    <row r="148" spans="4:4" x14ac:dyDescent="0.25">
      <c r="D148">
        <f t="shared" ca="1" si="15"/>
        <v>46.954707136594173</v>
      </c>
    </row>
    <row r="149" spans="4:4" x14ac:dyDescent="0.25">
      <c r="D149">
        <f t="shared" ca="1" si="15"/>
        <v>44.742296499455513</v>
      </c>
    </row>
    <row r="150" spans="4:4" x14ac:dyDescent="0.25">
      <c r="D150">
        <f t="shared" ca="1" si="15"/>
        <v>42.62072588469686</v>
      </c>
    </row>
    <row r="151" spans="4:4" x14ac:dyDescent="0.25">
      <c r="D151">
        <f t="shared" ca="1" si="15"/>
        <v>54.180781971918606</v>
      </c>
    </row>
    <row r="152" spans="4:4" x14ac:dyDescent="0.25">
      <c r="D152">
        <f t="shared" ca="1" si="15"/>
        <v>52.869669033681696</v>
      </c>
    </row>
    <row r="153" spans="4:4" x14ac:dyDescent="0.25">
      <c r="D153">
        <f t="shared" ca="1" si="15"/>
        <v>46.728875396994233</v>
      </c>
    </row>
    <row r="154" spans="4:4" x14ac:dyDescent="0.25">
      <c r="D154">
        <f t="shared" ca="1" si="15"/>
        <v>49.137005414174943</v>
      </c>
    </row>
    <row r="155" spans="4:4" x14ac:dyDescent="0.25">
      <c r="D155">
        <f t="shared" ca="1" si="15"/>
        <v>49.979198047565426</v>
      </c>
    </row>
    <row r="156" spans="4:4" x14ac:dyDescent="0.25">
      <c r="D156">
        <f t="shared" ca="1" si="15"/>
        <v>53.326055776428667</v>
      </c>
    </row>
    <row r="157" spans="4:4" x14ac:dyDescent="0.25">
      <c r="D157">
        <f t="shared" ca="1" si="15"/>
        <v>51.965549323193116</v>
      </c>
    </row>
    <row r="158" spans="4:4" x14ac:dyDescent="0.25">
      <c r="D158">
        <f t="shared" ca="1" si="15"/>
        <v>48.166530969068795</v>
      </c>
    </row>
    <row r="159" spans="4:4" x14ac:dyDescent="0.25">
      <c r="D159">
        <f t="shared" ca="1" si="15"/>
        <v>51.15672685471953</v>
      </c>
    </row>
    <row r="160" spans="4:4" x14ac:dyDescent="0.25">
      <c r="D160">
        <f t="shared" ca="1" si="15"/>
        <v>44.841538851273761</v>
      </c>
    </row>
    <row r="161" spans="4:4" x14ac:dyDescent="0.25">
      <c r="D161">
        <f t="shared" ca="1" si="15"/>
        <v>51.644127482967434</v>
      </c>
    </row>
    <row r="162" spans="4:4" x14ac:dyDescent="0.25">
      <c r="D162">
        <f t="shared" ca="1" si="15"/>
        <v>50.575459947158059</v>
      </c>
    </row>
    <row r="163" spans="4:4" x14ac:dyDescent="0.25">
      <c r="D163">
        <f t="shared" ca="1" si="15"/>
        <v>57.16610407204535</v>
      </c>
    </row>
    <row r="164" spans="4:4" x14ac:dyDescent="0.25">
      <c r="D164">
        <f t="shared" ca="1" si="15"/>
        <v>44.191272506543001</v>
      </c>
    </row>
    <row r="165" spans="4:4" x14ac:dyDescent="0.25">
      <c r="D165">
        <f t="shared" ca="1" si="15"/>
        <v>47.752810252428318</v>
      </c>
    </row>
    <row r="166" spans="4:4" x14ac:dyDescent="0.25">
      <c r="D166">
        <f t="shared" ca="1" si="15"/>
        <v>58.522100000044162</v>
      </c>
    </row>
    <row r="167" spans="4:4" x14ac:dyDescent="0.25">
      <c r="D167">
        <f t="shared" ca="1" si="15"/>
        <v>48.805465208836274</v>
      </c>
    </row>
    <row r="168" spans="4:4" x14ac:dyDescent="0.25">
      <c r="D168">
        <f t="shared" ca="1" si="15"/>
        <v>53.853064109442315</v>
      </c>
    </row>
    <row r="169" spans="4:4" x14ac:dyDescent="0.25">
      <c r="D169">
        <f t="shared" ca="1" si="15"/>
        <v>51.458920805274659</v>
      </c>
    </row>
    <row r="170" spans="4:4" x14ac:dyDescent="0.25">
      <c r="D170">
        <f t="shared" ca="1" si="15"/>
        <v>43.662388749879931</v>
      </c>
    </row>
    <row r="171" spans="4:4" x14ac:dyDescent="0.25">
      <c r="D171">
        <f t="shared" ca="1" si="15"/>
        <v>51.113377937629522</v>
      </c>
    </row>
    <row r="172" spans="4:4" x14ac:dyDescent="0.25">
      <c r="D172">
        <f t="shared" ca="1" si="15"/>
        <v>47.275706045099881</v>
      </c>
    </row>
    <row r="173" spans="4:4" x14ac:dyDescent="0.25">
      <c r="D173">
        <f t="shared" ca="1" si="15"/>
        <v>41.678885634762835</v>
      </c>
    </row>
    <row r="174" spans="4:4" x14ac:dyDescent="0.25">
      <c r="D174">
        <f t="shared" ca="1" si="15"/>
        <v>47.513893505653961</v>
      </c>
    </row>
    <row r="175" spans="4:4" x14ac:dyDescent="0.25">
      <c r="D175">
        <f t="shared" ca="1" si="15"/>
        <v>43.508216600671439</v>
      </c>
    </row>
    <row r="176" spans="4:4" x14ac:dyDescent="0.25">
      <c r="D176">
        <f t="shared" ca="1" si="15"/>
        <v>52.418665783886624</v>
      </c>
    </row>
    <row r="177" spans="4:4" x14ac:dyDescent="0.25">
      <c r="D177">
        <f t="shared" ca="1" si="15"/>
        <v>46.483385517071156</v>
      </c>
    </row>
    <row r="178" spans="4:4" x14ac:dyDescent="0.25">
      <c r="D178">
        <f t="shared" ca="1" si="15"/>
        <v>51.798230949190369</v>
      </c>
    </row>
    <row r="179" spans="4:4" x14ac:dyDescent="0.25">
      <c r="D179">
        <f t="shared" ca="1" si="15"/>
        <v>51.738021655769757</v>
      </c>
    </row>
    <row r="180" spans="4:4" x14ac:dyDescent="0.25">
      <c r="D180">
        <f t="shared" ca="1" si="15"/>
        <v>43.706293723342668</v>
      </c>
    </row>
    <row r="181" spans="4:4" x14ac:dyDescent="0.25">
      <c r="D181">
        <f t="shared" ca="1" si="15"/>
        <v>46.659886737337438</v>
      </c>
    </row>
    <row r="182" spans="4:4" x14ac:dyDescent="0.25">
      <c r="D182">
        <f t="shared" ca="1" si="15"/>
        <v>48.545044180910189</v>
      </c>
    </row>
    <row r="183" spans="4:4" x14ac:dyDescent="0.25">
      <c r="D183">
        <f t="shared" ca="1" si="15"/>
        <v>39.639534422389531</v>
      </c>
    </row>
    <row r="184" spans="4:4" x14ac:dyDescent="0.25">
      <c r="D184">
        <f t="shared" ca="1" si="15"/>
        <v>52.268191813880094</v>
      </c>
    </row>
    <row r="185" spans="4:4" x14ac:dyDescent="0.25">
      <c r="D185">
        <f t="shared" ca="1" si="15"/>
        <v>50.66129268269318</v>
      </c>
    </row>
    <row r="186" spans="4:4" x14ac:dyDescent="0.25">
      <c r="D186">
        <f t="shared" ca="1" si="15"/>
        <v>52.444623770665046</v>
      </c>
    </row>
    <row r="187" spans="4:4" x14ac:dyDescent="0.25">
      <c r="D187">
        <f t="shared" ca="1" si="15"/>
        <v>44.312934826936655</v>
      </c>
    </row>
    <row r="188" spans="4:4" x14ac:dyDescent="0.25">
      <c r="D188">
        <f t="shared" ca="1" si="15"/>
        <v>55.079858439386022</v>
      </c>
    </row>
    <row r="189" spans="4:4" x14ac:dyDescent="0.25">
      <c r="D189">
        <f t="shared" ca="1" si="15"/>
        <v>58.352537367371305</v>
      </c>
    </row>
    <row r="190" spans="4:4" x14ac:dyDescent="0.25">
      <c r="D190">
        <f t="shared" ca="1" si="15"/>
        <v>51.181454776752737</v>
      </c>
    </row>
    <row r="191" spans="4:4" x14ac:dyDescent="0.25">
      <c r="D191">
        <f t="shared" ca="1" si="15"/>
        <v>51.014038705598992</v>
      </c>
    </row>
    <row r="192" spans="4:4" x14ac:dyDescent="0.25">
      <c r="D192">
        <f t="shared" ca="1" si="15"/>
        <v>48.730333322748798</v>
      </c>
    </row>
    <row r="193" spans="4:4" x14ac:dyDescent="0.25">
      <c r="D193">
        <f t="shared" ca="1" si="15"/>
        <v>57.171559920255703</v>
      </c>
    </row>
    <row r="194" spans="4:4" x14ac:dyDescent="0.25">
      <c r="D194">
        <f t="shared" ca="1" si="15"/>
        <v>51.667296942771202</v>
      </c>
    </row>
    <row r="195" spans="4:4" x14ac:dyDescent="0.25">
      <c r="D195">
        <f t="shared" ref="D195:D258" ca="1" si="16">_xlfn.T.INV(RAND(),25)*$G$3+$F$3</f>
        <v>41.746014842820813</v>
      </c>
    </row>
    <row r="196" spans="4:4" x14ac:dyDescent="0.25">
      <c r="D196">
        <f t="shared" ca="1" si="16"/>
        <v>40.972633470380416</v>
      </c>
    </row>
    <row r="197" spans="4:4" x14ac:dyDescent="0.25">
      <c r="D197">
        <f t="shared" ca="1" si="16"/>
        <v>50.89120182640459</v>
      </c>
    </row>
    <row r="198" spans="4:4" x14ac:dyDescent="0.25">
      <c r="D198">
        <f t="shared" ca="1" si="16"/>
        <v>46.559642123061025</v>
      </c>
    </row>
    <row r="199" spans="4:4" x14ac:dyDescent="0.25">
      <c r="D199">
        <f t="shared" ca="1" si="16"/>
        <v>52.678202081387667</v>
      </c>
    </row>
    <row r="200" spans="4:4" x14ac:dyDescent="0.25">
      <c r="D200">
        <f t="shared" ca="1" si="16"/>
        <v>55.123018392290518</v>
      </c>
    </row>
    <row r="201" spans="4:4" x14ac:dyDescent="0.25">
      <c r="D201">
        <f t="shared" ca="1" si="16"/>
        <v>50.129193820766432</v>
      </c>
    </row>
    <row r="202" spans="4:4" x14ac:dyDescent="0.25">
      <c r="D202">
        <f t="shared" ca="1" si="16"/>
        <v>49.903070491267002</v>
      </c>
    </row>
    <row r="203" spans="4:4" x14ac:dyDescent="0.25">
      <c r="D203">
        <f t="shared" ca="1" si="16"/>
        <v>47.007854918009471</v>
      </c>
    </row>
    <row r="204" spans="4:4" x14ac:dyDescent="0.25">
      <c r="D204">
        <f t="shared" ca="1" si="16"/>
        <v>52.370336335773558</v>
      </c>
    </row>
    <row r="205" spans="4:4" x14ac:dyDescent="0.25">
      <c r="D205">
        <f t="shared" ca="1" si="16"/>
        <v>47.813539794921063</v>
      </c>
    </row>
    <row r="206" spans="4:4" x14ac:dyDescent="0.25">
      <c r="D206">
        <f t="shared" ca="1" si="16"/>
        <v>46.107563188745075</v>
      </c>
    </row>
    <row r="207" spans="4:4" x14ac:dyDescent="0.25">
      <c r="D207">
        <f t="shared" ca="1" si="16"/>
        <v>52.744488351500713</v>
      </c>
    </row>
    <row r="208" spans="4:4" x14ac:dyDescent="0.25">
      <c r="D208">
        <f t="shared" ca="1" si="16"/>
        <v>39.1731328545509</v>
      </c>
    </row>
    <row r="209" spans="4:4" x14ac:dyDescent="0.25">
      <c r="D209">
        <f t="shared" ca="1" si="16"/>
        <v>44.211608648139141</v>
      </c>
    </row>
    <row r="210" spans="4:4" x14ac:dyDescent="0.25">
      <c r="D210">
        <f t="shared" ca="1" si="16"/>
        <v>42.027229961255664</v>
      </c>
    </row>
    <row r="211" spans="4:4" x14ac:dyDescent="0.25">
      <c r="D211">
        <f t="shared" ca="1" si="16"/>
        <v>55.637506970599283</v>
      </c>
    </row>
    <row r="212" spans="4:4" x14ac:dyDescent="0.25">
      <c r="D212">
        <f t="shared" ca="1" si="16"/>
        <v>46.242801198998876</v>
      </c>
    </row>
    <row r="213" spans="4:4" x14ac:dyDescent="0.25">
      <c r="D213">
        <f t="shared" ca="1" si="16"/>
        <v>48.076281198272881</v>
      </c>
    </row>
    <row r="214" spans="4:4" x14ac:dyDescent="0.25">
      <c r="D214">
        <f t="shared" ca="1" si="16"/>
        <v>51.809990576933565</v>
      </c>
    </row>
    <row r="215" spans="4:4" x14ac:dyDescent="0.25">
      <c r="D215">
        <f t="shared" ca="1" si="16"/>
        <v>48.930709923901993</v>
      </c>
    </row>
    <row r="216" spans="4:4" x14ac:dyDescent="0.25">
      <c r="D216">
        <f t="shared" ca="1" si="16"/>
        <v>47.037456620380809</v>
      </c>
    </row>
    <row r="217" spans="4:4" x14ac:dyDescent="0.25">
      <c r="D217">
        <f t="shared" ca="1" si="16"/>
        <v>58.850264752041973</v>
      </c>
    </row>
    <row r="218" spans="4:4" x14ac:dyDescent="0.25">
      <c r="D218">
        <f t="shared" ca="1" si="16"/>
        <v>50.738780494178954</v>
      </c>
    </row>
    <row r="219" spans="4:4" x14ac:dyDescent="0.25">
      <c r="D219">
        <f t="shared" ca="1" si="16"/>
        <v>51.793632459159703</v>
      </c>
    </row>
    <row r="220" spans="4:4" x14ac:dyDescent="0.25">
      <c r="D220">
        <f t="shared" ca="1" si="16"/>
        <v>48.167524297693205</v>
      </c>
    </row>
    <row r="221" spans="4:4" x14ac:dyDescent="0.25">
      <c r="D221">
        <f t="shared" ca="1" si="16"/>
        <v>53.934667256109691</v>
      </c>
    </row>
    <row r="222" spans="4:4" x14ac:dyDescent="0.25">
      <c r="D222">
        <f t="shared" ca="1" si="16"/>
        <v>48.264438614135884</v>
      </c>
    </row>
    <row r="223" spans="4:4" x14ac:dyDescent="0.25">
      <c r="D223">
        <f t="shared" ca="1" si="16"/>
        <v>45.484065747397729</v>
      </c>
    </row>
    <row r="224" spans="4:4" x14ac:dyDescent="0.25">
      <c r="D224">
        <f t="shared" ca="1" si="16"/>
        <v>48.132964903349738</v>
      </c>
    </row>
    <row r="225" spans="4:4" x14ac:dyDescent="0.25">
      <c r="D225">
        <f t="shared" ca="1" si="16"/>
        <v>49.463183914668569</v>
      </c>
    </row>
    <row r="226" spans="4:4" x14ac:dyDescent="0.25">
      <c r="D226">
        <f t="shared" ca="1" si="16"/>
        <v>55.643960950507029</v>
      </c>
    </row>
    <row r="227" spans="4:4" x14ac:dyDescent="0.25">
      <c r="D227">
        <f t="shared" ca="1" si="16"/>
        <v>51.150369529320365</v>
      </c>
    </row>
    <row r="228" spans="4:4" x14ac:dyDescent="0.25">
      <c r="D228">
        <f t="shared" ca="1" si="16"/>
        <v>39.682018972037824</v>
      </c>
    </row>
    <row r="229" spans="4:4" x14ac:dyDescent="0.25">
      <c r="D229">
        <f t="shared" ca="1" si="16"/>
        <v>61.605370989462386</v>
      </c>
    </row>
    <row r="230" spans="4:4" x14ac:dyDescent="0.25">
      <c r="D230">
        <f t="shared" ca="1" si="16"/>
        <v>49.811384452802294</v>
      </c>
    </row>
    <row r="231" spans="4:4" x14ac:dyDescent="0.25">
      <c r="D231">
        <f t="shared" ca="1" si="16"/>
        <v>45.782474722925699</v>
      </c>
    </row>
    <row r="232" spans="4:4" x14ac:dyDescent="0.25">
      <c r="D232">
        <f t="shared" ca="1" si="16"/>
        <v>54.983096117873501</v>
      </c>
    </row>
    <row r="233" spans="4:4" x14ac:dyDescent="0.25">
      <c r="D233">
        <f t="shared" ca="1" si="16"/>
        <v>59.114033802521533</v>
      </c>
    </row>
    <row r="234" spans="4:4" x14ac:dyDescent="0.25">
      <c r="D234">
        <f t="shared" ca="1" si="16"/>
        <v>48.11986429448838</v>
      </c>
    </row>
    <row r="235" spans="4:4" x14ac:dyDescent="0.25">
      <c r="D235">
        <f t="shared" ca="1" si="16"/>
        <v>46.385644384703419</v>
      </c>
    </row>
    <row r="236" spans="4:4" x14ac:dyDescent="0.25">
      <c r="D236">
        <f t="shared" ca="1" si="16"/>
        <v>43.212976759799474</v>
      </c>
    </row>
    <row r="237" spans="4:4" x14ac:dyDescent="0.25">
      <c r="D237">
        <f t="shared" ca="1" si="16"/>
        <v>61.527765256078489</v>
      </c>
    </row>
    <row r="238" spans="4:4" x14ac:dyDescent="0.25">
      <c r="D238">
        <f t="shared" ca="1" si="16"/>
        <v>48.773264643069425</v>
      </c>
    </row>
    <row r="239" spans="4:4" x14ac:dyDescent="0.25">
      <c r="D239">
        <f t="shared" ca="1" si="16"/>
        <v>52.906364204700822</v>
      </c>
    </row>
    <row r="240" spans="4:4" x14ac:dyDescent="0.25">
      <c r="D240">
        <f t="shared" ca="1" si="16"/>
        <v>46.272194573814986</v>
      </c>
    </row>
    <row r="241" spans="4:4" x14ac:dyDescent="0.25">
      <c r="D241">
        <f t="shared" ca="1" si="16"/>
        <v>55.584134822081431</v>
      </c>
    </row>
    <row r="242" spans="4:4" x14ac:dyDescent="0.25">
      <c r="D242">
        <f t="shared" ca="1" si="16"/>
        <v>49.545449623015855</v>
      </c>
    </row>
    <row r="243" spans="4:4" x14ac:dyDescent="0.25">
      <c r="D243">
        <f t="shared" ca="1" si="16"/>
        <v>52.431408110662851</v>
      </c>
    </row>
    <row r="244" spans="4:4" x14ac:dyDescent="0.25">
      <c r="D244">
        <f t="shared" ca="1" si="16"/>
        <v>49.436068662025463</v>
      </c>
    </row>
    <row r="245" spans="4:4" x14ac:dyDescent="0.25">
      <c r="D245">
        <f t="shared" ca="1" si="16"/>
        <v>51.653912457514771</v>
      </c>
    </row>
    <row r="246" spans="4:4" x14ac:dyDescent="0.25">
      <c r="D246">
        <f t="shared" ca="1" si="16"/>
        <v>47.864546585137575</v>
      </c>
    </row>
    <row r="247" spans="4:4" x14ac:dyDescent="0.25">
      <c r="D247">
        <f t="shared" ca="1" si="16"/>
        <v>50.567369560432915</v>
      </c>
    </row>
    <row r="248" spans="4:4" x14ac:dyDescent="0.25">
      <c r="D248">
        <f t="shared" ca="1" si="16"/>
        <v>52.187159075525557</v>
      </c>
    </row>
    <row r="249" spans="4:4" x14ac:dyDescent="0.25">
      <c r="D249">
        <f t="shared" ca="1" si="16"/>
        <v>50.989902896319002</v>
      </c>
    </row>
    <row r="250" spans="4:4" x14ac:dyDescent="0.25">
      <c r="D250">
        <f t="shared" ca="1" si="16"/>
        <v>43.18720724546052</v>
      </c>
    </row>
    <row r="251" spans="4:4" x14ac:dyDescent="0.25">
      <c r="D251">
        <f t="shared" ca="1" si="16"/>
        <v>51.200439285401593</v>
      </c>
    </row>
    <row r="252" spans="4:4" x14ac:dyDescent="0.25">
      <c r="D252">
        <f t="shared" ca="1" si="16"/>
        <v>43.963014424999827</v>
      </c>
    </row>
    <row r="253" spans="4:4" x14ac:dyDescent="0.25">
      <c r="D253">
        <f t="shared" ca="1" si="16"/>
        <v>39.618670090071284</v>
      </c>
    </row>
    <row r="254" spans="4:4" x14ac:dyDescent="0.25">
      <c r="D254">
        <f t="shared" ca="1" si="16"/>
        <v>50.373429619458406</v>
      </c>
    </row>
    <row r="255" spans="4:4" x14ac:dyDescent="0.25">
      <c r="D255">
        <f t="shared" ca="1" si="16"/>
        <v>46.701055474064169</v>
      </c>
    </row>
    <row r="256" spans="4:4" x14ac:dyDescent="0.25">
      <c r="D256">
        <f t="shared" ca="1" si="16"/>
        <v>55.133450269400832</v>
      </c>
    </row>
    <row r="257" spans="4:4" x14ac:dyDescent="0.25">
      <c r="D257">
        <f t="shared" ca="1" si="16"/>
        <v>49.506390351076497</v>
      </c>
    </row>
    <row r="258" spans="4:4" x14ac:dyDescent="0.25">
      <c r="D258">
        <f t="shared" ca="1" si="16"/>
        <v>43.625922191906859</v>
      </c>
    </row>
    <row r="259" spans="4:4" x14ac:dyDescent="0.25">
      <c r="D259">
        <f t="shared" ref="D259:D322" ca="1" si="17">_xlfn.T.INV(RAND(),25)*$G$3+$F$3</f>
        <v>43.731346120033557</v>
      </c>
    </row>
    <row r="260" spans="4:4" x14ac:dyDescent="0.25">
      <c r="D260">
        <f t="shared" ca="1" si="17"/>
        <v>53.690376695675965</v>
      </c>
    </row>
    <row r="261" spans="4:4" x14ac:dyDescent="0.25">
      <c r="D261">
        <f t="shared" ca="1" si="17"/>
        <v>50.140605763479989</v>
      </c>
    </row>
    <row r="262" spans="4:4" x14ac:dyDescent="0.25">
      <c r="D262">
        <f t="shared" ca="1" si="17"/>
        <v>42.183389029928584</v>
      </c>
    </row>
    <row r="263" spans="4:4" x14ac:dyDescent="0.25">
      <c r="D263">
        <f t="shared" ca="1" si="17"/>
        <v>51.868025036526305</v>
      </c>
    </row>
    <row r="264" spans="4:4" x14ac:dyDescent="0.25">
      <c r="D264">
        <f t="shared" ca="1" si="17"/>
        <v>53.004033550293961</v>
      </c>
    </row>
    <row r="265" spans="4:4" x14ac:dyDescent="0.25">
      <c r="D265">
        <f t="shared" ca="1" si="17"/>
        <v>54.728407264921721</v>
      </c>
    </row>
    <row r="266" spans="4:4" x14ac:dyDescent="0.25">
      <c r="D266">
        <f t="shared" ca="1" si="17"/>
        <v>40.745565001399029</v>
      </c>
    </row>
    <row r="267" spans="4:4" x14ac:dyDescent="0.25">
      <c r="D267">
        <f t="shared" ca="1" si="17"/>
        <v>50.173518180015485</v>
      </c>
    </row>
    <row r="268" spans="4:4" x14ac:dyDescent="0.25">
      <c r="D268">
        <f t="shared" ca="1" si="17"/>
        <v>52.36408604180879</v>
      </c>
    </row>
    <row r="269" spans="4:4" x14ac:dyDescent="0.25">
      <c r="D269">
        <f t="shared" ca="1" si="17"/>
        <v>54.298228785372288</v>
      </c>
    </row>
    <row r="270" spans="4:4" x14ac:dyDescent="0.25">
      <c r="D270">
        <f t="shared" ca="1" si="17"/>
        <v>46.741329365970451</v>
      </c>
    </row>
    <row r="271" spans="4:4" x14ac:dyDescent="0.25">
      <c r="D271">
        <f t="shared" ca="1" si="17"/>
        <v>52.51686262535825</v>
      </c>
    </row>
    <row r="272" spans="4:4" x14ac:dyDescent="0.25">
      <c r="D272">
        <f t="shared" ca="1" si="17"/>
        <v>48.820993690422021</v>
      </c>
    </row>
    <row r="273" spans="4:4" x14ac:dyDescent="0.25">
      <c r="D273">
        <f t="shared" ca="1" si="17"/>
        <v>57.263450999635673</v>
      </c>
    </row>
    <row r="274" spans="4:4" x14ac:dyDescent="0.25">
      <c r="D274">
        <f t="shared" ca="1" si="17"/>
        <v>45.322416220347627</v>
      </c>
    </row>
    <row r="275" spans="4:4" x14ac:dyDescent="0.25">
      <c r="D275">
        <f t="shared" ca="1" si="17"/>
        <v>49.328122851704954</v>
      </c>
    </row>
    <row r="276" spans="4:4" x14ac:dyDescent="0.25">
      <c r="D276">
        <f t="shared" ca="1" si="17"/>
        <v>48.39974215114642</v>
      </c>
    </row>
    <row r="277" spans="4:4" x14ac:dyDescent="0.25">
      <c r="D277">
        <f t="shared" ca="1" si="17"/>
        <v>42.933777471822083</v>
      </c>
    </row>
    <row r="278" spans="4:4" x14ac:dyDescent="0.25">
      <c r="D278">
        <f t="shared" ca="1" si="17"/>
        <v>51.176691558368461</v>
      </c>
    </row>
    <row r="279" spans="4:4" x14ac:dyDescent="0.25">
      <c r="D279">
        <f t="shared" ca="1" si="17"/>
        <v>44.501588414747992</v>
      </c>
    </row>
    <row r="280" spans="4:4" x14ac:dyDescent="0.25">
      <c r="D280">
        <f t="shared" ca="1" si="17"/>
        <v>43.398932859734757</v>
      </c>
    </row>
    <row r="281" spans="4:4" x14ac:dyDescent="0.25">
      <c r="D281">
        <f t="shared" ca="1" si="17"/>
        <v>53.290069856146538</v>
      </c>
    </row>
    <row r="282" spans="4:4" x14ac:dyDescent="0.25">
      <c r="D282">
        <f t="shared" ca="1" si="17"/>
        <v>52.509899311921558</v>
      </c>
    </row>
    <row r="283" spans="4:4" x14ac:dyDescent="0.25">
      <c r="D283">
        <f t="shared" ca="1" si="17"/>
        <v>39.356677815086528</v>
      </c>
    </row>
    <row r="284" spans="4:4" x14ac:dyDescent="0.25">
      <c r="D284">
        <f t="shared" ca="1" si="17"/>
        <v>55.345029976553597</v>
      </c>
    </row>
    <row r="285" spans="4:4" x14ac:dyDescent="0.25">
      <c r="D285">
        <f t="shared" ca="1" si="17"/>
        <v>46.03373380142115</v>
      </c>
    </row>
    <row r="286" spans="4:4" x14ac:dyDescent="0.25">
      <c r="D286">
        <f t="shared" ca="1" si="17"/>
        <v>49.798323166723556</v>
      </c>
    </row>
    <row r="287" spans="4:4" x14ac:dyDescent="0.25">
      <c r="D287">
        <f t="shared" ca="1" si="17"/>
        <v>42.909379288379476</v>
      </c>
    </row>
    <row r="288" spans="4:4" x14ac:dyDescent="0.25">
      <c r="D288">
        <f t="shared" ca="1" si="17"/>
        <v>53.605914259457009</v>
      </c>
    </row>
    <row r="289" spans="4:4" x14ac:dyDescent="0.25">
      <c r="D289">
        <f t="shared" ca="1" si="17"/>
        <v>49.312356462767916</v>
      </c>
    </row>
    <row r="290" spans="4:4" x14ac:dyDescent="0.25">
      <c r="D290">
        <f t="shared" ca="1" si="17"/>
        <v>43.708228592122438</v>
      </c>
    </row>
    <row r="291" spans="4:4" x14ac:dyDescent="0.25">
      <c r="D291">
        <f t="shared" ca="1" si="17"/>
        <v>55.571340666702042</v>
      </c>
    </row>
    <row r="292" spans="4:4" x14ac:dyDescent="0.25">
      <c r="D292">
        <f t="shared" ca="1" si="17"/>
        <v>54.219155829029262</v>
      </c>
    </row>
    <row r="293" spans="4:4" x14ac:dyDescent="0.25">
      <c r="D293">
        <f t="shared" ca="1" si="17"/>
        <v>55.940525776743357</v>
      </c>
    </row>
    <row r="294" spans="4:4" x14ac:dyDescent="0.25">
      <c r="D294">
        <f t="shared" ca="1" si="17"/>
        <v>35.431928546611118</v>
      </c>
    </row>
    <row r="295" spans="4:4" x14ac:dyDescent="0.25">
      <c r="D295">
        <f t="shared" ca="1" si="17"/>
        <v>51.263674706327059</v>
      </c>
    </row>
    <row r="296" spans="4:4" x14ac:dyDescent="0.25">
      <c r="D296">
        <f t="shared" ca="1" si="17"/>
        <v>49.925160624735256</v>
      </c>
    </row>
    <row r="297" spans="4:4" x14ac:dyDescent="0.25">
      <c r="D297">
        <f t="shared" ca="1" si="17"/>
        <v>43.430682106468105</v>
      </c>
    </row>
    <row r="298" spans="4:4" x14ac:dyDescent="0.25">
      <c r="D298">
        <f t="shared" ca="1" si="17"/>
        <v>45.774064499341463</v>
      </c>
    </row>
    <row r="299" spans="4:4" x14ac:dyDescent="0.25">
      <c r="D299">
        <f t="shared" ca="1" si="17"/>
        <v>46.354683362944748</v>
      </c>
    </row>
    <row r="300" spans="4:4" x14ac:dyDescent="0.25">
      <c r="D300">
        <f t="shared" ca="1" si="17"/>
        <v>51.458152750648352</v>
      </c>
    </row>
    <row r="301" spans="4:4" x14ac:dyDescent="0.25">
      <c r="D301">
        <f t="shared" ca="1" si="17"/>
        <v>47.987279229613826</v>
      </c>
    </row>
    <row r="302" spans="4:4" x14ac:dyDescent="0.25">
      <c r="D302">
        <f t="shared" ca="1" si="17"/>
        <v>57.066282910468473</v>
      </c>
    </row>
    <row r="303" spans="4:4" x14ac:dyDescent="0.25">
      <c r="D303">
        <f t="shared" ca="1" si="17"/>
        <v>50.432551098054255</v>
      </c>
    </row>
    <row r="304" spans="4:4" x14ac:dyDescent="0.25">
      <c r="D304">
        <f t="shared" ca="1" si="17"/>
        <v>54.729764514593313</v>
      </c>
    </row>
    <row r="305" spans="4:4" x14ac:dyDescent="0.25">
      <c r="D305">
        <f t="shared" ca="1" si="17"/>
        <v>42.764074756155132</v>
      </c>
    </row>
    <row r="306" spans="4:4" x14ac:dyDescent="0.25">
      <c r="D306">
        <f t="shared" ca="1" si="17"/>
        <v>48.402115437865696</v>
      </c>
    </row>
    <row r="307" spans="4:4" x14ac:dyDescent="0.25">
      <c r="D307">
        <f t="shared" ca="1" si="17"/>
        <v>43.049057419039912</v>
      </c>
    </row>
    <row r="308" spans="4:4" x14ac:dyDescent="0.25">
      <c r="D308">
        <f t="shared" ca="1" si="17"/>
        <v>51.769301256416732</v>
      </c>
    </row>
    <row r="309" spans="4:4" x14ac:dyDescent="0.25">
      <c r="D309">
        <f t="shared" ca="1" si="17"/>
        <v>52.583315296380441</v>
      </c>
    </row>
    <row r="310" spans="4:4" x14ac:dyDescent="0.25">
      <c r="D310">
        <f t="shared" ca="1" si="17"/>
        <v>42.480288767777964</v>
      </c>
    </row>
    <row r="311" spans="4:4" x14ac:dyDescent="0.25">
      <c r="D311">
        <f t="shared" ca="1" si="17"/>
        <v>41.598199747131261</v>
      </c>
    </row>
    <row r="312" spans="4:4" x14ac:dyDescent="0.25">
      <c r="D312">
        <f t="shared" ca="1" si="17"/>
        <v>49.835688597330893</v>
      </c>
    </row>
    <row r="313" spans="4:4" x14ac:dyDescent="0.25">
      <c r="D313">
        <f t="shared" ca="1" si="17"/>
        <v>48.80453062639598</v>
      </c>
    </row>
    <row r="314" spans="4:4" x14ac:dyDescent="0.25">
      <c r="D314">
        <f t="shared" ca="1" si="17"/>
        <v>48.809064009857494</v>
      </c>
    </row>
    <row r="315" spans="4:4" x14ac:dyDescent="0.25">
      <c r="D315">
        <f t="shared" ca="1" si="17"/>
        <v>47.837519860581168</v>
      </c>
    </row>
    <row r="316" spans="4:4" x14ac:dyDescent="0.25">
      <c r="D316">
        <f t="shared" ca="1" si="17"/>
        <v>44.754562259070148</v>
      </c>
    </row>
    <row r="317" spans="4:4" x14ac:dyDescent="0.25">
      <c r="D317">
        <f t="shared" ca="1" si="17"/>
        <v>48.430624116262024</v>
      </c>
    </row>
    <row r="318" spans="4:4" x14ac:dyDescent="0.25">
      <c r="D318">
        <f t="shared" ca="1" si="17"/>
        <v>57.385591253041603</v>
      </c>
    </row>
    <row r="319" spans="4:4" x14ac:dyDescent="0.25">
      <c r="D319">
        <f t="shared" ca="1" si="17"/>
        <v>52.495389240800385</v>
      </c>
    </row>
    <row r="320" spans="4:4" x14ac:dyDescent="0.25">
      <c r="D320">
        <f t="shared" ca="1" si="17"/>
        <v>52.12279625005926</v>
      </c>
    </row>
    <row r="321" spans="4:4" x14ac:dyDescent="0.25">
      <c r="D321">
        <f t="shared" ca="1" si="17"/>
        <v>45.463817996390539</v>
      </c>
    </row>
    <row r="322" spans="4:4" x14ac:dyDescent="0.25">
      <c r="D322">
        <f t="shared" ca="1" si="17"/>
        <v>50.655563939155968</v>
      </c>
    </row>
    <row r="323" spans="4:4" x14ac:dyDescent="0.25">
      <c r="D323">
        <f t="shared" ref="D323:D386" ca="1" si="18">_xlfn.T.INV(RAND(),25)*$G$3+$F$3</f>
        <v>56.490357937118645</v>
      </c>
    </row>
    <row r="324" spans="4:4" x14ac:dyDescent="0.25">
      <c r="D324">
        <f t="shared" ca="1" si="18"/>
        <v>45.69038341736865</v>
      </c>
    </row>
    <row r="325" spans="4:4" x14ac:dyDescent="0.25">
      <c r="D325">
        <f t="shared" ca="1" si="18"/>
        <v>50.606227767812214</v>
      </c>
    </row>
    <row r="326" spans="4:4" x14ac:dyDescent="0.25">
      <c r="D326">
        <f t="shared" ca="1" si="18"/>
        <v>43.927415140148298</v>
      </c>
    </row>
    <row r="327" spans="4:4" x14ac:dyDescent="0.25">
      <c r="D327">
        <f t="shared" ca="1" si="18"/>
        <v>48.474263065155782</v>
      </c>
    </row>
    <row r="328" spans="4:4" x14ac:dyDescent="0.25">
      <c r="D328">
        <f t="shared" ca="1" si="18"/>
        <v>48.93020075925795</v>
      </c>
    </row>
    <row r="329" spans="4:4" x14ac:dyDescent="0.25">
      <c r="D329">
        <f t="shared" ca="1" si="18"/>
        <v>51.841623151844217</v>
      </c>
    </row>
    <row r="330" spans="4:4" x14ac:dyDescent="0.25">
      <c r="D330">
        <f t="shared" ca="1" si="18"/>
        <v>55.849150239684299</v>
      </c>
    </row>
    <row r="331" spans="4:4" x14ac:dyDescent="0.25">
      <c r="D331">
        <f t="shared" ca="1" si="18"/>
        <v>49.485849573556429</v>
      </c>
    </row>
    <row r="332" spans="4:4" x14ac:dyDescent="0.25">
      <c r="D332">
        <f t="shared" ca="1" si="18"/>
        <v>50.010738997526246</v>
      </c>
    </row>
    <row r="333" spans="4:4" x14ac:dyDescent="0.25">
      <c r="D333">
        <f t="shared" ca="1" si="18"/>
        <v>34.517741158927635</v>
      </c>
    </row>
    <row r="334" spans="4:4" x14ac:dyDescent="0.25">
      <c r="D334">
        <f t="shared" ca="1" si="18"/>
        <v>43.769116159012853</v>
      </c>
    </row>
    <row r="335" spans="4:4" x14ac:dyDescent="0.25">
      <c r="D335">
        <f t="shared" ca="1" si="18"/>
        <v>46.020546998584308</v>
      </c>
    </row>
    <row r="336" spans="4:4" x14ac:dyDescent="0.25">
      <c r="D336">
        <f t="shared" ca="1" si="18"/>
        <v>44.360557210382872</v>
      </c>
    </row>
    <row r="337" spans="4:4" x14ac:dyDescent="0.25">
      <c r="D337">
        <f t="shared" ca="1" si="18"/>
        <v>48.601357806187018</v>
      </c>
    </row>
    <row r="338" spans="4:4" x14ac:dyDescent="0.25">
      <c r="D338">
        <f t="shared" ca="1" si="18"/>
        <v>55.228730960468383</v>
      </c>
    </row>
    <row r="339" spans="4:4" x14ac:dyDescent="0.25">
      <c r="D339">
        <f t="shared" ca="1" si="18"/>
        <v>44.245203180687668</v>
      </c>
    </row>
    <row r="340" spans="4:4" x14ac:dyDescent="0.25">
      <c r="D340">
        <f t="shared" ca="1" si="18"/>
        <v>35.705183836212647</v>
      </c>
    </row>
    <row r="341" spans="4:4" x14ac:dyDescent="0.25">
      <c r="D341">
        <f t="shared" ca="1" si="18"/>
        <v>41.340587166109984</v>
      </c>
    </row>
    <row r="342" spans="4:4" x14ac:dyDescent="0.25">
      <c r="D342">
        <f t="shared" ca="1" si="18"/>
        <v>45.379401691185336</v>
      </c>
    </row>
    <row r="343" spans="4:4" x14ac:dyDescent="0.25">
      <c r="D343">
        <f t="shared" ca="1" si="18"/>
        <v>49.477981141812975</v>
      </c>
    </row>
    <row r="344" spans="4:4" x14ac:dyDescent="0.25">
      <c r="D344">
        <f t="shared" ca="1" si="18"/>
        <v>49.634688745347411</v>
      </c>
    </row>
    <row r="345" spans="4:4" x14ac:dyDescent="0.25">
      <c r="D345">
        <f t="shared" ca="1" si="18"/>
        <v>54.87575085445792</v>
      </c>
    </row>
    <row r="346" spans="4:4" x14ac:dyDescent="0.25">
      <c r="D346">
        <f t="shared" ca="1" si="18"/>
        <v>44.576007834154176</v>
      </c>
    </row>
    <row r="347" spans="4:4" x14ac:dyDescent="0.25">
      <c r="D347">
        <f t="shared" ca="1" si="18"/>
        <v>48.910998659509481</v>
      </c>
    </row>
    <row r="348" spans="4:4" x14ac:dyDescent="0.25">
      <c r="D348">
        <f t="shared" ca="1" si="18"/>
        <v>52.887120228904642</v>
      </c>
    </row>
    <row r="349" spans="4:4" x14ac:dyDescent="0.25">
      <c r="D349">
        <f t="shared" ca="1" si="18"/>
        <v>48.966062784872278</v>
      </c>
    </row>
    <row r="350" spans="4:4" x14ac:dyDescent="0.25">
      <c r="D350">
        <f t="shared" ca="1" si="18"/>
        <v>50.720719865047279</v>
      </c>
    </row>
    <row r="351" spans="4:4" x14ac:dyDescent="0.25">
      <c r="D351">
        <f t="shared" ca="1" si="18"/>
        <v>53.689192224372476</v>
      </c>
    </row>
    <row r="352" spans="4:4" x14ac:dyDescent="0.25">
      <c r="D352">
        <f t="shared" ca="1" si="18"/>
        <v>45.204181795442544</v>
      </c>
    </row>
    <row r="353" spans="4:4" x14ac:dyDescent="0.25">
      <c r="D353">
        <f t="shared" ca="1" si="18"/>
        <v>36.589770662343753</v>
      </c>
    </row>
    <row r="354" spans="4:4" x14ac:dyDescent="0.25">
      <c r="D354">
        <f t="shared" ca="1" si="18"/>
        <v>44.749158967668805</v>
      </c>
    </row>
    <row r="355" spans="4:4" x14ac:dyDescent="0.25">
      <c r="D355">
        <f t="shared" ca="1" si="18"/>
        <v>59.018734584718608</v>
      </c>
    </row>
    <row r="356" spans="4:4" x14ac:dyDescent="0.25">
      <c r="D356">
        <f t="shared" ca="1" si="18"/>
        <v>52.456505444077436</v>
      </c>
    </row>
    <row r="357" spans="4:4" x14ac:dyDescent="0.25">
      <c r="D357">
        <f t="shared" ca="1" si="18"/>
        <v>43.802401559141316</v>
      </c>
    </row>
    <row r="358" spans="4:4" x14ac:dyDescent="0.25">
      <c r="D358">
        <f t="shared" ca="1" si="18"/>
        <v>46.287674650736292</v>
      </c>
    </row>
    <row r="359" spans="4:4" x14ac:dyDescent="0.25">
      <c r="D359">
        <f t="shared" ca="1" si="18"/>
        <v>47.081855745878791</v>
      </c>
    </row>
    <row r="360" spans="4:4" x14ac:dyDescent="0.25">
      <c r="D360">
        <f t="shared" ca="1" si="18"/>
        <v>50.166603237076117</v>
      </c>
    </row>
    <row r="361" spans="4:4" x14ac:dyDescent="0.25">
      <c r="D361">
        <f t="shared" ca="1" si="18"/>
        <v>54.548125061475623</v>
      </c>
    </row>
    <row r="362" spans="4:4" x14ac:dyDescent="0.25">
      <c r="D362">
        <f t="shared" ca="1" si="18"/>
        <v>39.406095513399727</v>
      </c>
    </row>
    <row r="363" spans="4:4" x14ac:dyDescent="0.25">
      <c r="D363">
        <f t="shared" ca="1" si="18"/>
        <v>46.287168104039417</v>
      </c>
    </row>
    <row r="364" spans="4:4" x14ac:dyDescent="0.25">
      <c r="D364">
        <f t="shared" ca="1" si="18"/>
        <v>48.84817860407135</v>
      </c>
    </row>
    <row r="365" spans="4:4" x14ac:dyDescent="0.25">
      <c r="D365">
        <f t="shared" ca="1" si="18"/>
        <v>50.607322965659073</v>
      </c>
    </row>
    <row r="366" spans="4:4" x14ac:dyDescent="0.25">
      <c r="D366">
        <f t="shared" ca="1" si="18"/>
        <v>49.13671604161118</v>
      </c>
    </row>
    <row r="367" spans="4:4" x14ac:dyDescent="0.25">
      <c r="D367">
        <f t="shared" ca="1" si="18"/>
        <v>46.839283895180124</v>
      </c>
    </row>
    <row r="368" spans="4:4" x14ac:dyDescent="0.25">
      <c r="D368">
        <f t="shared" ca="1" si="18"/>
        <v>40.839030304958058</v>
      </c>
    </row>
    <row r="369" spans="4:4" x14ac:dyDescent="0.25">
      <c r="D369">
        <f t="shared" ca="1" si="18"/>
        <v>38.780628047461292</v>
      </c>
    </row>
    <row r="370" spans="4:4" x14ac:dyDescent="0.25">
      <c r="D370">
        <f t="shared" ca="1" si="18"/>
        <v>50.722881835926479</v>
      </c>
    </row>
    <row r="371" spans="4:4" x14ac:dyDescent="0.25">
      <c r="D371">
        <f t="shared" ca="1" si="18"/>
        <v>50.840333923630858</v>
      </c>
    </row>
    <row r="372" spans="4:4" x14ac:dyDescent="0.25">
      <c r="D372">
        <f t="shared" ca="1" si="18"/>
        <v>52.982918054501141</v>
      </c>
    </row>
    <row r="373" spans="4:4" x14ac:dyDescent="0.25">
      <c r="D373">
        <f t="shared" ca="1" si="18"/>
        <v>52.83526977182364</v>
      </c>
    </row>
    <row r="374" spans="4:4" x14ac:dyDescent="0.25">
      <c r="D374">
        <f t="shared" ca="1" si="18"/>
        <v>55.024414233201242</v>
      </c>
    </row>
    <row r="375" spans="4:4" x14ac:dyDescent="0.25">
      <c r="D375">
        <f t="shared" ca="1" si="18"/>
        <v>49.724912351848886</v>
      </c>
    </row>
    <row r="376" spans="4:4" x14ac:dyDescent="0.25">
      <c r="D376">
        <f t="shared" ca="1" si="18"/>
        <v>48.664025275379608</v>
      </c>
    </row>
    <row r="377" spans="4:4" x14ac:dyDescent="0.25">
      <c r="D377">
        <f t="shared" ca="1" si="18"/>
        <v>47.768204723259856</v>
      </c>
    </row>
    <row r="378" spans="4:4" x14ac:dyDescent="0.25">
      <c r="D378">
        <f t="shared" ca="1" si="18"/>
        <v>50.386005926336793</v>
      </c>
    </row>
    <row r="379" spans="4:4" x14ac:dyDescent="0.25">
      <c r="D379">
        <f t="shared" ca="1" si="18"/>
        <v>53.613532093940194</v>
      </c>
    </row>
    <row r="380" spans="4:4" x14ac:dyDescent="0.25">
      <c r="D380">
        <f t="shared" ca="1" si="18"/>
        <v>52.437716028624976</v>
      </c>
    </row>
    <row r="381" spans="4:4" x14ac:dyDescent="0.25">
      <c r="D381">
        <f t="shared" ca="1" si="18"/>
        <v>46.451476002175802</v>
      </c>
    </row>
    <row r="382" spans="4:4" x14ac:dyDescent="0.25">
      <c r="D382">
        <f t="shared" ca="1" si="18"/>
        <v>51.125611271481461</v>
      </c>
    </row>
    <row r="383" spans="4:4" x14ac:dyDescent="0.25">
      <c r="D383">
        <f t="shared" ca="1" si="18"/>
        <v>48.672548086303678</v>
      </c>
    </row>
    <row r="384" spans="4:4" x14ac:dyDescent="0.25">
      <c r="D384">
        <f t="shared" ca="1" si="18"/>
        <v>52.566787890109765</v>
      </c>
    </row>
    <row r="385" spans="4:4" x14ac:dyDescent="0.25">
      <c r="D385">
        <f t="shared" ca="1" si="18"/>
        <v>55.499519646475605</v>
      </c>
    </row>
    <row r="386" spans="4:4" x14ac:dyDescent="0.25">
      <c r="D386">
        <f t="shared" ca="1" si="18"/>
        <v>45.300266564295399</v>
      </c>
    </row>
    <row r="387" spans="4:4" x14ac:dyDescent="0.25">
      <c r="D387">
        <f t="shared" ref="D387:D450" ca="1" si="19">_xlfn.T.INV(RAND(),25)*$G$3+$F$3</f>
        <v>53.210093365668207</v>
      </c>
    </row>
    <row r="388" spans="4:4" x14ac:dyDescent="0.25">
      <c r="D388">
        <f t="shared" ca="1" si="19"/>
        <v>44.953584585772447</v>
      </c>
    </row>
    <row r="389" spans="4:4" x14ac:dyDescent="0.25">
      <c r="D389">
        <f t="shared" ca="1" si="19"/>
        <v>44.517394328579641</v>
      </c>
    </row>
    <row r="390" spans="4:4" x14ac:dyDescent="0.25">
      <c r="D390">
        <f t="shared" ca="1" si="19"/>
        <v>46.004916747538481</v>
      </c>
    </row>
    <row r="391" spans="4:4" x14ac:dyDescent="0.25">
      <c r="D391">
        <f t="shared" ca="1" si="19"/>
        <v>50.610130049413932</v>
      </c>
    </row>
    <row r="392" spans="4:4" x14ac:dyDescent="0.25">
      <c r="D392">
        <f t="shared" ca="1" si="19"/>
        <v>41.195095786105782</v>
      </c>
    </row>
    <row r="393" spans="4:4" x14ac:dyDescent="0.25">
      <c r="D393">
        <f t="shared" ca="1" si="19"/>
        <v>57.131886711542123</v>
      </c>
    </row>
    <row r="394" spans="4:4" x14ac:dyDescent="0.25">
      <c r="D394">
        <f t="shared" ca="1" si="19"/>
        <v>54.256151648978808</v>
      </c>
    </row>
    <row r="395" spans="4:4" x14ac:dyDescent="0.25">
      <c r="D395">
        <f t="shared" ca="1" si="19"/>
        <v>43.496685885180824</v>
      </c>
    </row>
    <row r="396" spans="4:4" x14ac:dyDescent="0.25">
      <c r="D396">
        <f t="shared" ca="1" si="19"/>
        <v>54.015271397394301</v>
      </c>
    </row>
    <row r="397" spans="4:4" x14ac:dyDescent="0.25">
      <c r="D397">
        <f t="shared" ca="1" si="19"/>
        <v>57.527406192999742</v>
      </c>
    </row>
    <row r="398" spans="4:4" x14ac:dyDescent="0.25">
      <c r="D398">
        <f t="shared" ca="1" si="19"/>
        <v>53.726786702895026</v>
      </c>
    </row>
    <row r="399" spans="4:4" x14ac:dyDescent="0.25">
      <c r="D399">
        <f t="shared" ca="1" si="19"/>
        <v>46.973115791881092</v>
      </c>
    </row>
    <row r="400" spans="4:4" x14ac:dyDescent="0.25">
      <c r="D400">
        <f t="shared" ca="1" si="19"/>
        <v>58.7011343325468</v>
      </c>
    </row>
    <row r="401" spans="4:4" x14ac:dyDescent="0.25">
      <c r="D401">
        <f t="shared" ca="1" si="19"/>
        <v>49.025610151323377</v>
      </c>
    </row>
    <row r="402" spans="4:4" x14ac:dyDescent="0.25">
      <c r="D402">
        <f t="shared" ca="1" si="19"/>
        <v>45.045369111826787</v>
      </c>
    </row>
    <row r="403" spans="4:4" x14ac:dyDescent="0.25">
      <c r="D403">
        <f t="shared" ca="1" si="19"/>
        <v>50.352615176964164</v>
      </c>
    </row>
    <row r="404" spans="4:4" x14ac:dyDescent="0.25">
      <c r="D404">
        <f t="shared" ca="1" si="19"/>
        <v>42.575962696116697</v>
      </c>
    </row>
    <row r="405" spans="4:4" x14ac:dyDescent="0.25">
      <c r="D405">
        <f t="shared" ca="1" si="19"/>
        <v>41.401318588676006</v>
      </c>
    </row>
    <row r="406" spans="4:4" x14ac:dyDescent="0.25">
      <c r="D406">
        <f t="shared" ca="1" si="19"/>
        <v>53.967370235361699</v>
      </c>
    </row>
    <row r="407" spans="4:4" x14ac:dyDescent="0.25">
      <c r="D407">
        <f t="shared" ca="1" si="19"/>
        <v>46.968344006343997</v>
      </c>
    </row>
    <row r="408" spans="4:4" x14ac:dyDescent="0.25">
      <c r="D408">
        <f t="shared" ca="1" si="19"/>
        <v>64.644776879778377</v>
      </c>
    </row>
    <row r="409" spans="4:4" x14ac:dyDescent="0.25">
      <c r="D409">
        <f t="shared" ca="1" si="19"/>
        <v>48.83409785136589</v>
      </c>
    </row>
    <row r="410" spans="4:4" x14ac:dyDescent="0.25">
      <c r="D410">
        <f t="shared" ca="1" si="19"/>
        <v>45.377880175436509</v>
      </c>
    </row>
    <row r="411" spans="4:4" x14ac:dyDescent="0.25">
      <c r="D411">
        <f t="shared" ca="1" si="19"/>
        <v>48.452697760778996</v>
      </c>
    </row>
    <row r="412" spans="4:4" x14ac:dyDescent="0.25">
      <c r="D412">
        <f t="shared" ca="1" si="19"/>
        <v>51.631230587712054</v>
      </c>
    </row>
    <row r="413" spans="4:4" x14ac:dyDescent="0.25">
      <c r="D413">
        <f t="shared" ca="1" si="19"/>
        <v>45.586173978688855</v>
      </c>
    </row>
    <row r="414" spans="4:4" x14ac:dyDescent="0.25">
      <c r="D414">
        <f t="shared" ca="1" si="19"/>
        <v>43.354504693524632</v>
      </c>
    </row>
    <row r="415" spans="4:4" x14ac:dyDescent="0.25">
      <c r="D415">
        <f t="shared" ca="1" si="19"/>
        <v>47.47975001778822</v>
      </c>
    </row>
    <row r="416" spans="4:4" x14ac:dyDescent="0.25">
      <c r="D416">
        <f t="shared" ca="1" si="19"/>
        <v>52.121462580114994</v>
      </c>
    </row>
    <row r="417" spans="4:4" x14ac:dyDescent="0.25">
      <c r="D417">
        <f t="shared" ca="1" si="19"/>
        <v>55.995235459380126</v>
      </c>
    </row>
    <row r="418" spans="4:4" x14ac:dyDescent="0.25">
      <c r="D418">
        <f t="shared" ca="1" si="19"/>
        <v>43.209938116269939</v>
      </c>
    </row>
    <row r="419" spans="4:4" x14ac:dyDescent="0.25">
      <c r="D419">
        <f t="shared" ca="1" si="19"/>
        <v>53.058911059566299</v>
      </c>
    </row>
    <row r="420" spans="4:4" x14ac:dyDescent="0.25">
      <c r="D420">
        <f t="shared" ca="1" si="19"/>
        <v>50.992422461264674</v>
      </c>
    </row>
    <row r="421" spans="4:4" x14ac:dyDescent="0.25">
      <c r="D421">
        <f t="shared" ca="1" si="19"/>
        <v>52.780170857153863</v>
      </c>
    </row>
    <row r="422" spans="4:4" x14ac:dyDescent="0.25">
      <c r="D422">
        <f t="shared" ca="1" si="19"/>
        <v>46.740140985935206</v>
      </c>
    </row>
    <row r="423" spans="4:4" x14ac:dyDescent="0.25">
      <c r="D423">
        <f t="shared" ca="1" si="19"/>
        <v>52.754696434195708</v>
      </c>
    </row>
    <row r="424" spans="4:4" x14ac:dyDescent="0.25">
      <c r="D424">
        <f t="shared" ca="1" si="19"/>
        <v>42.708707173486161</v>
      </c>
    </row>
    <row r="425" spans="4:4" x14ac:dyDescent="0.25">
      <c r="D425">
        <f t="shared" ca="1" si="19"/>
        <v>55.926897972149327</v>
      </c>
    </row>
    <row r="426" spans="4:4" x14ac:dyDescent="0.25">
      <c r="D426">
        <f t="shared" ca="1" si="19"/>
        <v>43.294372975973573</v>
      </c>
    </row>
    <row r="427" spans="4:4" x14ac:dyDescent="0.25">
      <c r="D427">
        <f t="shared" ca="1" si="19"/>
        <v>47.069053238970433</v>
      </c>
    </row>
    <row r="428" spans="4:4" x14ac:dyDescent="0.25">
      <c r="D428">
        <f t="shared" ca="1" si="19"/>
        <v>46.951766132887059</v>
      </c>
    </row>
    <row r="429" spans="4:4" x14ac:dyDescent="0.25">
      <c r="D429">
        <f t="shared" ca="1" si="19"/>
        <v>49.713609039543748</v>
      </c>
    </row>
    <row r="430" spans="4:4" x14ac:dyDescent="0.25">
      <c r="D430">
        <f t="shared" ca="1" si="19"/>
        <v>50.860408756153554</v>
      </c>
    </row>
    <row r="431" spans="4:4" x14ac:dyDescent="0.25">
      <c r="D431">
        <f t="shared" ca="1" si="19"/>
        <v>47.520224581913688</v>
      </c>
    </row>
    <row r="432" spans="4:4" x14ac:dyDescent="0.25">
      <c r="D432">
        <f t="shared" ca="1" si="19"/>
        <v>45.493564595634403</v>
      </c>
    </row>
    <row r="433" spans="4:4" x14ac:dyDescent="0.25">
      <c r="D433">
        <f t="shared" ca="1" si="19"/>
        <v>54.217579912917202</v>
      </c>
    </row>
    <row r="434" spans="4:4" x14ac:dyDescent="0.25">
      <c r="D434">
        <f t="shared" ca="1" si="19"/>
        <v>35.50674293296958</v>
      </c>
    </row>
    <row r="435" spans="4:4" x14ac:dyDescent="0.25">
      <c r="D435">
        <f t="shared" ca="1" si="19"/>
        <v>52.967517608005487</v>
      </c>
    </row>
    <row r="436" spans="4:4" x14ac:dyDescent="0.25">
      <c r="D436">
        <f t="shared" ca="1" si="19"/>
        <v>44.100933578413681</v>
      </c>
    </row>
    <row r="437" spans="4:4" x14ac:dyDescent="0.25">
      <c r="D437">
        <f t="shared" ca="1" si="19"/>
        <v>57.072809398939029</v>
      </c>
    </row>
    <row r="438" spans="4:4" x14ac:dyDescent="0.25">
      <c r="D438">
        <f t="shared" ca="1" si="19"/>
        <v>49.925929275543567</v>
      </c>
    </row>
    <row r="439" spans="4:4" x14ac:dyDescent="0.25">
      <c r="D439">
        <f t="shared" ca="1" si="19"/>
        <v>49.117614355895313</v>
      </c>
    </row>
    <row r="440" spans="4:4" x14ac:dyDescent="0.25">
      <c r="D440">
        <f t="shared" ca="1" si="19"/>
        <v>52.254609341089719</v>
      </c>
    </row>
    <row r="441" spans="4:4" x14ac:dyDescent="0.25">
      <c r="D441">
        <f t="shared" ca="1" si="19"/>
        <v>46.41418993291709</v>
      </c>
    </row>
    <row r="442" spans="4:4" x14ac:dyDescent="0.25">
      <c r="D442">
        <f t="shared" ca="1" si="19"/>
        <v>50.542625404053972</v>
      </c>
    </row>
    <row r="443" spans="4:4" x14ac:dyDescent="0.25">
      <c r="D443">
        <f t="shared" ca="1" si="19"/>
        <v>51.818262087667826</v>
      </c>
    </row>
    <row r="444" spans="4:4" x14ac:dyDescent="0.25">
      <c r="D444">
        <f t="shared" ca="1" si="19"/>
        <v>42.321637878672114</v>
      </c>
    </row>
    <row r="445" spans="4:4" x14ac:dyDescent="0.25">
      <c r="D445">
        <f t="shared" ca="1" si="19"/>
        <v>52.553771627155982</v>
      </c>
    </row>
    <row r="446" spans="4:4" x14ac:dyDescent="0.25">
      <c r="D446">
        <f t="shared" ca="1" si="19"/>
        <v>41.283184312009013</v>
      </c>
    </row>
    <row r="447" spans="4:4" x14ac:dyDescent="0.25">
      <c r="D447">
        <f t="shared" ca="1" si="19"/>
        <v>41.060298524551342</v>
      </c>
    </row>
    <row r="448" spans="4:4" x14ac:dyDescent="0.25">
      <c r="D448">
        <f t="shared" ca="1" si="19"/>
        <v>48.53981683868593</v>
      </c>
    </row>
    <row r="449" spans="4:4" x14ac:dyDescent="0.25">
      <c r="D449">
        <f t="shared" ca="1" si="19"/>
        <v>55.29232692932483</v>
      </c>
    </row>
    <row r="450" spans="4:4" x14ac:dyDescent="0.25">
      <c r="D450">
        <f t="shared" ca="1" si="19"/>
        <v>51.055372034616795</v>
      </c>
    </row>
    <row r="451" spans="4:4" x14ac:dyDescent="0.25">
      <c r="D451">
        <f t="shared" ref="D451:D514" ca="1" si="20">_xlfn.T.INV(RAND(),25)*$G$3+$F$3</f>
        <v>54.824620955751151</v>
      </c>
    </row>
    <row r="452" spans="4:4" x14ac:dyDescent="0.25">
      <c r="D452">
        <f t="shared" ca="1" si="20"/>
        <v>48.952979450243092</v>
      </c>
    </row>
    <row r="453" spans="4:4" x14ac:dyDescent="0.25">
      <c r="D453">
        <f t="shared" ca="1" si="20"/>
        <v>54.374513183969746</v>
      </c>
    </row>
    <row r="454" spans="4:4" x14ac:dyDescent="0.25">
      <c r="D454">
        <f t="shared" ca="1" si="20"/>
        <v>48.664858927710007</v>
      </c>
    </row>
    <row r="455" spans="4:4" x14ac:dyDescent="0.25">
      <c r="D455">
        <f t="shared" ca="1" si="20"/>
        <v>56.786299492437628</v>
      </c>
    </row>
    <row r="456" spans="4:4" x14ac:dyDescent="0.25">
      <c r="D456">
        <f t="shared" ca="1" si="20"/>
        <v>50.453161174441597</v>
      </c>
    </row>
    <row r="457" spans="4:4" x14ac:dyDescent="0.25">
      <c r="D457">
        <f t="shared" ca="1" si="20"/>
        <v>49.822803501258001</v>
      </c>
    </row>
    <row r="458" spans="4:4" x14ac:dyDescent="0.25">
      <c r="D458">
        <f t="shared" ca="1" si="20"/>
        <v>52.184342966468847</v>
      </c>
    </row>
    <row r="459" spans="4:4" x14ac:dyDescent="0.25">
      <c r="D459">
        <f t="shared" ca="1" si="20"/>
        <v>45.91748363227557</v>
      </c>
    </row>
    <row r="460" spans="4:4" x14ac:dyDescent="0.25">
      <c r="D460">
        <f t="shared" ca="1" si="20"/>
        <v>46.335582416492748</v>
      </c>
    </row>
    <row r="461" spans="4:4" x14ac:dyDescent="0.25">
      <c r="D461">
        <f t="shared" ca="1" si="20"/>
        <v>53.752915136937951</v>
      </c>
    </row>
    <row r="462" spans="4:4" x14ac:dyDescent="0.25">
      <c r="D462">
        <f t="shared" ca="1" si="20"/>
        <v>42.840443135241131</v>
      </c>
    </row>
    <row r="463" spans="4:4" x14ac:dyDescent="0.25">
      <c r="D463">
        <f t="shared" ca="1" si="20"/>
        <v>55.745447081333964</v>
      </c>
    </row>
    <row r="464" spans="4:4" x14ac:dyDescent="0.25">
      <c r="D464">
        <f t="shared" ca="1" si="20"/>
        <v>54.636407568970817</v>
      </c>
    </row>
    <row r="465" spans="4:4" x14ac:dyDescent="0.25">
      <c r="D465">
        <f t="shared" ca="1" si="20"/>
        <v>50.287713166913086</v>
      </c>
    </row>
    <row r="466" spans="4:4" x14ac:dyDescent="0.25">
      <c r="D466">
        <f t="shared" ca="1" si="20"/>
        <v>47.91203339701179</v>
      </c>
    </row>
    <row r="467" spans="4:4" x14ac:dyDescent="0.25">
      <c r="D467">
        <f t="shared" ca="1" si="20"/>
        <v>42.666314360551809</v>
      </c>
    </row>
    <row r="468" spans="4:4" x14ac:dyDescent="0.25">
      <c r="D468">
        <f t="shared" ca="1" si="20"/>
        <v>50.850761647392943</v>
      </c>
    </row>
    <row r="469" spans="4:4" x14ac:dyDescent="0.25">
      <c r="D469">
        <f t="shared" ca="1" si="20"/>
        <v>44.711085765123492</v>
      </c>
    </row>
    <row r="470" spans="4:4" x14ac:dyDescent="0.25">
      <c r="D470">
        <f t="shared" ca="1" si="20"/>
        <v>48.205261738643742</v>
      </c>
    </row>
    <row r="471" spans="4:4" x14ac:dyDescent="0.25">
      <c r="D471">
        <f t="shared" ca="1" si="20"/>
        <v>49.941737427013685</v>
      </c>
    </row>
    <row r="472" spans="4:4" x14ac:dyDescent="0.25">
      <c r="D472">
        <f t="shared" ca="1" si="20"/>
        <v>48.32543309863479</v>
      </c>
    </row>
    <row r="473" spans="4:4" x14ac:dyDescent="0.25">
      <c r="D473">
        <f t="shared" ca="1" si="20"/>
        <v>51.722790178091628</v>
      </c>
    </row>
    <row r="474" spans="4:4" x14ac:dyDescent="0.25">
      <c r="D474">
        <f t="shared" ca="1" si="20"/>
        <v>49.782242302840167</v>
      </c>
    </row>
    <row r="475" spans="4:4" x14ac:dyDescent="0.25">
      <c r="D475">
        <f t="shared" ca="1" si="20"/>
        <v>51.981862307870067</v>
      </c>
    </row>
    <row r="476" spans="4:4" x14ac:dyDescent="0.25">
      <c r="D476">
        <f t="shared" ca="1" si="20"/>
        <v>49.917081062983662</v>
      </c>
    </row>
    <row r="477" spans="4:4" x14ac:dyDescent="0.25">
      <c r="D477">
        <f t="shared" ca="1" si="20"/>
        <v>41.61172219765453</v>
      </c>
    </row>
    <row r="478" spans="4:4" x14ac:dyDescent="0.25">
      <c r="D478">
        <f t="shared" ca="1" si="20"/>
        <v>45.88785443226601</v>
      </c>
    </row>
    <row r="479" spans="4:4" x14ac:dyDescent="0.25">
      <c r="D479">
        <f t="shared" ca="1" si="20"/>
        <v>51.352227410841223</v>
      </c>
    </row>
    <row r="480" spans="4:4" x14ac:dyDescent="0.25">
      <c r="D480">
        <f t="shared" ca="1" si="20"/>
        <v>49.667257445196306</v>
      </c>
    </row>
    <row r="481" spans="4:4" x14ac:dyDescent="0.25">
      <c r="D481">
        <f t="shared" ca="1" si="20"/>
        <v>48.650645549611511</v>
      </c>
    </row>
    <row r="482" spans="4:4" x14ac:dyDescent="0.25">
      <c r="D482">
        <f t="shared" ca="1" si="20"/>
        <v>56.385469408905593</v>
      </c>
    </row>
    <row r="483" spans="4:4" x14ac:dyDescent="0.25">
      <c r="D483">
        <f t="shared" ca="1" si="20"/>
        <v>53.925764438970582</v>
      </c>
    </row>
    <row r="484" spans="4:4" x14ac:dyDescent="0.25">
      <c r="D484">
        <f t="shared" ca="1" si="20"/>
        <v>46.811850075087946</v>
      </c>
    </row>
    <row r="485" spans="4:4" x14ac:dyDescent="0.25">
      <c r="D485">
        <f t="shared" ca="1" si="20"/>
        <v>47.314082381678695</v>
      </c>
    </row>
    <row r="486" spans="4:4" x14ac:dyDescent="0.25">
      <c r="D486">
        <f t="shared" ca="1" si="20"/>
        <v>51.554274839010567</v>
      </c>
    </row>
    <row r="487" spans="4:4" x14ac:dyDescent="0.25">
      <c r="D487">
        <f t="shared" ca="1" si="20"/>
        <v>49.566660129307174</v>
      </c>
    </row>
    <row r="488" spans="4:4" x14ac:dyDescent="0.25">
      <c r="D488">
        <f t="shared" ca="1" si="20"/>
        <v>52.663936220061224</v>
      </c>
    </row>
    <row r="489" spans="4:4" x14ac:dyDescent="0.25">
      <c r="D489">
        <f t="shared" ca="1" si="20"/>
        <v>44.870903062299284</v>
      </c>
    </row>
    <row r="490" spans="4:4" x14ac:dyDescent="0.25">
      <c r="D490">
        <f t="shared" ca="1" si="20"/>
        <v>47.014521086588502</v>
      </c>
    </row>
    <row r="491" spans="4:4" x14ac:dyDescent="0.25">
      <c r="D491">
        <f t="shared" ca="1" si="20"/>
        <v>57.501078653016208</v>
      </c>
    </row>
    <row r="492" spans="4:4" x14ac:dyDescent="0.25">
      <c r="D492">
        <f t="shared" ca="1" si="20"/>
        <v>52.596046988896958</v>
      </c>
    </row>
    <row r="493" spans="4:4" x14ac:dyDescent="0.25">
      <c r="D493">
        <f t="shared" ca="1" si="20"/>
        <v>55.534402501892075</v>
      </c>
    </row>
    <row r="494" spans="4:4" x14ac:dyDescent="0.25">
      <c r="D494">
        <f t="shared" ca="1" si="20"/>
        <v>53.342018227905115</v>
      </c>
    </row>
    <row r="495" spans="4:4" x14ac:dyDescent="0.25">
      <c r="D495">
        <f t="shared" ca="1" si="20"/>
        <v>44.54360549277181</v>
      </c>
    </row>
    <row r="496" spans="4:4" x14ac:dyDescent="0.25">
      <c r="D496">
        <f t="shared" ca="1" si="20"/>
        <v>43.610909290207729</v>
      </c>
    </row>
    <row r="497" spans="4:4" x14ac:dyDescent="0.25">
      <c r="D497">
        <f t="shared" ca="1" si="20"/>
        <v>42.936908461135857</v>
      </c>
    </row>
    <row r="498" spans="4:4" x14ac:dyDescent="0.25">
      <c r="D498">
        <f t="shared" ca="1" si="20"/>
        <v>45.001366413796383</v>
      </c>
    </row>
    <row r="499" spans="4:4" x14ac:dyDescent="0.25">
      <c r="D499">
        <f t="shared" ca="1" si="20"/>
        <v>45.002362140007726</v>
      </c>
    </row>
    <row r="500" spans="4:4" x14ac:dyDescent="0.25">
      <c r="D500">
        <f t="shared" ca="1" si="20"/>
        <v>49.852710455580073</v>
      </c>
    </row>
    <row r="501" spans="4:4" x14ac:dyDescent="0.25">
      <c r="D501">
        <f t="shared" ca="1" si="20"/>
        <v>52.315633663365389</v>
      </c>
    </row>
    <row r="502" spans="4:4" x14ac:dyDescent="0.25">
      <c r="D502">
        <f t="shared" ca="1" si="20"/>
        <v>46.594247768762074</v>
      </c>
    </row>
    <row r="503" spans="4:4" x14ac:dyDescent="0.25">
      <c r="D503">
        <f t="shared" ca="1" si="20"/>
        <v>53.917831950780602</v>
      </c>
    </row>
    <row r="504" spans="4:4" x14ac:dyDescent="0.25">
      <c r="D504">
        <f t="shared" ca="1" si="20"/>
        <v>55.609253928025353</v>
      </c>
    </row>
    <row r="505" spans="4:4" x14ac:dyDescent="0.25">
      <c r="D505">
        <f t="shared" ca="1" si="20"/>
        <v>51.171826248836112</v>
      </c>
    </row>
    <row r="506" spans="4:4" x14ac:dyDescent="0.25">
      <c r="D506">
        <f t="shared" ca="1" si="20"/>
        <v>50.580728025694633</v>
      </c>
    </row>
    <row r="507" spans="4:4" x14ac:dyDescent="0.25">
      <c r="D507">
        <f t="shared" ca="1" si="20"/>
        <v>53.352612917235447</v>
      </c>
    </row>
    <row r="508" spans="4:4" x14ac:dyDescent="0.25">
      <c r="D508">
        <f t="shared" ca="1" si="20"/>
        <v>50.422408532571097</v>
      </c>
    </row>
    <row r="509" spans="4:4" x14ac:dyDescent="0.25">
      <c r="D509">
        <f t="shared" ca="1" si="20"/>
        <v>54.595343820792941</v>
      </c>
    </row>
    <row r="510" spans="4:4" x14ac:dyDescent="0.25">
      <c r="D510">
        <f t="shared" ca="1" si="20"/>
        <v>47.853945054010147</v>
      </c>
    </row>
    <row r="511" spans="4:4" x14ac:dyDescent="0.25">
      <c r="D511">
        <f t="shared" ca="1" si="20"/>
        <v>53.579073639586852</v>
      </c>
    </row>
    <row r="512" spans="4:4" x14ac:dyDescent="0.25">
      <c r="D512">
        <f t="shared" ca="1" si="20"/>
        <v>48.165681869004075</v>
      </c>
    </row>
    <row r="513" spans="4:4" x14ac:dyDescent="0.25">
      <c r="D513">
        <f t="shared" ca="1" si="20"/>
        <v>52.535585947508245</v>
      </c>
    </row>
    <row r="514" spans="4:4" x14ac:dyDescent="0.25">
      <c r="D514">
        <f t="shared" ca="1" si="20"/>
        <v>61.828477498761778</v>
      </c>
    </row>
    <row r="515" spans="4:4" x14ac:dyDescent="0.25">
      <c r="D515">
        <f t="shared" ref="D515:D578" ca="1" si="21">_xlfn.T.INV(RAND(),25)*$G$3+$F$3</f>
        <v>53.026812796332941</v>
      </c>
    </row>
    <row r="516" spans="4:4" x14ac:dyDescent="0.25">
      <c r="D516">
        <f t="shared" ca="1" si="21"/>
        <v>48.690828838600012</v>
      </c>
    </row>
    <row r="517" spans="4:4" x14ac:dyDescent="0.25">
      <c r="D517">
        <f t="shared" ca="1" si="21"/>
        <v>49.60592449449608</v>
      </c>
    </row>
    <row r="518" spans="4:4" x14ac:dyDescent="0.25">
      <c r="D518">
        <f t="shared" ca="1" si="21"/>
        <v>50.103718915712186</v>
      </c>
    </row>
    <row r="519" spans="4:4" x14ac:dyDescent="0.25">
      <c r="D519">
        <f t="shared" ca="1" si="21"/>
        <v>47.946346606662182</v>
      </c>
    </row>
    <row r="520" spans="4:4" x14ac:dyDescent="0.25">
      <c r="D520">
        <f t="shared" ca="1" si="21"/>
        <v>47.118240816950674</v>
      </c>
    </row>
    <row r="521" spans="4:4" x14ac:dyDescent="0.25">
      <c r="D521">
        <f t="shared" ca="1" si="21"/>
        <v>50.175785346272846</v>
      </c>
    </row>
    <row r="522" spans="4:4" x14ac:dyDescent="0.25">
      <c r="D522">
        <f t="shared" ca="1" si="21"/>
        <v>53.408117267080925</v>
      </c>
    </row>
    <row r="523" spans="4:4" x14ac:dyDescent="0.25">
      <c r="D523">
        <f t="shared" ca="1" si="21"/>
        <v>42.997625903589416</v>
      </c>
    </row>
    <row r="524" spans="4:4" x14ac:dyDescent="0.25">
      <c r="D524">
        <f t="shared" ca="1" si="21"/>
        <v>41.021727163368652</v>
      </c>
    </row>
    <row r="525" spans="4:4" x14ac:dyDescent="0.25">
      <c r="D525">
        <f t="shared" ca="1" si="21"/>
        <v>46.165531299164599</v>
      </c>
    </row>
    <row r="526" spans="4:4" x14ac:dyDescent="0.25">
      <c r="D526">
        <f t="shared" ca="1" si="21"/>
        <v>46.402971955393959</v>
      </c>
    </row>
    <row r="527" spans="4:4" x14ac:dyDescent="0.25">
      <c r="D527">
        <f t="shared" ca="1" si="21"/>
        <v>43.984626149442313</v>
      </c>
    </row>
    <row r="528" spans="4:4" x14ac:dyDescent="0.25">
      <c r="D528">
        <f t="shared" ca="1" si="21"/>
        <v>48.368543928568315</v>
      </c>
    </row>
    <row r="529" spans="4:4" x14ac:dyDescent="0.25">
      <c r="D529">
        <f t="shared" ca="1" si="21"/>
        <v>51.59594822798654</v>
      </c>
    </row>
    <row r="530" spans="4:4" x14ac:dyDescent="0.25">
      <c r="D530">
        <f t="shared" ca="1" si="21"/>
        <v>39.341670199934732</v>
      </c>
    </row>
    <row r="531" spans="4:4" x14ac:dyDescent="0.25">
      <c r="D531">
        <f t="shared" ca="1" si="21"/>
        <v>52.748559839046742</v>
      </c>
    </row>
    <row r="532" spans="4:4" x14ac:dyDescent="0.25">
      <c r="D532">
        <f t="shared" ca="1" si="21"/>
        <v>43.365100772235081</v>
      </c>
    </row>
    <row r="533" spans="4:4" x14ac:dyDescent="0.25">
      <c r="D533">
        <f t="shared" ca="1" si="21"/>
        <v>50.385600518490754</v>
      </c>
    </row>
    <row r="534" spans="4:4" x14ac:dyDescent="0.25">
      <c r="D534">
        <f t="shared" ca="1" si="21"/>
        <v>47.173330368502114</v>
      </c>
    </row>
    <row r="535" spans="4:4" x14ac:dyDescent="0.25">
      <c r="D535">
        <f t="shared" ca="1" si="21"/>
        <v>51.006897455279244</v>
      </c>
    </row>
    <row r="536" spans="4:4" x14ac:dyDescent="0.25">
      <c r="D536">
        <f t="shared" ca="1" si="21"/>
        <v>48.456301577856081</v>
      </c>
    </row>
    <row r="537" spans="4:4" x14ac:dyDescent="0.25">
      <c r="D537">
        <f t="shared" ca="1" si="21"/>
        <v>45.060134401262253</v>
      </c>
    </row>
    <row r="538" spans="4:4" x14ac:dyDescent="0.25">
      <c r="D538">
        <f t="shared" ca="1" si="21"/>
        <v>55.303379359401632</v>
      </c>
    </row>
    <row r="539" spans="4:4" x14ac:dyDescent="0.25">
      <c r="D539">
        <f t="shared" ca="1" si="21"/>
        <v>50.643950207758579</v>
      </c>
    </row>
    <row r="540" spans="4:4" x14ac:dyDescent="0.25">
      <c r="D540">
        <f t="shared" ca="1" si="21"/>
        <v>57.898592268143403</v>
      </c>
    </row>
    <row r="541" spans="4:4" x14ac:dyDescent="0.25">
      <c r="D541">
        <f t="shared" ca="1" si="21"/>
        <v>62.014721166704078</v>
      </c>
    </row>
    <row r="542" spans="4:4" x14ac:dyDescent="0.25">
      <c r="D542">
        <f t="shared" ca="1" si="21"/>
        <v>59.154957831925465</v>
      </c>
    </row>
    <row r="543" spans="4:4" x14ac:dyDescent="0.25">
      <c r="D543">
        <f t="shared" ca="1" si="21"/>
        <v>44.60218145010306</v>
      </c>
    </row>
    <row r="544" spans="4:4" x14ac:dyDescent="0.25">
      <c r="D544">
        <f t="shared" ca="1" si="21"/>
        <v>42.714905711065406</v>
      </c>
    </row>
    <row r="545" spans="4:4" x14ac:dyDescent="0.25">
      <c r="D545">
        <f t="shared" ca="1" si="21"/>
        <v>54.196113372125637</v>
      </c>
    </row>
    <row r="546" spans="4:4" x14ac:dyDescent="0.25">
      <c r="D546">
        <f t="shared" ca="1" si="21"/>
        <v>55.134989988226508</v>
      </c>
    </row>
    <row r="547" spans="4:4" x14ac:dyDescent="0.25">
      <c r="D547">
        <f t="shared" ca="1" si="21"/>
        <v>47.293989267858407</v>
      </c>
    </row>
    <row r="548" spans="4:4" x14ac:dyDescent="0.25">
      <c r="D548">
        <f t="shared" ca="1" si="21"/>
        <v>45.605456109960741</v>
      </c>
    </row>
    <row r="549" spans="4:4" x14ac:dyDescent="0.25">
      <c r="D549">
        <f t="shared" ca="1" si="21"/>
        <v>45.475392589699965</v>
      </c>
    </row>
    <row r="550" spans="4:4" x14ac:dyDescent="0.25">
      <c r="D550">
        <f t="shared" ca="1" si="21"/>
        <v>58.077255336248129</v>
      </c>
    </row>
    <row r="551" spans="4:4" x14ac:dyDescent="0.25">
      <c r="D551">
        <f t="shared" ca="1" si="21"/>
        <v>50.312830803071648</v>
      </c>
    </row>
    <row r="552" spans="4:4" x14ac:dyDescent="0.25">
      <c r="D552">
        <f t="shared" ca="1" si="21"/>
        <v>47.307359495430994</v>
      </c>
    </row>
    <row r="553" spans="4:4" x14ac:dyDescent="0.25">
      <c r="D553">
        <f t="shared" ca="1" si="21"/>
        <v>42.832273250486224</v>
      </c>
    </row>
    <row r="554" spans="4:4" x14ac:dyDescent="0.25">
      <c r="D554">
        <f t="shared" ca="1" si="21"/>
        <v>52.02957715731204</v>
      </c>
    </row>
    <row r="555" spans="4:4" x14ac:dyDescent="0.25">
      <c r="D555">
        <f t="shared" ca="1" si="21"/>
        <v>48.979075344222295</v>
      </c>
    </row>
    <row r="556" spans="4:4" x14ac:dyDescent="0.25">
      <c r="D556">
        <f t="shared" ca="1" si="21"/>
        <v>51.101795628703087</v>
      </c>
    </row>
    <row r="557" spans="4:4" x14ac:dyDescent="0.25">
      <c r="D557">
        <f t="shared" ca="1" si="21"/>
        <v>47.656009214979107</v>
      </c>
    </row>
    <row r="558" spans="4:4" x14ac:dyDescent="0.25">
      <c r="D558">
        <f t="shared" ca="1" si="21"/>
        <v>51.604888230009301</v>
      </c>
    </row>
    <row r="559" spans="4:4" x14ac:dyDescent="0.25">
      <c r="D559">
        <f t="shared" ca="1" si="21"/>
        <v>52.605824822553537</v>
      </c>
    </row>
    <row r="560" spans="4:4" x14ac:dyDescent="0.25">
      <c r="D560">
        <f t="shared" ca="1" si="21"/>
        <v>51.251653139303073</v>
      </c>
    </row>
    <row r="561" spans="4:4" x14ac:dyDescent="0.25">
      <c r="D561">
        <f t="shared" ca="1" si="21"/>
        <v>48.494719519367955</v>
      </c>
    </row>
    <row r="562" spans="4:4" x14ac:dyDescent="0.25">
      <c r="D562">
        <f t="shared" ca="1" si="21"/>
        <v>51.420547032289086</v>
      </c>
    </row>
    <row r="563" spans="4:4" x14ac:dyDescent="0.25">
      <c r="D563">
        <f t="shared" ca="1" si="21"/>
        <v>49.061710938796061</v>
      </c>
    </row>
    <row r="564" spans="4:4" x14ac:dyDescent="0.25">
      <c r="D564">
        <f t="shared" ca="1" si="21"/>
        <v>50.836060051895643</v>
      </c>
    </row>
    <row r="565" spans="4:4" x14ac:dyDescent="0.25">
      <c r="D565">
        <f t="shared" ca="1" si="21"/>
        <v>48.353985610148833</v>
      </c>
    </row>
    <row r="566" spans="4:4" x14ac:dyDescent="0.25">
      <c r="D566">
        <f t="shared" ca="1" si="21"/>
        <v>55.159480293857705</v>
      </c>
    </row>
    <row r="567" spans="4:4" x14ac:dyDescent="0.25">
      <c r="D567">
        <f t="shared" ca="1" si="21"/>
        <v>50.916570464634212</v>
      </c>
    </row>
    <row r="568" spans="4:4" x14ac:dyDescent="0.25">
      <c r="D568">
        <f t="shared" ca="1" si="21"/>
        <v>50.363996630337034</v>
      </c>
    </row>
    <row r="569" spans="4:4" x14ac:dyDescent="0.25">
      <c r="D569">
        <f t="shared" ca="1" si="21"/>
        <v>49.323663097512743</v>
      </c>
    </row>
    <row r="570" spans="4:4" x14ac:dyDescent="0.25">
      <c r="D570">
        <f t="shared" ca="1" si="21"/>
        <v>48.965676276319819</v>
      </c>
    </row>
    <row r="571" spans="4:4" x14ac:dyDescent="0.25">
      <c r="D571">
        <f t="shared" ca="1" si="21"/>
        <v>49.756689363178388</v>
      </c>
    </row>
    <row r="572" spans="4:4" x14ac:dyDescent="0.25">
      <c r="D572">
        <f t="shared" ca="1" si="21"/>
        <v>53.054998995971161</v>
      </c>
    </row>
    <row r="573" spans="4:4" x14ac:dyDescent="0.25">
      <c r="D573">
        <f t="shared" ca="1" si="21"/>
        <v>49.826284532749604</v>
      </c>
    </row>
    <row r="574" spans="4:4" x14ac:dyDescent="0.25">
      <c r="D574">
        <f t="shared" ca="1" si="21"/>
        <v>52.195429143990793</v>
      </c>
    </row>
    <row r="575" spans="4:4" x14ac:dyDescent="0.25">
      <c r="D575">
        <f t="shared" ca="1" si="21"/>
        <v>50.602806875663155</v>
      </c>
    </row>
    <row r="576" spans="4:4" x14ac:dyDescent="0.25">
      <c r="D576">
        <f t="shared" ca="1" si="21"/>
        <v>51.252946760548667</v>
      </c>
    </row>
    <row r="577" spans="4:4" x14ac:dyDescent="0.25">
      <c r="D577">
        <f t="shared" ca="1" si="21"/>
        <v>46.897299169025921</v>
      </c>
    </row>
    <row r="578" spans="4:4" x14ac:dyDescent="0.25">
      <c r="D578">
        <f t="shared" ca="1" si="21"/>
        <v>44.60284832973246</v>
      </c>
    </row>
    <row r="579" spans="4:4" x14ac:dyDescent="0.25">
      <c r="D579">
        <f t="shared" ref="D579:D642" ca="1" si="22">_xlfn.T.INV(RAND(),25)*$G$3+$F$3</f>
        <v>50.306508181001057</v>
      </c>
    </row>
    <row r="580" spans="4:4" x14ac:dyDescent="0.25">
      <c r="D580">
        <f t="shared" ca="1" si="22"/>
        <v>53.143672726359391</v>
      </c>
    </row>
    <row r="581" spans="4:4" x14ac:dyDescent="0.25">
      <c r="D581">
        <f t="shared" ca="1" si="22"/>
        <v>50.417869596839544</v>
      </c>
    </row>
    <row r="582" spans="4:4" x14ac:dyDescent="0.25">
      <c r="D582">
        <f t="shared" ca="1" si="22"/>
        <v>48.913285768546508</v>
      </c>
    </row>
    <row r="583" spans="4:4" x14ac:dyDescent="0.25">
      <c r="D583">
        <f t="shared" ca="1" si="22"/>
        <v>46.095289520409125</v>
      </c>
    </row>
    <row r="584" spans="4:4" x14ac:dyDescent="0.25">
      <c r="D584">
        <f t="shared" ca="1" si="22"/>
        <v>49.787153054613363</v>
      </c>
    </row>
    <row r="585" spans="4:4" x14ac:dyDescent="0.25">
      <c r="D585">
        <f t="shared" ca="1" si="22"/>
        <v>50.578686714521517</v>
      </c>
    </row>
    <row r="586" spans="4:4" x14ac:dyDescent="0.25">
      <c r="D586">
        <f t="shared" ca="1" si="22"/>
        <v>58.533013720895866</v>
      </c>
    </row>
    <row r="587" spans="4:4" x14ac:dyDescent="0.25">
      <c r="D587">
        <f t="shared" ca="1" si="22"/>
        <v>46.379064213236781</v>
      </c>
    </row>
    <row r="588" spans="4:4" x14ac:dyDescent="0.25">
      <c r="D588">
        <f t="shared" ca="1" si="22"/>
        <v>58.703919576571643</v>
      </c>
    </row>
    <row r="589" spans="4:4" x14ac:dyDescent="0.25">
      <c r="D589">
        <f t="shared" ca="1" si="22"/>
        <v>45.184237201444326</v>
      </c>
    </row>
    <row r="590" spans="4:4" x14ac:dyDescent="0.25">
      <c r="D590">
        <f t="shared" ca="1" si="22"/>
        <v>39.041351214742718</v>
      </c>
    </row>
    <row r="591" spans="4:4" x14ac:dyDescent="0.25">
      <c r="D591">
        <f t="shared" ca="1" si="22"/>
        <v>46.171814752979749</v>
      </c>
    </row>
    <row r="592" spans="4:4" x14ac:dyDescent="0.25">
      <c r="D592">
        <f t="shared" ca="1" si="22"/>
        <v>56.049883679968104</v>
      </c>
    </row>
    <row r="593" spans="4:4" x14ac:dyDescent="0.25">
      <c r="D593">
        <f t="shared" ca="1" si="22"/>
        <v>49.237249469841217</v>
      </c>
    </row>
    <row r="594" spans="4:4" x14ac:dyDescent="0.25">
      <c r="D594">
        <f t="shared" ca="1" si="22"/>
        <v>49.144220582441612</v>
      </c>
    </row>
    <row r="595" spans="4:4" x14ac:dyDescent="0.25">
      <c r="D595">
        <f t="shared" ca="1" si="22"/>
        <v>47.750756107887874</v>
      </c>
    </row>
    <row r="596" spans="4:4" x14ac:dyDescent="0.25">
      <c r="D596">
        <f t="shared" ca="1" si="22"/>
        <v>48.302453977025124</v>
      </c>
    </row>
    <row r="597" spans="4:4" x14ac:dyDescent="0.25">
      <c r="D597">
        <f t="shared" ca="1" si="22"/>
        <v>42.285190072066619</v>
      </c>
    </row>
    <row r="598" spans="4:4" x14ac:dyDescent="0.25">
      <c r="D598">
        <f t="shared" ca="1" si="22"/>
        <v>42.831144549418383</v>
      </c>
    </row>
    <row r="599" spans="4:4" x14ac:dyDescent="0.25">
      <c r="D599">
        <f t="shared" ca="1" si="22"/>
        <v>57.551639358228051</v>
      </c>
    </row>
    <row r="600" spans="4:4" x14ac:dyDescent="0.25">
      <c r="D600">
        <f t="shared" ca="1" si="22"/>
        <v>37.972929271875394</v>
      </c>
    </row>
    <row r="601" spans="4:4" x14ac:dyDescent="0.25">
      <c r="D601">
        <f t="shared" ca="1" si="22"/>
        <v>46.244973653373165</v>
      </c>
    </row>
    <row r="602" spans="4:4" x14ac:dyDescent="0.25">
      <c r="D602">
        <f t="shared" ca="1" si="22"/>
        <v>52.083014627330293</v>
      </c>
    </row>
    <row r="603" spans="4:4" x14ac:dyDescent="0.25">
      <c r="D603">
        <f t="shared" ca="1" si="22"/>
        <v>56.461512156645668</v>
      </c>
    </row>
    <row r="604" spans="4:4" x14ac:dyDescent="0.25">
      <c r="D604">
        <f t="shared" ca="1" si="22"/>
        <v>49.26587029212547</v>
      </c>
    </row>
    <row r="605" spans="4:4" x14ac:dyDescent="0.25">
      <c r="D605">
        <f t="shared" ca="1" si="22"/>
        <v>47.737200015447605</v>
      </c>
    </row>
    <row r="606" spans="4:4" x14ac:dyDescent="0.25">
      <c r="D606">
        <f t="shared" ca="1" si="22"/>
        <v>40.412100294145162</v>
      </c>
    </row>
    <row r="607" spans="4:4" x14ac:dyDescent="0.25">
      <c r="D607">
        <f t="shared" ca="1" si="22"/>
        <v>45.840291286920881</v>
      </c>
    </row>
    <row r="608" spans="4:4" x14ac:dyDescent="0.25">
      <c r="D608">
        <f t="shared" ca="1" si="22"/>
        <v>48.95314429897649</v>
      </c>
    </row>
    <row r="609" spans="4:4" x14ac:dyDescent="0.25">
      <c r="D609">
        <f t="shared" ca="1" si="22"/>
        <v>62.65756469320371</v>
      </c>
    </row>
    <row r="610" spans="4:4" x14ac:dyDescent="0.25">
      <c r="D610">
        <f t="shared" ca="1" si="22"/>
        <v>52.018474489623607</v>
      </c>
    </row>
    <row r="611" spans="4:4" x14ac:dyDescent="0.25">
      <c r="D611">
        <f t="shared" ca="1" si="22"/>
        <v>53.470498546917888</v>
      </c>
    </row>
    <row r="612" spans="4:4" x14ac:dyDescent="0.25">
      <c r="D612">
        <f t="shared" ca="1" si="22"/>
        <v>49.009357231626907</v>
      </c>
    </row>
    <row r="613" spans="4:4" x14ac:dyDescent="0.25">
      <c r="D613">
        <f t="shared" ca="1" si="22"/>
        <v>44.131994558584459</v>
      </c>
    </row>
    <row r="614" spans="4:4" x14ac:dyDescent="0.25">
      <c r="D614">
        <f t="shared" ca="1" si="22"/>
        <v>53.442363065130351</v>
      </c>
    </row>
    <row r="615" spans="4:4" x14ac:dyDescent="0.25">
      <c r="D615">
        <f t="shared" ca="1" si="22"/>
        <v>44.926565952141203</v>
      </c>
    </row>
    <row r="616" spans="4:4" x14ac:dyDescent="0.25">
      <c r="D616">
        <f t="shared" ca="1" si="22"/>
        <v>49.929111944023319</v>
      </c>
    </row>
    <row r="617" spans="4:4" x14ac:dyDescent="0.25">
      <c r="D617">
        <f t="shared" ca="1" si="22"/>
        <v>42.894139545218479</v>
      </c>
    </row>
    <row r="618" spans="4:4" x14ac:dyDescent="0.25">
      <c r="D618">
        <f t="shared" ca="1" si="22"/>
        <v>42.436007381172267</v>
      </c>
    </row>
    <row r="619" spans="4:4" x14ac:dyDescent="0.25">
      <c r="D619">
        <f t="shared" ca="1" si="22"/>
        <v>47.598543724843751</v>
      </c>
    </row>
    <row r="620" spans="4:4" x14ac:dyDescent="0.25">
      <c r="D620">
        <f t="shared" ca="1" si="22"/>
        <v>43.630713950335846</v>
      </c>
    </row>
    <row r="621" spans="4:4" x14ac:dyDescent="0.25">
      <c r="D621">
        <f t="shared" ca="1" si="22"/>
        <v>48.331452598823759</v>
      </c>
    </row>
    <row r="622" spans="4:4" x14ac:dyDescent="0.25">
      <c r="D622">
        <f t="shared" ca="1" si="22"/>
        <v>52.866539409058042</v>
      </c>
    </row>
    <row r="623" spans="4:4" x14ac:dyDescent="0.25">
      <c r="D623">
        <f t="shared" ca="1" si="22"/>
        <v>46.148351719590764</v>
      </c>
    </row>
    <row r="624" spans="4:4" x14ac:dyDescent="0.25">
      <c r="D624">
        <f t="shared" ca="1" si="22"/>
        <v>51.733497489246986</v>
      </c>
    </row>
    <row r="625" spans="4:4" x14ac:dyDescent="0.25">
      <c r="D625">
        <f t="shared" ca="1" si="22"/>
        <v>56.925754363123062</v>
      </c>
    </row>
    <row r="626" spans="4:4" x14ac:dyDescent="0.25">
      <c r="D626">
        <f t="shared" ca="1" si="22"/>
        <v>54.998436296897964</v>
      </c>
    </row>
    <row r="627" spans="4:4" x14ac:dyDescent="0.25">
      <c r="D627">
        <f t="shared" ca="1" si="22"/>
        <v>49.845328464394832</v>
      </c>
    </row>
    <row r="628" spans="4:4" x14ac:dyDescent="0.25">
      <c r="D628">
        <f t="shared" ca="1" si="22"/>
        <v>48.116161551526261</v>
      </c>
    </row>
    <row r="629" spans="4:4" x14ac:dyDescent="0.25">
      <c r="D629">
        <f t="shared" ca="1" si="22"/>
        <v>46.487183902722094</v>
      </c>
    </row>
    <row r="630" spans="4:4" x14ac:dyDescent="0.25">
      <c r="D630">
        <f t="shared" ca="1" si="22"/>
        <v>50.456315417847286</v>
      </c>
    </row>
    <row r="631" spans="4:4" x14ac:dyDescent="0.25">
      <c r="D631">
        <f t="shared" ca="1" si="22"/>
        <v>56.149747694688287</v>
      </c>
    </row>
    <row r="632" spans="4:4" x14ac:dyDescent="0.25">
      <c r="D632">
        <f t="shared" ca="1" si="22"/>
        <v>53.512887412684677</v>
      </c>
    </row>
    <row r="633" spans="4:4" x14ac:dyDescent="0.25">
      <c r="D633">
        <f t="shared" ca="1" si="22"/>
        <v>49.107696854601429</v>
      </c>
    </row>
    <row r="634" spans="4:4" x14ac:dyDescent="0.25">
      <c r="D634">
        <f t="shared" ca="1" si="22"/>
        <v>56.831739550944633</v>
      </c>
    </row>
    <row r="635" spans="4:4" x14ac:dyDescent="0.25">
      <c r="D635">
        <f t="shared" ca="1" si="22"/>
        <v>40.666462362986017</v>
      </c>
    </row>
    <row r="636" spans="4:4" x14ac:dyDescent="0.25">
      <c r="D636">
        <f t="shared" ca="1" si="22"/>
        <v>47.464737219882437</v>
      </c>
    </row>
    <row r="637" spans="4:4" x14ac:dyDescent="0.25">
      <c r="D637">
        <f t="shared" ca="1" si="22"/>
        <v>48.063355914552027</v>
      </c>
    </row>
    <row r="638" spans="4:4" x14ac:dyDescent="0.25">
      <c r="D638">
        <f t="shared" ca="1" si="22"/>
        <v>43.897803052927372</v>
      </c>
    </row>
    <row r="639" spans="4:4" x14ac:dyDescent="0.25">
      <c r="D639">
        <f t="shared" ca="1" si="22"/>
        <v>48.06677459690777</v>
      </c>
    </row>
    <row r="640" spans="4:4" x14ac:dyDescent="0.25">
      <c r="D640">
        <f t="shared" ca="1" si="22"/>
        <v>39.915977648485978</v>
      </c>
    </row>
    <row r="641" spans="4:4" x14ac:dyDescent="0.25">
      <c r="D641">
        <f t="shared" ca="1" si="22"/>
        <v>45.359788584045603</v>
      </c>
    </row>
    <row r="642" spans="4:4" x14ac:dyDescent="0.25">
      <c r="D642">
        <f t="shared" ca="1" si="22"/>
        <v>58.207006060123177</v>
      </c>
    </row>
    <row r="643" spans="4:4" x14ac:dyDescent="0.25">
      <c r="D643">
        <f t="shared" ref="D643:D706" ca="1" si="23">_xlfn.T.INV(RAND(),25)*$G$3+$F$3</f>
        <v>49.395704418197191</v>
      </c>
    </row>
    <row r="644" spans="4:4" x14ac:dyDescent="0.25">
      <c r="D644">
        <f t="shared" ca="1" si="23"/>
        <v>52.306699342954374</v>
      </c>
    </row>
    <row r="645" spans="4:4" x14ac:dyDescent="0.25">
      <c r="D645">
        <f t="shared" ca="1" si="23"/>
        <v>43.499548695662526</v>
      </c>
    </row>
    <row r="646" spans="4:4" x14ac:dyDescent="0.25">
      <c r="D646">
        <f t="shared" ca="1" si="23"/>
        <v>51.243015961348441</v>
      </c>
    </row>
    <row r="647" spans="4:4" x14ac:dyDescent="0.25">
      <c r="D647">
        <f t="shared" ca="1" si="23"/>
        <v>56.637215411631189</v>
      </c>
    </row>
    <row r="648" spans="4:4" x14ac:dyDescent="0.25">
      <c r="D648">
        <f t="shared" ca="1" si="23"/>
        <v>49.498367875667476</v>
      </c>
    </row>
    <row r="649" spans="4:4" x14ac:dyDescent="0.25">
      <c r="D649">
        <f t="shared" ca="1" si="23"/>
        <v>49.290075262896927</v>
      </c>
    </row>
    <row r="650" spans="4:4" x14ac:dyDescent="0.25">
      <c r="D650">
        <f t="shared" ca="1" si="23"/>
        <v>47.79909553958305</v>
      </c>
    </row>
    <row r="651" spans="4:4" x14ac:dyDescent="0.25">
      <c r="D651">
        <f t="shared" ca="1" si="23"/>
        <v>42.163587482437407</v>
      </c>
    </row>
    <row r="652" spans="4:4" x14ac:dyDescent="0.25">
      <c r="D652">
        <f t="shared" ca="1" si="23"/>
        <v>55.637248304161766</v>
      </c>
    </row>
    <row r="653" spans="4:4" x14ac:dyDescent="0.25">
      <c r="D653">
        <f t="shared" ca="1" si="23"/>
        <v>41.530314118850974</v>
      </c>
    </row>
    <row r="654" spans="4:4" x14ac:dyDescent="0.25">
      <c r="D654">
        <f t="shared" ca="1" si="23"/>
        <v>54.101484629038197</v>
      </c>
    </row>
    <row r="655" spans="4:4" x14ac:dyDescent="0.25">
      <c r="D655">
        <f t="shared" ca="1" si="23"/>
        <v>47.107865459800017</v>
      </c>
    </row>
    <row r="656" spans="4:4" x14ac:dyDescent="0.25">
      <c r="D656">
        <f t="shared" ca="1" si="23"/>
        <v>49.642131716123806</v>
      </c>
    </row>
    <row r="657" spans="4:4" x14ac:dyDescent="0.25">
      <c r="D657">
        <f t="shared" ca="1" si="23"/>
        <v>50.737832879125193</v>
      </c>
    </row>
    <row r="658" spans="4:4" x14ac:dyDescent="0.25">
      <c r="D658">
        <f t="shared" ca="1" si="23"/>
        <v>50.27520242624157</v>
      </c>
    </row>
    <row r="659" spans="4:4" x14ac:dyDescent="0.25">
      <c r="D659">
        <f t="shared" ca="1" si="23"/>
        <v>47.386714519367239</v>
      </c>
    </row>
    <row r="660" spans="4:4" x14ac:dyDescent="0.25">
      <c r="D660">
        <f t="shared" ca="1" si="23"/>
        <v>44.938318435709704</v>
      </c>
    </row>
    <row r="661" spans="4:4" x14ac:dyDescent="0.25">
      <c r="D661">
        <f t="shared" ca="1" si="23"/>
        <v>51.007290716251795</v>
      </c>
    </row>
    <row r="662" spans="4:4" x14ac:dyDescent="0.25">
      <c r="D662">
        <f t="shared" ca="1" si="23"/>
        <v>51.769567620835559</v>
      </c>
    </row>
    <row r="663" spans="4:4" x14ac:dyDescent="0.25">
      <c r="D663">
        <f t="shared" ca="1" si="23"/>
        <v>51.957703511986011</v>
      </c>
    </row>
    <row r="664" spans="4:4" x14ac:dyDescent="0.25">
      <c r="D664">
        <f t="shared" ca="1" si="23"/>
        <v>48.816556225556319</v>
      </c>
    </row>
    <row r="665" spans="4:4" x14ac:dyDescent="0.25">
      <c r="D665">
        <f t="shared" ca="1" si="23"/>
        <v>50.510203093769633</v>
      </c>
    </row>
    <row r="666" spans="4:4" x14ac:dyDescent="0.25">
      <c r="D666">
        <f t="shared" ca="1" si="23"/>
        <v>55.854322887798375</v>
      </c>
    </row>
    <row r="667" spans="4:4" x14ac:dyDescent="0.25">
      <c r="D667">
        <f t="shared" ca="1" si="23"/>
        <v>55.878465144432141</v>
      </c>
    </row>
    <row r="668" spans="4:4" x14ac:dyDescent="0.25">
      <c r="D668">
        <f t="shared" ca="1" si="23"/>
        <v>52.198903721347101</v>
      </c>
    </row>
    <row r="669" spans="4:4" x14ac:dyDescent="0.25">
      <c r="D669">
        <f t="shared" ca="1" si="23"/>
        <v>58.914238270311778</v>
      </c>
    </row>
    <row r="670" spans="4:4" x14ac:dyDescent="0.25">
      <c r="D670">
        <f t="shared" ca="1" si="23"/>
        <v>49.579992718290256</v>
      </c>
    </row>
    <row r="671" spans="4:4" x14ac:dyDescent="0.25">
      <c r="D671">
        <f t="shared" ca="1" si="23"/>
        <v>53.121509732484959</v>
      </c>
    </row>
    <row r="672" spans="4:4" x14ac:dyDescent="0.25">
      <c r="D672">
        <f t="shared" ca="1" si="23"/>
        <v>47.280192205757629</v>
      </c>
    </row>
    <row r="673" spans="4:4" x14ac:dyDescent="0.25">
      <c r="D673">
        <f t="shared" ca="1" si="23"/>
        <v>50.916836866301381</v>
      </c>
    </row>
    <row r="674" spans="4:4" x14ac:dyDescent="0.25">
      <c r="D674">
        <f t="shared" ca="1" si="23"/>
        <v>60.269840836488626</v>
      </c>
    </row>
    <row r="675" spans="4:4" x14ac:dyDescent="0.25">
      <c r="D675">
        <f t="shared" ca="1" si="23"/>
        <v>46.042285063007242</v>
      </c>
    </row>
    <row r="676" spans="4:4" x14ac:dyDescent="0.25">
      <c r="D676">
        <f t="shared" ca="1" si="23"/>
        <v>34.458665723129137</v>
      </c>
    </row>
    <row r="677" spans="4:4" x14ac:dyDescent="0.25">
      <c r="D677">
        <f t="shared" ca="1" si="23"/>
        <v>54.310021289852919</v>
      </c>
    </row>
    <row r="678" spans="4:4" x14ac:dyDescent="0.25">
      <c r="D678">
        <f t="shared" ca="1" si="23"/>
        <v>50.473631610177449</v>
      </c>
    </row>
    <row r="679" spans="4:4" x14ac:dyDescent="0.25">
      <c r="D679">
        <f t="shared" ca="1" si="23"/>
        <v>51.082408305157713</v>
      </c>
    </row>
    <row r="680" spans="4:4" x14ac:dyDescent="0.25">
      <c r="D680">
        <f t="shared" ca="1" si="23"/>
        <v>42.550312787229331</v>
      </c>
    </row>
    <row r="681" spans="4:4" x14ac:dyDescent="0.25">
      <c r="D681">
        <f t="shared" ca="1" si="23"/>
        <v>43.854108496094334</v>
      </c>
    </row>
    <row r="682" spans="4:4" x14ac:dyDescent="0.25">
      <c r="D682">
        <f t="shared" ca="1" si="23"/>
        <v>49.518006943538957</v>
      </c>
    </row>
    <row r="683" spans="4:4" x14ac:dyDescent="0.25">
      <c r="D683">
        <f t="shared" ca="1" si="23"/>
        <v>49.105621135949562</v>
      </c>
    </row>
    <row r="684" spans="4:4" x14ac:dyDescent="0.25">
      <c r="D684">
        <f t="shared" ca="1" si="23"/>
        <v>49.949138950054447</v>
      </c>
    </row>
    <row r="685" spans="4:4" x14ac:dyDescent="0.25">
      <c r="D685">
        <f t="shared" ca="1" si="23"/>
        <v>51.83335550853684</v>
      </c>
    </row>
    <row r="686" spans="4:4" x14ac:dyDescent="0.25">
      <c r="D686">
        <f t="shared" ca="1" si="23"/>
        <v>48.358455089577788</v>
      </c>
    </row>
    <row r="687" spans="4:4" x14ac:dyDescent="0.25">
      <c r="D687">
        <f t="shared" ca="1" si="23"/>
        <v>46.516998151716919</v>
      </c>
    </row>
    <row r="688" spans="4:4" x14ac:dyDescent="0.25">
      <c r="D688">
        <f t="shared" ca="1" si="23"/>
        <v>51.353682903403424</v>
      </c>
    </row>
    <row r="689" spans="4:4" x14ac:dyDescent="0.25">
      <c r="D689">
        <f t="shared" ca="1" si="23"/>
        <v>51.447503761054094</v>
      </c>
    </row>
    <row r="690" spans="4:4" x14ac:dyDescent="0.25">
      <c r="D690">
        <f t="shared" ca="1" si="23"/>
        <v>45.408954492171617</v>
      </c>
    </row>
    <row r="691" spans="4:4" x14ac:dyDescent="0.25">
      <c r="D691">
        <f t="shared" ca="1" si="23"/>
        <v>52.087083677750307</v>
      </c>
    </row>
    <row r="692" spans="4:4" x14ac:dyDescent="0.25">
      <c r="D692">
        <f t="shared" ca="1" si="23"/>
        <v>51.884442793167466</v>
      </c>
    </row>
    <row r="693" spans="4:4" x14ac:dyDescent="0.25">
      <c r="D693">
        <f t="shared" ca="1" si="23"/>
        <v>47.964532272478841</v>
      </c>
    </row>
    <row r="694" spans="4:4" x14ac:dyDescent="0.25">
      <c r="D694">
        <f t="shared" ca="1" si="23"/>
        <v>56.619988192314807</v>
      </c>
    </row>
    <row r="695" spans="4:4" x14ac:dyDescent="0.25">
      <c r="D695">
        <f t="shared" ca="1" si="23"/>
        <v>50.897471525799588</v>
      </c>
    </row>
    <row r="696" spans="4:4" x14ac:dyDescent="0.25">
      <c r="D696">
        <f t="shared" ca="1" si="23"/>
        <v>48.267835780344178</v>
      </c>
    </row>
    <row r="697" spans="4:4" x14ac:dyDescent="0.25">
      <c r="D697">
        <f t="shared" ca="1" si="23"/>
        <v>51.318028866259304</v>
      </c>
    </row>
    <row r="698" spans="4:4" x14ac:dyDescent="0.25">
      <c r="D698">
        <f t="shared" ca="1" si="23"/>
        <v>41.357795761594147</v>
      </c>
    </row>
    <row r="699" spans="4:4" x14ac:dyDescent="0.25">
      <c r="D699">
        <f t="shared" ca="1" si="23"/>
        <v>55.591060581811156</v>
      </c>
    </row>
    <row r="700" spans="4:4" x14ac:dyDescent="0.25">
      <c r="D700">
        <f t="shared" ca="1" si="23"/>
        <v>60.522365754506829</v>
      </c>
    </row>
    <row r="701" spans="4:4" x14ac:dyDescent="0.25">
      <c r="D701">
        <f t="shared" ca="1" si="23"/>
        <v>48.166382679783489</v>
      </c>
    </row>
    <row r="702" spans="4:4" x14ac:dyDescent="0.25">
      <c r="D702">
        <f t="shared" ca="1" si="23"/>
        <v>43.49906716322743</v>
      </c>
    </row>
    <row r="703" spans="4:4" x14ac:dyDescent="0.25">
      <c r="D703">
        <f t="shared" ca="1" si="23"/>
        <v>44.855450277277811</v>
      </c>
    </row>
    <row r="704" spans="4:4" x14ac:dyDescent="0.25">
      <c r="D704">
        <f t="shared" ca="1" si="23"/>
        <v>53.254181756587187</v>
      </c>
    </row>
    <row r="705" spans="4:4" x14ac:dyDescent="0.25">
      <c r="D705">
        <f t="shared" ca="1" si="23"/>
        <v>46.740934554357032</v>
      </c>
    </row>
    <row r="706" spans="4:4" x14ac:dyDescent="0.25">
      <c r="D706">
        <f t="shared" ca="1" si="23"/>
        <v>64.669978205597573</v>
      </c>
    </row>
    <row r="707" spans="4:4" x14ac:dyDescent="0.25">
      <c r="D707">
        <f t="shared" ref="D707:D770" ca="1" si="24">_xlfn.T.INV(RAND(),25)*$G$3+$F$3</f>
        <v>45.845904516701637</v>
      </c>
    </row>
    <row r="708" spans="4:4" x14ac:dyDescent="0.25">
      <c r="D708">
        <f t="shared" ca="1" si="24"/>
        <v>49.665239683822307</v>
      </c>
    </row>
    <row r="709" spans="4:4" x14ac:dyDescent="0.25">
      <c r="D709">
        <f t="shared" ca="1" si="24"/>
        <v>51.741447822430025</v>
      </c>
    </row>
    <row r="710" spans="4:4" x14ac:dyDescent="0.25">
      <c r="D710">
        <f t="shared" ca="1" si="24"/>
        <v>47.651035028851531</v>
      </c>
    </row>
    <row r="711" spans="4:4" x14ac:dyDescent="0.25">
      <c r="D711">
        <f t="shared" ca="1" si="24"/>
        <v>46.276470918062884</v>
      </c>
    </row>
    <row r="712" spans="4:4" x14ac:dyDescent="0.25">
      <c r="D712">
        <f t="shared" ca="1" si="24"/>
        <v>44.532563202247744</v>
      </c>
    </row>
    <row r="713" spans="4:4" x14ac:dyDescent="0.25">
      <c r="D713">
        <f t="shared" ca="1" si="24"/>
        <v>48.922842795482374</v>
      </c>
    </row>
    <row r="714" spans="4:4" x14ac:dyDescent="0.25">
      <c r="D714">
        <f t="shared" ca="1" si="24"/>
        <v>43.874803245075007</v>
      </c>
    </row>
    <row r="715" spans="4:4" x14ac:dyDescent="0.25">
      <c r="D715">
        <f t="shared" ca="1" si="24"/>
        <v>51.830542727640328</v>
      </c>
    </row>
    <row r="716" spans="4:4" x14ac:dyDescent="0.25">
      <c r="D716">
        <f t="shared" ca="1" si="24"/>
        <v>62.427897175176732</v>
      </c>
    </row>
    <row r="717" spans="4:4" x14ac:dyDescent="0.25">
      <c r="D717">
        <f t="shared" ca="1" si="24"/>
        <v>40.275389139770468</v>
      </c>
    </row>
    <row r="718" spans="4:4" x14ac:dyDescent="0.25">
      <c r="D718">
        <f t="shared" ca="1" si="24"/>
        <v>43.761882875238456</v>
      </c>
    </row>
    <row r="719" spans="4:4" x14ac:dyDescent="0.25">
      <c r="D719">
        <f t="shared" ca="1" si="24"/>
        <v>59.003886595188909</v>
      </c>
    </row>
    <row r="720" spans="4:4" x14ac:dyDescent="0.25">
      <c r="D720">
        <f t="shared" ca="1" si="24"/>
        <v>50.67852626889097</v>
      </c>
    </row>
    <row r="721" spans="4:4" x14ac:dyDescent="0.25">
      <c r="D721">
        <f t="shared" ca="1" si="24"/>
        <v>48.174700071351495</v>
      </c>
    </row>
    <row r="722" spans="4:4" x14ac:dyDescent="0.25">
      <c r="D722">
        <f t="shared" ca="1" si="24"/>
        <v>46.205791887217579</v>
      </c>
    </row>
    <row r="723" spans="4:4" x14ac:dyDescent="0.25">
      <c r="D723">
        <f t="shared" ca="1" si="24"/>
        <v>59.457690372084251</v>
      </c>
    </row>
    <row r="724" spans="4:4" x14ac:dyDescent="0.25">
      <c r="D724">
        <f t="shared" ca="1" si="24"/>
        <v>56.35449365085681</v>
      </c>
    </row>
    <row r="725" spans="4:4" x14ac:dyDescent="0.25">
      <c r="D725">
        <f t="shared" ca="1" si="24"/>
        <v>49.23727114419254</v>
      </c>
    </row>
    <row r="726" spans="4:4" x14ac:dyDescent="0.25">
      <c r="D726">
        <f t="shared" ca="1" si="24"/>
        <v>48.843235405219559</v>
      </c>
    </row>
    <row r="727" spans="4:4" x14ac:dyDescent="0.25">
      <c r="D727">
        <f t="shared" ca="1" si="24"/>
        <v>49.907675722131877</v>
      </c>
    </row>
    <row r="728" spans="4:4" x14ac:dyDescent="0.25">
      <c r="D728">
        <f t="shared" ca="1" si="24"/>
        <v>48.468573178737614</v>
      </c>
    </row>
    <row r="729" spans="4:4" x14ac:dyDescent="0.25">
      <c r="D729">
        <f t="shared" ca="1" si="24"/>
        <v>49.559085908362768</v>
      </c>
    </row>
    <row r="730" spans="4:4" x14ac:dyDescent="0.25">
      <c r="D730">
        <f t="shared" ca="1" si="24"/>
        <v>49.906065646119465</v>
      </c>
    </row>
    <row r="731" spans="4:4" x14ac:dyDescent="0.25">
      <c r="D731">
        <f t="shared" ca="1" si="24"/>
        <v>46.621597568868118</v>
      </c>
    </row>
    <row r="732" spans="4:4" x14ac:dyDescent="0.25">
      <c r="D732">
        <f t="shared" ca="1" si="24"/>
        <v>51.382769710687512</v>
      </c>
    </row>
    <row r="733" spans="4:4" x14ac:dyDescent="0.25">
      <c r="D733">
        <f t="shared" ca="1" si="24"/>
        <v>46.122523853774858</v>
      </c>
    </row>
    <row r="734" spans="4:4" x14ac:dyDescent="0.25">
      <c r="D734">
        <f t="shared" ca="1" si="24"/>
        <v>43.339235186795989</v>
      </c>
    </row>
    <row r="735" spans="4:4" x14ac:dyDescent="0.25">
      <c r="D735">
        <f t="shared" ca="1" si="24"/>
        <v>48.162935264560502</v>
      </c>
    </row>
    <row r="736" spans="4:4" x14ac:dyDescent="0.25">
      <c r="D736">
        <f t="shared" ca="1" si="24"/>
        <v>45.553151339797317</v>
      </c>
    </row>
    <row r="737" spans="4:4" x14ac:dyDescent="0.25">
      <c r="D737">
        <f t="shared" ca="1" si="24"/>
        <v>52.72838185502998</v>
      </c>
    </row>
    <row r="738" spans="4:4" x14ac:dyDescent="0.25">
      <c r="D738">
        <f t="shared" ca="1" si="24"/>
        <v>41.781862385393048</v>
      </c>
    </row>
    <row r="739" spans="4:4" x14ac:dyDescent="0.25">
      <c r="D739">
        <f t="shared" ca="1" si="24"/>
        <v>52.301435959182264</v>
      </c>
    </row>
    <row r="740" spans="4:4" x14ac:dyDescent="0.25">
      <c r="D740">
        <f t="shared" ca="1" si="24"/>
        <v>52.643377516110377</v>
      </c>
    </row>
    <row r="741" spans="4:4" x14ac:dyDescent="0.25">
      <c r="D741">
        <f t="shared" ca="1" si="24"/>
        <v>54.78435185513036</v>
      </c>
    </row>
    <row r="742" spans="4:4" x14ac:dyDescent="0.25">
      <c r="D742">
        <f t="shared" ca="1" si="24"/>
        <v>48.890154795277937</v>
      </c>
    </row>
    <row r="743" spans="4:4" x14ac:dyDescent="0.25">
      <c r="D743">
        <f t="shared" ca="1" si="24"/>
        <v>45.869241139628798</v>
      </c>
    </row>
    <row r="744" spans="4:4" x14ac:dyDescent="0.25">
      <c r="D744">
        <f t="shared" ca="1" si="24"/>
        <v>53.069984910592432</v>
      </c>
    </row>
    <row r="745" spans="4:4" x14ac:dyDescent="0.25">
      <c r="D745">
        <f t="shared" ca="1" si="24"/>
        <v>42.416714448128175</v>
      </c>
    </row>
    <row r="746" spans="4:4" x14ac:dyDescent="0.25">
      <c r="D746">
        <f t="shared" ca="1" si="24"/>
        <v>47.505127743959228</v>
      </c>
    </row>
    <row r="747" spans="4:4" x14ac:dyDescent="0.25">
      <c r="D747">
        <f t="shared" ca="1" si="24"/>
        <v>51.487998245892001</v>
      </c>
    </row>
    <row r="748" spans="4:4" x14ac:dyDescent="0.25">
      <c r="D748">
        <f t="shared" ca="1" si="24"/>
        <v>43.958465345101963</v>
      </c>
    </row>
    <row r="749" spans="4:4" x14ac:dyDescent="0.25">
      <c r="D749">
        <f t="shared" ca="1" si="24"/>
        <v>40.87533209768295</v>
      </c>
    </row>
    <row r="750" spans="4:4" x14ac:dyDescent="0.25">
      <c r="D750">
        <f t="shared" ca="1" si="24"/>
        <v>56.054744266835563</v>
      </c>
    </row>
    <row r="751" spans="4:4" x14ac:dyDescent="0.25">
      <c r="D751">
        <f t="shared" ca="1" si="24"/>
        <v>54.835153745525609</v>
      </c>
    </row>
    <row r="752" spans="4:4" x14ac:dyDescent="0.25">
      <c r="D752">
        <f t="shared" ca="1" si="24"/>
        <v>41.572316266210656</v>
      </c>
    </row>
    <row r="753" spans="4:4" x14ac:dyDescent="0.25">
      <c r="D753">
        <f t="shared" ca="1" si="24"/>
        <v>44.355971096072821</v>
      </c>
    </row>
    <row r="754" spans="4:4" x14ac:dyDescent="0.25">
      <c r="D754">
        <f t="shared" ca="1" si="24"/>
        <v>54.78556323564316</v>
      </c>
    </row>
    <row r="755" spans="4:4" x14ac:dyDescent="0.25">
      <c r="D755">
        <f t="shared" ca="1" si="24"/>
        <v>47.847821761103525</v>
      </c>
    </row>
    <row r="756" spans="4:4" x14ac:dyDescent="0.25">
      <c r="D756">
        <f t="shared" ca="1" si="24"/>
        <v>60.065802073523216</v>
      </c>
    </row>
    <row r="757" spans="4:4" x14ac:dyDescent="0.25">
      <c r="D757">
        <f t="shared" ca="1" si="24"/>
        <v>45.457280076649219</v>
      </c>
    </row>
    <row r="758" spans="4:4" x14ac:dyDescent="0.25">
      <c r="D758">
        <f t="shared" ca="1" si="24"/>
        <v>47.496590981597542</v>
      </c>
    </row>
    <row r="759" spans="4:4" x14ac:dyDescent="0.25">
      <c r="D759">
        <f t="shared" ca="1" si="24"/>
        <v>44.39736851427925</v>
      </c>
    </row>
    <row r="760" spans="4:4" x14ac:dyDescent="0.25">
      <c r="D760">
        <f t="shared" ca="1" si="24"/>
        <v>49.638957267258377</v>
      </c>
    </row>
    <row r="761" spans="4:4" x14ac:dyDescent="0.25">
      <c r="D761">
        <f t="shared" ca="1" si="24"/>
        <v>52.927259305366462</v>
      </c>
    </row>
    <row r="762" spans="4:4" x14ac:dyDescent="0.25">
      <c r="D762">
        <f t="shared" ca="1" si="24"/>
        <v>54.386574250138437</v>
      </c>
    </row>
    <row r="763" spans="4:4" x14ac:dyDescent="0.25">
      <c r="D763">
        <f t="shared" ca="1" si="24"/>
        <v>44.830556459308802</v>
      </c>
    </row>
    <row r="764" spans="4:4" x14ac:dyDescent="0.25">
      <c r="D764">
        <f t="shared" ca="1" si="24"/>
        <v>47.854209657718584</v>
      </c>
    </row>
    <row r="765" spans="4:4" x14ac:dyDescent="0.25">
      <c r="D765">
        <f t="shared" ca="1" si="24"/>
        <v>55.979830529516228</v>
      </c>
    </row>
    <row r="766" spans="4:4" x14ac:dyDescent="0.25">
      <c r="D766">
        <f t="shared" ca="1" si="24"/>
        <v>37.678697839123132</v>
      </c>
    </row>
    <row r="767" spans="4:4" x14ac:dyDescent="0.25">
      <c r="D767">
        <f t="shared" ca="1" si="24"/>
        <v>44.623646006982327</v>
      </c>
    </row>
    <row r="768" spans="4:4" x14ac:dyDescent="0.25">
      <c r="D768">
        <f t="shared" ca="1" si="24"/>
        <v>47.988549348307579</v>
      </c>
    </row>
    <row r="769" spans="4:4" x14ac:dyDescent="0.25">
      <c r="D769">
        <f t="shared" ca="1" si="24"/>
        <v>48.275867364359556</v>
      </c>
    </row>
    <row r="770" spans="4:4" x14ac:dyDescent="0.25">
      <c r="D770">
        <f t="shared" ca="1" si="24"/>
        <v>49.248147222608118</v>
      </c>
    </row>
    <row r="771" spans="4:4" x14ac:dyDescent="0.25">
      <c r="D771">
        <f t="shared" ref="D771:D834" ca="1" si="25">_xlfn.T.INV(RAND(),25)*$G$3+$F$3</f>
        <v>51.329175353125663</v>
      </c>
    </row>
    <row r="772" spans="4:4" x14ac:dyDescent="0.25">
      <c r="D772">
        <f t="shared" ca="1" si="25"/>
        <v>53.188476052914964</v>
      </c>
    </row>
    <row r="773" spans="4:4" x14ac:dyDescent="0.25">
      <c r="D773">
        <f t="shared" ca="1" si="25"/>
        <v>49.241811504222994</v>
      </c>
    </row>
    <row r="774" spans="4:4" x14ac:dyDescent="0.25">
      <c r="D774">
        <f t="shared" ca="1" si="25"/>
        <v>49.737582713625571</v>
      </c>
    </row>
    <row r="775" spans="4:4" x14ac:dyDescent="0.25">
      <c r="D775">
        <f t="shared" ca="1" si="25"/>
        <v>57.156500674191257</v>
      </c>
    </row>
    <row r="776" spans="4:4" x14ac:dyDescent="0.25">
      <c r="D776">
        <f t="shared" ca="1" si="25"/>
        <v>49.348412724113977</v>
      </c>
    </row>
    <row r="777" spans="4:4" x14ac:dyDescent="0.25">
      <c r="D777">
        <f t="shared" ca="1" si="25"/>
        <v>50.532952313186797</v>
      </c>
    </row>
    <row r="778" spans="4:4" x14ac:dyDescent="0.25">
      <c r="D778">
        <f t="shared" ca="1" si="25"/>
        <v>53.20542580253472</v>
      </c>
    </row>
    <row r="779" spans="4:4" x14ac:dyDescent="0.25">
      <c r="D779">
        <f t="shared" ca="1" si="25"/>
        <v>44.211198301923709</v>
      </c>
    </row>
    <row r="780" spans="4:4" x14ac:dyDescent="0.25">
      <c r="D780">
        <f t="shared" ca="1" si="25"/>
        <v>49.377548207359283</v>
      </c>
    </row>
    <row r="781" spans="4:4" x14ac:dyDescent="0.25">
      <c r="D781">
        <f t="shared" ca="1" si="25"/>
        <v>44.633967717656418</v>
      </c>
    </row>
    <row r="782" spans="4:4" x14ac:dyDescent="0.25">
      <c r="D782">
        <f t="shared" ca="1" si="25"/>
        <v>53.00664657983252</v>
      </c>
    </row>
    <row r="783" spans="4:4" x14ac:dyDescent="0.25">
      <c r="D783">
        <f t="shared" ca="1" si="25"/>
        <v>47.490597105502665</v>
      </c>
    </row>
    <row r="784" spans="4:4" x14ac:dyDescent="0.25">
      <c r="D784">
        <f t="shared" ca="1" si="25"/>
        <v>45.846860419717956</v>
      </c>
    </row>
    <row r="785" spans="4:4" x14ac:dyDescent="0.25">
      <c r="D785">
        <f t="shared" ca="1" si="25"/>
        <v>55.692541549093612</v>
      </c>
    </row>
    <row r="786" spans="4:4" x14ac:dyDescent="0.25">
      <c r="D786">
        <f t="shared" ca="1" si="25"/>
        <v>51.604079048071021</v>
      </c>
    </row>
    <row r="787" spans="4:4" x14ac:dyDescent="0.25">
      <c r="D787">
        <f t="shared" ca="1" si="25"/>
        <v>52.117230454979094</v>
      </c>
    </row>
    <row r="788" spans="4:4" x14ac:dyDescent="0.25">
      <c r="D788">
        <f t="shared" ca="1" si="25"/>
        <v>49.749501229995431</v>
      </c>
    </row>
    <row r="789" spans="4:4" x14ac:dyDescent="0.25">
      <c r="D789">
        <f t="shared" ca="1" si="25"/>
        <v>56.711193676264799</v>
      </c>
    </row>
    <row r="790" spans="4:4" x14ac:dyDescent="0.25">
      <c r="D790">
        <f t="shared" ca="1" si="25"/>
        <v>52.270315975067156</v>
      </c>
    </row>
    <row r="791" spans="4:4" x14ac:dyDescent="0.25">
      <c r="D791">
        <f t="shared" ca="1" si="25"/>
        <v>50.046156536043455</v>
      </c>
    </row>
    <row r="792" spans="4:4" x14ac:dyDescent="0.25">
      <c r="D792">
        <f t="shared" ca="1" si="25"/>
        <v>46.680988235320854</v>
      </c>
    </row>
    <row r="793" spans="4:4" x14ac:dyDescent="0.25">
      <c r="D793">
        <f t="shared" ca="1" si="25"/>
        <v>46.245957290969486</v>
      </c>
    </row>
    <row r="794" spans="4:4" x14ac:dyDescent="0.25">
      <c r="D794">
        <f t="shared" ca="1" si="25"/>
        <v>49.133185398189575</v>
      </c>
    </row>
    <row r="795" spans="4:4" x14ac:dyDescent="0.25">
      <c r="D795">
        <f t="shared" ca="1" si="25"/>
        <v>56.57797403323768</v>
      </c>
    </row>
    <row r="796" spans="4:4" x14ac:dyDescent="0.25">
      <c r="D796">
        <f t="shared" ca="1" si="25"/>
        <v>44.464247296076508</v>
      </c>
    </row>
    <row r="797" spans="4:4" x14ac:dyDescent="0.25">
      <c r="D797">
        <f t="shared" ca="1" si="25"/>
        <v>55.780716271012388</v>
      </c>
    </row>
    <row r="798" spans="4:4" x14ac:dyDescent="0.25">
      <c r="D798">
        <f t="shared" ca="1" si="25"/>
        <v>48.670596474861036</v>
      </c>
    </row>
    <row r="799" spans="4:4" x14ac:dyDescent="0.25">
      <c r="D799">
        <f t="shared" ca="1" si="25"/>
        <v>50.272378909560402</v>
      </c>
    </row>
    <row r="800" spans="4:4" x14ac:dyDescent="0.25">
      <c r="D800">
        <f t="shared" ca="1" si="25"/>
        <v>48.079820820684475</v>
      </c>
    </row>
    <row r="801" spans="4:4" x14ac:dyDescent="0.25">
      <c r="D801">
        <f t="shared" ca="1" si="25"/>
        <v>56.580536545018568</v>
      </c>
    </row>
    <row r="802" spans="4:4" x14ac:dyDescent="0.25">
      <c r="D802">
        <f t="shared" ca="1" si="25"/>
        <v>47.077753604890148</v>
      </c>
    </row>
    <row r="803" spans="4:4" x14ac:dyDescent="0.25">
      <c r="D803">
        <f t="shared" ca="1" si="25"/>
        <v>50.767373912940222</v>
      </c>
    </row>
    <row r="804" spans="4:4" x14ac:dyDescent="0.25">
      <c r="D804">
        <f t="shared" ca="1" si="25"/>
        <v>49.956474174448445</v>
      </c>
    </row>
    <row r="805" spans="4:4" x14ac:dyDescent="0.25">
      <c r="D805">
        <f t="shared" ca="1" si="25"/>
        <v>55.505509243642948</v>
      </c>
    </row>
    <row r="806" spans="4:4" x14ac:dyDescent="0.25">
      <c r="D806">
        <f t="shared" ca="1" si="25"/>
        <v>53.006554106123154</v>
      </c>
    </row>
    <row r="807" spans="4:4" x14ac:dyDescent="0.25">
      <c r="D807">
        <f t="shared" ca="1" si="25"/>
        <v>47.918746104701789</v>
      </c>
    </row>
    <row r="808" spans="4:4" x14ac:dyDescent="0.25">
      <c r="D808">
        <f t="shared" ca="1" si="25"/>
        <v>46.720249601048451</v>
      </c>
    </row>
    <row r="809" spans="4:4" x14ac:dyDescent="0.25">
      <c r="D809">
        <f t="shared" ca="1" si="25"/>
        <v>56.09698579770663</v>
      </c>
    </row>
    <row r="810" spans="4:4" x14ac:dyDescent="0.25">
      <c r="D810">
        <f t="shared" ca="1" si="25"/>
        <v>51.572023113123301</v>
      </c>
    </row>
    <row r="811" spans="4:4" x14ac:dyDescent="0.25">
      <c r="D811">
        <f t="shared" ca="1" si="25"/>
        <v>49.628305724397237</v>
      </c>
    </row>
    <row r="812" spans="4:4" x14ac:dyDescent="0.25">
      <c r="D812">
        <f t="shared" ca="1" si="25"/>
        <v>46.650633842753585</v>
      </c>
    </row>
    <row r="813" spans="4:4" x14ac:dyDescent="0.25">
      <c r="D813">
        <f t="shared" ca="1" si="25"/>
        <v>48.942071585672338</v>
      </c>
    </row>
    <row r="814" spans="4:4" x14ac:dyDescent="0.25">
      <c r="D814">
        <f t="shared" ca="1" si="25"/>
        <v>48.409100573903729</v>
      </c>
    </row>
    <row r="815" spans="4:4" x14ac:dyDescent="0.25">
      <c r="D815">
        <f t="shared" ca="1" si="25"/>
        <v>38.733159922793327</v>
      </c>
    </row>
    <row r="816" spans="4:4" x14ac:dyDescent="0.25">
      <c r="D816">
        <f t="shared" ca="1" si="25"/>
        <v>44.01399195502993</v>
      </c>
    </row>
    <row r="817" spans="4:4" x14ac:dyDescent="0.25">
      <c r="D817">
        <f t="shared" ca="1" si="25"/>
        <v>52.151445046319708</v>
      </c>
    </row>
    <row r="818" spans="4:4" x14ac:dyDescent="0.25">
      <c r="D818">
        <f t="shared" ca="1" si="25"/>
        <v>53.351968561088633</v>
      </c>
    </row>
    <row r="819" spans="4:4" x14ac:dyDescent="0.25">
      <c r="D819">
        <f t="shared" ca="1" si="25"/>
        <v>47.174192907714705</v>
      </c>
    </row>
    <row r="820" spans="4:4" x14ac:dyDescent="0.25">
      <c r="D820">
        <f t="shared" ca="1" si="25"/>
        <v>47.91051536834447</v>
      </c>
    </row>
    <row r="821" spans="4:4" x14ac:dyDescent="0.25">
      <c r="D821">
        <f t="shared" ca="1" si="25"/>
        <v>40.371593241012171</v>
      </c>
    </row>
    <row r="822" spans="4:4" x14ac:dyDescent="0.25">
      <c r="D822">
        <f t="shared" ca="1" si="25"/>
        <v>45.316903137429762</v>
      </c>
    </row>
    <row r="823" spans="4:4" x14ac:dyDescent="0.25">
      <c r="D823">
        <f t="shared" ca="1" si="25"/>
        <v>49.18744648916303</v>
      </c>
    </row>
    <row r="824" spans="4:4" x14ac:dyDescent="0.25">
      <c r="D824">
        <f t="shared" ca="1" si="25"/>
        <v>51.832844960190997</v>
      </c>
    </row>
    <row r="825" spans="4:4" x14ac:dyDescent="0.25">
      <c r="D825">
        <f t="shared" ca="1" si="25"/>
        <v>38.238854229656866</v>
      </c>
    </row>
    <row r="826" spans="4:4" x14ac:dyDescent="0.25">
      <c r="D826">
        <f t="shared" ca="1" si="25"/>
        <v>49.769007263619606</v>
      </c>
    </row>
    <row r="827" spans="4:4" x14ac:dyDescent="0.25">
      <c r="D827">
        <f t="shared" ca="1" si="25"/>
        <v>48.072720472464077</v>
      </c>
    </row>
    <row r="828" spans="4:4" x14ac:dyDescent="0.25">
      <c r="D828">
        <f t="shared" ca="1" si="25"/>
        <v>44.500608314001553</v>
      </c>
    </row>
    <row r="829" spans="4:4" x14ac:dyDescent="0.25">
      <c r="D829">
        <f t="shared" ca="1" si="25"/>
        <v>45.934618144789752</v>
      </c>
    </row>
    <row r="830" spans="4:4" x14ac:dyDescent="0.25">
      <c r="D830">
        <f t="shared" ca="1" si="25"/>
        <v>48.472483974604394</v>
      </c>
    </row>
    <row r="831" spans="4:4" x14ac:dyDescent="0.25">
      <c r="D831">
        <f t="shared" ca="1" si="25"/>
        <v>49.973827292238532</v>
      </c>
    </row>
    <row r="832" spans="4:4" x14ac:dyDescent="0.25">
      <c r="D832">
        <f t="shared" ca="1" si="25"/>
        <v>46.233361856221336</v>
      </c>
    </row>
    <row r="833" spans="4:4" x14ac:dyDescent="0.25">
      <c r="D833">
        <f t="shared" ca="1" si="25"/>
        <v>55.002180592514449</v>
      </c>
    </row>
    <row r="834" spans="4:4" x14ac:dyDescent="0.25">
      <c r="D834">
        <f t="shared" ca="1" si="25"/>
        <v>54.302008269257115</v>
      </c>
    </row>
    <row r="835" spans="4:4" x14ac:dyDescent="0.25">
      <c r="D835">
        <f t="shared" ref="D835:D898" ca="1" si="26">_xlfn.T.INV(RAND(),25)*$G$3+$F$3</f>
        <v>50.08086354782899</v>
      </c>
    </row>
    <row r="836" spans="4:4" x14ac:dyDescent="0.25">
      <c r="D836">
        <f t="shared" ca="1" si="26"/>
        <v>51.644638792612831</v>
      </c>
    </row>
    <row r="837" spans="4:4" x14ac:dyDescent="0.25">
      <c r="D837">
        <f t="shared" ca="1" si="26"/>
        <v>48.117996895389268</v>
      </c>
    </row>
    <row r="838" spans="4:4" x14ac:dyDescent="0.25">
      <c r="D838">
        <f t="shared" ca="1" si="26"/>
        <v>54.53342547499404</v>
      </c>
    </row>
    <row r="839" spans="4:4" x14ac:dyDescent="0.25">
      <c r="D839">
        <f t="shared" ca="1" si="26"/>
        <v>43.701721475806401</v>
      </c>
    </row>
    <row r="840" spans="4:4" x14ac:dyDescent="0.25">
      <c r="D840">
        <f t="shared" ca="1" si="26"/>
        <v>50.947061779715241</v>
      </c>
    </row>
    <row r="841" spans="4:4" x14ac:dyDescent="0.25">
      <c r="D841">
        <f t="shared" ca="1" si="26"/>
        <v>58.536837932802726</v>
      </c>
    </row>
    <row r="842" spans="4:4" x14ac:dyDescent="0.25">
      <c r="D842">
        <f t="shared" ca="1" si="26"/>
        <v>50.662816607848562</v>
      </c>
    </row>
    <row r="843" spans="4:4" x14ac:dyDescent="0.25">
      <c r="D843">
        <f t="shared" ca="1" si="26"/>
        <v>53.424150142850955</v>
      </c>
    </row>
    <row r="844" spans="4:4" x14ac:dyDescent="0.25">
      <c r="D844">
        <f t="shared" ca="1" si="26"/>
        <v>51.293345154888613</v>
      </c>
    </row>
    <row r="845" spans="4:4" x14ac:dyDescent="0.25">
      <c r="D845">
        <f t="shared" ca="1" si="26"/>
        <v>53.1696854287257</v>
      </c>
    </row>
    <row r="846" spans="4:4" x14ac:dyDescent="0.25">
      <c r="D846">
        <f t="shared" ca="1" si="26"/>
        <v>49.841335776040253</v>
      </c>
    </row>
    <row r="847" spans="4:4" x14ac:dyDescent="0.25">
      <c r="D847">
        <f t="shared" ca="1" si="26"/>
        <v>40.767202509022638</v>
      </c>
    </row>
    <row r="848" spans="4:4" x14ac:dyDescent="0.25">
      <c r="D848">
        <f t="shared" ca="1" si="26"/>
        <v>42.020525262211109</v>
      </c>
    </row>
    <row r="849" spans="4:4" x14ac:dyDescent="0.25">
      <c r="D849">
        <f t="shared" ca="1" si="26"/>
        <v>43.764188098996321</v>
      </c>
    </row>
    <row r="850" spans="4:4" x14ac:dyDescent="0.25">
      <c r="D850">
        <f t="shared" ca="1" si="26"/>
        <v>42.390437328473837</v>
      </c>
    </row>
    <row r="851" spans="4:4" x14ac:dyDescent="0.25">
      <c r="D851">
        <f t="shared" ca="1" si="26"/>
        <v>55.199156773258231</v>
      </c>
    </row>
    <row r="852" spans="4:4" x14ac:dyDescent="0.25">
      <c r="D852">
        <f t="shared" ca="1" si="26"/>
        <v>49.434604141638047</v>
      </c>
    </row>
    <row r="853" spans="4:4" x14ac:dyDescent="0.25">
      <c r="D853">
        <f t="shared" ca="1" si="26"/>
        <v>42.157564990453217</v>
      </c>
    </row>
    <row r="854" spans="4:4" x14ac:dyDescent="0.25">
      <c r="D854">
        <f t="shared" ca="1" si="26"/>
        <v>43.288360207840654</v>
      </c>
    </row>
    <row r="855" spans="4:4" x14ac:dyDescent="0.25">
      <c r="D855">
        <f t="shared" ca="1" si="26"/>
        <v>50.81910316918146</v>
      </c>
    </row>
    <row r="856" spans="4:4" x14ac:dyDescent="0.25">
      <c r="D856">
        <f t="shared" ca="1" si="26"/>
        <v>52.527059339632821</v>
      </c>
    </row>
    <row r="857" spans="4:4" x14ac:dyDescent="0.25">
      <c r="D857">
        <f t="shared" ca="1" si="26"/>
        <v>39.85158821058851</v>
      </c>
    </row>
    <row r="858" spans="4:4" x14ac:dyDescent="0.25">
      <c r="D858">
        <f t="shared" ca="1" si="26"/>
        <v>54.50171396634498</v>
      </c>
    </row>
    <row r="859" spans="4:4" x14ac:dyDescent="0.25">
      <c r="D859">
        <f t="shared" ca="1" si="26"/>
        <v>56.294951585296324</v>
      </c>
    </row>
    <row r="860" spans="4:4" x14ac:dyDescent="0.25">
      <c r="D860">
        <f t="shared" ca="1" si="26"/>
        <v>50.062943481353329</v>
      </c>
    </row>
    <row r="861" spans="4:4" x14ac:dyDescent="0.25">
      <c r="D861">
        <f t="shared" ca="1" si="26"/>
        <v>44.853391738326209</v>
      </c>
    </row>
    <row r="862" spans="4:4" x14ac:dyDescent="0.25">
      <c r="D862">
        <f t="shared" ca="1" si="26"/>
        <v>49.881707390929321</v>
      </c>
    </row>
    <row r="863" spans="4:4" x14ac:dyDescent="0.25">
      <c r="D863">
        <f t="shared" ca="1" si="26"/>
        <v>54.742945202901375</v>
      </c>
    </row>
    <row r="864" spans="4:4" x14ac:dyDescent="0.25">
      <c r="D864">
        <f t="shared" ca="1" si="26"/>
        <v>60.604223947969366</v>
      </c>
    </row>
    <row r="865" spans="4:4" x14ac:dyDescent="0.25">
      <c r="D865">
        <f t="shared" ca="1" si="26"/>
        <v>50.318069186995437</v>
      </c>
    </row>
    <row r="866" spans="4:4" x14ac:dyDescent="0.25">
      <c r="D866">
        <f t="shared" ca="1" si="26"/>
        <v>54.466345253030397</v>
      </c>
    </row>
    <row r="867" spans="4:4" x14ac:dyDescent="0.25">
      <c r="D867">
        <f t="shared" ca="1" si="26"/>
        <v>38.446998134363191</v>
      </c>
    </row>
    <row r="868" spans="4:4" x14ac:dyDescent="0.25">
      <c r="D868">
        <f t="shared" ca="1" si="26"/>
        <v>46.666680874782223</v>
      </c>
    </row>
    <row r="869" spans="4:4" x14ac:dyDescent="0.25">
      <c r="D869">
        <f t="shared" ca="1" si="26"/>
        <v>52.202006522013846</v>
      </c>
    </row>
    <row r="870" spans="4:4" x14ac:dyDescent="0.25">
      <c r="D870">
        <f t="shared" ca="1" si="26"/>
        <v>50.227318253864333</v>
      </c>
    </row>
    <row r="871" spans="4:4" x14ac:dyDescent="0.25">
      <c r="D871">
        <f t="shared" ca="1" si="26"/>
        <v>47.133519044788081</v>
      </c>
    </row>
    <row r="872" spans="4:4" x14ac:dyDescent="0.25">
      <c r="D872">
        <f t="shared" ca="1" si="26"/>
        <v>45.496823404472352</v>
      </c>
    </row>
    <row r="873" spans="4:4" x14ac:dyDescent="0.25">
      <c r="D873">
        <f t="shared" ca="1" si="26"/>
        <v>50.855909326904666</v>
      </c>
    </row>
    <row r="874" spans="4:4" x14ac:dyDescent="0.25">
      <c r="D874">
        <f t="shared" ca="1" si="26"/>
        <v>48.824643397505177</v>
      </c>
    </row>
    <row r="875" spans="4:4" x14ac:dyDescent="0.25">
      <c r="D875">
        <f t="shared" ca="1" si="26"/>
        <v>46.519632291427129</v>
      </c>
    </row>
    <row r="876" spans="4:4" x14ac:dyDescent="0.25">
      <c r="D876">
        <f t="shared" ca="1" si="26"/>
        <v>46.628002816985116</v>
      </c>
    </row>
    <row r="877" spans="4:4" x14ac:dyDescent="0.25">
      <c r="D877">
        <f t="shared" ca="1" si="26"/>
        <v>51.18208773369463</v>
      </c>
    </row>
    <row r="878" spans="4:4" x14ac:dyDescent="0.25">
      <c r="D878">
        <f t="shared" ca="1" si="26"/>
        <v>56.469055725083606</v>
      </c>
    </row>
    <row r="879" spans="4:4" x14ac:dyDescent="0.25">
      <c r="D879">
        <f t="shared" ca="1" si="26"/>
        <v>43.61662655692998</v>
      </c>
    </row>
    <row r="880" spans="4:4" x14ac:dyDescent="0.25">
      <c r="D880">
        <f t="shared" ca="1" si="26"/>
        <v>61.647836201294929</v>
      </c>
    </row>
    <row r="881" spans="4:4" x14ac:dyDescent="0.25">
      <c r="D881">
        <f t="shared" ca="1" si="26"/>
        <v>51.358775099158109</v>
      </c>
    </row>
    <row r="882" spans="4:4" x14ac:dyDescent="0.25">
      <c r="D882">
        <f t="shared" ca="1" si="26"/>
        <v>53.377810359504863</v>
      </c>
    </row>
    <row r="883" spans="4:4" x14ac:dyDescent="0.25">
      <c r="D883">
        <f t="shared" ca="1" si="26"/>
        <v>51.670575136616762</v>
      </c>
    </row>
    <row r="884" spans="4:4" x14ac:dyDescent="0.25">
      <c r="D884">
        <f t="shared" ca="1" si="26"/>
        <v>58.081520558519117</v>
      </c>
    </row>
    <row r="885" spans="4:4" x14ac:dyDescent="0.25">
      <c r="D885">
        <f t="shared" ca="1" si="26"/>
        <v>48.534052449403802</v>
      </c>
    </row>
    <row r="886" spans="4:4" x14ac:dyDescent="0.25">
      <c r="D886">
        <f t="shared" ca="1" si="26"/>
        <v>41.856790732588003</v>
      </c>
    </row>
    <row r="887" spans="4:4" x14ac:dyDescent="0.25">
      <c r="D887">
        <f t="shared" ca="1" si="26"/>
        <v>57.116788937787945</v>
      </c>
    </row>
    <row r="888" spans="4:4" x14ac:dyDescent="0.25">
      <c r="D888">
        <f t="shared" ca="1" si="26"/>
        <v>43.556698983641134</v>
      </c>
    </row>
    <row r="889" spans="4:4" x14ac:dyDescent="0.25">
      <c r="D889">
        <f t="shared" ca="1" si="26"/>
        <v>50.210682881067882</v>
      </c>
    </row>
    <row r="890" spans="4:4" x14ac:dyDescent="0.25">
      <c r="D890">
        <f t="shared" ca="1" si="26"/>
        <v>44.18928465460418</v>
      </c>
    </row>
    <row r="891" spans="4:4" x14ac:dyDescent="0.25">
      <c r="D891">
        <f t="shared" ca="1" si="26"/>
        <v>55.24120753226417</v>
      </c>
    </row>
    <row r="892" spans="4:4" x14ac:dyDescent="0.25">
      <c r="D892">
        <f t="shared" ca="1" si="26"/>
        <v>42.991062509462445</v>
      </c>
    </row>
    <row r="893" spans="4:4" x14ac:dyDescent="0.25">
      <c r="D893">
        <f t="shared" ca="1" si="26"/>
        <v>59.088580972785671</v>
      </c>
    </row>
    <row r="894" spans="4:4" x14ac:dyDescent="0.25">
      <c r="D894">
        <f t="shared" ca="1" si="26"/>
        <v>46.421956192769237</v>
      </c>
    </row>
    <row r="895" spans="4:4" x14ac:dyDescent="0.25">
      <c r="D895">
        <f t="shared" ca="1" si="26"/>
        <v>49.300956858750972</v>
      </c>
    </row>
    <row r="896" spans="4:4" x14ac:dyDescent="0.25">
      <c r="D896">
        <f t="shared" ca="1" si="26"/>
        <v>53.12581560687196</v>
      </c>
    </row>
    <row r="897" spans="4:4" x14ac:dyDescent="0.25">
      <c r="D897">
        <f t="shared" ca="1" si="26"/>
        <v>50.672617292091964</v>
      </c>
    </row>
    <row r="898" spans="4:4" x14ac:dyDescent="0.25">
      <c r="D898">
        <f t="shared" ca="1" si="26"/>
        <v>51.867231820758427</v>
      </c>
    </row>
    <row r="899" spans="4:4" x14ac:dyDescent="0.25">
      <c r="D899">
        <f t="shared" ref="D899:D962" ca="1" si="27">_xlfn.T.INV(RAND(),25)*$G$3+$F$3</f>
        <v>49.042326329965739</v>
      </c>
    </row>
    <row r="900" spans="4:4" x14ac:dyDescent="0.25">
      <c r="D900">
        <f t="shared" ca="1" si="27"/>
        <v>50.842189343866323</v>
      </c>
    </row>
    <row r="901" spans="4:4" x14ac:dyDescent="0.25">
      <c r="D901">
        <f t="shared" ca="1" si="27"/>
        <v>46.895719972943837</v>
      </c>
    </row>
    <row r="902" spans="4:4" x14ac:dyDescent="0.25">
      <c r="D902">
        <f t="shared" ca="1" si="27"/>
        <v>49.46866938479841</v>
      </c>
    </row>
    <row r="903" spans="4:4" x14ac:dyDescent="0.25">
      <c r="D903">
        <f t="shared" ca="1" si="27"/>
        <v>49.551202429567617</v>
      </c>
    </row>
    <row r="904" spans="4:4" x14ac:dyDescent="0.25">
      <c r="D904">
        <f t="shared" ca="1" si="27"/>
        <v>44.050831061475236</v>
      </c>
    </row>
    <row r="905" spans="4:4" x14ac:dyDescent="0.25">
      <c r="D905">
        <f t="shared" ca="1" si="27"/>
        <v>45.990668518317058</v>
      </c>
    </row>
    <row r="906" spans="4:4" x14ac:dyDescent="0.25">
      <c r="D906">
        <f t="shared" ca="1" si="27"/>
        <v>52.757720988974341</v>
      </c>
    </row>
    <row r="907" spans="4:4" x14ac:dyDescent="0.25">
      <c r="D907">
        <f t="shared" ca="1" si="27"/>
        <v>55.605919928486578</v>
      </c>
    </row>
    <row r="908" spans="4:4" x14ac:dyDescent="0.25">
      <c r="D908">
        <f t="shared" ca="1" si="27"/>
        <v>49.580277053136548</v>
      </c>
    </row>
    <row r="909" spans="4:4" x14ac:dyDescent="0.25">
      <c r="D909">
        <f t="shared" ca="1" si="27"/>
        <v>47.373812107825977</v>
      </c>
    </row>
    <row r="910" spans="4:4" x14ac:dyDescent="0.25">
      <c r="D910">
        <f t="shared" ca="1" si="27"/>
        <v>55.679267657367603</v>
      </c>
    </row>
    <row r="911" spans="4:4" x14ac:dyDescent="0.25">
      <c r="D911">
        <f t="shared" ca="1" si="27"/>
        <v>43.930401797663301</v>
      </c>
    </row>
    <row r="912" spans="4:4" x14ac:dyDescent="0.25">
      <c r="D912">
        <f t="shared" ca="1" si="27"/>
        <v>51.920394739343934</v>
      </c>
    </row>
    <row r="913" spans="4:4" x14ac:dyDescent="0.25">
      <c r="D913">
        <f t="shared" ca="1" si="27"/>
        <v>43.172257272014164</v>
      </c>
    </row>
    <row r="914" spans="4:4" x14ac:dyDescent="0.25">
      <c r="D914">
        <f t="shared" ca="1" si="27"/>
        <v>53.382912059812057</v>
      </c>
    </row>
    <row r="915" spans="4:4" x14ac:dyDescent="0.25">
      <c r="D915">
        <f t="shared" ca="1" si="27"/>
        <v>58.166687567187978</v>
      </c>
    </row>
    <row r="916" spans="4:4" x14ac:dyDescent="0.25">
      <c r="D916">
        <f t="shared" ca="1" si="27"/>
        <v>45.289845623429045</v>
      </c>
    </row>
    <row r="917" spans="4:4" x14ac:dyDescent="0.25">
      <c r="D917">
        <f t="shared" ca="1" si="27"/>
        <v>55.134884588513899</v>
      </c>
    </row>
    <row r="918" spans="4:4" x14ac:dyDescent="0.25">
      <c r="D918">
        <f t="shared" ca="1" si="27"/>
        <v>48.751075767908873</v>
      </c>
    </row>
    <row r="919" spans="4:4" x14ac:dyDescent="0.25">
      <c r="D919">
        <f t="shared" ca="1" si="27"/>
        <v>41.289593820062251</v>
      </c>
    </row>
    <row r="920" spans="4:4" x14ac:dyDescent="0.25">
      <c r="D920">
        <f t="shared" ca="1" si="27"/>
        <v>53.328117400615085</v>
      </c>
    </row>
    <row r="921" spans="4:4" x14ac:dyDescent="0.25">
      <c r="D921">
        <f t="shared" ca="1" si="27"/>
        <v>47.881937930121609</v>
      </c>
    </row>
    <row r="922" spans="4:4" x14ac:dyDescent="0.25">
      <c r="D922">
        <f t="shared" ca="1" si="27"/>
        <v>53.224137216623667</v>
      </c>
    </row>
    <row r="923" spans="4:4" x14ac:dyDescent="0.25">
      <c r="D923">
        <f t="shared" ca="1" si="27"/>
        <v>44.370257386127157</v>
      </c>
    </row>
    <row r="924" spans="4:4" x14ac:dyDescent="0.25">
      <c r="D924">
        <f t="shared" ca="1" si="27"/>
        <v>48.640166558112227</v>
      </c>
    </row>
    <row r="925" spans="4:4" x14ac:dyDescent="0.25">
      <c r="D925">
        <f t="shared" ca="1" si="27"/>
        <v>57.86049467330367</v>
      </c>
    </row>
    <row r="926" spans="4:4" x14ac:dyDescent="0.25">
      <c r="D926">
        <f t="shared" ca="1" si="27"/>
        <v>46.310594432846095</v>
      </c>
    </row>
    <row r="927" spans="4:4" x14ac:dyDescent="0.25">
      <c r="D927">
        <f t="shared" ca="1" si="27"/>
        <v>51.070043336242954</v>
      </c>
    </row>
    <row r="928" spans="4:4" x14ac:dyDescent="0.25">
      <c r="D928">
        <f t="shared" ca="1" si="27"/>
        <v>43.531519538226668</v>
      </c>
    </row>
    <row r="929" spans="4:4" x14ac:dyDescent="0.25">
      <c r="D929">
        <f t="shared" ca="1" si="27"/>
        <v>44.465755892142191</v>
      </c>
    </row>
    <row r="930" spans="4:4" x14ac:dyDescent="0.25">
      <c r="D930">
        <f t="shared" ca="1" si="27"/>
        <v>49.781575321762027</v>
      </c>
    </row>
    <row r="931" spans="4:4" x14ac:dyDescent="0.25">
      <c r="D931">
        <f t="shared" ca="1" si="27"/>
        <v>42.626439195734882</v>
      </c>
    </row>
    <row r="932" spans="4:4" x14ac:dyDescent="0.25">
      <c r="D932">
        <f t="shared" ca="1" si="27"/>
        <v>54.745749834911749</v>
      </c>
    </row>
    <row r="933" spans="4:4" x14ac:dyDescent="0.25">
      <c r="D933">
        <f t="shared" ca="1" si="27"/>
        <v>62.690842502210316</v>
      </c>
    </row>
    <row r="934" spans="4:4" x14ac:dyDescent="0.25">
      <c r="D934">
        <f t="shared" ca="1" si="27"/>
        <v>58.873268081141369</v>
      </c>
    </row>
    <row r="935" spans="4:4" x14ac:dyDescent="0.25">
      <c r="D935">
        <f t="shared" ca="1" si="27"/>
        <v>53.852962163792029</v>
      </c>
    </row>
    <row r="936" spans="4:4" x14ac:dyDescent="0.25">
      <c r="D936">
        <f t="shared" ca="1" si="27"/>
        <v>52.986161453213199</v>
      </c>
    </row>
    <row r="937" spans="4:4" x14ac:dyDescent="0.25">
      <c r="D937">
        <f t="shared" ca="1" si="27"/>
        <v>44.626398812160843</v>
      </c>
    </row>
    <row r="938" spans="4:4" x14ac:dyDescent="0.25">
      <c r="D938">
        <f t="shared" ca="1" si="27"/>
        <v>50.978182063050419</v>
      </c>
    </row>
    <row r="939" spans="4:4" x14ac:dyDescent="0.25">
      <c r="D939">
        <f t="shared" ca="1" si="27"/>
        <v>51.998535522788252</v>
      </c>
    </row>
    <row r="940" spans="4:4" x14ac:dyDescent="0.25">
      <c r="D940">
        <f t="shared" ca="1" si="27"/>
        <v>43.035647845436721</v>
      </c>
    </row>
    <row r="941" spans="4:4" x14ac:dyDescent="0.25">
      <c r="D941">
        <f t="shared" ca="1" si="27"/>
        <v>43.727457516881167</v>
      </c>
    </row>
    <row r="942" spans="4:4" x14ac:dyDescent="0.25">
      <c r="D942">
        <f t="shared" ca="1" si="27"/>
        <v>53.133237538237964</v>
      </c>
    </row>
    <row r="943" spans="4:4" x14ac:dyDescent="0.25">
      <c r="D943">
        <f t="shared" ca="1" si="27"/>
        <v>48.320685088813811</v>
      </c>
    </row>
    <row r="944" spans="4:4" x14ac:dyDescent="0.25">
      <c r="D944">
        <f t="shared" ca="1" si="27"/>
        <v>47.912445351899663</v>
      </c>
    </row>
    <row r="945" spans="4:4" x14ac:dyDescent="0.25">
      <c r="D945">
        <f t="shared" ca="1" si="27"/>
        <v>54.262941016984612</v>
      </c>
    </row>
    <row r="946" spans="4:4" x14ac:dyDescent="0.25">
      <c r="D946">
        <f t="shared" ca="1" si="27"/>
        <v>41.600024335167234</v>
      </c>
    </row>
    <row r="947" spans="4:4" x14ac:dyDescent="0.25">
      <c r="D947">
        <f t="shared" ca="1" si="27"/>
        <v>42.976433964794111</v>
      </c>
    </row>
    <row r="948" spans="4:4" x14ac:dyDescent="0.25">
      <c r="D948">
        <f t="shared" ca="1" si="27"/>
        <v>52.58172734635594</v>
      </c>
    </row>
    <row r="949" spans="4:4" x14ac:dyDescent="0.25">
      <c r="D949">
        <f t="shared" ca="1" si="27"/>
        <v>49.129648215409219</v>
      </c>
    </row>
    <row r="950" spans="4:4" x14ac:dyDescent="0.25">
      <c r="D950">
        <f t="shared" ca="1" si="27"/>
        <v>46.961595088486902</v>
      </c>
    </row>
    <row r="951" spans="4:4" x14ac:dyDescent="0.25">
      <c r="D951">
        <f t="shared" ca="1" si="27"/>
        <v>50.879176337961724</v>
      </c>
    </row>
    <row r="952" spans="4:4" x14ac:dyDescent="0.25">
      <c r="D952">
        <f t="shared" ca="1" si="27"/>
        <v>47.211885139873672</v>
      </c>
    </row>
    <row r="953" spans="4:4" x14ac:dyDescent="0.25">
      <c r="D953">
        <f t="shared" ca="1" si="27"/>
        <v>53.26437875158971</v>
      </c>
    </row>
    <row r="954" spans="4:4" x14ac:dyDescent="0.25">
      <c r="D954">
        <f t="shared" ca="1" si="27"/>
        <v>50.151911320364079</v>
      </c>
    </row>
    <row r="955" spans="4:4" x14ac:dyDescent="0.25">
      <c r="D955">
        <f t="shared" ca="1" si="27"/>
        <v>51.370906062254441</v>
      </c>
    </row>
    <row r="956" spans="4:4" x14ac:dyDescent="0.25">
      <c r="D956">
        <f t="shared" ca="1" si="27"/>
        <v>55.910574841384125</v>
      </c>
    </row>
    <row r="957" spans="4:4" x14ac:dyDescent="0.25">
      <c r="D957">
        <f t="shared" ca="1" si="27"/>
        <v>51.086449202824298</v>
      </c>
    </row>
    <row r="958" spans="4:4" x14ac:dyDescent="0.25">
      <c r="D958">
        <f t="shared" ca="1" si="27"/>
        <v>42.251864004576838</v>
      </c>
    </row>
    <row r="959" spans="4:4" x14ac:dyDescent="0.25">
      <c r="D959">
        <f t="shared" ca="1" si="27"/>
        <v>47.558227414074402</v>
      </c>
    </row>
    <row r="960" spans="4:4" x14ac:dyDescent="0.25">
      <c r="D960">
        <f t="shared" ca="1" si="27"/>
        <v>52.432971914612466</v>
      </c>
    </row>
    <row r="961" spans="4:4" x14ac:dyDescent="0.25">
      <c r="D961">
        <f t="shared" ca="1" si="27"/>
        <v>46.305550682475804</v>
      </c>
    </row>
    <row r="962" spans="4:4" x14ac:dyDescent="0.25">
      <c r="D962">
        <f t="shared" ca="1" si="27"/>
        <v>52.701252939404291</v>
      </c>
    </row>
    <row r="963" spans="4:4" x14ac:dyDescent="0.25">
      <c r="D963">
        <f t="shared" ref="D963:D1026" ca="1" si="28">_xlfn.T.INV(RAND(),25)*$G$3+$F$3</f>
        <v>40.087942564512609</v>
      </c>
    </row>
    <row r="964" spans="4:4" x14ac:dyDescent="0.25">
      <c r="D964">
        <f t="shared" ca="1" si="28"/>
        <v>57.301379734035365</v>
      </c>
    </row>
    <row r="965" spans="4:4" x14ac:dyDescent="0.25">
      <c r="D965">
        <f t="shared" ca="1" si="28"/>
        <v>52.520247252137253</v>
      </c>
    </row>
    <row r="966" spans="4:4" x14ac:dyDescent="0.25">
      <c r="D966">
        <f t="shared" ca="1" si="28"/>
        <v>50.946710601331993</v>
      </c>
    </row>
    <row r="967" spans="4:4" x14ac:dyDescent="0.25">
      <c r="D967">
        <f t="shared" ca="1" si="28"/>
        <v>45.784523933964593</v>
      </c>
    </row>
    <row r="968" spans="4:4" x14ac:dyDescent="0.25">
      <c r="D968">
        <f t="shared" ca="1" si="28"/>
        <v>51.264331385991156</v>
      </c>
    </row>
    <row r="969" spans="4:4" x14ac:dyDescent="0.25">
      <c r="D969">
        <f t="shared" ca="1" si="28"/>
        <v>56.048564197786654</v>
      </c>
    </row>
    <row r="970" spans="4:4" x14ac:dyDescent="0.25">
      <c r="D970">
        <f t="shared" ca="1" si="28"/>
        <v>49.487133568102763</v>
      </c>
    </row>
    <row r="971" spans="4:4" x14ac:dyDescent="0.25">
      <c r="D971">
        <f t="shared" ca="1" si="28"/>
        <v>53.897751251965467</v>
      </c>
    </row>
    <row r="972" spans="4:4" x14ac:dyDescent="0.25">
      <c r="D972">
        <f t="shared" ca="1" si="28"/>
        <v>54.048685637406109</v>
      </c>
    </row>
    <row r="973" spans="4:4" x14ac:dyDescent="0.25">
      <c r="D973">
        <f t="shared" ca="1" si="28"/>
        <v>47.541911967663061</v>
      </c>
    </row>
    <row r="974" spans="4:4" x14ac:dyDescent="0.25">
      <c r="D974">
        <f t="shared" ca="1" si="28"/>
        <v>51.354540433167287</v>
      </c>
    </row>
    <row r="975" spans="4:4" x14ac:dyDescent="0.25">
      <c r="D975">
        <f t="shared" ca="1" si="28"/>
        <v>46.216885176126553</v>
      </c>
    </row>
    <row r="976" spans="4:4" x14ac:dyDescent="0.25">
      <c r="D976">
        <f t="shared" ca="1" si="28"/>
        <v>54.416903196225014</v>
      </c>
    </row>
    <row r="977" spans="4:4" x14ac:dyDescent="0.25">
      <c r="D977">
        <f t="shared" ca="1" si="28"/>
        <v>48.786156100324312</v>
      </c>
    </row>
    <row r="978" spans="4:4" x14ac:dyDescent="0.25">
      <c r="D978">
        <f t="shared" ca="1" si="28"/>
        <v>49.972802366781345</v>
      </c>
    </row>
    <row r="979" spans="4:4" x14ac:dyDescent="0.25">
      <c r="D979">
        <f t="shared" ca="1" si="28"/>
        <v>49.924351506503903</v>
      </c>
    </row>
    <row r="980" spans="4:4" x14ac:dyDescent="0.25">
      <c r="D980">
        <f t="shared" ca="1" si="28"/>
        <v>43.166571961734952</v>
      </c>
    </row>
    <row r="981" spans="4:4" x14ac:dyDescent="0.25">
      <c r="D981">
        <f t="shared" ca="1" si="28"/>
        <v>47.216863117909895</v>
      </c>
    </row>
    <row r="982" spans="4:4" x14ac:dyDescent="0.25">
      <c r="D982">
        <f t="shared" ca="1" si="28"/>
        <v>58.004627231674505</v>
      </c>
    </row>
    <row r="983" spans="4:4" x14ac:dyDescent="0.25">
      <c r="D983">
        <f t="shared" ca="1" si="28"/>
        <v>50.874365419900862</v>
      </c>
    </row>
    <row r="984" spans="4:4" x14ac:dyDescent="0.25">
      <c r="D984">
        <f t="shared" ca="1" si="28"/>
        <v>49.932790518119717</v>
      </c>
    </row>
    <row r="985" spans="4:4" x14ac:dyDescent="0.25">
      <c r="D985">
        <f t="shared" ca="1" si="28"/>
        <v>48.504294729505887</v>
      </c>
    </row>
    <row r="986" spans="4:4" x14ac:dyDescent="0.25">
      <c r="D986">
        <f t="shared" ca="1" si="28"/>
        <v>47.429345712812967</v>
      </c>
    </row>
    <row r="987" spans="4:4" x14ac:dyDescent="0.25">
      <c r="D987">
        <f t="shared" ca="1" si="28"/>
        <v>55.953731660051737</v>
      </c>
    </row>
    <row r="988" spans="4:4" x14ac:dyDescent="0.25">
      <c r="D988">
        <f t="shared" ca="1" si="28"/>
        <v>47.087185057530128</v>
      </c>
    </row>
    <row r="989" spans="4:4" x14ac:dyDescent="0.25">
      <c r="D989">
        <f t="shared" ca="1" si="28"/>
        <v>49.717890334522693</v>
      </c>
    </row>
    <row r="990" spans="4:4" x14ac:dyDescent="0.25">
      <c r="D990">
        <f t="shared" ca="1" si="28"/>
        <v>50.047699120506081</v>
      </c>
    </row>
    <row r="991" spans="4:4" x14ac:dyDescent="0.25">
      <c r="D991">
        <f t="shared" ca="1" si="28"/>
        <v>41.569471660375399</v>
      </c>
    </row>
    <row r="992" spans="4:4" x14ac:dyDescent="0.25">
      <c r="D992">
        <f t="shared" ca="1" si="28"/>
        <v>56.736748530750511</v>
      </c>
    </row>
    <row r="993" spans="4:4" x14ac:dyDescent="0.25">
      <c r="D993">
        <f t="shared" ca="1" si="28"/>
        <v>52.597022760610706</v>
      </c>
    </row>
    <row r="994" spans="4:4" x14ac:dyDescent="0.25">
      <c r="D994">
        <f t="shared" ca="1" si="28"/>
        <v>52.532643911062742</v>
      </c>
    </row>
    <row r="995" spans="4:4" x14ac:dyDescent="0.25">
      <c r="D995">
        <f t="shared" ca="1" si="28"/>
        <v>57.528046596228975</v>
      </c>
    </row>
    <row r="996" spans="4:4" x14ac:dyDescent="0.25">
      <c r="D996">
        <f t="shared" ca="1" si="28"/>
        <v>53.836850043249839</v>
      </c>
    </row>
    <row r="997" spans="4:4" x14ac:dyDescent="0.25">
      <c r="D997">
        <f t="shared" ca="1" si="28"/>
        <v>46.727246894810882</v>
      </c>
    </row>
    <row r="998" spans="4:4" x14ac:dyDescent="0.25">
      <c r="D998">
        <f t="shared" ca="1" si="28"/>
        <v>56.196946647600797</v>
      </c>
    </row>
    <row r="999" spans="4:4" x14ac:dyDescent="0.25">
      <c r="D999">
        <f t="shared" ca="1" si="28"/>
        <v>53.448604441745161</v>
      </c>
    </row>
    <row r="1000" spans="4:4" x14ac:dyDescent="0.25">
      <c r="D1000">
        <f t="shared" ca="1" si="28"/>
        <v>54.461090179664488</v>
      </c>
    </row>
    <row r="1001" spans="4:4" x14ac:dyDescent="0.25">
      <c r="D1001">
        <f t="shared" ca="1" si="28"/>
        <v>48.163050135919647</v>
      </c>
    </row>
    <row r="1002" spans="4:4" x14ac:dyDescent="0.25">
      <c r="D1002">
        <f t="shared" ca="1" si="28"/>
        <v>52.533073526840752</v>
      </c>
    </row>
    <row r="1003" spans="4:4" x14ac:dyDescent="0.25">
      <c r="D1003">
        <f t="shared" ca="1" si="28"/>
        <v>58.790327018903653</v>
      </c>
    </row>
    <row r="1004" spans="4:4" x14ac:dyDescent="0.25">
      <c r="D1004">
        <f t="shared" ca="1" si="28"/>
        <v>50.490405723365932</v>
      </c>
    </row>
    <row r="1005" spans="4:4" x14ac:dyDescent="0.25">
      <c r="D1005">
        <f t="shared" ca="1" si="28"/>
        <v>47.047933717071501</v>
      </c>
    </row>
    <row r="1006" spans="4:4" x14ac:dyDescent="0.25">
      <c r="D1006">
        <f t="shared" ca="1" si="28"/>
        <v>47.596540367282365</v>
      </c>
    </row>
    <row r="1007" spans="4:4" x14ac:dyDescent="0.25">
      <c r="D1007">
        <f t="shared" ca="1" si="28"/>
        <v>54.393717252598812</v>
      </c>
    </row>
    <row r="1008" spans="4:4" x14ac:dyDescent="0.25">
      <c r="D1008">
        <f t="shared" ca="1" si="28"/>
        <v>43.696644460800023</v>
      </c>
    </row>
    <row r="1009" spans="4:4" x14ac:dyDescent="0.25">
      <c r="D1009">
        <f t="shared" ca="1" si="28"/>
        <v>55.725380502889109</v>
      </c>
    </row>
    <row r="1010" spans="4:4" x14ac:dyDescent="0.25">
      <c r="D1010">
        <f t="shared" ca="1" si="28"/>
        <v>45.080395225103416</v>
      </c>
    </row>
    <row r="1011" spans="4:4" x14ac:dyDescent="0.25">
      <c r="D1011">
        <f t="shared" ca="1" si="28"/>
        <v>56.259268343173623</v>
      </c>
    </row>
    <row r="1012" spans="4:4" x14ac:dyDescent="0.25">
      <c r="D1012">
        <f t="shared" ca="1" si="28"/>
        <v>52.419047340693403</v>
      </c>
    </row>
    <row r="1013" spans="4:4" x14ac:dyDescent="0.25">
      <c r="D1013">
        <f t="shared" ca="1" si="28"/>
        <v>53.711032051623931</v>
      </c>
    </row>
    <row r="1014" spans="4:4" x14ac:dyDescent="0.25">
      <c r="D1014">
        <f t="shared" ca="1" si="28"/>
        <v>47.427696581009734</v>
      </c>
    </row>
    <row r="1015" spans="4:4" x14ac:dyDescent="0.25">
      <c r="D1015">
        <f t="shared" ca="1" si="28"/>
        <v>53.458379774095192</v>
      </c>
    </row>
    <row r="1016" spans="4:4" x14ac:dyDescent="0.25">
      <c r="D1016">
        <f t="shared" ca="1" si="28"/>
        <v>46.686684063717706</v>
      </c>
    </row>
    <row r="1017" spans="4:4" x14ac:dyDescent="0.25">
      <c r="D1017">
        <f t="shared" ca="1" si="28"/>
        <v>44.173790604985712</v>
      </c>
    </row>
    <row r="1018" spans="4:4" x14ac:dyDescent="0.25">
      <c r="D1018">
        <f t="shared" ca="1" si="28"/>
        <v>49.967273559462292</v>
      </c>
    </row>
    <row r="1019" spans="4:4" x14ac:dyDescent="0.25">
      <c r="D1019">
        <f t="shared" ca="1" si="28"/>
        <v>44.983739457518183</v>
      </c>
    </row>
    <row r="1020" spans="4:4" x14ac:dyDescent="0.25">
      <c r="D1020">
        <f t="shared" ca="1" si="28"/>
        <v>52.799463798865709</v>
      </c>
    </row>
    <row r="1021" spans="4:4" x14ac:dyDescent="0.25">
      <c r="D1021">
        <f t="shared" ca="1" si="28"/>
        <v>64.51108056994947</v>
      </c>
    </row>
    <row r="1022" spans="4:4" x14ac:dyDescent="0.25">
      <c r="D1022">
        <f t="shared" ca="1" si="28"/>
        <v>56.729106039630928</v>
      </c>
    </row>
    <row r="1023" spans="4:4" x14ac:dyDescent="0.25">
      <c r="D1023">
        <f t="shared" ca="1" si="28"/>
        <v>52.788387365922695</v>
      </c>
    </row>
    <row r="1024" spans="4:4" x14ac:dyDescent="0.25">
      <c r="D1024">
        <f t="shared" ca="1" si="28"/>
        <v>46.19044779328717</v>
      </c>
    </row>
    <row r="1025" spans="4:4" x14ac:dyDescent="0.25">
      <c r="D1025">
        <f t="shared" ca="1" si="28"/>
        <v>54.830193133460966</v>
      </c>
    </row>
    <row r="1026" spans="4:4" x14ac:dyDescent="0.25">
      <c r="D1026">
        <f t="shared" ca="1" si="28"/>
        <v>47.097876101856308</v>
      </c>
    </row>
    <row r="1027" spans="4:4" x14ac:dyDescent="0.25">
      <c r="D1027">
        <f t="shared" ref="D1027:D1090" ca="1" si="29">_xlfn.T.INV(RAND(),25)*$G$3+$F$3</f>
        <v>42.464043066988857</v>
      </c>
    </row>
    <row r="1028" spans="4:4" x14ac:dyDescent="0.25">
      <c r="D1028">
        <f t="shared" ca="1" si="29"/>
        <v>51.617730076785008</v>
      </c>
    </row>
    <row r="1029" spans="4:4" x14ac:dyDescent="0.25">
      <c r="D1029">
        <f t="shared" ca="1" si="29"/>
        <v>49.714242986678883</v>
      </c>
    </row>
    <row r="1030" spans="4:4" x14ac:dyDescent="0.25">
      <c r="D1030">
        <f t="shared" ca="1" si="29"/>
        <v>43.404802438337896</v>
      </c>
    </row>
    <row r="1031" spans="4:4" x14ac:dyDescent="0.25">
      <c r="D1031">
        <f t="shared" ca="1" si="29"/>
        <v>52.15965814210859</v>
      </c>
    </row>
    <row r="1032" spans="4:4" x14ac:dyDescent="0.25">
      <c r="D1032">
        <f t="shared" ca="1" si="29"/>
        <v>48.78205696414409</v>
      </c>
    </row>
    <row r="1033" spans="4:4" x14ac:dyDescent="0.25">
      <c r="D1033">
        <f t="shared" ca="1" si="29"/>
        <v>49.805172179933791</v>
      </c>
    </row>
    <row r="1034" spans="4:4" x14ac:dyDescent="0.25">
      <c r="D1034">
        <f t="shared" ca="1" si="29"/>
        <v>54.788276372546086</v>
      </c>
    </row>
    <row r="1035" spans="4:4" x14ac:dyDescent="0.25">
      <c r="D1035">
        <f t="shared" ca="1" si="29"/>
        <v>53.082121865459001</v>
      </c>
    </row>
    <row r="1036" spans="4:4" x14ac:dyDescent="0.25">
      <c r="D1036">
        <f t="shared" ca="1" si="29"/>
        <v>56.29518585604378</v>
      </c>
    </row>
    <row r="1037" spans="4:4" x14ac:dyDescent="0.25">
      <c r="D1037">
        <f t="shared" ca="1" si="29"/>
        <v>45.895402299876039</v>
      </c>
    </row>
    <row r="1038" spans="4:4" x14ac:dyDescent="0.25">
      <c r="D1038">
        <f t="shared" ca="1" si="29"/>
        <v>44.210185271508145</v>
      </c>
    </row>
    <row r="1039" spans="4:4" x14ac:dyDescent="0.25">
      <c r="D1039">
        <f t="shared" ca="1" si="29"/>
        <v>52.039525870327282</v>
      </c>
    </row>
    <row r="1040" spans="4:4" x14ac:dyDescent="0.25">
      <c r="D1040">
        <f t="shared" ca="1" si="29"/>
        <v>35.583559373829736</v>
      </c>
    </row>
    <row r="1041" spans="4:4" x14ac:dyDescent="0.25">
      <c r="D1041">
        <f t="shared" ca="1" si="29"/>
        <v>49.990016638980563</v>
      </c>
    </row>
    <row r="1042" spans="4:4" x14ac:dyDescent="0.25">
      <c r="D1042">
        <f t="shared" ca="1" si="29"/>
        <v>48.149144544079228</v>
      </c>
    </row>
    <row r="1043" spans="4:4" x14ac:dyDescent="0.25">
      <c r="D1043">
        <f t="shared" ca="1" si="29"/>
        <v>45.450618859850344</v>
      </c>
    </row>
    <row r="1044" spans="4:4" x14ac:dyDescent="0.25">
      <c r="D1044">
        <f t="shared" ca="1" si="29"/>
        <v>52.37484310707903</v>
      </c>
    </row>
    <row r="1045" spans="4:4" x14ac:dyDescent="0.25">
      <c r="D1045">
        <f t="shared" ca="1" si="29"/>
        <v>48.541999622729129</v>
      </c>
    </row>
    <row r="1046" spans="4:4" x14ac:dyDescent="0.25">
      <c r="D1046">
        <f t="shared" ca="1" si="29"/>
        <v>55.611098018515918</v>
      </c>
    </row>
    <row r="1047" spans="4:4" x14ac:dyDescent="0.25">
      <c r="D1047">
        <f t="shared" ca="1" si="29"/>
        <v>46.094754361010189</v>
      </c>
    </row>
    <row r="1048" spans="4:4" x14ac:dyDescent="0.25">
      <c r="D1048">
        <f t="shared" ca="1" si="29"/>
        <v>55.735895710134116</v>
      </c>
    </row>
    <row r="1049" spans="4:4" x14ac:dyDescent="0.25">
      <c r="D1049">
        <f t="shared" ca="1" si="29"/>
        <v>50.54494170767061</v>
      </c>
    </row>
    <row r="1050" spans="4:4" x14ac:dyDescent="0.25">
      <c r="D1050">
        <f t="shared" ca="1" si="29"/>
        <v>47.811386985568411</v>
      </c>
    </row>
    <row r="1051" spans="4:4" x14ac:dyDescent="0.25">
      <c r="D1051">
        <f t="shared" ca="1" si="29"/>
        <v>44.394431861649906</v>
      </c>
    </row>
    <row r="1052" spans="4:4" x14ac:dyDescent="0.25">
      <c r="D1052">
        <f t="shared" ca="1" si="29"/>
        <v>49.305829052270298</v>
      </c>
    </row>
    <row r="1053" spans="4:4" x14ac:dyDescent="0.25">
      <c r="D1053">
        <f t="shared" ca="1" si="29"/>
        <v>46.342036323929349</v>
      </c>
    </row>
    <row r="1054" spans="4:4" x14ac:dyDescent="0.25">
      <c r="D1054">
        <f t="shared" ca="1" si="29"/>
        <v>47.820612072907764</v>
      </c>
    </row>
    <row r="1055" spans="4:4" x14ac:dyDescent="0.25">
      <c r="D1055">
        <f t="shared" ca="1" si="29"/>
        <v>42.552817062786588</v>
      </c>
    </row>
    <row r="1056" spans="4:4" x14ac:dyDescent="0.25">
      <c r="D1056">
        <f t="shared" ca="1" si="29"/>
        <v>46.747760213035477</v>
      </c>
    </row>
    <row r="1057" spans="4:4" x14ac:dyDescent="0.25">
      <c r="D1057">
        <f t="shared" ca="1" si="29"/>
        <v>48.435449080897925</v>
      </c>
    </row>
    <row r="1058" spans="4:4" x14ac:dyDescent="0.25">
      <c r="D1058">
        <f t="shared" ca="1" si="29"/>
        <v>47.57761287034198</v>
      </c>
    </row>
    <row r="1059" spans="4:4" x14ac:dyDescent="0.25">
      <c r="D1059">
        <f t="shared" ca="1" si="29"/>
        <v>55.93408192299357</v>
      </c>
    </row>
    <row r="1060" spans="4:4" x14ac:dyDescent="0.25">
      <c r="D1060">
        <f t="shared" ca="1" si="29"/>
        <v>45.951206764710371</v>
      </c>
    </row>
    <row r="1061" spans="4:4" x14ac:dyDescent="0.25">
      <c r="D1061">
        <f t="shared" ca="1" si="29"/>
        <v>58.702092468954518</v>
      </c>
    </row>
    <row r="1062" spans="4:4" x14ac:dyDescent="0.25">
      <c r="D1062">
        <f t="shared" ca="1" si="29"/>
        <v>48.033119980164976</v>
      </c>
    </row>
    <row r="1063" spans="4:4" x14ac:dyDescent="0.25">
      <c r="D1063">
        <f t="shared" ca="1" si="29"/>
        <v>59.844819550726463</v>
      </c>
    </row>
    <row r="1064" spans="4:4" x14ac:dyDescent="0.25">
      <c r="D1064">
        <f t="shared" ca="1" si="29"/>
        <v>51.075434378467648</v>
      </c>
    </row>
    <row r="1065" spans="4:4" x14ac:dyDescent="0.25">
      <c r="D1065">
        <f t="shared" ca="1" si="29"/>
        <v>49.872207155183041</v>
      </c>
    </row>
    <row r="1066" spans="4:4" x14ac:dyDescent="0.25">
      <c r="D1066">
        <f t="shared" ca="1" si="29"/>
        <v>52.268881204182058</v>
      </c>
    </row>
    <row r="1067" spans="4:4" x14ac:dyDescent="0.25">
      <c r="D1067">
        <f t="shared" ca="1" si="29"/>
        <v>46.0268418972055</v>
      </c>
    </row>
    <row r="1068" spans="4:4" x14ac:dyDescent="0.25">
      <c r="D1068">
        <f t="shared" ca="1" si="29"/>
        <v>53.22265281549582</v>
      </c>
    </row>
    <row r="1069" spans="4:4" x14ac:dyDescent="0.25">
      <c r="D1069">
        <f t="shared" ca="1" si="29"/>
        <v>53.139482923170519</v>
      </c>
    </row>
    <row r="1070" spans="4:4" x14ac:dyDescent="0.25">
      <c r="D1070">
        <f t="shared" ca="1" si="29"/>
        <v>50.596935575873914</v>
      </c>
    </row>
    <row r="1071" spans="4:4" x14ac:dyDescent="0.25">
      <c r="D1071">
        <f t="shared" ca="1" si="29"/>
        <v>45.927025576163928</v>
      </c>
    </row>
    <row r="1072" spans="4:4" x14ac:dyDescent="0.25">
      <c r="D1072">
        <f t="shared" ca="1" si="29"/>
        <v>48.721418441970435</v>
      </c>
    </row>
    <row r="1073" spans="4:4" x14ac:dyDescent="0.25">
      <c r="D1073">
        <f t="shared" ca="1" si="29"/>
        <v>49.660900833639936</v>
      </c>
    </row>
    <row r="1074" spans="4:4" x14ac:dyDescent="0.25">
      <c r="D1074">
        <f t="shared" ca="1" si="29"/>
        <v>51.965276653524668</v>
      </c>
    </row>
    <row r="1075" spans="4:4" x14ac:dyDescent="0.25">
      <c r="D1075">
        <f t="shared" ca="1" si="29"/>
        <v>47.186540959289353</v>
      </c>
    </row>
    <row r="1076" spans="4:4" x14ac:dyDescent="0.25">
      <c r="D1076">
        <f t="shared" ca="1" si="29"/>
        <v>48.763556104967201</v>
      </c>
    </row>
    <row r="1077" spans="4:4" x14ac:dyDescent="0.25">
      <c r="D1077">
        <f t="shared" ca="1" si="29"/>
        <v>38.800822672109064</v>
      </c>
    </row>
    <row r="1078" spans="4:4" x14ac:dyDescent="0.25">
      <c r="D1078">
        <f t="shared" ca="1" si="29"/>
        <v>48.648936350928004</v>
      </c>
    </row>
    <row r="1079" spans="4:4" x14ac:dyDescent="0.25">
      <c r="D1079">
        <f t="shared" ca="1" si="29"/>
        <v>46.65229942054269</v>
      </c>
    </row>
    <row r="1080" spans="4:4" x14ac:dyDescent="0.25">
      <c r="D1080">
        <f t="shared" ca="1" si="29"/>
        <v>43.348012734325799</v>
      </c>
    </row>
    <row r="1081" spans="4:4" x14ac:dyDescent="0.25">
      <c r="D1081">
        <f t="shared" ca="1" si="29"/>
        <v>47.613335726424843</v>
      </c>
    </row>
    <row r="1082" spans="4:4" x14ac:dyDescent="0.25">
      <c r="D1082">
        <f t="shared" ca="1" si="29"/>
        <v>54.271131249124032</v>
      </c>
    </row>
    <row r="1083" spans="4:4" x14ac:dyDescent="0.25">
      <c r="D1083">
        <f t="shared" ca="1" si="29"/>
        <v>44.923924502869603</v>
      </c>
    </row>
    <row r="1084" spans="4:4" x14ac:dyDescent="0.25">
      <c r="D1084">
        <f t="shared" ca="1" si="29"/>
        <v>43.476321578040462</v>
      </c>
    </row>
    <row r="1085" spans="4:4" x14ac:dyDescent="0.25">
      <c r="D1085">
        <f t="shared" ca="1" si="29"/>
        <v>50.207990751850296</v>
      </c>
    </row>
    <row r="1086" spans="4:4" x14ac:dyDescent="0.25">
      <c r="D1086">
        <f t="shared" ca="1" si="29"/>
        <v>48.98495019517334</v>
      </c>
    </row>
    <row r="1087" spans="4:4" x14ac:dyDescent="0.25">
      <c r="D1087">
        <f t="shared" ca="1" si="29"/>
        <v>47.278519165964163</v>
      </c>
    </row>
    <row r="1088" spans="4:4" x14ac:dyDescent="0.25">
      <c r="D1088">
        <f t="shared" ca="1" si="29"/>
        <v>53.329473218812858</v>
      </c>
    </row>
    <row r="1089" spans="4:4" x14ac:dyDescent="0.25">
      <c r="D1089">
        <f t="shared" ca="1" si="29"/>
        <v>49.096147415644239</v>
      </c>
    </row>
    <row r="1090" spans="4:4" x14ac:dyDescent="0.25">
      <c r="D1090">
        <f t="shared" ca="1" si="29"/>
        <v>50.239331053849511</v>
      </c>
    </row>
    <row r="1091" spans="4:4" x14ac:dyDescent="0.25">
      <c r="D1091">
        <f t="shared" ref="D1091:D1154" ca="1" si="30">_xlfn.T.INV(RAND(),25)*$G$3+$F$3</f>
        <v>58.555614121399174</v>
      </c>
    </row>
    <row r="1092" spans="4:4" x14ac:dyDescent="0.25">
      <c r="D1092">
        <f t="shared" ca="1" si="30"/>
        <v>58.42052326809857</v>
      </c>
    </row>
    <row r="1093" spans="4:4" x14ac:dyDescent="0.25">
      <c r="D1093">
        <f t="shared" ca="1" si="30"/>
        <v>50.688628737963327</v>
      </c>
    </row>
    <row r="1094" spans="4:4" x14ac:dyDescent="0.25">
      <c r="D1094">
        <f t="shared" ca="1" si="30"/>
        <v>42.131959924391616</v>
      </c>
    </row>
    <row r="1095" spans="4:4" x14ac:dyDescent="0.25">
      <c r="D1095">
        <f t="shared" ca="1" si="30"/>
        <v>52.429764493816997</v>
      </c>
    </row>
    <row r="1096" spans="4:4" x14ac:dyDescent="0.25">
      <c r="D1096">
        <f t="shared" ca="1" si="30"/>
        <v>45.991492078562338</v>
      </c>
    </row>
    <row r="1097" spans="4:4" x14ac:dyDescent="0.25">
      <c r="D1097">
        <f t="shared" ca="1" si="30"/>
        <v>45.98260855012839</v>
      </c>
    </row>
    <row r="1098" spans="4:4" x14ac:dyDescent="0.25">
      <c r="D1098">
        <f t="shared" ca="1" si="30"/>
        <v>55.685266389352044</v>
      </c>
    </row>
    <row r="1099" spans="4:4" x14ac:dyDescent="0.25">
      <c r="D1099">
        <f t="shared" ca="1" si="30"/>
        <v>51.118756391896774</v>
      </c>
    </row>
    <row r="1100" spans="4:4" x14ac:dyDescent="0.25">
      <c r="D1100">
        <f t="shared" ca="1" si="30"/>
        <v>50.692110400843383</v>
      </c>
    </row>
    <row r="1101" spans="4:4" x14ac:dyDescent="0.25">
      <c r="D1101">
        <f t="shared" ca="1" si="30"/>
        <v>52.933255336495712</v>
      </c>
    </row>
    <row r="1102" spans="4:4" x14ac:dyDescent="0.25">
      <c r="D1102">
        <f t="shared" ca="1" si="30"/>
        <v>51.895546046250544</v>
      </c>
    </row>
    <row r="1103" spans="4:4" x14ac:dyDescent="0.25">
      <c r="D1103">
        <f t="shared" ca="1" si="30"/>
        <v>52.315108860607978</v>
      </c>
    </row>
    <row r="1104" spans="4:4" x14ac:dyDescent="0.25">
      <c r="D1104">
        <f t="shared" ca="1" si="30"/>
        <v>49.319126514673393</v>
      </c>
    </row>
    <row r="1105" spans="4:4" x14ac:dyDescent="0.25">
      <c r="D1105">
        <f t="shared" ca="1" si="30"/>
        <v>56.815628626026843</v>
      </c>
    </row>
    <row r="1106" spans="4:4" x14ac:dyDescent="0.25">
      <c r="D1106">
        <f t="shared" ca="1" si="30"/>
        <v>49.323038104315351</v>
      </c>
    </row>
    <row r="1107" spans="4:4" x14ac:dyDescent="0.25">
      <c r="D1107">
        <f t="shared" ca="1" si="30"/>
        <v>48.532986505924249</v>
      </c>
    </row>
    <row r="1108" spans="4:4" x14ac:dyDescent="0.25">
      <c r="D1108">
        <f t="shared" ca="1" si="30"/>
        <v>50.033804162937756</v>
      </c>
    </row>
    <row r="1109" spans="4:4" x14ac:dyDescent="0.25">
      <c r="D1109">
        <f t="shared" ca="1" si="30"/>
        <v>45.102900558516787</v>
      </c>
    </row>
    <row r="1110" spans="4:4" x14ac:dyDescent="0.25">
      <c r="D1110">
        <f t="shared" ca="1" si="30"/>
        <v>42.49286280051696</v>
      </c>
    </row>
    <row r="1111" spans="4:4" x14ac:dyDescent="0.25">
      <c r="D1111">
        <f t="shared" ca="1" si="30"/>
        <v>40.3028919538189</v>
      </c>
    </row>
    <row r="1112" spans="4:4" x14ac:dyDescent="0.25">
      <c r="D1112">
        <f t="shared" ca="1" si="30"/>
        <v>54.2835189128715</v>
      </c>
    </row>
    <row r="1113" spans="4:4" x14ac:dyDescent="0.25">
      <c r="D1113">
        <f t="shared" ca="1" si="30"/>
        <v>45.302699156987551</v>
      </c>
    </row>
    <row r="1114" spans="4:4" x14ac:dyDescent="0.25">
      <c r="D1114">
        <f t="shared" ca="1" si="30"/>
        <v>41.588741890235973</v>
      </c>
    </row>
    <row r="1115" spans="4:4" x14ac:dyDescent="0.25">
      <c r="D1115">
        <f t="shared" ca="1" si="30"/>
        <v>55.018697888072197</v>
      </c>
    </row>
    <row r="1116" spans="4:4" x14ac:dyDescent="0.25">
      <c r="D1116">
        <f t="shared" ca="1" si="30"/>
        <v>49.294553977534072</v>
      </c>
    </row>
    <row r="1117" spans="4:4" x14ac:dyDescent="0.25">
      <c r="D1117">
        <f t="shared" ca="1" si="30"/>
        <v>57.579771907555845</v>
      </c>
    </row>
    <row r="1118" spans="4:4" x14ac:dyDescent="0.25">
      <c r="D1118">
        <f t="shared" ca="1" si="30"/>
        <v>45.611090327781255</v>
      </c>
    </row>
    <row r="1119" spans="4:4" x14ac:dyDescent="0.25">
      <c r="D1119">
        <f t="shared" ca="1" si="30"/>
        <v>45.798066975432747</v>
      </c>
    </row>
    <row r="1120" spans="4:4" x14ac:dyDescent="0.25">
      <c r="D1120">
        <f t="shared" ca="1" si="30"/>
        <v>55.143777793909031</v>
      </c>
    </row>
    <row r="1121" spans="4:4" x14ac:dyDescent="0.25">
      <c r="D1121">
        <f t="shared" ca="1" si="30"/>
        <v>55.08154573746743</v>
      </c>
    </row>
    <row r="1122" spans="4:4" x14ac:dyDescent="0.25">
      <c r="D1122">
        <f t="shared" ca="1" si="30"/>
        <v>46.649437326199781</v>
      </c>
    </row>
    <row r="1123" spans="4:4" x14ac:dyDescent="0.25">
      <c r="D1123">
        <f t="shared" ca="1" si="30"/>
        <v>38.711400031503821</v>
      </c>
    </row>
    <row r="1124" spans="4:4" x14ac:dyDescent="0.25">
      <c r="D1124">
        <f t="shared" ca="1" si="30"/>
        <v>55.709951643948941</v>
      </c>
    </row>
    <row r="1125" spans="4:4" x14ac:dyDescent="0.25">
      <c r="D1125">
        <f t="shared" ca="1" si="30"/>
        <v>45.457051508037267</v>
      </c>
    </row>
    <row r="1126" spans="4:4" x14ac:dyDescent="0.25">
      <c r="D1126">
        <f t="shared" ca="1" si="30"/>
        <v>47.692853554536256</v>
      </c>
    </row>
    <row r="1127" spans="4:4" x14ac:dyDescent="0.25">
      <c r="D1127">
        <f t="shared" ca="1" si="30"/>
        <v>47.563713116070197</v>
      </c>
    </row>
    <row r="1128" spans="4:4" x14ac:dyDescent="0.25">
      <c r="D1128">
        <f t="shared" ca="1" si="30"/>
        <v>58.510019200129257</v>
      </c>
    </row>
    <row r="1129" spans="4:4" x14ac:dyDescent="0.25">
      <c r="D1129">
        <f t="shared" ca="1" si="30"/>
        <v>48.958458440406147</v>
      </c>
    </row>
    <row r="1130" spans="4:4" x14ac:dyDescent="0.25">
      <c r="D1130">
        <f t="shared" ca="1" si="30"/>
        <v>50.842029302627139</v>
      </c>
    </row>
    <row r="1131" spans="4:4" x14ac:dyDescent="0.25">
      <c r="D1131">
        <f t="shared" ca="1" si="30"/>
        <v>49.726185879909082</v>
      </c>
    </row>
    <row r="1132" spans="4:4" x14ac:dyDescent="0.25">
      <c r="D1132">
        <f t="shared" ca="1" si="30"/>
        <v>46.383154537784314</v>
      </c>
    </row>
    <row r="1133" spans="4:4" x14ac:dyDescent="0.25">
      <c r="D1133">
        <f t="shared" ca="1" si="30"/>
        <v>51.13155189165353</v>
      </c>
    </row>
    <row r="1134" spans="4:4" x14ac:dyDescent="0.25">
      <c r="D1134">
        <f t="shared" ca="1" si="30"/>
        <v>52.550089129917644</v>
      </c>
    </row>
    <row r="1135" spans="4:4" x14ac:dyDescent="0.25">
      <c r="D1135">
        <f t="shared" ca="1" si="30"/>
        <v>47.415099133875799</v>
      </c>
    </row>
    <row r="1136" spans="4:4" x14ac:dyDescent="0.25">
      <c r="D1136">
        <f t="shared" ca="1" si="30"/>
        <v>48.809925421909142</v>
      </c>
    </row>
    <row r="1137" spans="4:4" x14ac:dyDescent="0.25">
      <c r="D1137">
        <f t="shared" ca="1" si="30"/>
        <v>38.784838797927961</v>
      </c>
    </row>
    <row r="1138" spans="4:4" x14ac:dyDescent="0.25">
      <c r="D1138">
        <f t="shared" ca="1" si="30"/>
        <v>62.550551398378587</v>
      </c>
    </row>
    <row r="1139" spans="4:4" x14ac:dyDescent="0.25">
      <c r="D1139">
        <f t="shared" ca="1" si="30"/>
        <v>46.289069871023123</v>
      </c>
    </row>
    <row r="1140" spans="4:4" x14ac:dyDescent="0.25">
      <c r="D1140">
        <f t="shared" ca="1" si="30"/>
        <v>50.916114026412743</v>
      </c>
    </row>
    <row r="1141" spans="4:4" x14ac:dyDescent="0.25">
      <c r="D1141">
        <f t="shared" ca="1" si="30"/>
        <v>43.863330720265964</v>
      </c>
    </row>
    <row r="1142" spans="4:4" x14ac:dyDescent="0.25">
      <c r="D1142">
        <f t="shared" ca="1" si="30"/>
        <v>49.87712733823885</v>
      </c>
    </row>
    <row r="1143" spans="4:4" x14ac:dyDescent="0.25">
      <c r="D1143">
        <f t="shared" ca="1" si="30"/>
        <v>54.710032611109824</v>
      </c>
    </row>
    <row r="1144" spans="4:4" x14ac:dyDescent="0.25">
      <c r="D1144">
        <f t="shared" ca="1" si="30"/>
        <v>57.371339336131506</v>
      </c>
    </row>
    <row r="1145" spans="4:4" x14ac:dyDescent="0.25">
      <c r="D1145">
        <f t="shared" ca="1" si="30"/>
        <v>54.283087963353118</v>
      </c>
    </row>
    <row r="1146" spans="4:4" x14ac:dyDescent="0.25">
      <c r="D1146">
        <f t="shared" ca="1" si="30"/>
        <v>64.375765652189301</v>
      </c>
    </row>
    <row r="1147" spans="4:4" x14ac:dyDescent="0.25">
      <c r="D1147">
        <f t="shared" ca="1" si="30"/>
        <v>50.109095341938314</v>
      </c>
    </row>
    <row r="1148" spans="4:4" x14ac:dyDescent="0.25">
      <c r="D1148">
        <f t="shared" ca="1" si="30"/>
        <v>52.762045594862286</v>
      </c>
    </row>
    <row r="1149" spans="4:4" x14ac:dyDescent="0.25">
      <c r="D1149">
        <f t="shared" ca="1" si="30"/>
        <v>60.874122968922947</v>
      </c>
    </row>
    <row r="1150" spans="4:4" x14ac:dyDescent="0.25">
      <c r="D1150">
        <f t="shared" ca="1" si="30"/>
        <v>37.30414810117685</v>
      </c>
    </row>
    <row r="1151" spans="4:4" x14ac:dyDescent="0.25">
      <c r="D1151">
        <f t="shared" ca="1" si="30"/>
        <v>46.570606508246492</v>
      </c>
    </row>
    <row r="1152" spans="4:4" x14ac:dyDescent="0.25">
      <c r="D1152">
        <f t="shared" ca="1" si="30"/>
        <v>49.736656149324688</v>
      </c>
    </row>
    <row r="1153" spans="4:4" x14ac:dyDescent="0.25">
      <c r="D1153">
        <f t="shared" ca="1" si="30"/>
        <v>59.538546616756975</v>
      </c>
    </row>
    <row r="1154" spans="4:4" x14ac:dyDescent="0.25">
      <c r="D1154">
        <f t="shared" ca="1" si="30"/>
        <v>49.269748950433936</v>
      </c>
    </row>
    <row r="1155" spans="4:4" x14ac:dyDescent="0.25">
      <c r="D1155">
        <f t="shared" ref="D1155:D1218" ca="1" si="31">_xlfn.T.INV(RAND(),25)*$G$3+$F$3</f>
        <v>49.217129198395057</v>
      </c>
    </row>
    <row r="1156" spans="4:4" x14ac:dyDescent="0.25">
      <c r="D1156">
        <f t="shared" ca="1" si="31"/>
        <v>42.439885959506363</v>
      </c>
    </row>
    <row r="1157" spans="4:4" x14ac:dyDescent="0.25">
      <c r="D1157">
        <f t="shared" ca="1" si="31"/>
        <v>51.564175530350141</v>
      </c>
    </row>
    <row r="1158" spans="4:4" x14ac:dyDescent="0.25">
      <c r="D1158">
        <f t="shared" ca="1" si="31"/>
        <v>38.639582587971141</v>
      </c>
    </row>
    <row r="1159" spans="4:4" x14ac:dyDescent="0.25">
      <c r="D1159">
        <f t="shared" ca="1" si="31"/>
        <v>39.596668215648599</v>
      </c>
    </row>
    <row r="1160" spans="4:4" x14ac:dyDescent="0.25">
      <c r="D1160">
        <f t="shared" ca="1" si="31"/>
        <v>41.103509502349368</v>
      </c>
    </row>
    <row r="1161" spans="4:4" x14ac:dyDescent="0.25">
      <c r="D1161">
        <f t="shared" ca="1" si="31"/>
        <v>43.393916935648583</v>
      </c>
    </row>
    <row r="1162" spans="4:4" x14ac:dyDescent="0.25">
      <c r="D1162">
        <f t="shared" ca="1" si="31"/>
        <v>51.996998122710416</v>
      </c>
    </row>
    <row r="1163" spans="4:4" x14ac:dyDescent="0.25">
      <c r="D1163">
        <f t="shared" ca="1" si="31"/>
        <v>57.431663304515922</v>
      </c>
    </row>
    <row r="1164" spans="4:4" x14ac:dyDescent="0.25">
      <c r="D1164">
        <f t="shared" ca="1" si="31"/>
        <v>57.351813023907788</v>
      </c>
    </row>
    <row r="1165" spans="4:4" x14ac:dyDescent="0.25">
      <c r="D1165">
        <f t="shared" ca="1" si="31"/>
        <v>48.202406526951307</v>
      </c>
    </row>
    <row r="1166" spans="4:4" x14ac:dyDescent="0.25">
      <c r="D1166">
        <f t="shared" ca="1" si="31"/>
        <v>51.05100012238929</v>
      </c>
    </row>
    <row r="1167" spans="4:4" x14ac:dyDescent="0.25">
      <c r="D1167">
        <f t="shared" ca="1" si="31"/>
        <v>50.273287631818995</v>
      </c>
    </row>
    <row r="1168" spans="4:4" x14ac:dyDescent="0.25">
      <c r="D1168">
        <f t="shared" ca="1" si="31"/>
        <v>52.26454304472972</v>
      </c>
    </row>
    <row r="1169" spans="4:4" x14ac:dyDescent="0.25">
      <c r="D1169">
        <f t="shared" ca="1" si="31"/>
        <v>51.273485319643179</v>
      </c>
    </row>
    <row r="1170" spans="4:4" x14ac:dyDescent="0.25">
      <c r="D1170">
        <f t="shared" ca="1" si="31"/>
        <v>53.963607169310009</v>
      </c>
    </row>
    <row r="1171" spans="4:4" x14ac:dyDescent="0.25">
      <c r="D1171">
        <f t="shared" ca="1" si="31"/>
        <v>55.598534292657391</v>
      </c>
    </row>
    <row r="1172" spans="4:4" x14ac:dyDescent="0.25">
      <c r="D1172">
        <f t="shared" ca="1" si="31"/>
        <v>53.9573014513538</v>
      </c>
    </row>
    <row r="1173" spans="4:4" x14ac:dyDescent="0.25">
      <c r="D1173">
        <f t="shared" ca="1" si="31"/>
        <v>52.602967007557979</v>
      </c>
    </row>
    <row r="1174" spans="4:4" x14ac:dyDescent="0.25">
      <c r="D1174">
        <f t="shared" ca="1" si="31"/>
        <v>50.681501110028286</v>
      </c>
    </row>
    <row r="1175" spans="4:4" x14ac:dyDescent="0.25">
      <c r="D1175">
        <f t="shared" ca="1" si="31"/>
        <v>50.712519516767053</v>
      </c>
    </row>
    <row r="1176" spans="4:4" x14ac:dyDescent="0.25">
      <c r="D1176">
        <f t="shared" ca="1" si="31"/>
        <v>53.920465552279566</v>
      </c>
    </row>
    <row r="1177" spans="4:4" x14ac:dyDescent="0.25">
      <c r="D1177">
        <f t="shared" ca="1" si="31"/>
        <v>44.282148357294133</v>
      </c>
    </row>
    <row r="1178" spans="4:4" x14ac:dyDescent="0.25">
      <c r="D1178">
        <f t="shared" ca="1" si="31"/>
        <v>39.190291860509689</v>
      </c>
    </row>
    <row r="1179" spans="4:4" x14ac:dyDescent="0.25">
      <c r="D1179">
        <f t="shared" ca="1" si="31"/>
        <v>48.84165325671367</v>
      </c>
    </row>
    <row r="1180" spans="4:4" x14ac:dyDescent="0.25">
      <c r="D1180">
        <f t="shared" ca="1" si="31"/>
        <v>54.32336549365003</v>
      </c>
    </row>
    <row r="1181" spans="4:4" x14ac:dyDescent="0.25">
      <c r="D1181">
        <f t="shared" ca="1" si="31"/>
        <v>45.283034635497557</v>
      </c>
    </row>
    <row r="1182" spans="4:4" x14ac:dyDescent="0.25">
      <c r="D1182">
        <f t="shared" ca="1" si="31"/>
        <v>50.690027133842342</v>
      </c>
    </row>
    <row r="1183" spans="4:4" x14ac:dyDescent="0.25">
      <c r="D1183">
        <f t="shared" ca="1" si="31"/>
        <v>50.131604537540731</v>
      </c>
    </row>
    <row r="1184" spans="4:4" x14ac:dyDescent="0.25">
      <c r="D1184">
        <f t="shared" ca="1" si="31"/>
        <v>49.642370784925809</v>
      </c>
    </row>
    <row r="1185" spans="4:4" x14ac:dyDescent="0.25">
      <c r="D1185">
        <f t="shared" ca="1" si="31"/>
        <v>47.905132321470283</v>
      </c>
    </row>
    <row r="1186" spans="4:4" x14ac:dyDescent="0.25">
      <c r="D1186">
        <f t="shared" ca="1" si="31"/>
        <v>47.639147640748064</v>
      </c>
    </row>
    <row r="1187" spans="4:4" x14ac:dyDescent="0.25">
      <c r="D1187">
        <f t="shared" ca="1" si="31"/>
        <v>46.504501101531588</v>
      </c>
    </row>
    <row r="1188" spans="4:4" x14ac:dyDescent="0.25">
      <c r="D1188">
        <f t="shared" ca="1" si="31"/>
        <v>54.017690507632132</v>
      </c>
    </row>
    <row r="1189" spans="4:4" x14ac:dyDescent="0.25">
      <c r="D1189">
        <f t="shared" ca="1" si="31"/>
        <v>50.809821258779706</v>
      </c>
    </row>
    <row r="1190" spans="4:4" x14ac:dyDescent="0.25">
      <c r="D1190">
        <f t="shared" ca="1" si="31"/>
        <v>52.48473859146393</v>
      </c>
    </row>
    <row r="1191" spans="4:4" x14ac:dyDescent="0.25">
      <c r="D1191">
        <f t="shared" ca="1" si="31"/>
        <v>44.628080859132965</v>
      </c>
    </row>
    <row r="1192" spans="4:4" x14ac:dyDescent="0.25">
      <c r="D1192">
        <f t="shared" ca="1" si="31"/>
        <v>44.250849455733999</v>
      </c>
    </row>
    <row r="1193" spans="4:4" x14ac:dyDescent="0.25">
      <c r="D1193">
        <f t="shared" ca="1" si="31"/>
        <v>44.842653688915007</v>
      </c>
    </row>
    <row r="1194" spans="4:4" x14ac:dyDescent="0.25">
      <c r="D1194">
        <f t="shared" ca="1" si="31"/>
        <v>56.198255496946317</v>
      </c>
    </row>
    <row r="1195" spans="4:4" x14ac:dyDescent="0.25">
      <c r="D1195">
        <f t="shared" ca="1" si="31"/>
        <v>46.052413713828628</v>
      </c>
    </row>
    <row r="1196" spans="4:4" x14ac:dyDescent="0.25">
      <c r="D1196">
        <f t="shared" ca="1" si="31"/>
        <v>51.700233612082229</v>
      </c>
    </row>
    <row r="1197" spans="4:4" x14ac:dyDescent="0.25">
      <c r="D1197">
        <f t="shared" ca="1" si="31"/>
        <v>49.101676432832988</v>
      </c>
    </row>
    <row r="1198" spans="4:4" x14ac:dyDescent="0.25">
      <c r="D1198">
        <f t="shared" ca="1" si="31"/>
        <v>43.591353367856804</v>
      </c>
    </row>
    <row r="1199" spans="4:4" x14ac:dyDescent="0.25">
      <c r="D1199">
        <f t="shared" ca="1" si="31"/>
        <v>47.544830798990233</v>
      </c>
    </row>
    <row r="1200" spans="4:4" x14ac:dyDescent="0.25">
      <c r="D1200">
        <f t="shared" ca="1" si="31"/>
        <v>49.306819995071898</v>
      </c>
    </row>
    <row r="1201" spans="4:4" x14ac:dyDescent="0.25">
      <c r="D1201">
        <f t="shared" ca="1" si="31"/>
        <v>54.784478464357591</v>
      </c>
    </row>
    <row r="1202" spans="4:4" x14ac:dyDescent="0.25">
      <c r="D1202">
        <f t="shared" ca="1" si="31"/>
        <v>50.033851994707</v>
      </c>
    </row>
    <row r="1203" spans="4:4" x14ac:dyDescent="0.25">
      <c r="D1203">
        <f t="shared" ca="1" si="31"/>
        <v>49.418224669932776</v>
      </c>
    </row>
    <row r="1204" spans="4:4" x14ac:dyDescent="0.25">
      <c r="D1204">
        <f t="shared" ca="1" si="31"/>
        <v>52.917426354392596</v>
      </c>
    </row>
    <row r="1205" spans="4:4" x14ac:dyDescent="0.25">
      <c r="D1205">
        <f t="shared" ca="1" si="31"/>
        <v>52.206274262016464</v>
      </c>
    </row>
    <row r="1206" spans="4:4" x14ac:dyDescent="0.25">
      <c r="D1206">
        <f t="shared" ca="1" si="31"/>
        <v>56.840689487692899</v>
      </c>
    </row>
    <row r="1207" spans="4:4" x14ac:dyDescent="0.25">
      <c r="D1207">
        <f t="shared" ca="1" si="31"/>
        <v>45.378392518085029</v>
      </c>
    </row>
    <row r="1208" spans="4:4" x14ac:dyDescent="0.25">
      <c r="D1208">
        <f t="shared" ca="1" si="31"/>
        <v>58.496531401660796</v>
      </c>
    </row>
    <row r="1209" spans="4:4" x14ac:dyDescent="0.25">
      <c r="D1209">
        <f t="shared" ca="1" si="31"/>
        <v>47.57339118687478</v>
      </c>
    </row>
    <row r="1210" spans="4:4" x14ac:dyDescent="0.25">
      <c r="D1210">
        <f t="shared" ca="1" si="31"/>
        <v>54.017679179173619</v>
      </c>
    </row>
    <row r="1211" spans="4:4" x14ac:dyDescent="0.25">
      <c r="D1211">
        <f t="shared" ca="1" si="31"/>
        <v>45.364580054541008</v>
      </c>
    </row>
    <row r="1212" spans="4:4" x14ac:dyDescent="0.25">
      <c r="D1212">
        <f t="shared" ca="1" si="31"/>
        <v>42.285566787079375</v>
      </c>
    </row>
    <row r="1213" spans="4:4" x14ac:dyDescent="0.25">
      <c r="D1213">
        <f t="shared" ca="1" si="31"/>
        <v>47.518179519718622</v>
      </c>
    </row>
    <row r="1214" spans="4:4" x14ac:dyDescent="0.25">
      <c r="D1214">
        <f t="shared" ca="1" si="31"/>
        <v>51.98265565265072</v>
      </c>
    </row>
    <row r="1215" spans="4:4" x14ac:dyDescent="0.25">
      <c r="D1215">
        <f t="shared" ca="1" si="31"/>
        <v>51.175263709487353</v>
      </c>
    </row>
    <row r="1216" spans="4:4" x14ac:dyDescent="0.25">
      <c r="D1216">
        <f t="shared" ca="1" si="31"/>
        <v>42.165088622840528</v>
      </c>
    </row>
    <row r="1217" spans="4:4" x14ac:dyDescent="0.25">
      <c r="D1217">
        <f t="shared" ca="1" si="31"/>
        <v>55.009319947006006</v>
      </c>
    </row>
    <row r="1218" spans="4:4" x14ac:dyDescent="0.25">
      <c r="D1218">
        <f t="shared" ca="1" si="31"/>
        <v>44.467505295602479</v>
      </c>
    </row>
    <row r="1219" spans="4:4" x14ac:dyDescent="0.25">
      <c r="D1219">
        <f t="shared" ref="D1219:D1282" ca="1" si="32">_xlfn.T.INV(RAND(),25)*$G$3+$F$3</f>
        <v>45.196007948021034</v>
      </c>
    </row>
    <row r="1220" spans="4:4" x14ac:dyDescent="0.25">
      <c r="D1220">
        <f t="shared" ca="1" si="32"/>
        <v>51.053757877882326</v>
      </c>
    </row>
    <row r="1221" spans="4:4" x14ac:dyDescent="0.25">
      <c r="D1221">
        <f t="shared" ca="1" si="32"/>
        <v>52.231357290757131</v>
      </c>
    </row>
    <row r="1222" spans="4:4" x14ac:dyDescent="0.25">
      <c r="D1222">
        <f t="shared" ca="1" si="32"/>
        <v>48.106414109735489</v>
      </c>
    </row>
    <row r="1223" spans="4:4" x14ac:dyDescent="0.25">
      <c r="D1223">
        <f t="shared" ca="1" si="32"/>
        <v>49.9796714929102</v>
      </c>
    </row>
    <row r="1224" spans="4:4" x14ac:dyDescent="0.25">
      <c r="D1224">
        <f t="shared" ca="1" si="32"/>
        <v>49.776456831578002</v>
      </c>
    </row>
    <row r="1225" spans="4:4" x14ac:dyDescent="0.25">
      <c r="D1225">
        <f t="shared" ca="1" si="32"/>
        <v>54.832351180971521</v>
      </c>
    </row>
    <row r="1226" spans="4:4" x14ac:dyDescent="0.25">
      <c r="D1226">
        <f t="shared" ca="1" si="32"/>
        <v>49.115817268519251</v>
      </c>
    </row>
    <row r="1227" spans="4:4" x14ac:dyDescent="0.25">
      <c r="D1227">
        <f t="shared" ca="1" si="32"/>
        <v>49.191700880858136</v>
      </c>
    </row>
    <row r="1228" spans="4:4" x14ac:dyDescent="0.25">
      <c r="D1228">
        <f t="shared" ca="1" si="32"/>
        <v>51.496327897954288</v>
      </c>
    </row>
    <row r="1229" spans="4:4" x14ac:dyDescent="0.25">
      <c r="D1229">
        <f t="shared" ca="1" si="32"/>
        <v>54.668451773647732</v>
      </c>
    </row>
    <row r="1230" spans="4:4" x14ac:dyDescent="0.25">
      <c r="D1230">
        <f t="shared" ca="1" si="32"/>
        <v>45.558108486507955</v>
      </c>
    </row>
    <row r="1231" spans="4:4" x14ac:dyDescent="0.25">
      <c r="D1231">
        <f t="shared" ca="1" si="32"/>
        <v>43.70750934031539</v>
      </c>
    </row>
    <row r="1232" spans="4:4" x14ac:dyDescent="0.25">
      <c r="D1232">
        <f t="shared" ca="1" si="32"/>
        <v>50.232033955777773</v>
      </c>
    </row>
    <row r="1233" spans="4:4" x14ac:dyDescent="0.25">
      <c r="D1233">
        <f t="shared" ca="1" si="32"/>
        <v>46.23245964954382</v>
      </c>
    </row>
    <row r="1234" spans="4:4" x14ac:dyDescent="0.25">
      <c r="D1234">
        <f t="shared" ca="1" si="32"/>
        <v>47.099002526140538</v>
      </c>
    </row>
    <row r="1235" spans="4:4" x14ac:dyDescent="0.25">
      <c r="D1235">
        <f t="shared" ca="1" si="32"/>
        <v>45.077236408054219</v>
      </c>
    </row>
    <row r="1236" spans="4:4" x14ac:dyDescent="0.25">
      <c r="D1236">
        <f t="shared" ca="1" si="32"/>
        <v>51.167316389658211</v>
      </c>
    </row>
    <row r="1237" spans="4:4" x14ac:dyDescent="0.25">
      <c r="D1237">
        <f t="shared" ca="1" si="32"/>
        <v>45.282116328857384</v>
      </c>
    </row>
    <row r="1238" spans="4:4" x14ac:dyDescent="0.25">
      <c r="D1238">
        <f t="shared" ca="1" si="32"/>
        <v>46.159143846693382</v>
      </c>
    </row>
    <row r="1239" spans="4:4" x14ac:dyDescent="0.25">
      <c r="D1239">
        <f t="shared" ca="1" si="32"/>
        <v>48.624286435839323</v>
      </c>
    </row>
    <row r="1240" spans="4:4" x14ac:dyDescent="0.25">
      <c r="D1240">
        <f t="shared" ca="1" si="32"/>
        <v>47.010773322322166</v>
      </c>
    </row>
    <row r="1241" spans="4:4" x14ac:dyDescent="0.25">
      <c r="D1241">
        <f t="shared" ca="1" si="32"/>
        <v>50.867043891103755</v>
      </c>
    </row>
    <row r="1242" spans="4:4" x14ac:dyDescent="0.25">
      <c r="D1242">
        <f t="shared" ca="1" si="32"/>
        <v>56.045147998444911</v>
      </c>
    </row>
    <row r="1243" spans="4:4" x14ac:dyDescent="0.25">
      <c r="D1243">
        <f t="shared" ca="1" si="32"/>
        <v>49.898516130095338</v>
      </c>
    </row>
    <row r="1244" spans="4:4" x14ac:dyDescent="0.25">
      <c r="D1244">
        <f t="shared" ca="1" si="32"/>
        <v>55.761371718543607</v>
      </c>
    </row>
    <row r="1245" spans="4:4" x14ac:dyDescent="0.25">
      <c r="D1245">
        <f t="shared" ca="1" si="32"/>
        <v>39.873488929508461</v>
      </c>
    </row>
    <row r="1246" spans="4:4" x14ac:dyDescent="0.25">
      <c r="D1246">
        <f t="shared" ca="1" si="32"/>
        <v>53.910000782664021</v>
      </c>
    </row>
    <row r="1247" spans="4:4" x14ac:dyDescent="0.25">
      <c r="D1247">
        <f t="shared" ca="1" si="32"/>
        <v>46.249277705995077</v>
      </c>
    </row>
    <row r="1248" spans="4:4" x14ac:dyDescent="0.25">
      <c r="D1248">
        <f t="shared" ca="1" si="32"/>
        <v>48.656538838047268</v>
      </c>
    </row>
    <row r="1249" spans="4:4" x14ac:dyDescent="0.25">
      <c r="D1249">
        <f t="shared" ca="1" si="32"/>
        <v>50.884263188266395</v>
      </c>
    </row>
    <row r="1250" spans="4:4" x14ac:dyDescent="0.25">
      <c r="D1250">
        <f t="shared" ca="1" si="32"/>
        <v>51.051664592715071</v>
      </c>
    </row>
    <row r="1251" spans="4:4" x14ac:dyDescent="0.25">
      <c r="D1251">
        <f t="shared" ca="1" si="32"/>
        <v>47.313440805819987</v>
      </c>
    </row>
    <row r="1252" spans="4:4" x14ac:dyDescent="0.25">
      <c r="D1252">
        <f t="shared" ca="1" si="32"/>
        <v>47.686457232208028</v>
      </c>
    </row>
    <row r="1253" spans="4:4" x14ac:dyDescent="0.25">
      <c r="D1253">
        <f t="shared" ca="1" si="32"/>
        <v>53.40182760515291</v>
      </c>
    </row>
    <row r="1254" spans="4:4" x14ac:dyDescent="0.25">
      <c r="D1254">
        <f t="shared" ca="1" si="32"/>
        <v>47.183199003848259</v>
      </c>
    </row>
    <row r="1255" spans="4:4" x14ac:dyDescent="0.25">
      <c r="D1255">
        <f t="shared" ca="1" si="32"/>
        <v>47.827021298640908</v>
      </c>
    </row>
    <row r="1256" spans="4:4" x14ac:dyDescent="0.25">
      <c r="D1256">
        <f t="shared" ca="1" si="32"/>
        <v>49.601771925499996</v>
      </c>
    </row>
    <row r="1257" spans="4:4" x14ac:dyDescent="0.25">
      <c r="D1257">
        <f t="shared" ca="1" si="32"/>
        <v>48.61918370235616</v>
      </c>
    </row>
    <row r="1258" spans="4:4" x14ac:dyDescent="0.25">
      <c r="D1258">
        <f t="shared" ca="1" si="32"/>
        <v>47.093357352557099</v>
      </c>
    </row>
    <row r="1259" spans="4:4" x14ac:dyDescent="0.25">
      <c r="D1259">
        <f t="shared" ca="1" si="32"/>
        <v>55.213477787669213</v>
      </c>
    </row>
    <row r="1260" spans="4:4" x14ac:dyDescent="0.25">
      <c r="D1260">
        <f t="shared" ca="1" si="32"/>
        <v>54.70898754880951</v>
      </c>
    </row>
    <row r="1261" spans="4:4" x14ac:dyDescent="0.25">
      <c r="D1261">
        <f t="shared" ca="1" si="32"/>
        <v>45.5005065823715</v>
      </c>
    </row>
    <row r="1262" spans="4:4" x14ac:dyDescent="0.25">
      <c r="D1262">
        <f t="shared" ca="1" si="32"/>
        <v>50.864243194214346</v>
      </c>
    </row>
    <row r="1263" spans="4:4" x14ac:dyDescent="0.25">
      <c r="D1263">
        <f t="shared" ca="1" si="32"/>
        <v>44.950754058559831</v>
      </c>
    </row>
    <row r="1264" spans="4:4" x14ac:dyDescent="0.25">
      <c r="D1264">
        <f t="shared" ca="1" si="32"/>
        <v>53.752841999335857</v>
      </c>
    </row>
    <row r="1265" spans="4:4" x14ac:dyDescent="0.25">
      <c r="D1265">
        <f t="shared" ca="1" si="32"/>
        <v>50.363893747912243</v>
      </c>
    </row>
    <row r="1266" spans="4:4" x14ac:dyDescent="0.25">
      <c r="D1266">
        <f t="shared" ca="1" si="32"/>
        <v>50.055381898002345</v>
      </c>
    </row>
    <row r="1267" spans="4:4" x14ac:dyDescent="0.25">
      <c r="D1267">
        <f t="shared" ca="1" si="32"/>
        <v>52.34895760617362</v>
      </c>
    </row>
    <row r="1268" spans="4:4" x14ac:dyDescent="0.25">
      <c r="D1268">
        <f t="shared" ca="1" si="32"/>
        <v>48.481763693982344</v>
      </c>
    </row>
    <row r="1269" spans="4:4" x14ac:dyDescent="0.25">
      <c r="D1269">
        <f t="shared" ca="1" si="32"/>
        <v>46.626740660489162</v>
      </c>
    </row>
    <row r="1270" spans="4:4" x14ac:dyDescent="0.25">
      <c r="D1270">
        <f t="shared" ca="1" si="32"/>
        <v>48.284606242885729</v>
      </c>
    </row>
    <row r="1271" spans="4:4" x14ac:dyDescent="0.25">
      <c r="D1271">
        <f t="shared" ca="1" si="32"/>
        <v>50.904881005762483</v>
      </c>
    </row>
    <row r="1272" spans="4:4" x14ac:dyDescent="0.25">
      <c r="D1272">
        <f t="shared" ca="1" si="32"/>
        <v>55.532104544368096</v>
      </c>
    </row>
    <row r="1273" spans="4:4" x14ac:dyDescent="0.25">
      <c r="D1273">
        <f t="shared" ca="1" si="32"/>
        <v>49.274896461646975</v>
      </c>
    </row>
    <row r="1274" spans="4:4" x14ac:dyDescent="0.25">
      <c r="D1274">
        <f t="shared" ca="1" si="32"/>
        <v>50.092701874054463</v>
      </c>
    </row>
    <row r="1275" spans="4:4" x14ac:dyDescent="0.25">
      <c r="D1275">
        <f t="shared" ca="1" si="32"/>
        <v>51.300494281392652</v>
      </c>
    </row>
    <row r="1276" spans="4:4" x14ac:dyDescent="0.25">
      <c r="D1276">
        <f t="shared" ca="1" si="32"/>
        <v>45.979335739180037</v>
      </c>
    </row>
    <row r="1277" spans="4:4" x14ac:dyDescent="0.25">
      <c r="D1277">
        <f t="shared" ca="1" si="32"/>
        <v>44.998526868976292</v>
      </c>
    </row>
    <row r="1278" spans="4:4" x14ac:dyDescent="0.25">
      <c r="D1278">
        <f t="shared" ca="1" si="32"/>
        <v>51.64500225769681</v>
      </c>
    </row>
    <row r="1279" spans="4:4" x14ac:dyDescent="0.25">
      <c r="D1279">
        <f t="shared" ca="1" si="32"/>
        <v>55.249172133099762</v>
      </c>
    </row>
    <row r="1280" spans="4:4" x14ac:dyDescent="0.25">
      <c r="D1280">
        <f t="shared" ca="1" si="32"/>
        <v>47.432905265123722</v>
      </c>
    </row>
    <row r="1281" spans="4:4" x14ac:dyDescent="0.25">
      <c r="D1281">
        <f t="shared" ca="1" si="32"/>
        <v>60.730029731526841</v>
      </c>
    </row>
    <row r="1282" spans="4:4" x14ac:dyDescent="0.25">
      <c r="D1282">
        <f t="shared" ca="1" si="32"/>
        <v>51.373109755868867</v>
      </c>
    </row>
    <row r="1283" spans="4:4" x14ac:dyDescent="0.25">
      <c r="D1283">
        <f t="shared" ref="D1283:D1346" ca="1" si="33">_xlfn.T.INV(RAND(),25)*$G$3+$F$3</f>
        <v>55.315068772328715</v>
      </c>
    </row>
    <row r="1284" spans="4:4" x14ac:dyDescent="0.25">
      <c r="D1284">
        <f t="shared" ca="1" si="33"/>
        <v>49.865822087402769</v>
      </c>
    </row>
    <row r="1285" spans="4:4" x14ac:dyDescent="0.25">
      <c r="D1285">
        <f t="shared" ca="1" si="33"/>
        <v>52.659076699199176</v>
      </c>
    </row>
    <row r="1286" spans="4:4" x14ac:dyDescent="0.25">
      <c r="D1286">
        <f t="shared" ca="1" si="33"/>
        <v>44.383860329715908</v>
      </c>
    </row>
    <row r="1287" spans="4:4" x14ac:dyDescent="0.25">
      <c r="D1287">
        <f t="shared" ca="1" si="33"/>
        <v>57.554671163545983</v>
      </c>
    </row>
    <row r="1288" spans="4:4" x14ac:dyDescent="0.25">
      <c r="D1288">
        <f t="shared" ca="1" si="33"/>
        <v>45.906598184699007</v>
      </c>
    </row>
    <row r="1289" spans="4:4" x14ac:dyDescent="0.25">
      <c r="D1289">
        <f t="shared" ca="1" si="33"/>
        <v>49.818357902634425</v>
      </c>
    </row>
    <row r="1290" spans="4:4" x14ac:dyDescent="0.25">
      <c r="D1290">
        <f t="shared" ca="1" si="33"/>
        <v>51.520501280256298</v>
      </c>
    </row>
    <row r="1291" spans="4:4" x14ac:dyDescent="0.25">
      <c r="D1291">
        <f t="shared" ca="1" si="33"/>
        <v>47.546149211023021</v>
      </c>
    </row>
    <row r="1292" spans="4:4" x14ac:dyDescent="0.25">
      <c r="D1292">
        <f t="shared" ca="1" si="33"/>
        <v>48.313407634474316</v>
      </c>
    </row>
    <row r="1293" spans="4:4" x14ac:dyDescent="0.25">
      <c r="D1293">
        <f t="shared" ca="1" si="33"/>
        <v>41.830522671461203</v>
      </c>
    </row>
    <row r="1294" spans="4:4" x14ac:dyDescent="0.25">
      <c r="D1294">
        <f t="shared" ca="1" si="33"/>
        <v>46.996980282894192</v>
      </c>
    </row>
    <row r="1295" spans="4:4" x14ac:dyDescent="0.25">
      <c r="D1295">
        <f t="shared" ca="1" si="33"/>
        <v>43.548296010405096</v>
      </c>
    </row>
    <row r="1296" spans="4:4" x14ac:dyDescent="0.25">
      <c r="D1296">
        <f t="shared" ca="1" si="33"/>
        <v>40.320904087714062</v>
      </c>
    </row>
    <row r="1297" spans="4:4" x14ac:dyDescent="0.25">
      <c r="D1297">
        <f t="shared" ca="1" si="33"/>
        <v>49.392547683090164</v>
      </c>
    </row>
    <row r="1298" spans="4:4" x14ac:dyDescent="0.25">
      <c r="D1298">
        <f t="shared" ca="1" si="33"/>
        <v>40.378774213872425</v>
      </c>
    </row>
    <row r="1299" spans="4:4" x14ac:dyDescent="0.25">
      <c r="D1299">
        <f t="shared" ca="1" si="33"/>
        <v>47.780748234458528</v>
      </c>
    </row>
    <row r="1300" spans="4:4" x14ac:dyDescent="0.25">
      <c r="D1300">
        <f t="shared" ca="1" si="33"/>
        <v>47.890222886680661</v>
      </c>
    </row>
    <row r="1301" spans="4:4" x14ac:dyDescent="0.25">
      <c r="D1301">
        <f t="shared" ca="1" si="33"/>
        <v>44.186238376824008</v>
      </c>
    </row>
    <row r="1302" spans="4:4" x14ac:dyDescent="0.25">
      <c r="D1302">
        <f t="shared" ca="1" si="33"/>
        <v>59.504455202363907</v>
      </c>
    </row>
    <row r="1303" spans="4:4" x14ac:dyDescent="0.25">
      <c r="D1303">
        <f t="shared" ca="1" si="33"/>
        <v>51.022158536481328</v>
      </c>
    </row>
    <row r="1304" spans="4:4" x14ac:dyDescent="0.25">
      <c r="D1304">
        <f t="shared" ca="1" si="33"/>
        <v>49.732482495135088</v>
      </c>
    </row>
    <row r="1305" spans="4:4" x14ac:dyDescent="0.25">
      <c r="D1305">
        <f t="shared" ca="1" si="33"/>
        <v>48.874148391492305</v>
      </c>
    </row>
    <row r="1306" spans="4:4" x14ac:dyDescent="0.25">
      <c r="D1306">
        <f t="shared" ca="1" si="33"/>
        <v>50.615719458335661</v>
      </c>
    </row>
    <row r="1307" spans="4:4" x14ac:dyDescent="0.25">
      <c r="D1307">
        <f t="shared" ca="1" si="33"/>
        <v>44.994154299037305</v>
      </c>
    </row>
    <row r="1308" spans="4:4" x14ac:dyDescent="0.25">
      <c r="D1308">
        <f t="shared" ca="1" si="33"/>
        <v>48.377091777265157</v>
      </c>
    </row>
    <row r="1309" spans="4:4" x14ac:dyDescent="0.25">
      <c r="D1309">
        <f t="shared" ca="1" si="33"/>
        <v>46.53779174881754</v>
      </c>
    </row>
    <row r="1310" spans="4:4" x14ac:dyDescent="0.25">
      <c r="D1310">
        <f t="shared" ca="1" si="33"/>
        <v>50.925588207521677</v>
      </c>
    </row>
    <row r="1311" spans="4:4" x14ac:dyDescent="0.25">
      <c r="D1311">
        <f t="shared" ca="1" si="33"/>
        <v>52.157062364761458</v>
      </c>
    </row>
    <row r="1312" spans="4:4" x14ac:dyDescent="0.25">
      <c r="D1312">
        <f t="shared" ca="1" si="33"/>
        <v>46.876586476288601</v>
      </c>
    </row>
    <row r="1313" spans="4:4" x14ac:dyDescent="0.25">
      <c r="D1313">
        <f t="shared" ca="1" si="33"/>
        <v>49.235005922717434</v>
      </c>
    </row>
    <row r="1314" spans="4:4" x14ac:dyDescent="0.25">
      <c r="D1314">
        <f t="shared" ca="1" si="33"/>
        <v>53.123980022352754</v>
      </c>
    </row>
    <row r="1315" spans="4:4" x14ac:dyDescent="0.25">
      <c r="D1315">
        <f t="shared" ca="1" si="33"/>
        <v>43.914617930454504</v>
      </c>
    </row>
    <row r="1316" spans="4:4" x14ac:dyDescent="0.25">
      <c r="D1316">
        <f t="shared" ca="1" si="33"/>
        <v>47.733512549683596</v>
      </c>
    </row>
    <row r="1317" spans="4:4" x14ac:dyDescent="0.25">
      <c r="D1317">
        <f t="shared" ca="1" si="33"/>
        <v>52.900918206521851</v>
      </c>
    </row>
    <row r="1318" spans="4:4" x14ac:dyDescent="0.25">
      <c r="D1318">
        <f t="shared" ca="1" si="33"/>
        <v>54.988508603679762</v>
      </c>
    </row>
    <row r="1319" spans="4:4" x14ac:dyDescent="0.25">
      <c r="D1319">
        <f t="shared" ca="1" si="33"/>
        <v>47.775725897289888</v>
      </c>
    </row>
    <row r="1320" spans="4:4" x14ac:dyDescent="0.25">
      <c r="D1320">
        <f t="shared" ca="1" si="33"/>
        <v>48.197598806090902</v>
      </c>
    </row>
    <row r="1321" spans="4:4" x14ac:dyDescent="0.25">
      <c r="D1321">
        <f t="shared" ca="1" si="33"/>
        <v>48.274911991518188</v>
      </c>
    </row>
    <row r="1322" spans="4:4" x14ac:dyDescent="0.25">
      <c r="D1322">
        <f t="shared" ca="1" si="33"/>
        <v>59.88227721251387</v>
      </c>
    </row>
    <row r="1323" spans="4:4" x14ac:dyDescent="0.25">
      <c r="D1323">
        <f t="shared" ca="1" si="33"/>
        <v>50.836838778574908</v>
      </c>
    </row>
    <row r="1324" spans="4:4" x14ac:dyDescent="0.25">
      <c r="D1324">
        <f t="shared" ca="1" si="33"/>
        <v>56.81120099603627</v>
      </c>
    </row>
    <row r="1325" spans="4:4" x14ac:dyDescent="0.25">
      <c r="D1325">
        <f t="shared" ca="1" si="33"/>
        <v>54.385821172172967</v>
      </c>
    </row>
    <row r="1326" spans="4:4" x14ac:dyDescent="0.25">
      <c r="D1326">
        <f t="shared" ca="1" si="33"/>
        <v>47.664786590741329</v>
      </c>
    </row>
    <row r="1327" spans="4:4" x14ac:dyDescent="0.25">
      <c r="D1327">
        <f t="shared" ca="1" si="33"/>
        <v>43.758325426655666</v>
      </c>
    </row>
    <row r="1328" spans="4:4" x14ac:dyDescent="0.25">
      <c r="D1328">
        <f t="shared" ca="1" si="33"/>
        <v>48.035740461342215</v>
      </c>
    </row>
    <row r="1329" spans="4:4" x14ac:dyDescent="0.25">
      <c r="D1329">
        <f t="shared" ca="1" si="33"/>
        <v>46.417279768365773</v>
      </c>
    </row>
    <row r="1330" spans="4:4" x14ac:dyDescent="0.25">
      <c r="D1330">
        <f t="shared" ca="1" si="33"/>
        <v>49.221157853919912</v>
      </c>
    </row>
    <row r="1331" spans="4:4" x14ac:dyDescent="0.25">
      <c r="D1331">
        <f t="shared" ca="1" si="33"/>
        <v>48.417687863800687</v>
      </c>
    </row>
    <row r="1332" spans="4:4" x14ac:dyDescent="0.25">
      <c r="D1332">
        <f t="shared" ca="1" si="33"/>
        <v>40.58990949446197</v>
      </c>
    </row>
    <row r="1333" spans="4:4" x14ac:dyDescent="0.25">
      <c r="D1333">
        <f t="shared" ca="1" si="33"/>
        <v>47.978836012400009</v>
      </c>
    </row>
    <row r="1334" spans="4:4" x14ac:dyDescent="0.25">
      <c r="D1334">
        <f t="shared" ca="1" si="33"/>
        <v>52.924043409008377</v>
      </c>
    </row>
    <row r="1335" spans="4:4" x14ac:dyDescent="0.25">
      <c r="D1335">
        <f t="shared" ca="1" si="33"/>
        <v>46.478760975826518</v>
      </c>
    </row>
    <row r="1336" spans="4:4" x14ac:dyDescent="0.25">
      <c r="D1336">
        <f t="shared" ca="1" si="33"/>
        <v>58.16426434807947</v>
      </c>
    </row>
    <row r="1337" spans="4:4" x14ac:dyDescent="0.25">
      <c r="D1337">
        <f t="shared" ca="1" si="33"/>
        <v>50.008775940465398</v>
      </c>
    </row>
    <row r="1338" spans="4:4" x14ac:dyDescent="0.25">
      <c r="D1338">
        <f t="shared" ca="1" si="33"/>
        <v>47.054891206959702</v>
      </c>
    </row>
    <row r="1339" spans="4:4" x14ac:dyDescent="0.25">
      <c r="D1339">
        <f t="shared" ca="1" si="33"/>
        <v>55.671328979280389</v>
      </c>
    </row>
    <row r="1340" spans="4:4" x14ac:dyDescent="0.25">
      <c r="D1340">
        <f t="shared" ca="1" si="33"/>
        <v>56.831232489692368</v>
      </c>
    </row>
    <row r="1341" spans="4:4" x14ac:dyDescent="0.25">
      <c r="D1341">
        <f t="shared" ca="1" si="33"/>
        <v>46.333293510965881</v>
      </c>
    </row>
    <row r="1342" spans="4:4" x14ac:dyDescent="0.25">
      <c r="D1342">
        <f t="shared" ca="1" si="33"/>
        <v>47.825934948994906</v>
      </c>
    </row>
    <row r="1343" spans="4:4" x14ac:dyDescent="0.25">
      <c r="D1343">
        <f t="shared" ca="1" si="33"/>
        <v>53.968703764955741</v>
      </c>
    </row>
    <row r="1344" spans="4:4" x14ac:dyDescent="0.25">
      <c r="D1344">
        <f t="shared" ca="1" si="33"/>
        <v>45.673926698026541</v>
      </c>
    </row>
    <row r="1345" spans="4:4" x14ac:dyDescent="0.25">
      <c r="D1345">
        <f t="shared" ca="1" si="33"/>
        <v>53.223468069599846</v>
      </c>
    </row>
    <row r="1346" spans="4:4" x14ac:dyDescent="0.25">
      <c r="D1346">
        <f t="shared" ca="1" si="33"/>
        <v>51.194212934770597</v>
      </c>
    </row>
    <row r="1347" spans="4:4" x14ac:dyDescent="0.25">
      <c r="D1347">
        <f t="shared" ref="D1347:D1410" ca="1" si="34">_xlfn.T.INV(RAND(),25)*$G$3+$F$3</f>
        <v>47.133305035701511</v>
      </c>
    </row>
    <row r="1348" spans="4:4" x14ac:dyDescent="0.25">
      <c r="D1348">
        <f t="shared" ca="1" si="34"/>
        <v>50.688958074193003</v>
      </c>
    </row>
    <row r="1349" spans="4:4" x14ac:dyDescent="0.25">
      <c r="D1349">
        <f t="shared" ca="1" si="34"/>
        <v>48.275229911717055</v>
      </c>
    </row>
    <row r="1350" spans="4:4" x14ac:dyDescent="0.25">
      <c r="D1350">
        <f t="shared" ca="1" si="34"/>
        <v>51.577343320428135</v>
      </c>
    </row>
    <row r="1351" spans="4:4" x14ac:dyDescent="0.25">
      <c r="D1351">
        <f t="shared" ca="1" si="34"/>
        <v>48.518935581602001</v>
      </c>
    </row>
    <row r="1352" spans="4:4" x14ac:dyDescent="0.25">
      <c r="D1352">
        <f t="shared" ca="1" si="34"/>
        <v>45.229551086189105</v>
      </c>
    </row>
    <row r="1353" spans="4:4" x14ac:dyDescent="0.25">
      <c r="D1353">
        <f t="shared" ca="1" si="34"/>
        <v>46.370020889754386</v>
      </c>
    </row>
    <row r="1354" spans="4:4" x14ac:dyDescent="0.25">
      <c r="D1354">
        <f t="shared" ca="1" si="34"/>
        <v>53.112867942730354</v>
      </c>
    </row>
    <row r="1355" spans="4:4" x14ac:dyDescent="0.25">
      <c r="D1355">
        <f t="shared" ca="1" si="34"/>
        <v>51.948644509386014</v>
      </c>
    </row>
    <row r="1356" spans="4:4" x14ac:dyDescent="0.25">
      <c r="D1356">
        <f t="shared" ca="1" si="34"/>
        <v>45.051479394138504</v>
      </c>
    </row>
    <row r="1357" spans="4:4" x14ac:dyDescent="0.25">
      <c r="D1357">
        <f t="shared" ca="1" si="34"/>
        <v>52.069485047860191</v>
      </c>
    </row>
    <row r="1358" spans="4:4" x14ac:dyDescent="0.25">
      <c r="D1358">
        <f t="shared" ca="1" si="34"/>
        <v>52.232662833724312</v>
      </c>
    </row>
    <row r="1359" spans="4:4" x14ac:dyDescent="0.25">
      <c r="D1359">
        <f t="shared" ca="1" si="34"/>
        <v>49.833519551777783</v>
      </c>
    </row>
    <row r="1360" spans="4:4" x14ac:dyDescent="0.25">
      <c r="D1360">
        <f t="shared" ca="1" si="34"/>
        <v>42.147819014899085</v>
      </c>
    </row>
    <row r="1361" spans="4:4" x14ac:dyDescent="0.25">
      <c r="D1361">
        <f t="shared" ca="1" si="34"/>
        <v>52.048873521758495</v>
      </c>
    </row>
    <row r="1362" spans="4:4" x14ac:dyDescent="0.25">
      <c r="D1362">
        <f t="shared" ca="1" si="34"/>
        <v>57.682954909841271</v>
      </c>
    </row>
    <row r="1363" spans="4:4" x14ac:dyDescent="0.25">
      <c r="D1363">
        <f t="shared" ca="1" si="34"/>
        <v>47.326915940584755</v>
      </c>
    </row>
    <row r="1364" spans="4:4" x14ac:dyDescent="0.25">
      <c r="D1364">
        <f t="shared" ca="1" si="34"/>
        <v>53.188597948641345</v>
      </c>
    </row>
    <row r="1365" spans="4:4" x14ac:dyDescent="0.25">
      <c r="D1365">
        <f t="shared" ca="1" si="34"/>
        <v>42.638301737721854</v>
      </c>
    </row>
    <row r="1366" spans="4:4" x14ac:dyDescent="0.25">
      <c r="D1366">
        <f t="shared" ca="1" si="34"/>
        <v>49.624801534338523</v>
      </c>
    </row>
    <row r="1367" spans="4:4" x14ac:dyDescent="0.25">
      <c r="D1367">
        <f t="shared" ca="1" si="34"/>
        <v>45.075844049585953</v>
      </c>
    </row>
    <row r="1368" spans="4:4" x14ac:dyDescent="0.25">
      <c r="D1368">
        <f t="shared" ca="1" si="34"/>
        <v>48.135695779388371</v>
      </c>
    </row>
    <row r="1369" spans="4:4" x14ac:dyDescent="0.25">
      <c r="D1369">
        <f t="shared" ca="1" si="34"/>
        <v>50.878316514058959</v>
      </c>
    </row>
    <row r="1370" spans="4:4" x14ac:dyDescent="0.25">
      <c r="D1370">
        <f t="shared" ca="1" si="34"/>
        <v>47.823987326288972</v>
      </c>
    </row>
    <row r="1371" spans="4:4" x14ac:dyDescent="0.25">
      <c r="D1371">
        <f t="shared" ca="1" si="34"/>
        <v>49.382833399030766</v>
      </c>
    </row>
    <row r="1372" spans="4:4" x14ac:dyDescent="0.25">
      <c r="D1372">
        <f t="shared" ca="1" si="34"/>
        <v>46.255445023630379</v>
      </c>
    </row>
    <row r="1373" spans="4:4" x14ac:dyDescent="0.25">
      <c r="D1373">
        <f t="shared" ca="1" si="34"/>
        <v>46.366514484096363</v>
      </c>
    </row>
    <row r="1374" spans="4:4" x14ac:dyDescent="0.25">
      <c r="D1374">
        <f t="shared" ca="1" si="34"/>
        <v>41.470952078221636</v>
      </c>
    </row>
    <row r="1375" spans="4:4" x14ac:dyDescent="0.25">
      <c r="D1375">
        <f t="shared" ca="1" si="34"/>
        <v>56.678688786277171</v>
      </c>
    </row>
    <row r="1376" spans="4:4" x14ac:dyDescent="0.25">
      <c r="D1376">
        <f t="shared" ca="1" si="34"/>
        <v>51.712532131610899</v>
      </c>
    </row>
    <row r="1377" spans="4:4" x14ac:dyDescent="0.25">
      <c r="D1377">
        <f t="shared" ca="1" si="34"/>
        <v>54.078276454692414</v>
      </c>
    </row>
    <row r="1378" spans="4:4" x14ac:dyDescent="0.25">
      <c r="D1378">
        <f t="shared" ca="1" si="34"/>
        <v>48.708245095805012</v>
      </c>
    </row>
    <row r="1379" spans="4:4" x14ac:dyDescent="0.25">
      <c r="D1379">
        <f t="shared" ca="1" si="34"/>
        <v>46.520744988495935</v>
      </c>
    </row>
    <row r="1380" spans="4:4" x14ac:dyDescent="0.25">
      <c r="D1380">
        <f t="shared" ca="1" si="34"/>
        <v>45.990491677297832</v>
      </c>
    </row>
    <row r="1381" spans="4:4" x14ac:dyDescent="0.25">
      <c r="D1381">
        <f t="shared" ca="1" si="34"/>
        <v>50.468174622000028</v>
      </c>
    </row>
    <row r="1382" spans="4:4" x14ac:dyDescent="0.25">
      <c r="D1382">
        <f t="shared" ca="1" si="34"/>
        <v>61.601296404781749</v>
      </c>
    </row>
    <row r="1383" spans="4:4" x14ac:dyDescent="0.25">
      <c r="D1383">
        <f t="shared" ca="1" si="34"/>
        <v>61.618456394827561</v>
      </c>
    </row>
    <row r="1384" spans="4:4" x14ac:dyDescent="0.25">
      <c r="D1384">
        <f t="shared" ca="1" si="34"/>
        <v>58.240063637958926</v>
      </c>
    </row>
    <row r="1385" spans="4:4" x14ac:dyDescent="0.25">
      <c r="D1385">
        <f t="shared" ca="1" si="34"/>
        <v>49.306467349010504</v>
      </c>
    </row>
    <row r="1386" spans="4:4" x14ac:dyDescent="0.25">
      <c r="D1386">
        <f t="shared" ca="1" si="34"/>
        <v>43.546592667648497</v>
      </c>
    </row>
    <row r="1387" spans="4:4" x14ac:dyDescent="0.25">
      <c r="D1387">
        <f t="shared" ca="1" si="34"/>
        <v>46.861663857957886</v>
      </c>
    </row>
    <row r="1388" spans="4:4" x14ac:dyDescent="0.25">
      <c r="D1388">
        <f t="shared" ca="1" si="34"/>
        <v>41.239961482539663</v>
      </c>
    </row>
    <row r="1389" spans="4:4" x14ac:dyDescent="0.25">
      <c r="D1389">
        <f t="shared" ca="1" si="34"/>
        <v>52.539400423802981</v>
      </c>
    </row>
    <row r="1390" spans="4:4" x14ac:dyDescent="0.25">
      <c r="D1390">
        <f t="shared" ca="1" si="34"/>
        <v>44.2004581788431</v>
      </c>
    </row>
    <row r="1391" spans="4:4" x14ac:dyDescent="0.25">
      <c r="D1391">
        <f t="shared" ca="1" si="34"/>
        <v>50.908084974420625</v>
      </c>
    </row>
    <row r="1392" spans="4:4" x14ac:dyDescent="0.25">
      <c r="D1392">
        <f t="shared" ca="1" si="34"/>
        <v>53.614074973991492</v>
      </c>
    </row>
    <row r="1393" spans="4:4" x14ac:dyDescent="0.25">
      <c r="D1393">
        <f t="shared" ca="1" si="34"/>
        <v>53.254617079481982</v>
      </c>
    </row>
    <row r="1394" spans="4:4" x14ac:dyDescent="0.25">
      <c r="D1394">
        <f t="shared" ca="1" si="34"/>
        <v>61.167474749468056</v>
      </c>
    </row>
    <row r="1395" spans="4:4" x14ac:dyDescent="0.25">
      <c r="D1395">
        <f t="shared" ca="1" si="34"/>
        <v>47.350083039630121</v>
      </c>
    </row>
    <row r="1396" spans="4:4" x14ac:dyDescent="0.25">
      <c r="D1396">
        <f t="shared" ca="1" si="34"/>
        <v>46.437709655309348</v>
      </c>
    </row>
    <row r="1397" spans="4:4" x14ac:dyDescent="0.25">
      <c r="D1397">
        <f t="shared" ca="1" si="34"/>
        <v>53.515525053868359</v>
      </c>
    </row>
    <row r="1398" spans="4:4" x14ac:dyDescent="0.25">
      <c r="D1398">
        <f t="shared" ca="1" si="34"/>
        <v>45.710570353908828</v>
      </c>
    </row>
    <row r="1399" spans="4:4" x14ac:dyDescent="0.25">
      <c r="D1399">
        <f t="shared" ca="1" si="34"/>
        <v>54.729991122985908</v>
      </c>
    </row>
    <row r="1400" spans="4:4" x14ac:dyDescent="0.25">
      <c r="D1400">
        <f t="shared" ca="1" si="34"/>
        <v>52.2446057971611</v>
      </c>
    </row>
    <row r="1401" spans="4:4" x14ac:dyDescent="0.25">
      <c r="D1401">
        <f t="shared" ca="1" si="34"/>
        <v>48.400492713484006</v>
      </c>
    </row>
    <row r="1402" spans="4:4" x14ac:dyDescent="0.25">
      <c r="D1402">
        <f t="shared" ca="1" si="34"/>
        <v>49.402805246514923</v>
      </c>
    </row>
    <row r="1403" spans="4:4" x14ac:dyDescent="0.25">
      <c r="D1403">
        <f t="shared" ca="1" si="34"/>
        <v>51.948094724416968</v>
      </c>
    </row>
    <row r="1404" spans="4:4" x14ac:dyDescent="0.25">
      <c r="D1404">
        <f t="shared" ca="1" si="34"/>
        <v>46.91213308705035</v>
      </c>
    </row>
    <row r="1405" spans="4:4" x14ac:dyDescent="0.25">
      <c r="D1405">
        <f t="shared" ca="1" si="34"/>
        <v>41.327232957447549</v>
      </c>
    </row>
    <row r="1406" spans="4:4" x14ac:dyDescent="0.25">
      <c r="D1406">
        <f t="shared" ca="1" si="34"/>
        <v>48.051524401085906</v>
      </c>
    </row>
    <row r="1407" spans="4:4" x14ac:dyDescent="0.25">
      <c r="D1407">
        <f t="shared" ca="1" si="34"/>
        <v>46.635355299817356</v>
      </c>
    </row>
    <row r="1408" spans="4:4" x14ac:dyDescent="0.25">
      <c r="D1408">
        <f t="shared" ca="1" si="34"/>
        <v>53.330552672947519</v>
      </c>
    </row>
    <row r="1409" spans="4:4" x14ac:dyDescent="0.25">
      <c r="D1409">
        <f t="shared" ca="1" si="34"/>
        <v>49.287222820284491</v>
      </c>
    </row>
    <row r="1410" spans="4:4" x14ac:dyDescent="0.25">
      <c r="D1410">
        <f t="shared" ca="1" si="34"/>
        <v>47.761639550043498</v>
      </c>
    </row>
    <row r="1411" spans="4:4" x14ac:dyDescent="0.25">
      <c r="D1411">
        <f t="shared" ref="D1411:D1474" ca="1" si="35">_xlfn.T.INV(RAND(),25)*$G$3+$F$3</f>
        <v>40.56555425810123</v>
      </c>
    </row>
    <row r="1412" spans="4:4" x14ac:dyDescent="0.25">
      <c r="D1412">
        <f t="shared" ca="1" si="35"/>
        <v>41.732694303697855</v>
      </c>
    </row>
    <row r="1413" spans="4:4" x14ac:dyDescent="0.25">
      <c r="D1413">
        <f t="shared" ca="1" si="35"/>
        <v>44.998075270270334</v>
      </c>
    </row>
    <row r="1414" spans="4:4" x14ac:dyDescent="0.25">
      <c r="D1414">
        <f t="shared" ca="1" si="35"/>
        <v>48.888427300034863</v>
      </c>
    </row>
    <row r="1415" spans="4:4" x14ac:dyDescent="0.25">
      <c r="D1415">
        <f t="shared" ca="1" si="35"/>
        <v>47.254115386725353</v>
      </c>
    </row>
    <row r="1416" spans="4:4" x14ac:dyDescent="0.25">
      <c r="D1416">
        <f t="shared" ca="1" si="35"/>
        <v>47.578768564340614</v>
      </c>
    </row>
    <row r="1417" spans="4:4" x14ac:dyDescent="0.25">
      <c r="D1417">
        <f t="shared" ca="1" si="35"/>
        <v>58.442360267996776</v>
      </c>
    </row>
    <row r="1418" spans="4:4" x14ac:dyDescent="0.25">
      <c r="D1418">
        <f t="shared" ca="1" si="35"/>
        <v>49.742394187092096</v>
      </c>
    </row>
    <row r="1419" spans="4:4" x14ac:dyDescent="0.25">
      <c r="D1419">
        <f t="shared" ca="1" si="35"/>
        <v>47.675060804086087</v>
      </c>
    </row>
    <row r="1420" spans="4:4" x14ac:dyDescent="0.25">
      <c r="D1420">
        <f t="shared" ca="1" si="35"/>
        <v>55.370721654251966</v>
      </c>
    </row>
    <row r="1421" spans="4:4" x14ac:dyDescent="0.25">
      <c r="D1421">
        <f t="shared" ca="1" si="35"/>
        <v>54.876264644794915</v>
      </c>
    </row>
    <row r="1422" spans="4:4" x14ac:dyDescent="0.25">
      <c r="D1422">
        <f t="shared" ca="1" si="35"/>
        <v>57.729765559052524</v>
      </c>
    </row>
    <row r="1423" spans="4:4" x14ac:dyDescent="0.25">
      <c r="D1423">
        <f t="shared" ca="1" si="35"/>
        <v>50.46601086479172</v>
      </c>
    </row>
    <row r="1424" spans="4:4" x14ac:dyDescent="0.25">
      <c r="D1424">
        <f t="shared" ca="1" si="35"/>
        <v>41.228963692472107</v>
      </c>
    </row>
    <row r="1425" spans="4:4" x14ac:dyDescent="0.25">
      <c r="D1425">
        <f t="shared" ca="1" si="35"/>
        <v>51.396983137410679</v>
      </c>
    </row>
    <row r="1426" spans="4:4" x14ac:dyDescent="0.25">
      <c r="D1426">
        <f t="shared" ca="1" si="35"/>
        <v>50.127634976666506</v>
      </c>
    </row>
    <row r="1427" spans="4:4" x14ac:dyDescent="0.25">
      <c r="D1427">
        <f t="shared" ca="1" si="35"/>
        <v>53.313400249512625</v>
      </c>
    </row>
    <row r="1428" spans="4:4" x14ac:dyDescent="0.25">
      <c r="D1428">
        <f t="shared" ca="1" si="35"/>
        <v>56.432487509787876</v>
      </c>
    </row>
    <row r="1429" spans="4:4" x14ac:dyDescent="0.25">
      <c r="D1429">
        <f t="shared" ca="1" si="35"/>
        <v>48.437214480592822</v>
      </c>
    </row>
    <row r="1430" spans="4:4" x14ac:dyDescent="0.25">
      <c r="D1430">
        <f t="shared" ca="1" si="35"/>
        <v>47.548893050433335</v>
      </c>
    </row>
    <row r="1431" spans="4:4" x14ac:dyDescent="0.25">
      <c r="D1431">
        <f t="shared" ca="1" si="35"/>
        <v>51.632377868443406</v>
      </c>
    </row>
    <row r="1432" spans="4:4" x14ac:dyDescent="0.25">
      <c r="D1432">
        <f t="shared" ca="1" si="35"/>
        <v>52.748235215752551</v>
      </c>
    </row>
    <row r="1433" spans="4:4" x14ac:dyDescent="0.25">
      <c r="D1433">
        <f t="shared" ca="1" si="35"/>
        <v>43.896952692557839</v>
      </c>
    </row>
    <row r="1434" spans="4:4" x14ac:dyDescent="0.25">
      <c r="D1434">
        <f t="shared" ca="1" si="35"/>
        <v>44.049833923278172</v>
      </c>
    </row>
    <row r="1435" spans="4:4" x14ac:dyDescent="0.25">
      <c r="D1435">
        <f t="shared" ca="1" si="35"/>
        <v>45.141449390632147</v>
      </c>
    </row>
    <row r="1436" spans="4:4" x14ac:dyDescent="0.25">
      <c r="D1436">
        <f t="shared" ca="1" si="35"/>
        <v>58.540888495151087</v>
      </c>
    </row>
    <row r="1437" spans="4:4" x14ac:dyDescent="0.25">
      <c r="D1437">
        <f t="shared" ca="1" si="35"/>
        <v>55.2558828550995</v>
      </c>
    </row>
    <row r="1438" spans="4:4" x14ac:dyDescent="0.25">
      <c r="D1438">
        <f t="shared" ca="1" si="35"/>
        <v>41.406087080981074</v>
      </c>
    </row>
    <row r="1439" spans="4:4" x14ac:dyDescent="0.25">
      <c r="D1439">
        <f t="shared" ca="1" si="35"/>
        <v>42.766338553254421</v>
      </c>
    </row>
    <row r="1440" spans="4:4" x14ac:dyDescent="0.25">
      <c r="D1440">
        <f t="shared" ca="1" si="35"/>
        <v>56.918635230037232</v>
      </c>
    </row>
    <row r="1441" spans="4:4" x14ac:dyDescent="0.25">
      <c r="D1441">
        <f t="shared" ca="1" si="35"/>
        <v>61.176950735513088</v>
      </c>
    </row>
    <row r="1442" spans="4:4" x14ac:dyDescent="0.25">
      <c r="D1442">
        <f t="shared" ca="1" si="35"/>
        <v>47.924954479287976</v>
      </c>
    </row>
    <row r="1443" spans="4:4" x14ac:dyDescent="0.25">
      <c r="D1443">
        <f t="shared" ca="1" si="35"/>
        <v>49.8591475485308</v>
      </c>
    </row>
    <row r="1444" spans="4:4" x14ac:dyDescent="0.25">
      <c r="D1444">
        <f t="shared" ca="1" si="35"/>
        <v>40.147663882527937</v>
      </c>
    </row>
    <row r="1445" spans="4:4" x14ac:dyDescent="0.25">
      <c r="D1445">
        <f t="shared" ca="1" si="35"/>
        <v>54.075518983510356</v>
      </c>
    </row>
    <row r="1446" spans="4:4" x14ac:dyDescent="0.25">
      <c r="D1446">
        <f t="shared" ca="1" si="35"/>
        <v>48.038964547296544</v>
      </c>
    </row>
    <row r="1447" spans="4:4" x14ac:dyDescent="0.25">
      <c r="D1447">
        <f t="shared" ca="1" si="35"/>
        <v>52.668983700087324</v>
      </c>
    </row>
    <row r="1448" spans="4:4" x14ac:dyDescent="0.25">
      <c r="D1448">
        <f t="shared" ca="1" si="35"/>
        <v>50.506754019310605</v>
      </c>
    </row>
    <row r="1449" spans="4:4" x14ac:dyDescent="0.25">
      <c r="D1449">
        <f t="shared" ca="1" si="35"/>
        <v>48.913197171914099</v>
      </c>
    </row>
    <row r="1450" spans="4:4" x14ac:dyDescent="0.25">
      <c r="D1450">
        <f t="shared" ca="1" si="35"/>
        <v>54.063259406353239</v>
      </c>
    </row>
    <row r="1451" spans="4:4" x14ac:dyDescent="0.25">
      <c r="D1451">
        <f t="shared" ca="1" si="35"/>
        <v>42.637877090652708</v>
      </c>
    </row>
    <row r="1452" spans="4:4" x14ac:dyDescent="0.25">
      <c r="D1452">
        <f t="shared" ca="1" si="35"/>
        <v>44.388330105932852</v>
      </c>
    </row>
    <row r="1453" spans="4:4" x14ac:dyDescent="0.25">
      <c r="D1453">
        <f t="shared" ca="1" si="35"/>
        <v>50.583350901021632</v>
      </c>
    </row>
    <row r="1454" spans="4:4" x14ac:dyDescent="0.25">
      <c r="D1454">
        <f t="shared" ca="1" si="35"/>
        <v>48.822574482195684</v>
      </c>
    </row>
    <row r="1455" spans="4:4" x14ac:dyDescent="0.25">
      <c r="D1455">
        <f t="shared" ca="1" si="35"/>
        <v>51.671164335153684</v>
      </c>
    </row>
    <row r="1456" spans="4:4" x14ac:dyDescent="0.25">
      <c r="D1456">
        <f t="shared" ca="1" si="35"/>
        <v>53.200221039751455</v>
      </c>
    </row>
    <row r="1457" spans="4:4" x14ac:dyDescent="0.25">
      <c r="D1457">
        <f t="shared" ca="1" si="35"/>
        <v>46.296970491330597</v>
      </c>
    </row>
    <row r="1458" spans="4:4" x14ac:dyDescent="0.25">
      <c r="D1458">
        <f t="shared" ca="1" si="35"/>
        <v>43.979373917601727</v>
      </c>
    </row>
    <row r="1459" spans="4:4" x14ac:dyDescent="0.25">
      <c r="D1459">
        <f t="shared" ca="1" si="35"/>
        <v>45.424785777661953</v>
      </c>
    </row>
    <row r="1460" spans="4:4" x14ac:dyDescent="0.25">
      <c r="D1460">
        <f t="shared" ca="1" si="35"/>
        <v>30.848010660707239</v>
      </c>
    </row>
    <row r="1461" spans="4:4" x14ac:dyDescent="0.25">
      <c r="D1461">
        <f t="shared" ca="1" si="35"/>
        <v>47.803543159049312</v>
      </c>
    </row>
    <row r="1462" spans="4:4" x14ac:dyDescent="0.25">
      <c r="D1462">
        <f t="shared" ca="1" si="35"/>
        <v>43.007219030654063</v>
      </c>
    </row>
    <row r="1463" spans="4:4" x14ac:dyDescent="0.25">
      <c r="D1463">
        <f t="shared" ca="1" si="35"/>
        <v>46.644998660696892</v>
      </c>
    </row>
    <row r="1464" spans="4:4" x14ac:dyDescent="0.25">
      <c r="D1464">
        <f t="shared" ca="1" si="35"/>
        <v>55.860654792338451</v>
      </c>
    </row>
    <row r="1465" spans="4:4" x14ac:dyDescent="0.25">
      <c r="D1465">
        <f t="shared" ca="1" si="35"/>
        <v>48.895897696814693</v>
      </c>
    </row>
    <row r="1466" spans="4:4" x14ac:dyDescent="0.25">
      <c r="D1466">
        <f t="shared" ca="1" si="35"/>
        <v>46.262521209754674</v>
      </c>
    </row>
    <row r="1467" spans="4:4" x14ac:dyDescent="0.25">
      <c r="D1467">
        <f t="shared" ca="1" si="35"/>
        <v>43.381786122547382</v>
      </c>
    </row>
    <row r="1468" spans="4:4" x14ac:dyDescent="0.25">
      <c r="D1468">
        <f t="shared" ca="1" si="35"/>
        <v>49.006099389457084</v>
      </c>
    </row>
    <row r="1469" spans="4:4" x14ac:dyDescent="0.25">
      <c r="D1469">
        <f t="shared" ca="1" si="35"/>
        <v>42.983209227492203</v>
      </c>
    </row>
    <row r="1470" spans="4:4" x14ac:dyDescent="0.25">
      <c r="D1470">
        <f t="shared" ca="1" si="35"/>
        <v>39.686889378052456</v>
      </c>
    </row>
    <row r="1471" spans="4:4" x14ac:dyDescent="0.25">
      <c r="D1471">
        <f t="shared" ca="1" si="35"/>
        <v>49.87602684975613</v>
      </c>
    </row>
    <row r="1472" spans="4:4" x14ac:dyDescent="0.25">
      <c r="D1472">
        <f t="shared" ca="1" si="35"/>
        <v>51.391800343452189</v>
      </c>
    </row>
    <row r="1473" spans="4:4" x14ac:dyDescent="0.25">
      <c r="D1473">
        <f t="shared" ca="1" si="35"/>
        <v>51.32523252356517</v>
      </c>
    </row>
    <row r="1474" spans="4:4" x14ac:dyDescent="0.25">
      <c r="D1474">
        <f t="shared" ca="1" si="35"/>
        <v>47.785189215309074</v>
      </c>
    </row>
    <row r="1475" spans="4:4" x14ac:dyDescent="0.25">
      <c r="D1475">
        <f t="shared" ref="D1475:D1538" ca="1" si="36">_xlfn.T.INV(RAND(),25)*$G$3+$F$3</f>
        <v>39.743810661018912</v>
      </c>
    </row>
    <row r="1476" spans="4:4" x14ac:dyDescent="0.25">
      <c r="D1476">
        <f t="shared" ca="1" si="36"/>
        <v>46.637243327076753</v>
      </c>
    </row>
    <row r="1477" spans="4:4" x14ac:dyDescent="0.25">
      <c r="D1477">
        <f t="shared" ca="1" si="36"/>
        <v>48.541749202288983</v>
      </c>
    </row>
    <row r="1478" spans="4:4" x14ac:dyDescent="0.25">
      <c r="D1478">
        <f t="shared" ca="1" si="36"/>
        <v>57.689078836156938</v>
      </c>
    </row>
    <row r="1479" spans="4:4" x14ac:dyDescent="0.25">
      <c r="D1479">
        <f t="shared" ca="1" si="36"/>
        <v>50.984807484736564</v>
      </c>
    </row>
    <row r="1480" spans="4:4" x14ac:dyDescent="0.25">
      <c r="D1480">
        <f t="shared" ca="1" si="36"/>
        <v>51.461188066107233</v>
      </c>
    </row>
    <row r="1481" spans="4:4" x14ac:dyDescent="0.25">
      <c r="D1481">
        <f t="shared" ca="1" si="36"/>
        <v>49.303445342002227</v>
      </c>
    </row>
    <row r="1482" spans="4:4" x14ac:dyDescent="0.25">
      <c r="D1482">
        <f t="shared" ca="1" si="36"/>
        <v>46.993525406775433</v>
      </c>
    </row>
    <row r="1483" spans="4:4" x14ac:dyDescent="0.25">
      <c r="D1483">
        <f t="shared" ca="1" si="36"/>
        <v>52.041730247655899</v>
      </c>
    </row>
    <row r="1484" spans="4:4" x14ac:dyDescent="0.25">
      <c r="D1484">
        <f t="shared" ca="1" si="36"/>
        <v>52.267057040884204</v>
      </c>
    </row>
    <row r="1485" spans="4:4" x14ac:dyDescent="0.25">
      <c r="D1485">
        <f t="shared" ca="1" si="36"/>
        <v>45.836577697948272</v>
      </c>
    </row>
    <row r="1486" spans="4:4" x14ac:dyDescent="0.25">
      <c r="D1486">
        <f t="shared" ca="1" si="36"/>
        <v>47.394334409337276</v>
      </c>
    </row>
    <row r="1487" spans="4:4" x14ac:dyDescent="0.25">
      <c r="D1487">
        <f t="shared" ca="1" si="36"/>
        <v>44.734509873255348</v>
      </c>
    </row>
    <row r="1488" spans="4:4" x14ac:dyDescent="0.25">
      <c r="D1488">
        <f t="shared" ca="1" si="36"/>
        <v>52.720393116647614</v>
      </c>
    </row>
    <row r="1489" spans="4:4" x14ac:dyDescent="0.25">
      <c r="D1489">
        <f t="shared" ca="1" si="36"/>
        <v>45.506907129346324</v>
      </c>
    </row>
    <row r="1490" spans="4:4" x14ac:dyDescent="0.25">
      <c r="D1490">
        <f t="shared" ca="1" si="36"/>
        <v>47.186979151754102</v>
      </c>
    </row>
    <row r="1491" spans="4:4" x14ac:dyDescent="0.25">
      <c r="D1491">
        <f t="shared" ca="1" si="36"/>
        <v>56.762922654237748</v>
      </c>
    </row>
    <row r="1492" spans="4:4" x14ac:dyDescent="0.25">
      <c r="D1492">
        <f t="shared" ca="1" si="36"/>
        <v>50.544788162430265</v>
      </c>
    </row>
    <row r="1493" spans="4:4" x14ac:dyDescent="0.25">
      <c r="D1493">
        <f t="shared" ca="1" si="36"/>
        <v>44.631024617948775</v>
      </c>
    </row>
    <row r="1494" spans="4:4" x14ac:dyDescent="0.25">
      <c r="D1494">
        <f t="shared" ca="1" si="36"/>
        <v>57.130930367445984</v>
      </c>
    </row>
    <row r="1495" spans="4:4" x14ac:dyDescent="0.25">
      <c r="D1495">
        <f t="shared" ca="1" si="36"/>
        <v>56.135730163830964</v>
      </c>
    </row>
    <row r="1496" spans="4:4" x14ac:dyDescent="0.25">
      <c r="D1496">
        <f t="shared" ca="1" si="36"/>
        <v>45.636437388962804</v>
      </c>
    </row>
    <row r="1497" spans="4:4" x14ac:dyDescent="0.25">
      <c r="D1497">
        <f t="shared" ca="1" si="36"/>
        <v>50.964339024525309</v>
      </c>
    </row>
    <row r="1498" spans="4:4" x14ac:dyDescent="0.25">
      <c r="D1498">
        <f t="shared" ca="1" si="36"/>
        <v>54.49473237505461</v>
      </c>
    </row>
    <row r="1499" spans="4:4" x14ac:dyDescent="0.25">
      <c r="D1499">
        <f t="shared" ca="1" si="36"/>
        <v>47.642305880720528</v>
      </c>
    </row>
    <row r="1500" spans="4:4" x14ac:dyDescent="0.25">
      <c r="D1500">
        <f t="shared" ca="1" si="36"/>
        <v>36.744022494173244</v>
      </c>
    </row>
    <row r="1501" spans="4:4" x14ac:dyDescent="0.25">
      <c r="D1501">
        <f t="shared" ca="1" si="36"/>
        <v>49.128366106093814</v>
      </c>
    </row>
    <row r="1502" spans="4:4" x14ac:dyDescent="0.25">
      <c r="D1502">
        <f t="shared" ca="1" si="36"/>
        <v>37.382101568064144</v>
      </c>
    </row>
    <row r="1503" spans="4:4" x14ac:dyDescent="0.25">
      <c r="D1503">
        <f t="shared" ca="1" si="36"/>
        <v>38.487485439872827</v>
      </c>
    </row>
    <row r="1504" spans="4:4" x14ac:dyDescent="0.25">
      <c r="D1504">
        <f t="shared" ca="1" si="36"/>
        <v>47.045395376139858</v>
      </c>
    </row>
    <row r="1505" spans="4:4" x14ac:dyDescent="0.25">
      <c r="D1505">
        <f t="shared" ca="1" si="36"/>
        <v>50.03611355683401</v>
      </c>
    </row>
    <row r="1506" spans="4:4" x14ac:dyDescent="0.25">
      <c r="D1506">
        <f t="shared" ca="1" si="36"/>
        <v>55.500717113419284</v>
      </c>
    </row>
    <row r="1507" spans="4:4" x14ac:dyDescent="0.25">
      <c r="D1507">
        <f t="shared" ca="1" si="36"/>
        <v>46.070478562033387</v>
      </c>
    </row>
    <row r="1508" spans="4:4" x14ac:dyDescent="0.25">
      <c r="D1508">
        <f t="shared" ca="1" si="36"/>
        <v>48.869173340696889</v>
      </c>
    </row>
    <row r="1509" spans="4:4" x14ac:dyDescent="0.25">
      <c r="D1509">
        <f t="shared" ca="1" si="36"/>
        <v>51.120774345888698</v>
      </c>
    </row>
    <row r="1510" spans="4:4" x14ac:dyDescent="0.25">
      <c r="D1510">
        <f t="shared" ca="1" si="36"/>
        <v>46.469733522736028</v>
      </c>
    </row>
    <row r="1511" spans="4:4" x14ac:dyDescent="0.25">
      <c r="D1511">
        <f t="shared" ca="1" si="36"/>
        <v>45.487414369751676</v>
      </c>
    </row>
    <row r="1512" spans="4:4" x14ac:dyDescent="0.25">
      <c r="D1512">
        <f t="shared" ca="1" si="36"/>
        <v>47.318755421207477</v>
      </c>
    </row>
    <row r="1513" spans="4:4" x14ac:dyDescent="0.25">
      <c r="D1513">
        <f t="shared" ca="1" si="36"/>
        <v>50.121645529343525</v>
      </c>
    </row>
    <row r="1514" spans="4:4" x14ac:dyDescent="0.25">
      <c r="D1514">
        <f t="shared" ca="1" si="36"/>
        <v>36.620656924583407</v>
      </c>
    </row>
    <row r="1515" spans="4:4" x14ac:dyDescent="0.25">
      <c r="D1515">
        <f t="shared" ca="1" si="36"/>
        <v>52.026068307203381</v>
      </c>
    </row>
    <row r="1516" spans="4:4" x14ac:dyDescent="0.25">
      <c r="D1516">
        <f t="shared" ca="1" si="36"/>
        <v>47.299636143347087</v>
      </c>
    </row>
    <row r="1517" spans="4:4" x14ac:dyDescent="0.25">
      <c r="D1517">
        <f t="shared" ca="1" si="36"/>
        <v>46.505045181615543</v>
      </c>
    </row>
    <row r="1518" spans="4:4" x14ac:dyDescent="0.25">
      <c r="D1518">
        <f t="shared" ca="1" si="36"/>
        <v>53.304634552965474</v>
      </c>
    </row>
    <row r="1519" spans="4:4" x14ac:dyDescent="0.25">
      <c r="D1519">
        <f t="shared" ca="1" si="36"/>
        <v>46.246170360001386</v>
      </c>
    </row>
    <row r="1520" spans="4:4" x14ac:dyDescent="0.25">
      <c r="D1520">
        <f t="shared" ca="1" si="36"/>
        <v>44.016632717356728</v>
      </c>
    </row>
    <row r="1521" spans="4:4" x14ac:dyDescent="0.25">
      <c r="D1521">
        <f t="shared" ca="1" si="36"/>
        <v>50.43369111146162</v>
      </c>
    </row>
    <row r="1522" spans="4:4" x14ac:dyDescent="0.25">
      <c r="D1522">
        <f t="shared" ca="1" si="36"/>
        <v>43.661902436138256</v>
      </c>
    </row>
    <row r="1523" spans="4:4" x14ac:dyDescent="0.25">
      <c r="D1523">
        <f t="shared" ca="1" si="36"/>
        <v>40.849595412495404</v>
      </c>
    </row>
    <row r="1524" spans="4:4" x14ac:dyDescent="0.25">
      <c r="D1524">
        <f t="shared" ca="1" si="36"/>
        <v>47.514508644843815</v>
      </c>
    </row>
    <row r="1525" spans="4:4" x14ac:dyDescent="0.25">
      <c r="D1525">
        <f t="shared" ca="1" si="36"/>
        <v>42.590131942251134</v>
      </c>
    </row>
    <row r="1526" spans="4:4" x14ac:dyDescent="0.25">
      <c r="D1526">
        <f t="shared" ca="1" si="36"/>
        <v>48.819218195400808</v>
      </c>
    </row>
    <row r="1527" spans="4:4" x14ac:dyDescent="0.25">
      <c r="D1527">
        <f t="shared" ca="1" si="36"/>
        <v>53.522196207440793</v>
      </c>
    </row>
    <row r="1528" spans="4:4" x14ac:dyDescent="0.25">
      <c r="D1528">
        <f t="shared" ca="1" si="36"/>
        <v>46.604039285594688</v>
      </c>
    </row>
    <row r="1529" spans="4:4" x14ac:dyDescent="0.25">
      <c r="D1529">
        <f t="shared" ca="1" si="36"/>
        <v>47.071785242387492</v>
      </c>
    </row>
    <row r="1530" spans="4:4" x14ac:dyDescent="0.25">
      <c r="D1530">
        <f t="shared" ca="1" si="36"/>
        <v>62.597228298156502</v>
      </c>
    </row>
    <row r="1531" spans="4:4" x14ac:dyDescent="0.25">
      <c r="D1531">
        <f t="shared" ca="1" si="36"/>
        <v>58.398120922614929</v>
      </c>
    </row>
    <row r="1532" spans="4:4" x14ac:dyDescent="0.25">
      <c r="D1532">
        <f t="shared" ca="1" si="36"/>
        <v>58.256066568399895</v>
      </c>
    </row>
    <row r="1533" spans="4:4" x14ac:dyDescent="0.25">
      <c r="D1533">
        <f t="shared" ca="1" si="36"/>
        <v>56.522555850950788</v>
      </c>
    </row>
    <row r="1534" spans="4:4" x14ac:dyDescent="0.25">
      <c r="D1534">
        <f t="shared" ca="1" si="36"/>
        <v>51.823365999040249</v>
      </c>
    </row>
    <row r="1535" spans="4:4" x14ac:dyDescent="0.25">
      <c r="D1535">
        <f t="shared" ca="1" si="36"/>
        <v>55.878517501576511</v>
      </c>
    </row>
    <row r="1536" spans="4:4" x14ac:dyDescent="0.25">
      <c r="D1536">
        <f t="shared" ca="1" si="36"/>
        <v>48.382522140105671</v>
      </c>
    </row>
    <row r="1537" spans="4:4" x14ac:dyDescent="0.25">
      <c r="D1537">
        <f t="shared" ca="1" si="36"/>
        <v>46.766517411484294</v>
      </c>
    </row>
    <row r="1538" spans="4:4" x14ac:dyDescent="0.25">
      <c r="D1538">
        <f t="shared" ca="1" si="36"/>
        <v>49.232727987833705</v>
      </c>
    </row>
    <row r="1539" spans="4:4" x14ac:dyDescent="0.25">
      <c r="D1539">
        <f t="shared" ref="D1539:D1602" ca="1" si="37">_xlfn.T.INV(RAND(),25)*$G$3+$F$3</f>
        <v>53.014620056603214</v>
      </c>
    </row>
    <row r="1540" spans="4:4" x14ac:dyDescent="0.25">
      <c r="D1540">
        <f t="shared" ca="1" si="37"/>
        <v>44.251689941099862</v>
      </c>
    </row>
    <row r="1541" spans="4:4" x14ac:dyDescent="0.25">
      <c r="D1541">
        <f t="shared" ca="1" si="37"/>
        <v>55.409813552883627</v>
      </c>
    </row>
    <row r="1542" spans="4:4" x14ac:dyDescent="0.25">
      <c r="D1542">
        <f t="shared" ca="1" si="37"/>
        <v>43.414316814702524</v>
      </c>
    </row>
    <row r="1543" spans="4:4" x14ac:dyDescent="0.25">
      <c r="D1543">
        <f t="shared" ca="1" si="37"/>
        <v>51.744008627850086</v>
      </c>
    </row>
    <row r="1544" spans="4:4" x14ac:dyDescent="0.25">
      <c r="D1544">
        <f t="shared" ca="1" si="37"/>
        <v>62.972806414192739</v>
      </c>
    </row>
    <row r="1545" spans="4:4" x14ac:dyDescent="0.25">
      <c r="D1545">
        <f t="shared" ca="1" si="37"/>
        <v>54.704524203654692</v>
      </c>
    </row>
    <row r="1546" spans="4:4" x14ac:dyDescent="0.25">
      <c r="D1546">
        <f t="shared" ca="1" si="37"/>
        <v>52.19985003975443</v>
      </c>
    </row>
    <row r="1547" spans="4:4" x14ac:dyDescent="0.25">
      <c r="D1547">
        <f t="shared" ca="1" si="37"/>
        <v>42.618497260021798</v>
      </c>
    </row>
    <row r="1548" spans="4:4" x14ac:dyDescent="0.25">
      <c r="D1548">
        <f t="shared" ca="1" si="37"/>
        <v>54.90348471577456</v>
      </c>
    </row>
    <row r="1549" spans="4:4" x14ac:dyDescent="0.25">
      <c r="D1549">
        <f t="shared" ca="1" si="37"/>
        <v>52.625141817230769</v>
      </c>
    </row>
    <row r="1550" spans="4:4" x14ac:dyDescent="0.25">
      <c r="D1550">
        <f t="shared" ca="1" si="37"/>
        <v>44.638813905867408</v>
      </c>
    </row>
    <row r="1551" spans="4:4" x14ac:dyDescent="0.25">
      <c r="D1551">
        <f t="shared" ca="1" si="37"/>
        <v>51.554754258924959</v>
      </c>
    </row>
    <row r="1552" spans="4:4" x14ac:dyDescent="0.25">
      <c r="D1552">
        <f t="shared" ca="1" si="37"/>
        <v>47.270556389233519</v>
      </c>
    </row>
    <row r="1553" spans="4:4" x14ac:dyDescent="0.25">
      <c r="D1553">
        <f t="shared" ca="1" si="37"/>
        <v>47.185578631625162</v>
      </c>
    </row>
    <row r="1554" spans="4:4" x14ac:dyDescent="0.25">
      <c r="D1554">
        <f t="shared" ca="1" si="37"/>
        <v>53.099321258723016</v>
      </c>
    </row>
    <row r="1555" spans="4:4" x14ac:dyDescent="0.25">
      <c r="D1555">
        <f t="shared" ca="1" si="37"/>
        <v>47.953307604384804</v>
      </c>
    </row>
    <row r="1556" spans="4:4" x14ac:dyDescent="0.25">
      <c r="D1556">
        <f t="shared" ca="1" si="37"/>
        <v>52.285582165458614</v>
      </c>
    </row>
    <row r="1557" spans="4:4" x14ac:dyDescent="0.25">
      <c r="D1557">
        <f t="shared" ca="1" si="37"/>
        <v>54.007991279360041</v>
      </c>
    </row>
    <row r="1558" spans="4:4" x14ac:dyDescent="0.25">
      <c r="D1558">
        <f t="shared" ca="1" si="37"/>
        <v>40.842193207433482</v>
      </c>
    </row>
    <row r="1559" spans="4:4" x14ac:dyDescent="0.25">
      <c r="D1559">
        <f t="shared" ca="1" si="37"/>
        <v>41.264897188772267</v>
      </c>
    </row>
    <row r="1560" spans="4:4" x14ac:dyDescent="0.25">
      <c r="D1560">
        <f t="shared" ca="1" si="37"/>
        <v>51.956769118346159</v>
      </c>
    </row>
    <row r="1561" spans="4:4" x14ac:dyDescent="0.25">
      <c r="D1561">
        <f t="shared" ca="1" si="37"/>
        <v>56.049613898527959</v>
      </c>
    </row>
    <row r="1562" spans="4:4" x14ac:dyDescent="0.25">
      <c r="D1562">
        <f t="shared" ca="1" si="37"/>
        <v>52.915226611489381</v>
      </c>
    </row>
    <row r="1563" spans="4:4" x14ac:dyDescent="0.25">
      <c r="D1563">
        <f t="shared" ca="1" si="37"/>
        <v>51.592293248893874</v>
      </c>
    </row>
    <row r="1564" spans="4:4" x14ac:dyDescent="0.25">
      <c r="D1564">
        <f t="shared" ca="1" si="37"/>
        <v>42.973318267370715</v>
      </c>
    </row>
    <row r="1565" spans="4:4" x14ac:dyDescent="0.25">
      <c r="D1565">
        <f t="shared" ca="1" si="37"/>
        <v>48.827916797294819</v>
      </c>
    </row>
    <row r="1566" spans="4:4" x14ac:dyDescent="0.25">
      <c r="D1566">
        <f t="shared" ca="1" si="37"/>
        <v>54.092406191210891</v>
      </c>
    </row>
    <row r="1567" spans="4:4" x14ac:dyDescent="0.25">
      <c r="D1567">
        <f t="shared" ca="1" si="37"/>
        <v>53.869625144573227</v>
      </c>
    </row>
    <row r="1568" spans="4:4" x14ac:dyDescent="0.25">
      <c r="D1568">
        <f t="shared" ca="1" si="37"/>
        <v>55.319145694342993</v>
      </c>
    </row>
    <row r="1569" spans="4:4" x14ac:dyDescent="0.25">
      <c r="D1569">
        <f t="shared" ca="1" si="37"/>
        <v>48.13067183311081</v>
      </c>
    </row>
    <row r="1570" spans="4:4" x14ac:dyDescent="0.25">
      <c r="D1570">
        <f t="shared" ca="1" si="37"/>
        <v>44.420788462844769</v>
      </c>
    </row>
    <row r="1571" spans="4:4" x14ac:dyDescent="0.25">
      <c r="D1571">
        <f t="shared" ca="1" si="37"/>
        <v>49.882168665519288</v>
      </c>
    </row>
    <row r="1572" spans="4:4" x14ac:dyDescent="0.25">
      <c r="D1572">
        <f t="shared" ca="1" si="37"/>
        <v>55.525365838092796</v>
      </c>
    </row>
    <row r="1573" spans="4:4" x14ac:dyDescent="0.25">
      <c r="D1573">
        <f t="shared" ca="1" si="37"/>
        <v>57.035749991399932</v>
      </c>
    </row>
    <row r="1574" spans="4:4" x14ac:dyDescent="0.25">
      <c r="D1574">
        <f t="shared" ca="1" si="37"/>
        <v>46.594070574833914</v>
      </c>
    </row>
    <row r="1575" spans="4:4" x14ac:dyDescent="0.25">
      <c r="D1575">
        <f t="shared" ca="1" si="37"/>
        <v>56.78888542723945</v>
      </c>
    </row>
    <row r="1576" spans="4:4" x14ac:dyDescent="0.25">
      <c r="D1576">
        <f t="shared" ca="1" si="37"/>
        <v>53.9564199675292</v>
      </c>
    </row>
    <row r="1577" spans="4:4" x14ac:dyDescent="0.25">
      <c r="D1577">
        <f t="shared" ca="1" si="37"/>
        <v>44.700175355096185</v>
      </c>
    </row>
    <row r="1578" spans="4:4" x14ac:dyDescent="0.25">
      <c r="D1578">
        <f t="shared" ca="1" si="37"/>
        <v>58.225781904400556</v>
      </c>
    </row>
    <row r="1579" spans="4:4" x14ac:dyDescent="0.25">
      <c r="D1579">
        <f t="shared" ca="1" si="37"/>
        <v>56.130793051993173</v>
      </c>
    </row>
    <row r="1580" spans="4:4" x14ac:dyDescent="0.25">
      <c r="D1580">
        <f t="shared" ca="1" si="37"/>
        <v>50.696806136065206</v>
      </c>
    </row>
    <row r="1581" spans="4:4" x14ac:dyDescent="0.25">
      <c r="D1581">
        <f t="shared" ca="1" si="37"/>
        <v>43.260029161359718</v>
      </c>
    </row>
    <row r="1582" spans="4:4" x14ac:dyDescent="0.25">
      <c r="D1582">
        <f t="shared" ca="1" si="37"/>
        <v>53.093736602594269</v>
      </c>
    </row>
    <row r="1583" spans="4:4" x14ac:dyDescent="0.25">
      <c r="D1583">
        <f t="shared" ca="1" si="37"/>
        <v>44.972168792983695</v>
      </c>
    </row>
    <row r="1584" spans="4:4" x14ac:dyDescent="0.25">
      <c r="D1584">
        <f t="shared" ca="1" si="37"/>
        <v>52.991446555732438</v>
      </c>
    </row>
    <row r="1585" spans="4:4" x14ac:dyDescent="0.25">
      <c r="D1585">
        <f t="shared" ca="1" si="37"/>
        <v>48.619204265907442</v>
      </c>
    </row>
    <row r="1586" spans="4:4" x14ac:dyDescent="0.25">
      <c r="D1586">
        <f t="shared" ca="1" si="37"/>
        <v>53.130776940594245</v>
      </c>
    </row>
    <row r="1587" spans="4:4" x14ac:dyDescent="0.25">
      <c r="D1587">
        <f t="shared" ca="1" si="37"/>
        <v>48.033842687589335</v>
      </c>
    </row>
    <row r="1588" spans="4:4" x14ac:dyDescent="0.25">
      <c r="D1588">
        <f t="shared" ca="1" si="37"/>
        <v>44.111680438278114</v>
      </c>
    </row>
    <row r="1589" spans="4:4" x14ac:dyDescent="0.25">
      <c r="D1589">
        <f t="shared" ca="1" si="37"/>
        <v>47.242501975827054</v>
      </c>
    </row>
    <row r="1590" spans="4:4" x14ac:dyDescent="0.25">
      <c r="D1590">
        <f t="shared" ca="1" si="37"/>
        <v>62.541658742856953</v>
      </c>
    </row>
    <row r="1591" spans="4:4" x14ac:dyDescent="0.25">
      <c r="D1591">
        <f t="shared" ca="1" si="37"/>
        <v>47.514955227882112</v>
      </c>
    </row>
    <row r="1592" spans="4:4" x14ac:dyDescent="0.25">
      <c r="D1592">
        <f t="shared" ca="1" si="37"/>
        <v>49.011413703697698</v>
      </c>
    </row>
    <row r="1593" spans="4:4" x14ac:dyDescent="0.25">
      <c r="D1593">
        <f t="shared" ca="1" si="37"/>
        <v>55.062829176096727</v>
      </c>
    </row>
    <row r="1594" spans="4:4" x14ac:dyDescent="0.25">
      <c r="D1594">
        <f t="shared" ca="1" si="37"/>
        <v>51.842076461142383</v>
      </c>
    </row>
    <row r="1595" spans="4:4" x14ac:dyDescent="0.25">
      <c r="D1595">
        <f t="shared" ca="1" si="37"/>
        <v>47.621205716072573</v>
      </c>
    </row>
    <row r="1596" spans="4:4" x14ac:dyDescent="0.25">
      <c r="D1596">
        <f t="shared" ca="1" si="37"/>
        <v>46.874746071608001</v>
      </c>
    </row>
    <row r="1597" spans="4:4" x14ac:dyDescent="0.25">
      <c r="D1597">
        <f t="shared" ca="1" si="37"/>
        <v>46.911688962043932</v>
      </c>
    </row>
    <row r="1598" spans="4:4" x14ac:dyDescent="0.25">
      <c r="D1598">
        <f t="shared" ca="1" si="37"/>
        <v>52.477189675014017</v>
      </c>
    </row>
    <row r="1599" spans="4:4" x14ac:dyDescent="0.25">
      <c r="D1599">
        <f t="shared" ca="1" si="37"/>
        <v>50.746375700022021</v>
      </c>
    </row>
    <row r="1600" spans="4:4" x14ac:dyDescent="0.25">
      <c r="D1600">
        <f t="shared" ca="1" si="37"/>
        <v>53.248054060847963</v>
      </c>
    </row>
    <row r="1601" spans="4:4" x14ac:dyDescent="0.25">
      <c r="D1601">
        <f t="shared" ca="1" si="37"/>
        <v>45.82805552685619</v>
      </c>
    </row>
    <row r="1602" spans="4:4" x14ac:dyDescent="0.25">
      <c r="D1602">
        <f t="shared" ca="1" si="37"/>
        <v>48.423291439997776</v>
      </c>
    </row>
    <row r="1603" spans="4:4" x14ac:dyDescent="0.25">
      <c r="D1603">
        <f t="shared" ref="D1603:D1666" ca="1" si="38">_xlfn.T.INV(RAND(),25)*$G$3+$F$3</f>
        <v>50.729397873386716</v>
      </c>
    </row>
    <row r="1604" spans="4:4" x14ac:dyDescent="0.25">
      <c r="D1604">
        <f t="shared" ca="1" si="38"/>
        <v>46.398044904245118</v>
      </c>
    </row>
    <row r="1605" spans="4:4" x14ac:dyDescent="0.25">
      <c r="D1605">
        <f t="shared" ca="1" si="38"/>
        <v>47.835273078231758</v>
      </c>
    </row>
    <row r="1606" spans="4:4" x14ac:dyDescent="0.25">
      <c r="D1606">
        <f t="shared" ca="1" si="38"/>
        <v>48.748458537183872</v>
      </c>
    </row>
    <row r="1607" spans="4:4" x14ac:dyDescent="0.25">
      <c r="D1607">
        <f t="shared" ca="1" si="38"/>
        <v>44.633699951386198</v>
      </c>
    </row>
    <row r="1608" spans="4:4" x14ac:dyDescent="0.25">
      <c r="D1608">
        <f t="shared" ca="1" si="38"/>
        <v>53.898270032111931</v>
      </c>
    </row>
    <row r="1609" spans="4:4" x14ac:dyDescent="0.25">
      <c r="D1609">
        <f t="shared" ca="1" si="38"/>
        <v>49.175209708524648</v>
      </c>
    </row>
    <row r="1610" spans="4:4" x14ac:dyDescent="0.25">
      <c r="D1610">
        <f t="shared" ca="1" si="38"/>
        <v>52.228318901153578</v>
      </c>
    </row>
    <row r="1611" spans="4:4" x14ac:dyDescent="0.25">
      <c r="D1611">
        <f t="shared" ca="1" si="38"/>
        <v>45.213974006832274</v>
      </c>
    </row>
    <row r="1612" spans="4:4" x14ac:dyDescent="0.25">
      <c r="D1612">
        <f t="shared" ca="1" si="38"/>
        <v>43.119337056363605</v>
      </c>
    </row>
    <row r="1613" spans="4:4" x14ac:dyDescent="0.25">
      <c r="D1613">
        <f t="shared" ca="1" si="38"/>
        <v>44.638303828102899</v>
      </c>
    </row>
    <row r="1614" spans="4:4" x14ac:dyDescent="0.25">
      <c r="D1614">
        <f t="shared" ca="1" si="38"/>
        <v>43.661436461750341</v>
      </c>
    </row>
    <row r="1615" spans="4:4" x14ac:dyDescent="0.25">
      <c r="D1615">
        <f t="shared" ca="1" si="38"/>
        <v>50.320467772720505</v>
      </c>
    </row>
    <row r="1616" spans="4:4" x14ac:dyDescent="0.25">
      <c r="D1616">
        <f t="shared" ca="1" si="38"/>
        <v>57.636971807758762</v>
      </c>
    </row>
    <row r="1617" spans="4:4" x14ac:dyDescent="0.25">
      <c r="D1617">
        <f t="shared" ca="1" si="38"/>
        <v>44.917229171848575</v>
      </c>
    </row>
    <row r="1618" spans="4:4" x14ac:dyDescent="0.25">
      <c r="D1618">
        <f t="shared" ca="1" si="38"/>
        <v>49.665661682562828</v>
      </c>
    </row>
    <row r="1619" spans="4:4" x14ac:dyDescent="0.25">
      <c r="D1619">
        <f t="shared" ca="1" si="38"/>
        <v>50.651641528514439</v>
      </c>
    </row>
    <row r="1620" spans="4:4" x14ac:dyDescent="0.25">
      <c r="D1620">
        <f t="shared" ca="1" si="38"/>
        <v>44.953456698534126</v>
      </c>
    </row>
    <row r="1621" spans="4:4" x14ac:dyDescent="0.25">
      <c r="D1621">
        <f t="shared" ca="1" si="38"/>
        <v>44.524152723908614</v>
      </c>
    </row>
    <row r="1622" spans="4:4" x14ac:dyDescent="0.25">
      <c r="D1622">
        <f t="shared" ca="1" si="38"/>
        <v>46.011664385662733</v>
      </c>
    </row>
    <row r="1623" spans="4:4" x14ac:dyDescent="0.25">
      <c r="D1623">
        <f t="shared" ca="1" si="38"/>
        <v>54.646029983658472</v>
      </c>
    </row>
    <row r="1624" spans="4:4" x14ac:dyDescent="0.25">
      <c r="D1624">
        <f t="shared" ca="1" si="38"/>
        <v>50.973564481559073</v>
      </c>
    </row>
    <row r="1625" spans="4:4" x14ac:dyDescent="0.25">
      <c r="D1625">
        <f t="shared" ca="1" si="38"/>
        <v>46.436525735969802</v>
      </c>
    </row>
    <row r="1626" spans="4:4" x14ac:dyDescent="0.25">
      <c r="D1626">
        <f t="shared" ca="1" si="38"/>
        <v>56.285018601978891</v>
      </c>
    </row>
    <row r="1627" spans="4:4" x14ac:dyDescent="0.25">
      <c r="D1627">
        <f t="shared" ca="1" si="38"/>
        <v>55.365871343586612</v>
      </c>
    </row>
    <row r="1628" spans="4:4" x14ac:dyDescent="0.25">
      <c r="D1628">
        <f t="shared" ca="1" si="38"/>
        <v>54.304039047346905</v>
      </c>
    </row>
    <row r="1629" spans="4:4" x14ac:dyDescent="0.25">
      <c r="D1629">
        <f t="shared" ca="1" si="38"/>
        <v>51.044394343262596</v>
      </c>
    </row>
    <row r="1630" spans="4:4" x14ac:dyDescent="0.25">
      <c r="D1630">
        <f t="shared" ca="1" si="38"/>
        <v>50.645755226599576</v>
      </c>
    </row>
    <row r="1631" spans="4:4" x14ac:dyDescent="0.25">
      <c r="D1631">
        <f t="shared" ca="1" si="38"/>
        <v>49.880167225040829</v>
      </c>
    </row>
    <row r="1632" spans="4:4" x14ac:dyDescent="0.25">
      <c r="D1632">
        <f t="shared" ca="1" si="38"/>
        <v>38.804328689420707</v>
      </c>
    </row>
    <row r="1633" spans="4:4" x14ac:dyDescent="0.25">
      <c r="D1633">
        <f t="shared" ca="1" si="38"/>
        <v>46.814580969900042</v>
      </c>
    </row>
    <row r="1634" spans="4:4" x14ac:dyDescent="0.25">
      <c r="D1634">
        <f t="shared" ca="1" si="38"/>
        <v>48.549241078130308</v>
      </c>
    </row>
    <row r="1635" spans="4:4" x14ac:dyDescent="0.25">
      <c r="D1635">
        <f t="shared" ca="1" si="38"/>
        <v>46.786402781093486</v>
      </c>
    </row>
    <row r="1636" spans="4:4" x14ac:dyDescent="0.25">
      <c r="D1636">
        <f t="shared" ca="1" si="38"/>
        <v>41.140948525544829</v>
      </c>
    </row>
    <row r="1637" spans="4:4" x14ac:dyDescent="0.25">
      <c r="D1637">
        <f t="shared" ca="1" si="38"/>
        <v>54.678408229155565</v>
      </c>
    </row>
    <row r="1638" spans="4:4" x14ac:dyDescent="0.25">
      <c r="D1638">
        <f t="shared" ca="1" si="38"/>
        <v>53.881012412689095</v>
      </c>
    </row>
    <row r="1639" spans="4:4" x14ac:dyDescent="0.25">
      <c r="D1639">
        <f t="shared" ca="1" si="38"/>
        <v>50.41527184620292</v>
      </c>
    </row>
    <row r="1640" spans="4:4" x14ac:dyDescent="0.25">
      <c r="D1640">
        <f t="shared" ca="1" si="38"/>
        <v>41.788977650074152</v>
      </c>
    </row>
    <row r="1641" spans="4:4" x14ac:dyDescent="0.25">
      <c r="D1641">
        <f t="shared" ca="1" si="38"/>
        <v>45.647044860403575</v>
      </c>
    </row>
    <row r="1642" spans="4:4" x14ac:dyDescent="0.25">
      <c r="D1642">
        <f t="shared" ca="1" si="38"/>
        <v>46.950848257729589</v>
      </c>
    </row>
    <row r="1643" spans="4:4" x14ac:dyDescent="0.25">
      <c r="D1643">
        <f t="shared" ca="1" si="38"/>
        <v>44.137936301635413</v>
      </c>
    </row>
    <row r="1644" spans="4:4" x14ac:dyDescent="0.25">
      <c r="D1644">
        <f t="shared" ca="1" si="38"/>
        <v>47.333530396622983</v>
      </c>
    </row>
    <row r="1645" spans="4:4" x14ac:dyDescent="0.25">
      <c r="D1645">
        <f t="shared" ca="1" si="38"/>
        <v>44.543674976093108</v>
      </c>
    </row>
    <row r="1646" spans="4:4" x14ac:dyDescent="0.25">
      <c r="D1646">
        <f t="shared" ca="1" si="38"/>
        <v>47.205209062644428</v>
      </c>
    </row>
    <row r="1647" spans="4:4" x14ac:dyDescent="0.25">
      <c r="D1647">
        <f t="shared" ca="1" si="38"/>
        <v>47.659914945046182</v>
      </c>
    </row>
    <row r="1648" spans="4:4" x14ac:dyDescent="0.25">
      <c r="D1648">
        <f t="shared" ca="1" si="38"/>
        <v>38.447116541892157</v>
      </c>
    </row>
    <row r="1649" spans="4:4" x14ac:dyDescent="0.25">
      <c r="D1649">
        <f t="shared" ca="1" si="38"/>
        <v>58.315996251788867</v>
      </c>
    </row>
    <row r="1650" spans="4:4" x14ac:dyDescent="0.25">
      <c r="D1650">
        <f t="shared" ca="1" si="38"/>
        <v>57.481044736294699</v>
      </c>
    </row>
    <row r="1651" spans="4:4" x14ac:dyDescent="0.25">
      <c r="D1651">
        <f t="shared" ca="1" si="38"/>
        <v>48.647042167644948</v>
      </c>
    </row>
    <row r="1652" spans="4:4" x14ac:dyDescent="0.25">
      <c r="D1652">
        <f t="shared" ca="1" si="38"/>
        <v>45.218839409406229</v>
      </c>
    </row>
    <row r="1653" spans="4:4" x14ac:dyDescent="0.25">
      <c r="D1653">
        <f t="shared" ca="1" si="38"/>
        <v>50.609629121228309</v>
      </c>
    </row>
    <row r="1654" spans="4:4" x14ac:dyDescent="0.25">
      <c r="D1654">
        <f t="shared" ca="1" si="38"/>
        <v>52.127053268371888</v>
      </c>
    </row>
    <row r="1655" spans="4:4" x14ac:dyDescent="0.25">
      <c r="D1655">
        <f t="shared" ca="1" si="38"/>
        <v>51.952540384976295</v>
      </c>
    </row>
    <row r="1656" spans="4:4" x14ac:dyDescent="0.25">
      <c r="D1656">
        <f t="shared" ca="1" si="38"/>
        <v>51.868959656069734</v>
      </c>
    </row>
    <row r="1657" spans="4:4" x14ac:dyDescent="0.25">
      <c r="D1657">
        <f t="shared" ca="1" si="38"/>
        <v>53.856455954128847</v>
      </c>
    </row>
    <row r="1658" spans="4:4" x14ac:dyDescent="0.25">
      <c r="D1658">
        <f t="shared" ca="1" si="38"/>
        <v>57.910872405504357</v>
      </c>
    </row>
    <row r="1659" spans="4:4" x14ac:dyDescent="0.25">
      <c r="D1659">
        <f t="shared" ca="1" si="38"/>
        <v>56.77519872356865</v>
      </c>
    </row>
    <row r="1660" spans="4:4" x14ac:dyDescent="0.25">
      <c r="D1660">
        <f t="shared" ca="1" si="38"/>
        <v>46.207475742747768</v>
      </c>
    </row>
    <row r="1661" spans="4:4" x14ac:dyDescent="0.25">
      <c r="D1661">
        <f t="shared" ca="1" si="38"/>
        <v>54.920924367193557</v>
      </c>
    </row>
    <row r="1662" spans="4:4" x14ac:dyDescent="0.25">
      <c r="D1662">
        <f t="shared" ca="1" si="38"/>
        <v>44.811260290980798</v>
      </c>
    </row>
    <row r="1663" spans="4:4" x14ac:dyDescent="0.25">
      <c r="D1663">
        <f t="shared" ca="1" si="38"/>
        <v>50.145265855504576</v>
      </c>
    </row>
    <row r="1664" spans="4:4" x14ac:dyDescent="0.25">
      <c r="D1664">
        <f t="shared" ca="1" si="38"/>
        <v>51.007897138611952</v>
      </c>
    </row>
    <row r="1665" spans="4:4" x14ac:dyDescent="0.25">
      <c r="D1665">
        <f t="shared" ca="1" si="38"/>
        <v>42.192262916075187</v>
      </c>
    </row>
    <row r="1666" spans="4:4" x14ac:dyDescent="0.25">
      <c r="D1666">
        <f t="shared" ca="1" si="38"/>
        <v>41.573316696421031</v>
      </c>
    </row>
    <row r="1667" spans="4:4" x14ac:dyDescent="0.25">
      <c r="D1667">
        <f t="shared" ref="D1667:D1730" ca="1" si="39">_xlfn.T.INV(RAND(),25)*$G$3+$F$3</f>
        <v>55.502691635598893</v>
      </c>
    </row>
    <row r="1668" spans="4:4" x14ac:dyDescent="0.25">
      <c r="D1668">
        <f t="shared" ca="1" si="39"/>
        <v>51.189843151454745</v>
      </c>
    </row>
    <row r="1669" spans="4:4" x14ac:dyDescent="0.25">
      <c r="D1669">
        <f t="shared" ca="1" si="39"/>
        <v>43.147465180569334</v>
      </c>
    </row>
    <row r="1670" spans="4:4" x14ac:dyDescent="0.25">
      <c r="D1670">
        <f t="shared" ca="1" si="39"/>
        <v>46.966037875959799</v>
      </c>
    </row>
    <row r="1671" spans="4:4" x14ac:dyDescent="0.25">
      <c r="D1671">
        <f t="shared" ca="1" si="39"/>
        <v>50.002021865503743</v>
      </c>
    </row>
    <row r="1672" spans="4:4" x14ac:dyDescent="0.25">
      <c r="D1672">
        <f t="shared" ca="1" si="39"/>
        <v>52.459506140376419</v>
      </c>
    </row>
    <row r="1673" spans="4:4" x14ac:dyDescent="0.25">
      <c r="D1673">
        <f t="shared" ca="1" si="39"/>
        <v>44.602336144570955</v>
      </c>
    </row>
    <row r="1674" spans="4:4" x14ac:dyDescent="0.25">
      <c r="D1674">
        <f t="shared" ca="1" si="39"/>
        <v>50.586289441736639</v>
      </c>
    </row>
    <row r="1675" spans="4:4" x14ac:dyDescent="0.25">
      <c r="D1675">
        <f t="shared" ca="1" si="39"/>
        <v>42.095779302322761</v>
      </c>
    </row>
    <row r="1676" spans="4:4" x14ac:dyDescent="0.25">
      <c r="D1676">
        <f t="shared" ca="1" si="39"/>
        <v>42.883467950359453</v>
      </c>
    </row>
    <row r="1677" spans="4:4" x14ac:dyDescent="0.25">
      <c r="D1677">
        <f t="shared" ca="1" si="39"/>
        <v>47.644338911118069</v>
      </c>
    </row>
    <row r="1678" spans="4:4" x14ac:dyDescent="0.25">
      <c r="D1678">
        <f t="shared" ca="1" si="39"/>
        <v>46.800759058948643</v>
      </c>
    </row>
    <row r="1679" spans="4:4" x14ac:dyDescent="0.25">
      <c r="D1679">
        <f t="shared" ca="1" si="39"/>
        <v>53.427988194167661</v>
      </c>
    </row>
    <row r="1680" spans="4:4" x14ac:dyDescent="0.25">
      <c r="D1680">
        <f t="shared" ca="1" si="39"/>
        <v>42.740309165721314</v>
      </c>
    </row>
    <row r="1681" spans="4:4" x14ac:dyDescent="0.25">
      <c r="D1681">
        <f t="shared" ca="1" si="39"/>
        <v>46.822357497828875</v>
      </c>
    </row>
    <row r="1682" spans="4:4" x14ac:dyDescent="0.25">
      <c r="D1682">
        <f t="shared" ca="1" si="39"/>
        <v>48.03441303361155</v>
      </c>
    </row>
    <row r="1683" spans="4:4" x14ac:dyDescent="0.25">
      <c r="D1683">
        <f t="shared" ca="1" si="39"/>
        <v>55.780424066656082</v>
      </c>
    </row>
    <row r="1684" spans="4:4" x14ac:dyDescent="0.25">
      <c r="D1684">
        <f t="shared" ca="1" si="39"/>
        <v>60.34933395792433</v>
      </c>
    </row>
    <row r="1685" spans="4:4" x14ac:dyDescent="0.25">
      <c r="D1685">
        <f t="shared" ca="1" si="39"/>
        <v>51.945322623525328</v>
      </c>
    </row>
    <row r="1686" spans="4:4" x14ac:dyDescent="0.25">
      <c r="D1686">
        <f t="shared" ca="1" si="39"/>
        <v>49.266473741245647</v>
      </c>
    </row>
    <row r="1687" spans="4:4" x14ac:dyDescent="0.25">
      <c r="D1687">
        <f t="shared" ca="1" si="39"/>
        <v>52.57537517591048</v>
      </c>
    </row>
    <row r="1688" spans="4:4" x14ac:dyDescent="0.25">
      <c r="D1688">
        <f t="shared" ca="1" si="39"/>
        <v>51.39910857788837</v>
      </c>
    </row>
    <row r="1689" spans="4:4" x14ac:dyDescent="0.25">
      <c r="D1689">
        <f t="shared" ca="1" si="39"/>
        <v>42.454330084921153</v>
      </c>
    </row>
    <row r="1690" spans="4:4" x14ac:dyDescent="0.25">
      <c r="D1690">
        <f t="shared" ca="1" si="39"/>
        <v>46.907900233315701</v>
      </c>
    </row>
    <row r="1691" spans="4:4" x14ac:dyDescent="0.25">
      <c r="D1691">
        <f t="shared" ca="1" si="39"/>
        <v>62.904134370275401</v>
      </c>
    </row>
    <row r="1692" spans="4:4" x14ac:dyDescent="0.25">
      <c r="D1692">
        <f t="shared" ca="1" si="39"/>
        <v>47.970699943843222</v>
      </c>
    </row>
    <row r="1693" spans="4:4" x14ac:dyDescent="0.25">
      <c r="D1693">
        <f t="shared" ca="1" si="39"/>
        <v>47.237762740315368</v>
      </c>
    </row>
    <row r="1694" spans="4:4" x14ac:dyDescent="0.25">
      <c r="D1694">
        <f t="shared" ca="1" si="39"/>
        <v>51.558614638840794</v>
      </c>
    </row>
    <row r="1695" spans="4:4" x14ac:dyDescent="0.25">
      <c r="D1695">
        <f t="shared" ca="1" si="39"/>
        <v>55.460940914639046</v>
      </c>
    </row>
    <row r="1696" spans="4:4" x14ac:dyDescent="0.25">
      <c r="D1696">
        <f t="shared" ca="1" si="39"/>
        <v>51.383804191985533</v>
      </c>
    </row>
    <row r="1697" spans="4:4" x14ac:dyDescent="0.25">
      <c r="D1697">
        <f t="shared" ca="1" si="39"/>
        <v>39.498200745259751</v>
      </c>
    </row>
    <row r="1698" spans="4:4" x14ac:dyDescent="0.25">
      <c r="D1698">
        <f t="shared" ca="1" si="39"/>
        <v>55.747181565532138</v>
      </c>
    </row>
    <row r="1699" spans="4:4" x14ac:dyDescent="0.25">
      <c r="D1699">
        <f t="shared" ca="1" si="39"/>
        <v>42.5958642612216</v>
      </c>
    </row>
    <row r="1700" spans="4:4" x14ac:dyDescent="0.25">
      <c r="D1700">
        <f t="shared" ca="1" si="39"/>
        <v>48.900954878760814</v>
      </c>
    </row>
    <row r="1701" spans="4:4" x14ac:dyDescent="0.25">
      <c r="D1701">
        <f t="shared" ca="1" si="39"/>
        <v>48.924522163668328</v>
      </c>
    </row>
    <row r="1702" spans="4:4" x14ac:dyDescent="0.25">
      <c r="D1702">
        <f t="shared" ca="1" si="39"/>
        <v>49.78192445396337</v>
      </c>
    </row>
    <row r="1703" spans="4:4" x14ac:dyDescent="0.25">
      <c r="D1703">
        <f t="shared" ca="1" si="39"/>
        <v>55.96858113425133</v>
      </c>
    </row>
    <row r="1704" spans="4:4" x14ac:dyDescent="0.25">
      <c r="D1704">
        <f t="shared" ca="1" si="39"/>
        <v>45.325707288996909</v>
      </c>
    </row>
    <row r="1705" spans="4:4" x14ac:dyDescent="0.25">
      <c r="D1705">
        <f t="shared" ca="1" si="39"/>
        <v>52.720155650095236</v>
      </c>
    </row>
    <row r="1706" spans="4:4" x14ac:dyDescent="0.25">
      <c r="D1706">
        <f t="shared" ca="1" si="39"/>
        <v>56.905667723209085</v>
      </c>
    </row>
    <row r="1707" spans="4:4" x14ac:dyDescent="0.25">
      <c r="D1707">
        <f t="shared" ca="1" si="39"/>
        <v>53.366497406470558</v>
      </c>
    </row>
    <row r="1708" spans="4:4" x14ac:dyDescent="0.25">
      <c r="D1708">
        <f t="shared" ca="1" si="39"/>
        <v>51.200157332665832</v>
      </c>
    </row>
    <row r="1709" spans="4:4" x14ac:dyDescent="0.25">
      <c r="D1709">
        <f t="shared" ca="1" si="39"/>
        <v>48.949792792522537</v>
      </c>
    </row>
    <row r="1710" spans="4:4" x14ac:dyDescent="0.25">
      <c r="D1710">
        <f t="shared" ca="1" si="39"/>
        <v>44.94995676457944</v>
      </c>
    </row>
    <row r="1711" spans="4:4" x14ac:dyDescent="0.25">
      <c r="D1711">
        <f t="shared" ca="1" si="39"/>
        <v>43.729802695483244</v>
      </c>
    </row>
    <row r="1712" spans="4:4" x14ac:dyDescent="0.25">
      <c r="D1712">
        <f t="shared" ca="1" si="39"/>
        <v>47.478859777259608</v>
      </c>
    </row>
    <row r="1713" spans="4:4" x14ac:dyDescent="0.25">
      <c r="D1713">
        <f t="shared" ca="1" si="39"/>
        <v>49.657257764372993</v>
      </c>
    </row>
    <row r="1714" spans="4:4" x14ac:dyDescent="0.25">
      <c r="D1714">
        <f t="shared" ca="1" si="39"/>
        <v>42.234354116105621</v>
      </c>
    </row>
    <row r="1715" spans="4:4" x14ac:dyDescent="0.25">
      <c r="D1715">
        <f t="shared" ca="1" si="39"/>
        <v>46.214571601708208</v>
      </c>
    </row>
    <row r="1716" spans="4:4" x14ac:dyDescent="0.25">
      <c r="D1716">
        <f t="shared" ca="1" si="39"/>
        <v>45.861391473844144</v>
      </c>
    </row>
    <row r="1717" spans="4:4" x14ac:dyDescent="0.25">
      <c r="D1717">
        <f t="shared" ca="1" si="39"/>
        <v>46.580733055840383</v>
      </c>
    </row>
    <row r="1718" spans="4:4" x14ac:dyDescent="0.25">
      <c r="D1718">
        <f t="shared" ca="1" si="39"/>
        <v>42.167368503524777</v>
      </c>
    </row>
    <row r="1719" spans="4:4" x14ac:dyDescent="0.25">
      <c r="D1719">
        <f t="shared" ca="1" si="39"/>
        <v>47.993132299200163</v>
      </c>
    </row>
    <row r="1720" spans="4:4" x14ac:dyDescent="0.25">
      <c r="D1720">
        <f t="shared" ca="1" si="39"/>
        <v>48.545129686370437</v>
      </c>
    </row>
    <row r="1721" spans="4:4" x14ac:dyDescent="0.25">
      <c r="D1721">
        <f t="shared" ca="1" si="39"/>
        <v>55.853450218413883</v>
      </c>
    </row>
    <row r="1722" spans="4:4" x14ac:dyDescent="0.25">
      <c r="D1722">
        <f t="shared" ca="1" si="39"/>
        <v>49.178233935996971</v>
      </c>
    </row>
    <row r="1723" spans="4:4" x14ac:dyDescent="0.25">
      <c r="D1723">
        <f t="shared" ca="1" si="39"/>
        <v>54.627015321844873</v>
      </c>
    </row>
    <row r="1724" spans="4:4" x14ac:dyDescent="0.25">
      <c r="D1724">
        <f t="shared" ca="1" si="39"/>
        <v>49.779949725818412</v>
      </c>
    </row>
    <row r="1725" spans="4:4" x14ac:dyDescent="0.25">
      <c r="D1725">
        <f t="shared" ca="1" si="39"/>
        <v>49.23867827030687</v>
      </c>
    </row>
    <row r="1726" spans="4:4" x14ac:dyDescent="0.25">
      <c r="D1726">
        <f t="shared" ca="1" si="39"/>
        <v>45.110864034892167</v>
      </c>
    </row>
    <row r="1727" spans="4:4" x14ac:dyDescent="0.25">
      <c r="D1727">
        <f t="shared" ca="1" si="39"/>
        <v>47.219963642610125</v>
      </c>
    </row>
    <row r="1728" spans="4:4" x14ac:dyDescent="0.25">
      <c r="D1728">
        <f t="shared" ca="1" si="39"/>
        <v>62.858221341425946</v>
      </c>
    </row>
    <row r="1729" spans="4:4" x14ac:dyDescent="0.25">
      <c r="D1729">
        <f t="shared" ca="1" si="39"/>
        <v>57.798890064573804</v>
      </c>
    </row>
    <row r="1730" spans="4:4" x14ac:dyDescent="0.25">
      <c r="D1730">
        <f t="shared" ca="1" si="39"/>
        <v>56.770491839476954</v>
      </c>
    </row>
    <row r="1731" spans="4:4" x14ac:dyDescent="0.25">
      <c r="D1731">
        <f t="shared" ref="D1731:D1794" ca="1" si="40">_xlfn.T.INV(RAND(),25)*$G$3+$F$3</f>
        <v>53.502161076339647</v>
      </c>
    </row>
    <row r="1732" spans="4:4" x14ac:dyDescent="0.25">
      <c r="D1732">
        <f t="shared" ca="1" si="40"/>
        <v>51.758151943630416</v>
      </c>
    </row>
    <row r="1733" spans="4:4" x14ac:dyDescent="0.25">
      <c r="D1733">
        <f t="shared" ca="1" si="40"/>
        <v>48.379523089888309</v>
      </c>
    </row>
    <row r="1734" spans="4:4" x14ac:dyDescent="0.25">
      <c r="D1734">
        <f t="shared" ca="1" si="40"/>
        <v>53.317093355018095</v>
      </c>
    </row>
    <row r="1735" spans="4:4" x14ac:dyDescent="0.25">
      <c r="D1735">
        <f t="shared" ca="1" si="40"/>
        <v>47.772607924564795</v>
      </c>
    </row>
    <row r="1736" spans="4:4" x14ac:dyDescent="0.25">
      <c r="D1736">
        <f t="shared" ca="1" si="40"/>
        <v>50.778360333307184</v>
      </c>
    </row>
    <row r="1737" spans="4:4" x14ac:dyDescent="0.25">
      <c r="D1737">
        <f t="shared" ca="1" si="40"/>
        <v>45.404762661298953</v>
      </c>
    </row>
    <row r="1738" spans="4:4" x14ac:dyDescent="0.25">
      <c r="D1738">
        <f t="shared" ca="1" si="40"/>
        <v>49.925093720117552</v>
      </c>
    </row>
    <row r="1739" spans="4:4" x14ac:dyDescent="0.25">
      <c r="D1739">
        <f t="shared" ca="1" si="40"/>
        <v>52.796075795880853</v>
      </c>
    </row>
    <row r="1740" spans="4:4" x14ac:dyDescent="0.25">
      <c r="D1740">
        <f t="shared" ca="1" si="40"/>
        <v>49.016901986011824</v>
      </c>
    </row>
    <row r="1741" spans="4:4" x14ac:dyDescent="0.25">
      <c r="D1741">
        <f t="shared" ca="1" si="40"/>
        <v>49.105740046597376</v>
      </c>
    </row>
    <row r="1742" spans="4:4" x14ac:dyDescent="0.25">
      <c r="D1742">
        <f t="shared" ca="1" si="40"/>
        <v>52.84680583002806</v>
      </c>
    </row>
    <row r="1743" spans="4:4" x14ac:dyDescent="0.25">
      <c r="D1743">
        <f t="shared" ca="1" si="40"/>
        <v>47.564053700962759</v>
      </c>
    </row>
    <row r="1744" spans="4:4" x14ac:dyDescent="0.25">
      <c r="D1744">
        <f t="shared" ca="1" si="40"/>
        <v>48.912989923856664</v>
      </c>
    </row>
    <row r="1745" spans="4:4" x14ac:dyDescent="0.25">
      <c r="D1745">
        <f t="shared" ca="1" si="40"/>
        <v>47.658662052500723</v>
      </c>
    </row>
    <row r="1746" spans="4:4" x14ac:dyDescent="0.25">
      <c r="D1746">
        <f t="shared" ca="1" si="40"/>
        <v>46.945846524080892</v>
      </c>
    </row>
    <row r="1747" spans="4:4" x14ac:dyDescent="0.25">
      <c r="D1747">
        <f t="shared" ca="1" si="40"/>
        <v>49.574531442293683</v>
      </c>
    </row>
    <row r="1748" spans="4:4" x14ac:dyDescent="0.25">
      <c r="D1748">
        <f t="shared" ca="1" si="40"/>
        <v>53.805262113593457</v>
      </c>
    </row>
    <row r="1749" spans="4:4" x14ac:dyDescent="0.25">
      <c r="D1749">
        <f t="shared" ca="1" si="40"/>
        <v>46.480363414649446</v>
      </c>
    </row>
    <row r="1750" spans="4:4" x14ac:dyDescent="0.25">
      <c r="D1750">
        <f t="shared" ca="1" si="40"/>
        <v>53.802020366245614</v>
      </c>
    </row>
    <row r="1751" spans="4:4" x14ac:dyDescent="0.25">
      <c r="D1751">
        <f t="shared" ca="1" si="40"/>
        <v>49.560822023709939</v>
      </c>
    </row>
    <row r="1752" spans="4:4" x14ac:dyDescent="0.25">
      <c r="D1752">
        <f t="shared" ca="1" si="40"/>
        <v>44.886732459359287</v>
      </c>
    </row>
    <row r="1753" spans="4:4" x14ac:dyDescent="0.25">
      <c r="D1753">
        <f t="shared" ca="1" si="40"/>
        <v>46.069368969019429</v>
      </c>
    </row>
    <row r="1754" spans="4:4" x14ac:dyDescent="0.25">
      <c r="D1754">
        <f t="shared" ca="1" si="40"/>
        <v>52.676819895934038</v>
      </c>
    </row>
    <row r="1755" spans="4:4" x14ac:dyDescent="0.25">
      <c r="D1755">
        <f t="shared" ca="1" si="40"/>
        <v>46.799700957643978</v>
      </c>
    </row>
    <row r="1756" spans="4:4" x14ac:dyDescent="0.25">
      <c r="D1756">
        <f t="shared" ca="1" si="40"/>
        <v>45.268761654705173</v>
      </c>
    </row>
    <row r="1757" spans="4:4" x14ac:dyDescent="0.25">
      <c r="D1757">
        <f t="shared" ca="1" si="40"/>
        <v>47.214838180813949</v>
      </c>
    </row>
    <row r="1758" spans="4:4" x14ac:dyDescent="0.25">
      <c r="D1758">
        <f t="shared" ca="1" si="40"/>
        <v>46.267656348960827</v>
      </c>
    </row>
    <row r="1759" spans="4:4" x14ac:dyDescent="0.25">
      <c r="D1759">
        <f t="shared" ca="1" si="40"/>
        <v>47.014005125045514</v>
      </c>
    </row>
    <row r="1760" spans="4:4" x14ac:dyDescent="0.25">
      <c r="D1760">
        <f t="shared" ca="1" si="40"/>
        <v>49.2272626770336</v>
      </c>
    </row>
    <row r="1761" spans="4:4" x14ac:dyDescent="0.25">
      <c r="D1761">
        <f t="shared" ca="1" si="40"/>
        <v>45.339819239871943</v>
      </c>
    </row>
    <row r="1762" spans="4:4" x14ac:dyDescent="0.25">
      <c r="D1762">
        <f t="shared" ca="1" si="40"/>
        <v>47.32939590921189</v>
      </c>
    </row>
    <row r="1763" spans="4:4" x14ac:dyDescent="0.25">
      <c r="D1763">
        <f t="shared" ca="1" si="40"/>
        <v>52.365176652843651</v>
      </c>
    </row>
    <row r="1764" spans="4:4" x14ac:dyDescent="0.25">
      <c r="D1764">
        <f t="shared" ca="1" si="40"/>
        <v>41.109517401643416</v>
      </c>
    </row>
    <row r="1765" spans="4:4" x14ac:dyDescent="0.25">
      <c r="D1765">
        <f t="shared" ca="1" si="40"/>
        <v>52.619867038317466</v>
      </c>
    </row>
    <row r="1766" spans="4:4" x14ac:dyDescent="0.25">
      <c r="D1766">
        <f t="shared" ca="1" si="40"/>
        <v>50.64497833193596</v>
      </c>
    </row>
    <row r="1767" spans="4:4" x14ac:dyDescent="0.25">
      <c r="D1767">
        <f t="shared" ca="1" si="40"/>
        <v>56.691944256545973</v>
      </c>
    </row>
    <row r="1768" spans="4:4" x14ac:dyDescent="0.25">
      <c r="D1768">
        <f t="shared" ca="1" si="40"/>
        <v>55.352164730998844</v>
      </c>
    </row>
    <row r="1769" spans="4:4" x14ac:dyDescent="0.25">
      <c r="D1769">
        <f t="shared" ca="1" si="40"/>
        <v>48.777179784241405</v>
      </c>
    </row>
    <row r="1770" spans="4:4" x14ac:dyDescent="0.25">
      <c r="D1770">
        <f t="shared" ca="1" si="40"/>
        <v>50.421169950340818</v>
      </c>
    </row>
    <row r="1771" spans="4:4" x14ac:dyDescent="0.25">
      <c r="D1771">
        <f t="shared" ca="1" si="40"/>
        <v>50.478144121594021</v>
      </c>
    </row>
    <row r="1772" spans="4:4" x14ac:dyDescent="0.25">
      <c r="D1772">
        <f t="shared" ca="1" si="40"/>
        <v>53.600306809770835</v>
      </c>
    </row>
    <row r="1773" spans="4:4" x14ac:dyDescent="0.25">
      <c r="D1773">
        <f t="shared" ca="1" si="40"/>
        <v>54.507267358663256</v>
      </c>
    </row>
    <row r="1774" spans="4:4" x14ac:dyDescent="0.25">
      <c r="D1774">
        <f t="shared" ca="1" si="40"/>
        <v>46.864751748448981</v>
      </c>
    </row>
    <row r="1775" spans="4:4" x14ac:dyDescent="0.25">
      <c r="D1775">
        <f t="shared" ca="1" si="40"/>
        <v>53.119262489788269</v>
      </c>
    </row>
    <row r="1776" spans="4:4" x14ac:dyDescent="0.25">
      <c r="D1776">
        <f t="shared" ca="1" si="40"/>
        <v>49.710638968214091</v>
      </c>
    </row>
    <row r="1777" spans="4:4" x14ac:dyDescent="0.25">
      <c r="D1777">
        <f t="shared" ca="1" si="40"/>
        <v>60.060318126093932</v>
      </c>
    </row>
    <row r="1778" spans="4:4" x14ac:dyDescent="0.25">
      <c r="D1778">
        <f t="shared" ca="1" si="40"/>
        <v>54.665891088194648</v>
      </c>
    </row>
    <row r="1779" spans="4:4" x14ac:dyDescent="0.25">
      <c r="D1779">
        <f t="shared" ca="1" si="40"/>
        <v>48.093701780951051</v>
      </c>
    </row>
    <row r="1780" spans="4:4" x14ac:dyDescent="0.25">
      <c r="D1780">
        <f t="shared" ca="1" si="40"/>
        <v>50.789502487791182</v>
      </c>
    </row>
    <row r="1781" spans="4:4" x14ac:dyDescent="0.25">
      <c r="D1781">
        <f t="shared" ca="1" si="40"/>
        <v>58.131756955700126</v>
      </c>
    </row>
    <row r="1782" spans="4:4" x14ac:dyDescent="0.25">
      <c r="D1782">
        <f t="shared" ca="1" si="40"/>
        <v>42.167944459875642</v>
      </c>
    </row>
    <row r="1783" spans="4:4" x14ac:dyDescent="0.25">
      <c r="D1783">
        <f t="shared" ca="1" si="40"/>
        <v>50.292062300571146</v>
      </c>
    </row>
    <row r="1784" spans="4:4" x14ac:dyDescent="0.25">
      <c r="D1784">
        <f t="shared" ca="1" si="40"/>
        <v>51.379570360724813</v>
      </c>
    </row>
    <row r="1785" spans="4:4" x14ac:dyDescent="0.25">
      <c r="D1785">
        <f t="shared" ca="1" si="40"/>
        <v>45.540436794229485</v>
      </c>
    </row>
    <row r="1786" spans="4:4" x14ac:dyDescent="0.25">
      <c r="D1786">
        <f t="shared" ca="1" si="40"/>
        <v>53.509883144994063</v>
      </c>
    </row>
    <row r="1787" spans="4:4" x14ac:dyDescent="0.25">
      <c r="D1787">
        <f t="shared" ca="1" si="40"/>
        <v>42.619398688731785</v>
      </c>
    </row>
    <row r="1788" spans="4:4" x14ac:dyDescent="0.25">
      <c r="D1788">
        <f t="shared" ca="1" si="40"/>
        <v>53.750651103745462</v>
      </c>
    </row>
    <row r="1789" spans="4:4" x14ac:dyDescent="0.25">
      <c r="D1789">
        <f t="shared" ca="1" si="40"/>
        <v>45.919368583909794</v>
      </c>
    </row>
    <row r="1790" spans="4:4" x14ac:dyDescent="0.25">
      <c r="D1790">
        <f t="shared" ca="1" si="40"/>
        <v>47.543355006947365</v>
      </c>
    </row>
    <row r="1791" spans="4:4" x14ac:dyDescent="0.25">
      <c r="D1791">
        <f t="shared" ca="1" si="40"/>
        <v>50.57905279433367</v>
      </c>
    </row>
    <row r="1792" spans="4:4" x14ac:dyDescent="0.25">
      <c r="D1792">
        <f t="shared" ca="1" si="40"/>
        <v>48.396346896261846</v>
      </c>
    </row>
    <row r="1793" spans="4:4" x14ac:dyDescent="0.25">
      <c r="D1793">
        <f t="shared" ca="1" si="40"/>
        <v>42.223487884593673</v>
      </c>
    </row>
    <row r="1794" spans="4:4" x14ac:dyDescent="0.25">
      <c r="D1794">
        <f t="shared" ca="1" si="40"/>
        <v>42.831397064674853</v>
      </c>
    </row>
    <row r="1795" spans="4:4" x14ac:dyDescent="0.25">
      <c r="D1795">
        <f t="shared" ref="D1795:D1858" ca="1" si="41">_xlfn.T.INV(RAND(),25)*$G$3+$F$3</f>
        <v>47.735828039558371</v>
      </c>
    </row>
    <row r="1796" spans="4:4" x14ac:dyDescent="0.25">
      <c r="D1796">
        <f t="shared" ca="1" si="41"/>
        <v>49.063915125180749</v>
      </c>
    </row>
    <row r="1797" spans="4:4" x14ac:dyDescent="0.25">
      <c r="D1797">
        <f t="shared" ca="1" si="41"/>
        <v>50.378852459933768</v>
      </c>
    </row>
    <row r="1798" spans="4:4" x14ac:dyDescent="0.25">
      <c r="D1798">
        <f t="shared" ca="1" si="41"/>
        <v>49.415790876985419</v>
      </c>
    </row>
    <row r="1799" spans="4:4" x14ac:dyDescent="0.25">
      <c r="D1799">
        <f t="shared" ca="1" si="41"/>
        <v>46.108476452712878</v>
      </c>
    </row>
    <row r="1800" spans="4:4" x14ac:dyDescent="0.25">
      <c r="D1800">
        <f t="shared" ca="1" si="41"/>
        <v>53.318000261094788</v>
      </c>
    </row>
    <row r="1801" spans="4:4" x14ac:dyDescent="0.25">
      <c r="D1801">
        <f t="shared" ca="1" si="41"/>
        <v>41.216050004880898</v>
      </c>
    </row>
    <row r="1802" spans="4:4" x14ac:dyDescent="0.25">
      <c r="D1802">
        <f t="shared" ca="1" si="41"/>
        <v>44.989518660132468</v>
      </c>
    </row>
    <row r="1803" spans="4:4" x14ac:dyDescent="0.25">
      <c r="D1803">
        <f t="shared" ca="1" si="41"/>
        <v>53.355740462307622</v>
      </c>
    </row>
    <row r="1804" spans="4:4" x14ac:dyDescent="0.25">
      <c r="D1804">
        <f t="shared" ca="1" si="41"/>
        <v>48.875150702766327</v>
      </c>
    </row>
    <row r="1805" spans="4:4" x14ac:dyDescent="0.25">
      <c r="D1805">
        <f t="shared" ca="1" si="41"/>
        <v>50.551120390937818</v>
      </c>
    </row>
    <row r="1806" spans="4:4" x14ac:dyDescent="0.25">
      <c r="D1806">
        <f t="shared" ca="1" si="41"/>
        <v>54.653210784694956</v>
      </c>
    </row>
    <row r="1807" spans="4:4" x14ac:dyDescent="0.25">
      <c r="D1807">
        <f t="shared" ca="1" si="41"/>
        <v>45.035145121267938</v>
      </c>
    </row>
    <row r="1808" spans="4:4" x14ac:dyDescent="0.25">
      <c r="D1808">
        <f t="shared" ca="1" si="41"/>
        <v>49.826018662101077</v>
      </c>
    </row>
    <row r="1809" spans="4:4" x14ac:dyDescent="0.25">
      <c r="D1809">
        <f t="shared" ca="1" si="41"/>
        <v>42.363094032526192</v>
      </c>
    </row>
    <row r="1810" spans="4:4" x14ac:dyDescent="0.25">
      <c r="D1810">
        <f t="shared" ca="1" si="41"/>
        <v>40.927257836646234</v>
      </c>
    </row>
    <row r="1811" spans="4:4" x14ac:dyDescent="0.25">
      <c r="D1811">
        <f t="shared" ca="1" si="41"/>
        <v>49.615829514812305</v>
      </c>
    </row>
    <row r="1812" spans="4:4" x14ac:dyDescent="0.25">
      <c r="D1812">
        <f t="shared" ca="1" si="41"/>
        <v>44.301313239523253</v>
      </c>
    </row>
    <row r="1813" spans="4:4" x14ac:dyDescent="0.25">
      <c r="D1813">
        <f t="shared" ca="1" si="41"/>
        <v>50.314023392376228</v>
      </c>
    </row>
    <row r="1814" spans="4:4" x14ac:dyDescent="0.25">
      <c r="D1814">
        <f t="shared" ca="1" si="41"/>
        <v>51.376634269643226</v>
      </c>
    </row>
    <row r="1815" spans="4:4" x14ac:dyDescent="0.25">
      <c r="D1815">
        <f t="shared" ca="1" si="41"/>
        <v>50.959540878204848</v>
      </c>
    </row>
    <row r="1816" spans="4:4" x14ac:dyDescent="0.25">
      <c r="D1816">
        <f t="shared" ca="1" si="41"/>
        <v>44.672510145984212</v>
      </c>
    </row>
    <row r="1817" spans="4:4" x14ac:dyDescent="0.25">
      <c r="D1817">
        <f t="shared" ca="1" si="41"/>
        <v>51.3972699960147</v>
      </c>
    </row>
    <row r="1818" spans="4:4" x14ac:dyDescent="0.25">
      <c r="D1818">
        <f t="shared" ca="1" si="41"/>
        <v>49.179590510520633</v>
      </c>
    </row>
    <row r="1819" spans="4:4" x14ac:dyDescent="0.25">
      <c r="D1819">
        <f t="shared" ca="1" si="41"/>
        <v>51.50375823130841</v>
      </c>
    </row>
    <row r="1820" spans="4:4" x14ac:dyDescent="0.25">
      <c r="D1820">
        <f t="shared" ca="1" si="41"/>
        <v>44.739792280414669</v>
      </c>
    </row>
    <row r="1821" spans="4:4" x14ac:dyDescent="0.25">
      <c r="D1821">
        <f t="shared" ca="1" si="41"/>
        <v>50.609988953952211</v>
      </c>
    </row>
    <row r="1822" spans="4:4" x14ac:dyDescent="0.25">
      <c r="D1822">
        <f t="shared" ca="1" si="41"/>
        <v>47.069849974731213</v>
      </c>
    </row>
    <row r="1823" spans="4:4" x14ac:dyDescent="0.25">
      <c r="D1823">
        <f t="shared" ca="1" si="41"/>
        <v>41.518664255876367</v>
      </c>
    </row>
    <row r="1824" spans="4:4" x14ac:dyDescent="0.25">
      <c r="D1824">
        <f t="shared" ca="1" si="41"/>
        <v>53.719777727169728</v>
      </c>
    </row>
    <row r="1825" spans="4:4" x14ac:dyDescent="0.25">
      <c r="D1825">
        <f t="shared" ca="1" si="41"/>
        <v>56.229166700288047</v>
      </c>
    </row>
    <row r="1826" spans="4:4" x14ac:dyDescent="0.25">
      <c r="D1826">
        <f t="shared" ca="1" si="41"/>
        <v>52.086117815477905</v>
      </c>
    </row>
    <row r="1827" spans="4:4" x14ac:dyDescent="0.25">
      <c r="D1827">
        <f t="shared" ca="1" si="41"/>
        <v>50.88314987970093</v>
      </c>
    </row>
    <row r="1828" spans="4:4" x14ac:dyDescent="0.25">
      <c r="D1828">
        <f t="shared" ca="1" si="41"/>
        <v>48.053546559971565</v>
      </c>
    </row>
    <row r="1829" spans="4:4" x14ac:dyDescent="0.25">
      <c r="D1829">
        <f t="shared" ca="1" si="41"/>
        <v>48.595689621847249</v>
      </c>
    </row>
    <row r="1830" spans="4:4" x14ac:dyDescent="0.25">
      <c r="D1830">
        <f t="shared" ca="1" si="41"/>
        <v>40.997485636966459</v>
      </c>
    </row>
    <row r="1831" spans="4:4" x14ac:dyDescent="0.25">
      <c r="D1831">
        <f t="shared" ca="1" si="41"/>
        <v>47.672272419685584</v>
      </c>
    </row>
    <row r="1832" spans="4:4" x14ac:dyDescent="0.25">
      <c r="D1832">
        <f t="shared" ca="1" si="41"/>
        <v>57.091562752706523</v>
      </c>
    </row>
    <row r="1833" spans="4:4" x14ac:dyDescent="0.25">
      <c r="D1833">
        <f t="shared" ca="1" si="41"/>
        <v>49.39060744288134</v>
      </c>
    </row>
    <row r="1834" spans="4:4" x14ac:dyDescent="0.25">
      <c r="D1834">
        <f t="shared" ca="1" si="41"/>
        <v>54.310706034297674</v>
      </c>
    </row>
    <row r="1835" spans="4:4" x14ac:dyDescent="0.25">
      <c r="D1835">
        <f t="shared" ca="1" si="41"/>
        <v>48.540719006861465</v>
      </c>
    </row>
    <row r="1836" spans="4:4" x14ac:dyDescent="0.25">
      <c r="D1836">
        <f t="shared" ca="1" si="41"/>
        <v>46.518451755508316</v>
      </c>
    </row>
    <row r="1837" spans="4:4" x14ac:dyDescent="0.25">
      <c r="D1837">
        <f t="shared" ca="1" si="41"/>
        <v>49.70973496783526</v>
      </c>
    </row>
    <row r="1838" spans="4:4" x14ac:dyDescent="0.25">
      <c r="D1838">
        <f t="shared" ca="1" si="41"/>
        <v>46.917282813001641</v>
      </c>
    </row>
    <row r="1839" spans="4:4" x14ac:dyDescent="0.25">
      <c r="D1839">
        <f t="shared" ca="1" si="41"/>
        <v>53.388819147441076</v>
      </c>
    </row>
    <row r="1840" spans="4:4" x14ac:dyDescent="0.25">
      <c r="D1840">
        <f t="shared" ca="1" si="41"/>
        <v>43.096582253397216</v>
      </c>
    </row>
    <row r="1841" spans="4:4" x14ac:dyDescent="0.25">
      <c r="D1841">
        <f t="shared" ca="1" si="41"/>
        <v>39.325510657972714</v>
      </c>
    </row>
    <row r="1842" spans="4:4" x14ac:dyDescent="0.25">
      <c r="D1842">
        <f t="shared" ca="1" si="41"/>
        <v>45.934708654542213</v>
      </c>
    </row>
    <row r="1843" spans="4:4" x14ac:dyDescent="0.25">
      <c r="D1843">
        <f t="shared" ca="1" si="41"/>
        <v>51.124412514747156</v>
      </c>
    </row>
    <row r="1844" spans="4:4" x14ac:dyDescent="0.25">
      <c r="D1844">
        <f t="shared" ca="1" si="41"/>
        <v>43.243771055658129</v>
      </c>
    </row>
    <row r="1845" spans="4:4" x14ac:dyDescent="0.25">
      <c r="D1845">
        <f t="shared" ca="1" si="41"/>
        <v>48.333968896735726</v>
      </c>
    </row>
    <row r="1846" spans="4:4" x14ac:dyDescent="0.25">
      <c r="D1846">
        <f t="shared" ca="1" si="41"/>
        <v>48.153338747189451</v>
      </c>
    </row>
    <row r="1847" spans="4:4" x14ac:dyDescent="0.25">
      <c r="D1847">
        <f t="shared" ca="1" si="41"/>
        <v>48.849348712263883</v>
      </c>
    </row>
    <row r="1848" spans="4:4" x14ac:dyDescent="0.25">
      <c r="D1848">
        <f t="shared" ca="1" si="41"/>
        <v>48.679343863020549</v>
      </c>
    </row>
    <row r="1849" spans="4:4" x14ac:dyDescent="0.25">
      <c r="D1849">
        <f t="shared" ca="1" si="41"/>
        <v>42.987216009737864</v>
      </c>
    </row>
    <row r="1850" spans="4:4" x14ac:dyDescent="0.25">
      <c r="D1850">
        <f t="shared" ca="1" si="41"/>
        <v>55.898436087634508</v>
      </c>
    </row>
    <row r="1851" spans="4:4" x14ac:dyDescent="0.25">
      <c r="D1851">
        <f t="shared" ca="1" si="41"/>
        <v>49.24682227315698</v>
      </c>
    </row>
    <row r="1852" spans="4:4" x14ac:dyDescent="0.25">
      <c r="D1852">
        <f t="shared" ca="1" si="41"/>
        <v>50.311142060076499</v>
      </c>
    </row>
    <row r="1853" spans="4:4" x14ac:dyDescent="0.25">
      <c r="D1853">
        <f t="shared" ca="1" si="41"/>
        <v>45.459121070087505</v>
      </c>
    </row>
    <row r="1854" spans="4:4" x14ac:dyDescent="0.25">
      <c r="D1854">
        <f t="shared" ca="1" si="41"/>
        <v>52.15476496196306</v>
      </c>
    </row>
    <row r="1855" spans="4:4" x14ac:dyDescent="0.25">
      <c r="D1855">
        <f t="shared" ca="1" si="41"/>
        <v>45.131231867932051</v>
      </c>
    </row>
    <row r="1856" spans="4:4" x14ac:dyDescent="0.25">
      <c r="D1856">
        <f t="shared" ca="1" si="41"/>
        <v>40.849442021147667</v>
      </c>
    </row>
    <row r="1857" spans="4:4" x14ac:dyDescent="0.25">
      <c r="D1857">
        <f t="shared" ca="1" si="41"/>
        <v>50.051713399515407</v>
      </c>
    </row>
    <row r="1858" spans="4:4" x14ac:dyDescent="0.25">
      <c r="D1858">
        <f t="shared" ca="1" si="41"/>
        <v>50.331378162682078</v>
      </c>
    </row>
    <row r="1859" spans="4:4" x14ac:dyDescent="0.25">
      <c r="D1859">
        <f t="shared" ref="D1859:D1922" ca="1" si="42">_xlfn.T.INV(RAND(),25)*$G$3+$F$3</f>
        <v>43.526365055857255</v>
      </c>
    </row>
    <row r="1860" spans="4:4" x14ac:dyDescent="0.25">
      <c r="D1860">
        <f t="shared" ca="1" si="42"/>
        <v>58.096092064380628</v>
      </c>
    </row>
    <row r="1861" spans="4:4" x14ac:dyDescent="0.25">
      <c r="D1861">
        <f t="shared" ca="1" si="42"/>
        <v>47.690891231135979</v>
      </c>
    </row>
    <row r="1862" spans="4:4" x14ac:dyDescent="0.25">
      <c r="D1862">
        <f t="shared" ca="1" si="42"/>
        <v>60.679593741574692</v>
      </c>
    </row>
    <row r="1863" spans="4:4" x14ac:dyDescent="0.25">
      <c r="D1863">
        <f t="shared" ca="1" si="42"/>
        <v>45.394430759684276</v>
      </c>
    </row>
    <row r="1864" spans="4:4" x14ac:dyDescent="0.25">
      <c r="D1864">
        <f t="shared" ca="1" si="42"/>
        <v>50.018344201729306</v>
      </c>
    </row>
    <row r="1865" spans="4:4" x14ac:dyDescent="0.25">
      <c r="D1865">
        <f t="shared" ca="1" si="42"/>
        <v>54.93682054723061</v>
      </c>
    </row>
    <row r="1866" spans="4:4" x14ac:dyDescent="0.25">
      <c r="D1866">
        <f t="shared" ca="1" si="42"/>
        <v>44.402231679997975</v>
      </c>
    </row>
    <row r="1867" spans="4:4" x14ac:dyDescent="0.25">
      <c r="D1867">
        <f t="shared" ca="1" si="42"/>
        <v>57.230671422380013</v>
      </c>
    </row>
    <row r="1868" spans="4:4" x14ac:dyDescent="0.25">
      <c r="D1868">
        <f t="shared" ca="1" si="42"/>
        <v>49.48718061753511</v>
      </c>
    </row>
    <row r="1869" spans="4:4" x14ac:dyDescent="0.25">
      <c r="D1869">
        <f t="shared" ca="1" si="42"/>
        <v>50.479934772274042</v>
      </c>
    </row>
    <row r="1870" spans="4:4" x14ac:dyDescent="0.25">
      <c r="D1870">
        <f t="shared" ca="1" si="42"/>
        <v>54.731070618552309</v>
      </c>
    </row>
    <row r="1871" spans="4:4" x14ac:dyDescent="0.25">
      <c r="D1871">
        <f t="shared" ca="1" si="42"/>
        <v>52.034816832049628</v>
      </c>
    </row>
    <row r="1872" spans="4:4" x14ac:dyDescent="0.25">
      <c r="D1872">
        <f t="shared" ca="1" si="42"/>
        <v>48.361740084310597</v>
      </c>
    </row>
    <row r="1873" spans="4:4" x14ac:dyDescent="0.25">
      <c r="D1873">
        <f t="shared" ca="1" si="42"/>
        <v>47.024479615279034</v>
      </c>
    </row>
    <row r="1874" spans="4:4" x14ac:dyDescent="0.25">
      <c r="D1874">
        <f t="shared" ca="1" si="42"/>
        <v>50.130197931708544</v>
      </c>
    </row>
    <row r="1875" spans="4:4" x14ac:dyDescent="0.25">
      <c r="D1875">
        <f t="shared" ca="1" si="42"/>
        <v>42.848517987391062</v>
      </c>
    </row>
    <row r="1876" spans="4:4" x14ac:dyDescent="0.25">
      <c r="D1876">
        <f t="shared" ca="1" si="42"/>
        <v>52.518499243445632</v>
      </c>
    </row>
    <row r="1877" spans="4:4" x14ac:dyDescent="0.25">
      <c r="D1877">
        <f t="shared" ca="1" si="42"/>
        <v>45.369541340732745</v>
      </c>
    </row>
    <row r="1878" spans="4:4" x14ac:dyDescent="0.25">
      <c r="D1878">
        <f t="shared" ca="1" si="42"/>
        <v>47.207764142936547</v>
      </c>
    </row>
    <row r="1879" spans="4:4" x14ac:dyDescent="0.25">
      <c r="D1879">
        <f t="shared" ca="1" si="42"/>
        <v>51.980156214927632</v>
      </c>
    </row>
    <row r="1880" spans="4:4" x14ac:dyDescent="0.25">
      <c r="D1880">
        <f t="shared" ca="1" si="42"/>
        <v>43.599768930720117</v>
      </c>
    </row>
    <row r="1881" spans="4:4" x14ac:dyDescent="0.25">
      <c r="D1881">
        <f t="shared" ca="1" si="42"/>
        <v>46.77717413500315</v>
      </c>
    </row>
    <row r="1882" spans="4:4" x14ac:dyDescent="0.25">
      <c r="D1882">
        <f t="shared" ca="1" si="42"/>
        <v>50.765037819814687</v>
      </c>
    </row>
    <row r="1883" spans="4:4" x14ac:dyDescent="0.25">
      <c r="D1883">
        <f t="shared" ca="1" si="42"/>
        <v>56.693194644190086</v>
      </c>
    </row>
    <row r="1884" spans="4:4" x14ac:dyDescent="0.25">
      <c r="D1884">
        <f t="shared" ca="1" si="42"/>
        <v>42.490545236446977</v>
      </c>
    </row>
    <row r="1885" spans="4:4" x14ac:dyDescent="0.25">
      <c r="D1885">
        <f t="shared" ca="1" si="42"/>
        <v>49.535793296939232</v>
      </c>
    </row>
    <row r="1886" spans="4:4" x14ac:dyDescent="0.25">
      <c r="D1886">
        <f t="shared" ca="1" si="42"/>
        <v>51.614967869530325</v>
      </c>
    </row>
    <row r="1887" spans="4:4" x14ac:dyDescent="0.25">
      <c r="D1887">
        <f t="shared" ca="1" si="42"/>
        <v>56.172245783358044</v>
      </c>
    </row>
    <row r="1888" spans="4:4" x14ac:dyDescent="0.25">
      <c r="D1888">
        <f t="shared" ca="1" si="42"/>
        <v>56.030109712312175</v>
      </c>
    </row>
    <row r="1889" spans="4:4" x14ac:dyDescent="0.25">
      <c r="D1889">
        <f t="shared" ca="1" si="42"/>
        <v>48.305469470405704</v>
      </c>
    </row>
    <row r="1890" spans="4:4" x14ac:dyDescent="0.25">
      <c r="D1890">
        <f t="shared" ca="1" si="42"/>
        <v>55.977127859754162</v>
      </c>
    </row>
    <row r="1891" spans="4:4" x14ac:dyDescent="0.25">
      <c r="D1891">
        <f t="shared" ca="1" si="42"/>
        <v>50.162497566602319</v>
      </c>
    </row>
    <row r="1892" spans="4:4" x14ac:dyDescent="0.25">
      <c r="D1892">
        <f t="shared" ca="1" si="42"/>
        <v>46.815996916058857</v>
      </c>
    </row>
    <row r="1893" spans="4:4" x14ac:dyDescent="0.25">
      <c r="D1893">
        <f t="shared" ca="1" si="42"/>
        <v>46.345647173132882</v>
      </c>
    </row>
    <row r="1894" spans="4:4" x14ac:dyDescent="0.25">
      <c r="D1894">
        <f t="shared" ca="1" si="42"/>
        <v>47.89159469070384</v>
      </c>
    </row>
    <row r="1895" spans="4:4" x14ac:dyDescent="0.25">
      <c r="D1895">
        <f t="shared" ca="1" si="42"/>
        <v>52.314057537243983</v>
      </c>
    </row>
    <row r="1896" spans="4:4" x14ac:dyDescent="0.25">
      <c r="D1896">
        <f t="shared" ca="1" si="42"/>
        <v>52.78856271136744</v>
      </c>
    </row>
    <row r="1897" spans="4:4" x14ac:dyDescent="0.25">
      <c r="D1897">
        <f t="shared" ca="1" si="42"/>
        <v>51.700430600838637</v>
      </c>
    </row>
    <row r="1898" spans="4:4" x14ac:dyDescent="0.25">
      <c r="D1898">
        <f t="shared" ca="1" si="42"/>
        <v>42.188138245397603</v>
      </c>
    </row>
    <row r="1899" spans="4:4" x14ac:dyDescent="0.25">
      <c r="D1899">
        <f t="shared" ca="1" si="42"/>
        <v>51.414262234890579</v>
      </c>
    </row>
    <row r="1900" spans="4:4" x14ac:dyDescent="0.25">
      <c r="D1900">
        <f t="shared" ca="1" si="42"/>
        <v>53.557990202670481</v>
      </c>
    </row>
    <row r="1901" spans="4:4" x14ac:dyDescent="0.25">
      <c r="D1901">
        <f t="shared" ca="1" si="42"/>
        <v>49.442676389064872</v>
      </c>
    </row>
    <row r="1902" spans="4:4" x14ac:dyDescent="0.25">
      <c r="D1902">
        <f t="shared" ca="1" si="42"/>
        <v>50.378405211437908</v>
      </c>
    </row>
    <row r="1903" spans="4:4" x14ac:dyDescent="0.25">
      <c r="D1903">
        <f t="shared" ca="1" si="42"/>
        <v>56.499616706638868</v>
      </c>
    </row>
    <row r="1904" spans="4:4" x14ac:dyDescent="0.25">
      <c r="D1904">
        <f t="shared" ca="1" si="42"/>
        <v>45.274836338386777</v>
      </c>
    </row>
    <row r="1905" spans="4:4" x14ac:dyDescent="0.25">
      <c r="D1905">
        <f t="shared" ca="1" si="42"/>
        <v>51.674449808437721</v>
      </c>
    </row>
    <row r="1906" spans="4:4" x14ac:dyDescent="0.25">
      <c r="D1906">
        <f t="shared" ca="1" si="42"/>
        <v>51.228861154649209</v>
      </c>
    </row>
    <row r="1907" spans="4:4" x14ac:dyDescent="0.25">
      <c r="D1907">
        <f t="shared" ca="1" si="42"/>
        <v>49.353248838261742</v>
      </c>
    </row>
    <row r="1908" spans="4:4" x14ac:dyDescent="0.25">
      <c r="D1908">
        <f t="shared" ca="1" si="42"/>
        <v>49.092976408342658</v>
      </c>
    </row>
    <row r="1909" spans="4:4" x14ac:dyDescent="0.25">
      <c r="D1909">
        <f t="shared" ca="1" si="42"/>
        <v>49.237366452403897</v>
      </c>
    </row>
    <row r="1910" spans="4:4" x14ac:dyDescent="0.25">
      <c r="D1910">
        <f t="shared" ca="1" si="42"/>
        <v>50.977002681964159</v>
      </c>
    </row>
    <row r="1911" spans="4:4" x14ac:dyDescent="0.25">
      <c r="D1911">
        <f t="shared" ca="1" si="42"/>
        <v>57.668608686234421</v>
      </c>
    </row>
    <row r="1912" spans="4:4" x14ac:dyDescent="0.25">
      <c r="D1912">
        <f t="shared" ca="1" si="42"/>
        <v>55.57649549500178</v>
      </c>
    </row>
    <row r="1913" spans="4:4" x14ac:dyDescent="0.25">
      <c r="D1913">
        <f t="shared" ca="1" si="42"/>
        <v>45.910432879817563</v>
      </c>
    </row>
    <row r="1914" spans="4:4" x14ac:dyDescent="0.25">
      <c r="D1914">
        <f t="shared" ca="1" si="42"/>
        <v>49.491061261519505</v>
      </c>
    </row>
    <row r="1915" spans="4:4" x14ac:dyDescent="0.25">
      <c r="D1915">
        <f t="shared" ca="1" si="42"/>
        <v>59.656992959401407</v>
      </c>
    </row>
    <row r="1916" spans="4:4" x14ac:dyDescent="0.25">
      <c r="D1916">
        <f t="shared" ca="1" si="42"/>
        <v>44.31598161423377</v>
      </c>
    </row>
    <row r="1917" spans="4:4" x14ac:dyDescent="0.25">
      <c r="D1917">
        <f t="shared" ca="1" si="42"/>
        <v>43.948660837904342</v>
      </c>
    </row>
    <row r="1918" spans="4:4" x14ac:dyDescent="0.25">
      <c r="D1918">
        <f t="shared" ca="1" si="42"/>
        <v>59.355494534404443</v>
      </c>
    </row>
    <row r="1919" spans="4:4" x14ac:dyDescent="0.25">
      <c r="D1919">
        <f t="shared" ca="1" si="42"/>
        <v>42.954538406032505</v>
      </c>
    </row>
    <row r="1920" spans="4:4" x14ac:dyDescent="0.25">
      <c r="D1920">
        <f t="shared" ca="1" si="42"/>
        <v>41.434100854137142</v>
      </c>
    </row>
    <row r="1921" spans="4:4" x14ac:dyDescent="0.25">
      <c r="D1921">
        <f t="shared" ca="1" si="42"/>
        <v>58.232792899573809</v>
      </c>
    </row>
    <row r="1922" spans="4:4" x14ac:dyDescent="0.25">
      <c r="D1922">
        <f t="shared" ca="1" si="42"/>
        <v>49.451247666729969</v>
      </c>
    </row>
    <row r="1923" spans="4:4" x14ac:dyDescent="0.25">
      <c r="D1923">
        <f t="shared" ref="D1923:D1986" ca="1" si="43">_xlfn.T.INV(RAND(),25)*$G$3+$F$3</f>
        <v>55.804567238575459</v>
      </c>
    </row>
    <row r="1924" spans="4:4" x14ac:dyDescent="0.25">
      <c r="D1924">
        <f t="shared" ca="1" si="43"/>
        <v>51.693067038456363</v>
      </c>
    </row>
    <row r="1925" spans="4:4" x14ac:dyDescent="0.25">
      <c r="D1925">
        <f t="shared" ca="1" si="43"/>
        <v>48.005539407739107</v>
      </c>
    </row>
    <row r="1926" spans="4:4" x14ac:dyDescent="0.25">
      <c r="D1926">
        <f t="shared" ca="1" si="43"/>
        <v>48.184848459825098</v>
      </c>
    </row>
    <row r="1927" spans="4:4" x14ac:dyDescent="0.25">
      <c r="D1927">
        <f t="shared" ca="1" si="43"/>
        <v>55.564277124418915</v>
      </c>
    </row>
    <row r="1928" spans="4:4" x14ac:dyDescent="0.25">
      <c r="D1928">
        <f t="shared" ca="1" si="43"/>
        <v>45.416750350760921</v>
      </c>
    </row>
    <row r="1929" spans="4:4" x14ac:dyDescent="0.25">
      <c r="D1929">
        <f t="shared" ca="1" si="43"/>
        <v>35.39972408790851</v>
      </c>
    </row>
    <row r="1930" spans="4:4" x14ac:dyDescent="0.25">
      <c r="D1930">
        <f t="shared" ca="1" si="43"/>
        <v>52.333804737733004</v>
      </c>
    </row>
    <row r="1931" spans="4:4" x14ac:dyDescent="0.25">
      <c r="D1931">
        <f t="shared" ca="1" si="43"/>
        <v>48.475278586720947</v>
      </c>
    </row>
    <row r="1932" spans="4:4" x14ac:dyDescent="0.25">
      <c r="D1932">
        <f t="shared" ca="1" si="43"/>
        <v>57.139408750569963</v>
      </c>
    </row>
    <row r="1933" spans="4:4" x14ac:dyDescent="0.25">
      <c r="D1933">
        <f t="shared" ca="1" si="43"/>
        <v>45.190517866806232</v>
      </c>
    </row>
    <row r="1934" spans="4:4" x14ac:dyDescent="0.25">
      <c r="D1934">
        <f t="shared" ca="1" si="43"/>
        <v>53.690792652927975</v>
      </c>
    </row>
    <row r="1935" spans="4:4" x14ac:dyDescent="0.25">
      <c r="D1935">
        <f t="shared" ca="1" si="43"/>
        <v>44.676111504490535</v>
      </c>
    </row>
    <row r="1936" spans="4:4" x14ac:dyDescent="0.25">
      <c r="D1936">
        <f t="shared" ca="1" si="43"/>
        <v>40.042901533777425</v>
      </c>
    </row>
    <row r="1937" spans="4:4" x14ac:dyDescent="0.25">
      <c r="D1937">
        <f t="shared" ca="1" si="43"/>
        <v>48.231668456950885</v>
      </c>
    </row>
    <row r="1938" spans="4:4" x14ac:dyDescent="0.25">
      <c r="D1938">
        <f t="shared" ca="1" si="43"/>
        <v>45.678373255025413</v>
      </c>
    </row>
    <row r="1939" spans="4:4" x14ac:dyDescent="0.25">
      <c r="D1939">
        <f t="shared" ca="1" si="43"/>
        <v>46.625014303492414</v>
      </c>
    </row>
    <row r="1940" spans="4:4" x14ac:dyDescent="0.25">
      <c r="D1940">
        <f t="shared" ca="1" si="43"/>
        <v>42.376965819748698</v>
      </c>
    </row>
    <row r="1941" spans="4:4" x14ac:dyDescent="0.25">
      <c r="D1941">
        <f t="shared" ca="1" si="43"/>
        <v>50.570155702854599</v>
      </c>
    </row>
    <row r="1942" spans="4:4" x14ac:dyDescent="0.25">
      <c r="D1942">
        <f t="shared" ca="1" si="43"/>
        <v>48.447898576439933</v>
      </c>
    </row>
    <row r="1943" spans="4:4" x14ac:dyDescent="0.25">
      <c r="D1943">
        <f t="shared" ca="1" si="43"/>
        <v>42.044198990617069</v>
      </c>
    </row>
    <row r="1944" spans="4:4" x14ac:dyDescent="0.25">
      <c r="D1944">
        <f t="shared" ca="1" si="43"/>
        <v>49.258420658429465</v>
      </c>
    </row>
    <row r="1945" spans="4:4" x14ac:dyDescent="0.25">
      <c r="D1945">
        <f t="shared" ca="1" si="43"/>
        <v>65.505930532496478</v>
      </c>
    </row>
    <row r="1946" spans="4:4" x14ac:dyDescent="0.25">
      <c r="D1946">
        <f t="shared" ca="1" si="43"/>
        <v>46.091307135360495</v>
      </c>
    </row>
    <row r="1947" spans="4:4" x14ac:dyDescent="0.25">
      <c r="D1947">
        <f t="shared" ca="1" si="43"/>
        <v>49.717467021739665</v>
      </c>
    </row>
    <row r="1948" spans="4:4" x14ac:dyDescent="0.25">
      <c r="D1948">
        <f t="shared" ca="1" si="43"/>
        <v>49.72134660480895</v>
      </c>
    </row>
    <row r="1949" spans="4:4" x14ac:dyDescent="0.25">
      <c r="D1949">
        <f t="shared" ca="1" si="43"/>
        <v>46.466388315115779</v>
      </c>
    </row>
    <row r="1950" spans="4:4" x14ac:dyDescent="0.25">
      <c r="D1950">
        <f t="shared" ca="1" si="43"/>
        <v>48.568664191175124</v>
      </c>
    </row>
    <row r="1951" spans="4:4" x14ac:dyDescent="0.25">
      <c r="D1951">
        <f t="shared" ca="1" si="43"/>
        <v>51.42602538830856</v>
      </c>
    </row>
    <row r="1952" spans="4:4" x14ac:dyDescent="0.25">
      <c r="D1952">
        <f t="shared" ca="1" si="43"/>
        <v>56.733669974484719</v>
      </c>
    </row>
    <row r="1953" spans="4:4" x14ac:dyDescent="0.25">
      <c r="D1953">
        <f t="shared" ca="1" si="43"/>
        <v>55.400844452043721</v>
      </c>
    </row>
    <row r="1954" spans="4:4" x14ac:dyDescent="0.25">
      <c r="D1954">
        <f t="shared" ca="1" si="43"/>
        <v>42.865341797563254</v>
      </c>
    </row>
    <row r="1955" spans="4:4" x14ac:dyDescent="0.25">
      <c r="D1955">
        <f t="shared" ca="1" si="43"/>
        <v>55.302912277261562</v>
      </c>
    </row>
    <row r="1956" spans="4:4" x14ac:dyDescent="0.25">
      <c r="D1956">
        <f t="shared" ca="1" si="43"/>
        <v>48.124919245192054</v>
      </c>
    </row>
    <row r="1957" spans="4:4" x14ac:dyDescent="0.25">
      <c r="D1957">
        <f t="shared" ca="1" si="43"/>
        <v>42.980337386688063</v>
      </c>
    </row>
    <row r="1958" spans="4:4" x14ac:dyDescent="0.25">
      <c r="D1958">
        <f t="shared" ca="1" si="43"/>
        <v>49.124833353388325</v>
      </c>
    </row>
    <row r="1959" spans="4:4" x14ac:dyDescent="0.25">
      <c r="D1959">
        <f t="shared" ca="1" si="43"/>
        <v>54.263282122693376</v>
      </c>
    </row>
    <row r="1960" spans="4:4" x14ac:dyDescent="0.25">
      <c r="D1960">
        <f t="shared" ca="1" si="43"/>
        <v>42.308103294074996</v>
      </c>
    </row>
    <row r="1961" spans="4:4" x14ac:dyDescent="0.25">
      <c r="D1961">
        <f t="shared" ca="1" si="43"/>
        <v>44.777372904259209</v>
      </c>
    </row>
    <row r="1962" spans="4:4" x14ac:dyDescent="0.25">
      <c r="D1962">
        <f t="shared" ca="1" si="43"/>
        <v>54.483598978097682</v>
      </c>
    </row>
    <row r="1963" spans="4:4" x14ac:dyDescent="0.25">
      <c r="D1963">
        <f t="shared" ca="1" si="43"/>
        <v>43.528695199281252</v>
      </c>
    </row>
    <row r="1964" spans="4:4" x14ac:dyDescent="0.25">
      <c r="D1964">
        <f t="shared" ca="1" si="43"/>
        <v>44.512165091549448</v>
      </c>
    </row>
    <row r="1965" spans="4:4" x14ac:dyDescent="0.25">
      <c r="D1965">
        <f t="shared" ca="1" si="43"/>
        <v>45.133537858701978</v>
      </c>
    </row>
    <row r="1966" spans="4:4" x14ac:dyDescent="0.25">
      <c r="D1966">
        <f t="shared" ca="1" si="43"/>
        <v>43.850083794820421</v>
      </c>
    </row>
    <row r="1967" spans="4:4" x14ac:dyDescent="0.25">
      <c r="D1967">
        <f t="shared" ca="1" si="43"/>
        <v>46.751471214227898</v>
      </c>
    </row>
    <row r="1968" spans="4:4" x14ac:dyDescent="0.25">
      <c r="D1968">
        <f t="shared" ca="1" si="43"/>
        <v>52.361714214351132</v>
      </c>
    </row>
    <row r="1969" spans="4:4" x14ac:dyDescent="0.25">
      <c r="D1969">
        <f t="shared" ca="1" si="43"/>
        <v>53.020503145383884</v>
      </c>
    </row>
    <row r="1970" spans="4:4" x14ac:dyDescent="0.25">
      <c r="D1970">
        <f t="shared" ca="1" si="43"/>
        <v>47.410081893208393</v>
      </c>
    </row>
    <row r="1971" spans="4:4" x14ac:dyDescent="0.25">
      <c r="D1971">
        <f t="shared" ca="1" si="43"/>
        <v>58.485389593528758</v>
      </c>
    </row>
    <row r="1972" spans="4:4" x14ac:dyDescent="0.25">
      <c r="D1972">
        <f t="shared" ca="1" si="43"/>
        <v>48.368981850587907</v>
      </c>
    </row>
    <row r="1973" spans="4:4" x14ac:dyDescent="0.25">
      <c r="D1973">
        <f t="shared" ca="1" si="43"/>
        <v>41.418989995383853</v>
      </c>
    </row>
    <row r="1974" spans="4:4" x14ac:dyDescent="0.25">
      <c r="D1974">
        <f t="shared" ca="1" si="43"/>
        <v>42.470187743871634</v>
      </c>
    </row>
    <row r="1975" spans="4:4" x14ac:dyDescent="0.25">
      <c r="D1975">
        <f t="shared" ca="1" si="43"/>
        <v>51.784292094659634</v>
      </c>
    </row>
    <row r="1976" spans="4:4" x14ac:dyDescent="0.25">
      <c r="D1976">
        <f t="shared" ca="1" si="43"/>
        <v>49.951298343976369</v>
      </c>
    </row>
    <row r="1977" spans="4:4" x14ac:dyDescent="0.25">
      <c r="D1977">
        <f t="shared" ca="1" si="43"/>
        <v>44.885014115313844</v>
      </c>
    </row>
    <row r="1978" spans="4:4" x14ac:dyDescent="0.25">
      <c r="D1978">
        <f t="shared" ca="1" si="43"/>
        <v>48.342606111342533</v>
      </c>
    </row>
    <row r="1979" spans="4:4" x14ac:dyDescent="0.25">
      <c r="D1979">
        <f t="shared" ca="1" si="43"/>
        <v>49.517523644875659</v>
      </c>
    </row>
    <row r="1980" spans="4:4" x14ac:dyDescent="0.25">
      <c r="D1980">
        <f t="shared" ca="1" si="43"/>
        <v>48.839752328830897</v>
      </c>
    </row>
    <row r="1981" spans="4:4" x14ac:dyDescent="0.25">
      <c r="D1981">
        <f t="shared" ca="1" si="43"/>
        <v>44.872257747958997</v>
      </c>
    </row>
    <row r="1982" spans="4:4" x14ac:dyDescent="0.25">
      <c r="D1982">
        <f t="shared" ca="1" si="43"/>
        <v>56.795177333831191</v>
      </c>
    </row>
    <row r="1983" spans="4:4" x14ac:dyDescent="0.25">
      <c r="D1983">
        <f t="shared" ca="1" si="43"/>
        <v>50.47925987269182</v>
      </c>
    </row>
    <row r="1984" spans="4:4" x14ac:dyDescent="0.25">
      <c r="D1984">
        <f t="shared" ca="1" si="43"/>
        <v>46.626310633332253</v>
      </c>
    </row>
    <row r="1985" spans="4:4" x14ac:dyDescent="0.25">
      <c r="D1985">
        <f t="shared" ca="1" si="43"/>
        <v>39.824932093328279</v>
      </c>
    </row>
    <row r="1986" spans="4:4" x14ac:dyDescent="0.25">
      <c r="D1986">
        <f t="shared" ca="1" si="43"/>
        <v>45.292877204147693</v>
      </c>
    </row>
    <row r="1987" spans="4:4" x14ac:dyDescent="0.25">
      <c r="D1987">
        <f t="shared" ref="D1987:D2050" ca="1" si="44">_xlfn.T.INV(RAND(),25)*$G$3+$F$3</f>
        <v>47.342203114483077</v>
      </c>
    </row>
    <row r="1988" spans="4:4" x14ac:dyDescent="0.25">
      <c r="D1988">
        <f t="shared" ca="1" si="44"/>
        <v>40.871501157409028</v>
      </c>
    </row>
    <row r="1989" spans="4:4" x14ac:dyDescent="0.25">
      <c r="D1989">
        <f t="shared" ca="1" si="44"/>
        <v>51.790491147495814</v>
      </c>
    </row>
    <row r="1990" spans="4:4" x14ac:dyDescent="0.25">
      <c r="D1990">
        <f t="shared" ca="1" si="44"/>
        <v>58.272910775861412</v>
      </c>
    </row>
    <row r="1991" spans="4:4" x14ac:dyDescent="0.25">
      <c r="D1991">
        <f t="shared" ca="1" si="44"/>
        <v>44.519107827175226</v>
      </c>
    </row>
    <row r="1992" spans="4:4" x14ac:dyDescent="0.25">
      <c r="D1992">
        <f t="shared" ca="1" si="44"/>
        <v>62.092705371163021</v>
      </c>
    </row>
    <row r="1993" spans="4:4" x14ac:dyDescent="0.25">
      <c r="D1993">
        <f t="shared" ca="1" si="44"/>
        <v>49.567738614314344</v>
      </c>
    </row>
    <row r="1994" spans="4:4" x14ac:dyDescent="0.25">
      <c r="D1994">
        <f t="shared" ca="1" si="44"/>
        <v>42.239831170957444</v>
      </c>
    </row>
    <row r="1995" spans="4:4" x14ac:dyDescent="0.25">
      <c r="D1995">
        <f t="shared" ca="1" si="44"/>
        <v>44.99288123452375</v>
      </c>
    </row>
    <row r="1996" spans="4:4" x14ac:dyDescent="0.25">
      <c r="D1996">
        <f t="shared" ca="1" si="44"/>
        <v>51.529284900328904</v>
      </c>
    </row>
    <row r="1997" spans="4:4" x14ac:dyDescent="0.25">
      <c r="D1997">
        <f t="shared" ca="1" si="44"/>
        <v>51.950184935137166</v>
      </c>
    </row>
    <row r="1998" spans="4:4" x14ac:dyDescent="0.25">
      <c r="D1998">
        <f t="shared" ca="1" si="44"/>
        <v>52.088023098633172</v>
      </c>
    </row>
    <row r="1999" spans="4:4" x14ac:dyDescent="0.25">
      <c r="D1999">
        <f t="shared" ca="1" si="44"/>
        <v>50.239380102949049</v>
      </c>
    </row>
    <row r="2000" spans="4:4" x14ac:dyDescent="0.25">
      <c r="D2000">
        <f t="shared" ca="1" si="44"/>
        <v>46.498618766322195</v>
      </c>
    </row>
    <row r="2001" spans="4:4" x14ac:dyDescent="0.25">
      <c r="D2001">
        <f t="shared" ca="1" si="44"/>
        <v>47.027024766551584</v>
      </c>
    </row>
    <row r="2002" spans="4:4" x14ac:dyDescent="0.25">
      <c r="D2002">
        <f t="shared" ca="1" si="44"/>
        <v>47.342243693919286</v>
      </c>
    </row>
    <row r="2003" spans="4:4" x14ac:dyDescent="0.25">
      <c r="D2003">
        <f t="shared" ca="1" si="44"/>
        <v>42.334364933747707</v>
      </c>
    </row>
    <row r="2004" spans="4:4" x14ac:dyDescent="0.25">
      <c r="D2004">
        <f t="shared" ca="1" si="44"/>
        <v>47.452930906264967</v>
      </c>
    </row>
    <row r="2005" spans="4:4" x14ac:dyDescent="0.25">
      <c r="D2005">
        <f t="shared" ca="1" si="44"/>
        <v>53.116665538774839</v>
      </c>
    </row>
    <row r="2006" spans="4:4" x14ac:dyDescent="0.25">
      <c r="D2006">
        <f t="shared" ca="1" si="44"/>
        <v>46.664841249458682</v>
      </c>
    </row>
    <row r="2007" spans="4:4" x14ac:dyDescent="0.25">
      <c r="D2007">
        <f t="shared" ca="1" si="44"/>
        <v>49.190376187900348</v>
      </c>
    </row>
    <row r="2008" spans="4:4" x14ac:dyDescent="0.25">
      <c r="D2008">
        <f t="shared" ca="1" si="44"/>
        <v>56.070815797702096</v>
      </c>
    </row>
    <row r="2009" spans="4:4" x14ac:dyDescent="0.25">
      <c r="D2009">
        <f t="shared" ca="1" si="44"/>
        <v>47.603783970045967</v>
      </c>
    </row>
    <row r="2010" spans="4:4" x14ac:dyDescent="0.25">
      <c r="D2010">
        <f t="shared" ca="1" si="44"/>
        <v>55.546343543090167</v>
      </c>
    </row>
    <row r="2011" spans="4:4" x14ac:dyDescent="0.25">
      <c r="D2011">
        <f t="shared" ca="1" si="44"/>
        <v>47.838764568271209</v>
      </c>
    </row>
    <row r="2012" spans="4:4" x14ac:dyDescent="0.25">
      <c r="D2012">
        <f t="shared" ca="1" si="44"/>
        <v>48.482260659095388</v>
      </c>
    </row>
    <row r="2013" spans="4:4" x14ac:dyDescent="0.25">
      <c r="D2013">
        <f t="shared" ca="1" si="44"/>
        <v>53.852646201946222</v>
      </c>
    </row>
    <row r="2014" spans="4:4" x14ac:dyDescent="0.25">
      <c r="D2014">
        <f t="shared" ca="1" si="44"/>
        <v>52.659778367807128</v>
      </c>
    </row>
    <row r="2015" spans="4:4" x14ac:dyDescent="0.25">
      <c r="D2015">
        <f t="shared" ca="1" si="44"/>
        <v>45.242474299297584</v>
      </c>
    </row>
    <row r="2016" spans="4:4" x14ac:dyDescent="0.25">
      <c r="D2016">
        <f t="shared" ca="1" si="44"/>
        <v>50.281291444610886</v>
      </c>
    </row>
    <row r="2017" spans="4:4" x14ac:dyDescent="0.25">
      <c r="D2017">
        <f t="shared" ca="1" si="44"/>
        <v>52.088247203697179</v>
      </c>
    </row>
    <row r="2018" spans="4:4" x14ac:dyDescent="0.25">
      <c r="D2018">
        <f t="shared" ca="1" si="44"/>
        <v>52.140216102701302</v>
      </c>
    </row>
    <row r="2019" spans="4:4" x14ac:dyDescent="0.25">
      <c r="D2019">
        <f t="shared" ca="1" si="44"/>
        <v>44.500645664608534</v>
      </c>
    </row>
    <row r="2020" spans="4:4" x14ac:dyDescent="0.25">
      <c r="D2020">
        <f t="shared" ca="1" si="44"/>
        <v>49.103507514757069</v>
      </c>
    </row>
    <row r="2021" spans="4:4" x14ac:dyDescent="0.25">
      <c r="D2021">
        <f t="shared" ca="1" si="44"/>
        <v>51.137771501907409</v>
      </c>
    </row>
    <row r="2022" spans="4:4" x14ac:dyDescent="0.25">
      <c r="D2022">
        <f t="shared" ca="1" si="44"/>
        <v>60.419055097995752</v>
      </c>
    </row>
    <row r="2023" spans="4:4" x14ac:dyDescent="0.25">
      <c r="D2023">
        <f t="shared" ca="1" si="44"/>
        <v>49.489844669668152</v>
      </c>
    </row>
    <row r="2024" spans="4:4" x14ac:dyDescent="0.25">
      <c r="D2024">
        <f t="shared" ca="1" si="44"/>
        <v>56.185481906911384</v>
      </c>
    </row>
    <row r="2025" spans="4:4" x14ac:dyDescent="0.25">
      <c r="D2025">
        <f t="shared" ca="1" si="44"/>
        <v>48.269193276662222</v>
      </c>
    </row>
    <row r="2026" spans="4:4" x14ac:dyDescent="0.25">
      <c r="D2026">
        <f t="shared" ca="1" si="44"/>
        <v>49.588963486919639</v>
      </c>
    </row>
    <row r="2027" spans="4:4" x14ac:dyDescent="0.25">
      <c r="D2027">
        <f t="shared" ca="1" si="44"/>
        <v>47.055946341354151</v>
      </c>
    </row>
    <row r="2028" spans="4:4" x14ac:dyDescent="0.25">
      <c r="D2028">
        <f t="shared" ca="1" si="44"/>
        <v>46.995545466353512</v>
      </c>
    </row>
    <row r="2029" spans="4:4" x14ac:dyDescent="0.25">
      <c r="D2029">
        <f t="shared" ca="1" si="44"/>
        <v>49.564203363324125</v>
      </c>
    </row>
    <row r="2030" spans="4:4" x14ac:dyDescent="0.25">
      <c r="D2030">
        <f t="shared" ca="1" si="44"/>
        <v>51.494950417878222</v>
      </c>
    </row>
    <row r="2031" spans="4:4" x14ac:dyDescent="0.25">
      <c r="D2031">
        <f t="shared" ca="1" si="44"/>
        <v>46.254164721802937</v>
      </c>
    </row>
    <row r="2032" spans="4:4" x14ac:dyDescent="0.25">
      <c r="D2032">
        <f t="shared" ca="1" si="44"/>
        <v>49.791181167876481</v>
      </c>
    </row>
    <row r="2033" spans="4:4" x14ac:dyDescent="0.25">
      <c r="D2033">
        <f t="shared" ca="1" si="44"/>
        <v>51.287797096053048</v>
      </c>
    </row>
    <row r="2034" spans="4:4" x14ac:dyDescent="0.25">
      <c r="D2034">
        <f t="shared" ca="1" si="44"/>
        <v>51.839050769274799</v>
      </c>
    </row>
    <row r="2035" spans="4:4" x14ac:dyDescent="0.25">
      <c r="D2035">
        <f t="shared" ca="1" si="44"/>
        <v>53.668526355180184</v>
      </c>
    </row>
    <row r="2036" spans="4:4" x14ac:dyDescent="0.25">
      <c r="D2036">
        <f t="shared" ca="1" si="44"/>
        <v>52.336250724665462</v>
      </c>
    </row>
    <row r="2037" spans="4:4" x14ac:dyDescent="0.25">
      <c r="D2037">
        <f t="shared" ca="1" si="44"/>
        <v>39.440196611418934</v>
      </c>
    </row>
    <row r="2038" spans="4:4" x14ac:dyDescent="0.25">
      <c r="D2038">
        <f t="shared" ca="1" si="44"/>
        <v>48.932396129760832</v>
      </c>
    </row>
    <row r="2039" spans="4:4" x14ac:dyDescent="0.25">
      <c r="D2039">
        <f t="shared" ca="1" si="44"/>
        <v>57.202598768118136</v>
      </c>
    </row>
    <row r="2040" spans="4:4" x14ac:dyDescent="0.25">
      <c r="D2040">
        <f t="shared" ca="1" si="44"/>
        <v>48.515109515146285</v>
      </c>
    </row>
    <row r="2041" spans="4:4" x14ac:dyDescent="0.25">
      <c r="D2041">
        <f t="shared" ca="1" si="44"/>
        <v>48.053484101118862</v>
      </c>
    </row>
    <row r="2042" spans="4:4" x14ac:dyDescent="0.25">
      <c r="D2042">
        <f t="shared" ca="1" si="44"/>
        <v>45.894931731241265</v>
      </c>
    </row>
    <row r="2043" spans="4:4" x14ac:dyDescent="0.25">
      <c r="D2043">
        <f t="shared" ca="1" si="44"/>
        <v>52.985540240658196</v>
      </c>
    </row>
    <row r="2044" spans="4:4" x14ac:dyDescent="0.25">
      <c r="D2044">
        <f t="shared" ca="1" si="44"/>
        <v>45.799425956472035</v>
      </c>
    </row>
    <row r="2045" spans="4:4" x14ac:dyDescent="0.25">
      <c r="D2045">
        <f t="shared" ca="1" si="44"/>
        <v>45.013013592586304</v>
      </c>
    </row>
    <row r="2046" spans="4:4" x14ac:dyDescent="0.25">
      <c r="D2046">
        <f t="shared" ca="1" si="44"/>
        <v>43.343097403133228</v>
      </c>
    </row>
    <row r="2047" spans="4:4" x14ac:dyDescent="0.25">
      <c r="D2047">
        <f t="shared" ca="1" si="44"/>
        <v>53.84514730922163</v>
      </c>
    </row>
    <row r="2048" spans="4:4" x14ac:dyDescent="0.25">
      <c r="D2048">
        <f t="shared" ca="1" si="44"/>
        <v>48.462022135698064</v>
      </c>
    </row>
    <row r="2049" spans="4:4" x14ac:dyDescent="0.25">
      <c r="D2049">
        <f t="shared" ca="1" si="44"/>
        <v>47.721702974199353</v>
      </c>
    </row>
    <row r="2050" spans="4:4" x14ac:dyDescent="0.25">
      <c r="D2050">
        <f t="shared" ca="1" si="44"/>
        <v>48.063162662444526</v>
      </c>
    </row>
    <row r="2051" spans="4:4" x14ac:dyDescent="0.25">
      <c r="D2051">
        <f t="shared" ref="D2051:D2114" ca="1" si="45">_xlfn.T.INV(RAND(),25)*$G$3+$F$3</f>
        <v>49.293823622545247</v>
      </c>
    </row>
    <row r="2052" spans="4:4" x14ac:dyDescent="0.25">
      <c r="D2052">
        <f t="shared" ca="1" si="45"/>
        <v>46.954397836867649</v>
      </c>
    </row>
    <row r="2053" spans="4:4" x14ac:dyDescent="0.25">
      <c r="D2053">
        <f t="shared" ca="1" si="45"/>
        <v>52.066388270361287</v>
      </c>
    </row>
    <row r="2054" spans="4:4" x14ac:dyDescent="0.25">
      <c r="D2054">
        <f t="shared" ca="1" si="45"/>
        <v>53.449430586869823</v>
      </c>
    </row>
    <row r="2055" spans="4:4" x14ac:dyDescent="0.25">
      <c r="D2055">
        <f t="shared" ca="1" si="45"/>
        <v>48.07900530662446</v>
      </c>
    </row>
    <row r="2056" spans="4:4" x14ac:dyDescent="0.25">
      <c r="D2056">
        <f t="shared" ca="1" si="45"/>
        <v>48.855162625024761</v>
      </c>
    </row>
    <row r="2057" spans="4:4" x14ac:dyDescent="0.25">
      <c r="D2057">
        <f t="shared" ca="1" si="45"/>
        <v>47.971813875448966</v>
      </c>
    </row>
    <row r="2058" spans="4:4" x14ac:dyDescent="0.25">
      <c r="D2058">
        <f t="shared" ca="1" si="45"/>
        <v>54.86374044753434</v>
      </c>
    </row>
    <row r="2059" spans="4:4" x14ac:dyDescent="0.25">
      <c r="D2059">
        <f t="shared" ca="1" si="45"/>
        <v>45.118801767964747</v>
      </c>
    </row>
    <row r="2060" spans="4:4" x14ac:dyDescent="0.25">
      <c r="D2060">
        <f t="shared" ca="1" si="45"/>
        <v>49.779714177908154</v>
      </c>
    </row>
    <row r="2061" spans="4:4" x14ac:dyDescent="0.25">
      <c r="D2061">
        <f t="shared" ca="1" si="45"/>
        <v>55.183166220707804</v>
      </c>
    </row>
    <row r="2062" spans="4:4" x14ac:dyDescent="0.25">
      <c r="D2062">
        <f t="shared" ca="1" si="45"/>
        <v>59.064515590216473</v>
      </c>
    </row>
    <row r="2063" spans="4:4" x14ac:dyDescent="0.25">
      <c r="D2063">
        <f t="shared" ca="1" si="45"/>
        <v>52.742815514669019</v>
      </c>
    </row>
    <row r="2064" spans="4:4" x14ac:dyDescent="0.25">
      <c r="D2064">
        <f t="shared" ca="1" si="45"/>
        <v>51.202522788577596</v>
      </c>
    </row>
    <row r="2065" spans="4:4" x14ac:dyDescent="0.25">
      <c r="D2065">
        <f t="shared" ca="1" si="45"/>
        <v>55.327814876461368</v>
      </c>
    </row>
    <row r="2066" spans="4:4" x14ac:dyDescent="0.25">
      <c r="D2066">
        <f t="shared" ca="1" si="45"/>
        <v>53.738136543074972</v>
      </c>
    </row>
    <row r="2067" spans="4:4" x14ac:dyDescent="0.25">
      <c r="D2067">
        <f t="shared" ca="1" si="45"/>
        <v>49.84393401679025</v>
      </c>
    </row>
    <row r="2068" spans="4:4" x14ac:dyDescent="0.25">
      <c r="D2068">
        <f t="shared" ca="1" si="45"/>
        <v>44.756389598897123</v>
      </c>
    </row>
    <row r="2069" spans="4:4" x14ac:dyDescent="0.25">
      <c r="D2069">
        <f t="shared" ca="1" si="45"/>
        <v>49.730101087402268</v>
      </c>
    </row>
    <row r="2070" spans="4:4" x14ac:dyDescent="0.25">
      <c r="D2070">
        <f t="shared" ca="1" si="45"/>
        <v>55.457764660246582</v>
      </c>
    </row>
    <row r="2071" spans="4:4" x14ac:dyDescent="0.25">
      <c r="D2071">
        <f t="shared" ca="1" si="45"/>
        <v>50.760710334235412</v>
      </c>
    </row>
    <row r="2072" spans="4:4" x14ac:dyDescent="0.25">
      <c r="D2072">
        <f t="shared" ca="1" si="45"/>
        <v>47.777338045503292</v>
      </c>
    </row>
    <row r="2073" spans="4:4" x14ac:dyDescent="0.25">
      <c r="D2073">
        <f t="shared" ca="1" si="45"/>
        <v>46.644042315399325</v>
      </c>
    </row>
    <row r="2074" spans="4:4" x14ac:dyDescent="0.25">
      <c r="D2074">
        <f t="shared" ca="1" si="45"/>
        <v>53.753309275849162</v>
      </c>
    </row>
    <row r="2075" spans="4:4" x14ac:dyDescent="0.25">
      <c r="D2075">
        <f t="shared" ca="1" si="45"/>
        <v>47.232847401306934</v>
      </c>
    </row>
    <row r="2076" spans="4:4" x14ac:dyDescent="0.25">
      <c r="D2076">
        <f t="shared" ca="1" si="45"/>
        <v>49.827253083333773</v>
      </c>
    </row>
    <row r="2077" spans="4:4" x14ac:dyDescent="0.25">
      <c r="D2077">
        <f t="shared" ca="1" si="45"/>
        <v>46.919233382374138</v>
      </c>
    </row>
    <row r="2078" spans="4:4" x14ac:dyDescent="0.25">
      <c r="D2078">
        <f t="shared" ca="1" si="45"/>
        <v>45.687608123361507</v>
      </c>
    </row>
    <row r="2079" spans="4:4" x14ac:dyDescent="0.25">
      <c r="D2079">
        <f t="shared" ca="1" si="45"/>
        <v>49.591377002015292</v>
      </c>
    </row>
    <row r="2080" spans="4:4" x14ac:dyDescent="0.25">
      <c r="D2080">
        <f t="shared" ca="1" si="45"/>
        <v>49.749660484640202</v>
      </c>
    </row>
    <row r="2081" spans="4:4" x14ac:dyDescent="0.25">
      <c r="D2081">
        <f t="shared" ca="1" si="45"/>
        <v>46.154985465189981</v>
      </c>
    </row>
    <row r="2082" spans="4:4" x14ac:dyDescent="0.25">
      <c r="D2082">
        <f t="shared" ca="1" si="45"/>
        <v>44.670203455108521</v>
      </c>
    </row>
    <row r="2083" spans="4:4" x14ac:dyDescent="0.25">
      <c r="D2083">
        <f t="shared" ca="1" si="45"/>
        <v>38.580436674488837</v>
      </c>
    </row>
    <row r="2084" spans="4:4" x14ac:dyDescent="0.25">
      <c r="D2084">
        <f t="shared" ca="1" si="45"/>
        <v>45.945084244794202</v>
      </c>
    </row>
    <row r="2085" spans="4:4" x14ac:dyDescent="0.25">
      <c r="D2085">
        <f t="shared" ca="1" si="45"/>
        <v>54.946963955640818</v>
      </c>
    </row>
    <row r="2086" spans="4:4" x14ac:dyDescent="0.25">
      <c r="D2086">
        <f t="shared" ca="1" si="45"/>
        <v>52.423013977187708</v>
      </c>
    </row>
    <row r="2087" spans="4:4" x14ac:dyDescent="0.25">
      <c r="D2087">
        <f t="shared" ca="1" si="45"/>
        <v>48.347048935715584</v>
      </c>
    </row>
    <row r="2088" spans="4:4" x14ac:dyDescent="0.25">
      <c r="D2088">
        <f t="shared" ca="1" si="45"/>
        <v>43.626841234383598</v>
      </c>
    </row>
    <row r="2089" spans="4:4" x14ac:dyDescent="0.25">
      <c r="D2089">
        <f t="shared" ca="1" si="45"/>
        <v>50.042476890263565</v>
      </c>
    </row>
    <row r="2090" spans="4:4" x14ac:dyDescent="0.25">
      <c r="D2090">
        <f t="shared" ca="1" si="45"/>
        <v>48.495576164898829</v>
      </c>
    </row>
    <row r="2091" spans="4:4" x14ac:dyDescent="0.25">
      <c r="D2091">
        <f t="shared" ca="1" si="45"/>
        <v>46.117171511381045</v>
      </c>
    </row>
    <row r="2092" spans="4:4" x14ac:dyDescent="0.25">
      <c r="D2092">
        <f t="shared" ca="1" si="45"/>
        <v>49.368338343540941</v>
      </c>
    </row>
    <row r="2093" spans="4:4" x14ac:dyDescent="0.25">
      <c r="D2093">
        <f t="shared" ca="1" si="45"/>
        <v>58.010220720909913</v>
      </c>
    </row>
    <row r="2094" spans="4:4" x14ac:dyDescent="0.25">
      <c r="D2094">
        <f t="shared" ca="1" si="45"/>
        <v>41.400905275769318</v>
      </c>
    </row>
    <row r="2095" spans="4:4" x14ac:dyDescent="0.25">
      <c r="D2095">
        <f t="shared" ca="1" si="45"/>
        <v>58.621608064619416</v>
      </c>
    </row>
    <row r="2096" spans="4:4" x14ac:dyDescent="0.25">
      <c r="D2096">
        <f t="shared" ca="1" si="45"/>
        <v>49.70786810471192</v>
      </c>
    </row>
    <row r="2097" spans="4:4" x14ac:dyDescent="0.25">
      <c r="D2097">
        <f t="shared" ca="1" si="45"/>
        <v>50.423806968281994</v>
      </c>
    </row>
    <row r="2098" spans="4:4" x14ac:dyDescent="0.25">
      <c r="D2098">
        <f t="shared" ca="1" si="45"/>
        <v>56.659196160239127</v>
      </c>
    </row>
    <row r="2099" spans="4:4" x14ac:dyDescent="0.25">
      <c r="D2099">
        <f t="shared" ca="1" si="45"/>
        <v>47.303264067665246</v>
      </c>
    </row>
    <row r="2100" spans="4:4" x14ac:dyDescent="0.25">
      <c r="D2100">
        <f t="shared" ca="1" si="45"/>
        <v>45.764883582696605</v>
      </c>
    </row>
    <row r="2101" spans="4:4" x14ac:dyDescent="0.25">
      <c r="D2101">
        <f t="shared" ca="1" si="45"/>
        <v>45.709272883790661</v>
      </c>
    </row>
    <row r="2102" spans="4:4" x14ac:dyDescent="0.25">
      <c r="D2102">
        <f t="shared" ca="1" si="45"/>
        <v>49.702024593003252</v>
      </c>
    </row>
    <row r="2103" spans="4:4" x14ac:dyDescent="0.25">
      <c r="D2103">
        <f t="shared" ca="1" si="45"/>
        <v>52.023456408566695</v>
      </c>
    </row>
    <row r="2104" spans="4:4" x14ac:dyDescent="0.25">
      <c r="D2104">
        <f t="shared" ca="1" si="45"/>
        <v>52.485567756893104</v>
      </c>
    </row>
    <row r="2105" spans="4:4" x14ac:dyDescent="0.25">
      <c r="D2105">
        <f t="shared" ca="1" si="45"/>
        <v>48.999894715592816</v>
      </c>
    </row>
    <row r="2106" spans="4:4" x14ac:dyDescent="0.25">
      <c r="D2106">
        <f t="shared" ca="1" si="45"/>
        <v>47.871765177071921</v>
      </c>
    </row>
    <row r="2107" spans="4:4" x14ac:dyDescent="0.25">
      <c r="D2107">
        <f t="shared" ca="1" si="45"/>
        <v>44.296741250950191</v>
      </c>
    </row>
    <row r="2108" spans="4:4" x14ac:dyDescent="0.25">
      <c r="D2108">
        <f t="shared" ca="1" si="45"/>
        <v>43.409832846487816</v>
      </c>
    </row>
    <row r="2109" spans="4:4" x14ac:dyDescent="0.25">
      <c r="D2109">
        <f t="shared" ca="1" si="45"/>
        <v>46.423077607950709</v>
      </c>
    </row>
    <row r="2110" spans="4:4" x14ac:dyDescent="0.25">
      <c r="D2110">
        <f t="shared" ca="1" si="45"/>
        <v>53.215115982609802</v>
      </c>
    </row>
    <row r="2111" spans="4:4" x14ac:dyDescent="0.25">
      <c r="D2111">
        <f t="shared" ca="1" si="45"/>
        <v>51.173210682211327</v>
      </c>
    </row>
    <row r="2112" spans="4:4" x14ac:dyDescent="0.25">
      <c r="D2112">
        <f t="shared" ca="1" si="45"/>
        <v>40.686482050033369</v>
      </c>
    </row>
    <row r="2113" spans="4:4" x14ac:dyDescent="0.25">
      <c r="D2113">
        <f t="shared" ca="1" si="45"/>
        <v>48.561062682321733</v>
      </c>
    </row>
    <row r="2114" spans="4:4" x14ac:dyDescent="0.25">
      <c r="D2114">
        <f t="shared" ca="1" si="45"/>
        <v>46.313162680194445</v>
      </c>
    </row>
    <row r="2115" spans="4:4" x14ac:dyDescent="0.25">
      <c r="D2115">
        <f t="shared" ref="D2115:D2178" ca="1" si="46">_xlfn.T.INV(RAND(),25)*$G$3+$F$3</f>
        <v>60.282435967928294</v>
      </c>
    </row>
    <row r="2116" spans="4:4" x14ac:dyDescent="0.25">
      <c r="D2116">
        <f t="shared" ca="1" si="46"/>
        <v>42.606028900627052</v>
      </c>
    </row>
    <row r="2117" spans="4:4" x14ac:dyDescent="0.25">
      <c r="D2117">
        <f t="shared" ca="1" si="46"/>
        <v>50.493202369665752</v>
      </c>
    </row>
    <row r="2118" spans="4:4" x14ac:dyDescent="0.25">
      <c r="D2118">
        <f t="shared" ca="1" si="46"/>
        <v>45.24726667551915</v>
      </c>
    </row>
    <row r="2119" spans="4:4" x14ac:dyDescent="0.25">
      <c r="D2119">
        <f t="shared" ca="1" si="46"/>
        <v>50.202190359345337</v>
      </c>
    </row>
    <row r="2120" spans="4:4" x14ac:dyDescent="0.25">
      <c r="D2120">
        <f t="shared" ca="1" si="46"/>
        <v>52.068019708969899</v>
      </c>
    </row>
    <row r="2121" spans="4:4" x14ac:dyDescent="0.25">
      <c r="D2121">
        <f t="shared" ca="1" si="46"/>
        <v>54.356606318401951</v>
      </c>
    </row>
    <row r="2122" spans="4:4" x14ac:dyDescent="0.25">
      <c r="D2122">
        <f t="shared" ca="1" si="46"/>
        <v>57.261495988874785</v>
      </c>
    </row>
    <row r="2123" spans="4:4" x14ac:dyDescent="0.25">
      <c r="D2123">
        <f t="shared" ca="1" si="46"/>
        <v>50.37016944633649</v>
      </c>
    </row>
    <row r="2124" spans="4:4" x14ac:dyDescent="0.25">
      <c r="D2124">
        <f t="shared" ca="1" si="46"/>
        <v>49.959455605475185</v>
      </c>
    </row>
    <row r="2125" spans="4:4" x14ac:dyDescent="0.25">
      <c r="D2125">
        <f t="shared" ca="1" si="46"/>
        <v>54.770824827600819</v>
      </c>
    </row>
    <row r="2126" spans="4:4" x14ac:dyDescent="0.25">
      <c r="D2126">
        <f t="shared" ca="1" si="46"/>
        <v>50.536868173686365</v>
      </c>
    </row>
    <row r="2127" spans="4:4" x14ac:dyDescent="0.25">
      <c r="D2127">
        <f t="shared" ca="1" si="46"/>
        <v>49.31768444650092</v>
      </c>
    </row>
    <row r="2128" spans="4:4" x14ac:dyDescent="0.25">
      <c r="D2128">
        <f t="shared" ca="1" si="46"/>
        <v>51.210811135455209</v>
      </c>
    </row>
    <row r="2129" spans="4:4" x14ac:dyDescent="0.25">
      <c r="D2129">
        <f t="shared" ca="1" si="46"/>
        <v>47.478156245898639</v>
      </c>
    </row>
    <row r="2130" spans="4:4" x14ac:dyDescent="0.25">
      <c r="D2130">
        <f t="shared" ca="1" si="46"/>
        <v>57.317694374869696</v>
      </c>
    </row>
    <row r="2131" spans="4:4" x14ac:dyDescent="0.25">
      <c r="D2131">
        <f t="shared" ca="1" si="46"/>
        <v>53.137485939037724</v>
      </c>
    </row>
    <row r="2132" spans="4:4" x14ac:dyDescent="0.25">
      <c r="D2132">
        <f t="shared" ca="1" si="46"/>
        <v>38.608431219583444</v>
      </c>
    </row>
    <row r="2133" spans="4:4" x14ac:dyDescent="0.25">
      <c r="D2133">
        <f t="shared" ca="1" si="46"/>
        <v>52.982464047176421</v>
      </c>
    </row>
    <row r="2134" spans="4:4" x14ac:dyDescent="0.25">
      <c r="D2134">
        <f t="shared" ca="1" si="46"/>
        <v>51.13454758696485</v>
      </c>
    </row>
    <row r="2135" spans="4:4" x14ac:dyDescent="0.25">
      <c r="D2135">
        <f t="shared" ca="1" si="46"/>
        <v>49.406631740155554</v>
      </c>
    </row>
    <row r="2136" spans="4:4" x14ac:dyDescent="0.25">
      <c r="D2136">
        <f t="shared" ca="1" si="46"/>
        <v>49.1439808272467</v>
      </c>
    </row>
    <row r="2137" spans="4:4" x14ac:dyDescent="0.25">
      <c r="D2137">
        <f t="shared" ca="1" si="46"/>
        <v>50.24986073157136</v>
      </c>
    </row>
    <row r="2138" spans="4:4" x14ac:dyDescent="0.25">
      <c r="D2138">
        <f t="shared" ca="1" si="46"/>
        <v>50.511341021100982</v>
      </c>
    </row>
    <row r="2139" spans="4:4" x14ac:dyDescent="0.25">
      <c r="D2139">
        <f t="shared" ca="1" si="46"/>
        <v>52.512131984239794</v>
      </c>
    </row>
    <row r="2140" spans="4:4" x14ac:dyDescent="0.25">
      <c r="D2140">
        <f t="shared" ca="1" si="46"/>
        <v>52.913073836942495</v>
      </c>
    </row>
    <row r="2141" spans="4:4" x14ac:dyDescent="0.25">
      <c r="D2141">
        <f t="shared" ca="1" si="46"/>
        <v>47.952500151216128</v>
      </c>
    </row>
    <row r="2142" spans="4:4" x14ac:dyDescent="0.25">
      <c r="D2142">
        <f t="shared" ca="1" si="46"/>
        <v>48.712619255396959</v>
      </c>
    </row>
    <row r="2143" spans="4:4" x14ac:dyDescent="0.25">
      <c r="D2143">
        <f t="shared" ca="1" si="46"/>
        <v>48.566646369059136</v>
      </c>
    </row>
    <row r="2144" spans="4:4" x14ac:dyDescent="0.25">
      <c r="D2144">
        <f t="shared" ca="1" si="46"/>
        <v>48.657357438105187</v>
      </c>
    </row>
    <row r="2145" spans="4:4" x14ac:dyDescent="0.25">
      <c r="D2145">
        <f t="shared" ca="1" si="46"/>
        <v>50.224739838844819</v>
      </c>
    </row>
    <row r="2146" spans="4:4" x14ac:dyDescent="0.25">
      <c r="D2146">
        <f t="shared" ca="1" si="46"/>
        <v>46.364625973810675</v>
      </c>
    </row>
    <row r="2147" spans="4:4" x14ac:dyDescent="0.25">
      <c r="D2147">
        <f t="shared" ca="1" si="46"/>
        <v>48.317605630060683</v>
      </c>
    </row>
    <row r="2148" spans="4:4" x14ac:dyDescent="0.25">
      <c r="D2148">
        <f t="shared" ca="1" si="46"/>
        <v>48.999699625214298</v>
      </c>
    </row>
    <row r="2149" spans="4:4" x14ac:dyDescent="0.25">
      <c r="D2149">
        <f t="shared" ca="1" si="46"/>
        <v>47.925409073286801</v>
      </c>
    </row>
    <row r="2150" spans="4:4" x14ac:dyDescent="0.25">
      <c r="D2150">
        <f t="shared" ca="1" si="46"/>
        <v>56.275688108051213</v>
      </c>
    </row>
    <row r="2151" spans="4:4" x14ac:dyDescent="0.25">
      <c r="D2151">
        <f t="shared" ca="1" si="46"/>
        <v>49.416304162728821</v>
      </c>
    </row>
    <row r="2152" spans="4:4" x14ac:dyDescent="0.25">
      <c r="D2152">
        <f t="shared" ca="1" si="46"/>
        <v>50.544072325742</v>
      </c>
    </row>
    <row r="2153" spans="4:4" x14ac:dyDescent="0.25">
      <c r="D2153">
        <f t="shared" ca="1" si="46"/>
        <v>46.99463740742685</v>
      </c>
    </row>
    <row r="2154" spans="4:4" x14ac:dyDescent="0.25">
      <c r="D2154">
        <f t="shared" ca="1" si="46"/>
        <v>54.429711624030404</v>
      </c>
    </row>
    <row r="2155" spans="4:4" x14ac:dyDescent="0.25">
      <c r="D2155">
        <f t="shared" ca="1" si="46"/>
        <v>50.78321402788788</v>
      </c>
    </row>
    <row r="2156" spans="4:4" x14ac:dyDescent="0.25">
      <c r="D2156">
        <f t="shared" ca="1" si="46"/>
        <v>50.846633094119738</v>
      </c>
    </row>
    <row r="2157" spans="4:4" x14ac:dyDescent="0.25">
      <c r="D2157">
        <f t="shared" ca="1" si="46"/>
        <v>50.121449820038052</v>
      </c>
    </row>
    <row r="2158" spans="4:4" x14ac:dyDescent="0.25">
      <c r="D2158">
        <f t="shared" ca="1" si="46"/>
        <v>51.155264876760981</v>
      </c>
    </row>
    <row r="2159" spans="4:4" x14ac:dyDescent="0.25">
      <c r="D2159">
        <f t="shared" ca="1" si="46"/>
        <v>41.370081155345801</v>
      </c>
    </row>
    <row r="2160" spans="4:4" x14ac:dyDescent="0.25">
      <c r="D2160">
        <f t="shared" ca="1" si="46"/>
        <v>49.593583930944881</v>
      </c>
    </row>
    <row r="2161" spans="4:4" x14ac:dyDescent="0.25">
      <c r="D2161">
        <f t="shared" ca="1" si="46"/>
        <v>50.521885097779411</v>
      </c>
    </row>
    <row r="2162" spans="4:4" x14ac:dyDescent="0.25">
      <c r="D2162">
        <f t="shared" ca="1" si="46"/>
        <v>50.772805014656903</v>
      </c>
    </row>
    <row r="2163" spans="4:4" x14ac:dyDescent="0.25">
      <c r="D2163">
        <f t="shared" ca="1" si="46"/>
        <v>55.684575731187927</v>
      </c>
    </row>
    <row r="2164" spans="4:4" x14ac:dyDescent="0.25">
      <c r="D2164">
        <f t="shared" ca="1" si="46"/>
        <v>48.579457285705729</v>
      </c>
    </row>
    <row r="2165" spans="4:4" x14ac:dyDescent="0.25">
      <c r="D2165">
        <f t="shared" ca="1" si="46"/>
        <v>40.072041691933279</v>
      </c>
    </row>
    <row r="2166" spans="4:4" x14ac:dyDescent="0.25">
      <c r="D2166">
        <f t="shared" ca="1" si="46"/>
        <v>49.559612882567606</v>
      </c>
    </row>
    <row r="2167" spans="4:4" x14ac:dyDescent="0.25">
      <c r="D2167">
        <f t="shared" ca="1" si="46"/>
        <v>49.244061311850558</v>
      </c>
    </row>
    <row r="2168" spans="4:4" x14ac:dyDescent="0.25">
      <c r="D2168">
        <f t="shared" ca="1" si="46"/>
        <v>45.929795539755226</v>
      </c>
    </row>
    <row r="2169" spans="4:4" x14ac:dyDescent="0.25">
      <c r="D2169">
        <f t="shared" ca="1" si="46"/>
        <v>52.413790148423558</v>
      </c>
    </row>
    <row r="2170" spans="4:4" x14ac:dyDescent="0.25">
      <c r="D2170">
        <f t="shared" ca="1" si="46"/>
        <v>46.121268165774261</v>
      </c>
    </row>
    <row r="2171" spans="4:4" x14ac:dyDescent="0.25">
      <c r="D2171">
        <f t="shared" ca="1" si="46"/>
        <v>47.819366953536409</v>
      </c>
    </row>
    <row r="2172" spans="4:4" x14ac:dyDescent="0.25">
      <c r="D2172">
        <f t="shared" ca="1" si="46"/>
        <v>52.073571621146854</v>
      </c>
    </row>
    <row r="2173" spans="4:4" x14ac:dyDescent="0.25">
      <c r="D2173">
        <f t="shared" ca="1" si="46"/>
        <v>48.168596310260703</v>
      </c>
    </row>
    <row r="2174" spans="4:4" x14ac:dyDescent="0.25">
      <c r="D2174">
        <f t="shared" ca="1" si="46"/>
        <v>54.49588614560183</v>
      </c>
    </row>
    <row r="2175" spans="4:4" x14ac:dyDescent="0.25">
      <c r="D2175">
        <f t="shared" ca="1" si="46"/>
        <v>46.899301257900703</v>
      </c>
    </row>
    <row r="2176" spans="4:4" x14ac:dyDescent="0.25">
      <c r="D2176">
        <f t="shared" ca="1" si="46"/>
        <v>52.484412994425952</v>
      </c>
    </row>
    <row r="2177" spans="4:4" x14ac:dyDescent="0.25">
      <c r="D2177">
        <f t="shared" ca="1" si="46"/>
        <v>47.617198465792512</v>
      </c>
    </row>
    <row r="2178" spans="4:4" x14ac:dyDescent="0.25">
      <c r="D2178">
        <f t="shared" ca="1" si="46"/>
        <v>51.286533870456708</v>
      </c>
    </row>
    <row r="2179" spans="4:4" x14ac:dyDescent="0.25">
      <c r="D2179">
        <f t="shared" ref="D2179:D2242" ca="1" si="47">_xlfn.T.INV(RAND(),25)*$G$3+$F$3</f>
        <v>47.917681116328183</v>
      </c>
    </row>
    <row r="2180" spans="4:4" x14ac:dyDescent="0.25">
      <c r="D2180">
        <f t="shared" ca="1" si="47"/>
        <v>64.780743608676858</v>
      </c>
    </row>
    <row r="2181" spans="4:4" x14ac:dyDescent="0.25">
      <c r="D2181">
        <f t="shared" ca="1" si="47"/>
        <v>52.963203555215841</v>
      </c>
    </row>
    <row r="2182" spans="4:4" x14ac:dyDescent="0.25">
      <c r="D2182">
        <f t="shared" ca="1" si="47"/>
        <v>42.370359946182027</v>
      </c>
    </row>
    <row r="2183" spans="4:4" x14ac:dyDescent="0.25">
      <c r="D2183">
        <f t="shared" ca="1" si="47"/>
        <v>48.905063781176338</v>
      </c>
    </row>
    <row r="2184" spans="4:4" x14ac:dyDescent="0.25">
      <c r="D2184">
        <f t="shared" ca="1" si="47"/>
        <v>46.107614250510352</v>
      </c>
    </row>
    <row r="2185" spans="4:4" x14ac:dyDescent="0.25">
      <c r="D2185">
        <f t="shared" ca="1" si="47"/>
        <v>50.454494958387414</v>
      </c>
    </row>
    <row r="2186" spans="4:4" x14ac:dyDescent="0.25">
      <c r="D2186">
        <f t="shared" ca="1" si="47"/>
        <v>51.142888630936781</v>
      </c>
    </row>
    <row r="2187" spans="4:4" x14ac:dyDescent="0.25">
      <c r="D2187">
        <f t="shared" ca="1" si="47"/>
        <v>54.759989248004118</v>
      </c>
    </row>
    <row r="2188" spans="4:4" x14ac:dyDescent="0.25">
      <c r="D2188">
        <f t="shared" ca="1" si="47"/>
        <v>52.771660483872694</v>
      </c>
    </row>
    <row r="2189" spans="4:4" x14ac:dyDescent="0.25">
      <c r="D2189">
        <f t="shared" ca="1" si="47"/>
        <v>50.854918355655265</v>
      </c>
    </row>
    <row r="2190" spans="4:4" x14ac:dyDescent="0.25">
      <c r="D2190">
        <f t="shared" ca="1" si="47"/>
        <v>51.215303768734309</v>
      </c>
    </row>
    <row r="2191" spans="4:4" x14ac:dyDescent="0.25">
      <c r="D2191">
        <f t="shared" ca="1" si="47"/>
        <v>45.901202494532996</v>
      </c>
    </row>
    <row r="2192" spans="4:4" x14ac:dyDescent="0.25">
      <c r="D2192">
        <f t="shared" ca="1" si="47"/>
        <v>52.378920664003502</v>
      </c>
    </row>
    <row r="2193" spans="4:4" x14ac:dyDescent="0.25">
      <c r="D2193">
        <f t="shared" ca="1" si="47"/>
        <v>52.775304671409984</v>
      </c>
    </row>
    <row r="2194" spans="4:4" x14ac:dyDescent="0.25">
      <c r="D2194">
        <f t="shared" ca="1" si="47"/>
        <v>56.747965494625859</v>
      </c>
    </row>
    <row r="2195" spans="4:4" x14ac:dyDescent="0.25">
      <c r="D2195">
        <f t="shared" ca="1" si="47"/>
        <v>45.458539861146264</v>
      </c>
    </row>
    <row r="2196" spans="4:4" x14ac:dyDescent="0.25">
      <c r="D2196">
        <f t="shared" ca="1" si="47"/>
        <v>40.47815607459674</v>
      </c>
    </row>
    <row r="2197" spans="4:4" x14ac:dyDescent="0.25">
      <c r="D2197">
        <f t="shared" ca="1" si="47"/>
        <v>48.780276822879436</v>
      </c>
    </row>
    <row r="2198" spans="4:4" x14ac:dyDescent="0.25">
      <c r="D2198">
        <f t="shared" ca="1" si="47"/>
        <v>48.11984133680874</v>
      </c>
    </row>
    <row r="2199" spans="4:4" x14ac:dyDescent="0.25">
      <c r="D2199">
        <f t="shared" ca="1" si="47"/>
        <v>50.700618703268979</v>
      </c>
    </row>
    <row r="2200" spans="4:4" x14ac:dyDescent="0.25">
      <c r="D2200">
        <f t="shared" ca="1" si="47"/>
        <v>47.697181803415901</v>
      </c>
    </row>
    <row r="2201" spans="4:4" x14ac:dyDescent="0.25">
      <c r="D2201">
        <f t="shared" ca="1" si="47"/>
        <v>51.359894320821304</v>
      </c>
    </row>
    <row r="2202" spans="4:4" x14ac:dyDescent="0.25">
      <c r="D2202">
        <f t="shared" ca="1" si="47"/>
        <v>49.100421104011389</v>
      </c>
    </row>
    <row r="2203" spans="4:4" x14ac:dyDescent="0.25">
      <c r="D2203">
        <f t="shared" ca="1" si="47"/>
        <v>38.743744774925489</v>
      </c>
    </row>
    <row r="2204" spans="4:4" x14ac:dyDescent="0.25">
      <c r="D2204">
        <f t="shared" ca="1" si="47"/>
        <v>54.773916153680375</v>
      </c>
    </row>
    <row r="2205" spans="4:4" x14ac:dyDescent="0.25">
      <c r="D2205">
        <f t="shared" ca="1" si="47"/>
        <v>51.470799113358424</v>
      </c>
    </row>
    <row r="2206" spans="4:4" x14ac:dyDescent="0.25">
      <c r="D2206">
        <f t="shared" ca="1" si="47"/>
        <v>53.53250543420166</v>
      </c>
    </row>
    <row r="2207" spans="4:4" x14ac:dyDescent="0.25">
      <c r="D2207">
        <f t="shared" ca="1" si="47"/>
        <v>53.902136563418829</v>
      </c>
    </row>
    <row r="2208" spans="4:4" x14ac:dyDescent="0.25">
      <c r="D2208">
        <f t="shared" ca="1" si="47"/>
        <v>40.967838339295561</v>
      </c>
    </row>
    <row r="2209" spans="4:4" x14ac:dyDescent="0.25">
      <c r="D2209">
        <f t="shared" ca="1" si="47"/>
        <v>46.931249155943831</v>
      </c>
    </row>
    <row r="2210" spans="4:4" x14ac:dyDescent="0.25">
      <c r="D2210">
        <f t="shared" ca="1" si="47"/>
        <v>59.382993226230766</v>
      </c>
    </row>
    <row r="2211" spans="4:4" x14ac:dyDescent="0.25">
      <c r="D2211">
        <f t="shared" ca="1" si="47"/>
        <v>50.782361805470458</v>
      </c>
    </row>
    <row r="2212" spans="4:4" x14ac:dyDescent="0.25">
      <c r="D2212">
        <f t="shared" ca="1" si="47"/>
        <v>55.596344821407676</v>
      </c>
    </row>
    <row r="2213" spans="4:4" x14ac:dyDescent="0.25">
      <c r="D2213">
        <f t="shared" ca="1" si="47"/>
        <v>53.301773353434236</v>
      </c>
    </row>
    <row r="2214" spans="4:4" x14ac:dyDescent="0.25">
      <c r="D2214">
        <f t="shared" ca="1" si="47"/>
        <v>46.974471441563857</v>
      </c>
    </row>
    <row r="2215" spans="4:4" x14ac:dyDescent="0.25">
      <c r="D2215">
        <f t="shared" ca="1" si="47"/>
        <v>54.361370884007009</v>
      </c>
    </row>
    <row r="2216" spans="4:4" x14ac:dyDescent="0.25">
      <c r="D2216">
        <f t="shared" ca="1" si="47"/>
        <v>55.403313806250736</v>
      </c>
    </row>
    <row r="2217" spans="4:4" x14ac:dyDescent="0.25">
      <c r="D2217">
        <f t="shared" ca="1" si="47"/>
        <v>44.222369777520136</v>
      </c>
    </row>
    <row r="2218" spans="4:4" x14ac:dyDescent="0.25">
      <c r="D2218">
        <f t="shared" ca="1" si="47"/>
        <v>50.030310450493985</v>
      </c>
    </row>
    <row r="2219" spans="4:4" x14ac:dyDescent="0.25">
      <c r="D2219">
        <f t="shared" ca="1" si="47"/>
        <v>53.858666084165066</v>
      </c>
    </row>
    <row r="2220" spans="4:4" x14ac:dyDescent="0.25">
      <c r="D2220">
        <f t="shared" ca="1" si="47"/>
        <v>46.970762100575655</v>
      </c>
    </row>
    <row r="2221" spans="4:4" x14ac:dyDescent="0.25">
      <c r="D2221">
        <f t="shared" ca="1" si="47"/>
        <v>50.33279573494557</v>
      </c>
    </row>
    <row r="2222" spans="4:4" x14ac:dyDescent="0.25">
      <c r="D2222">
        <f t="shared" ca="1" si="47"/>
        <v>50.723317163861026</v>
      </c>
    </row>
    <row r="2223" spans="4:4" x14ac:dyDescent="0.25">
      <c r="D2223">
        <f t="shared" ca="1" si="47"/>
        <v>44.81106030986561</v>
      </c>
    </row>
    <row r="2224" spans="4:4" x14ac:dyDescent="0.25">
      <c r="D2224">
        <f t="shared" ca="1" si="47"/>
        <v>55.659544509217042</v>
      </c>
    </row>
    <row r="2225" spans="4:4" x14ac:dyDescent="0.25">
      <c r="D2225">
        <f t="shared" ca="1" si="47"/>
        <v>51.723292239842429</v>
      </c>
    </row>
    <row r="2226" spans="4:4" x14ac:dyDescent="0.25">
      <c r="D2226">
        <f t="shared" ca="1" si="47"/>
        <v>41.608626700535069</v>
      </c>
    </row>
    <row r="2227" spans="4:4" x14ac:dyDescent="0.25">
      <c r="D2227">
        <f t="shared" ca="1" si="47"/>
        <v>44.755715650667973</v>
      </c>
    </row>
    <row r="2228" spans="4:4" x14ac:dyDescent="0.25">
      <c r="D2228">
        <f t="shared" ca="1" si="47"/>
        <v>42.470858226397318</v>
      </c>
    </row>
    <row r="2229" spans="4:4" x14ac:dyDescent="0.25">
      <c r="D2229">
        <f t="shared" ca="1" si="47"/>
        <v>55.311451639070611</v>
      </c>
    </row>
    <row r="2230" spans="4:4" x14ac:dyDescent="0.25">
      <c r="D2230">
        <f t="shared" ca="1" si="47"/>
        <v>46.481270153443994</v>
      </c>
    </row>
    <row r="2231" spans="4:4" x14ac:dyDescent="0.25">
      <c r="D2231">
        <f t="shared" ca="1" si="47"/>
        <v>55.527956407958449</v>
      </c>
    </row>
    <row r="2232" spans="4:4" x14ac:dyDescent="0.25">
      <c r="D2232">
        <f t="shared" ca="1" si="47"/>
        <v>45.613137079991581</v>
      </c>
    </row>
    <row r="2233" spans="4:4" x14ac:dyDescent="0.25">
      <c r="D2233">
        <f t="shared" ca="1" si="47"/>
        <v>50.724645108726449</v>
      </c>
    </row>
    <row r="2234" spans="4:4" x14ac:dyDescent="0.25">
      <c r="D2234">
        <f t="shared" ca="1" si="47"/>
        <v>49.822337988747677</v>
      </c>
    </row>
    <row r="2235" spans="4:4" x14ac:dyDescent="0.25">
      <c r="D2235">
        <f t="shared" ca="1" si="47"/>
        <v>56.392024429476038</v>
      </c>
    </row>
    <row r="2236" spans="4:4" x14ac:dyDescent="0.25">
      <c r="D2236">
        <f t="shared" ca="1" si="47"/>
        <v>44.752475916791063</v>
      </c>
    </row>
    <row r="2237" spans="4:4" x14ac:dyDescent="0.25">
      <c r="D2237">
        <f t="shared" ca="1" si="47"/>
        <v>48.48408265392073</v>
      </c>
    </row>
    <row r="2238" spans="4:4" x14ac:dyDescent="0.25">
      <c r="D2238">
        <f t="shared" ca="1" si="47"/>
        <v>52.581916388774395</v>
      </c>
    </row>
    <row r="2239" spans="4:4" x14ac:dyDescent="0.25">
      <c r="D2239">
        <f t="shared" ca="1" si="47"/>
        <v>42.859662586304829</v>
      </c>
    </row>
    <row r="2240" spans="4:4" x14ac:dyDescent="0.25">
      <c r="D2240">
        <f t="shared" ca="1" si="47"/>
        <v>45.497458365698527</v>
      </c>
    </row>
    <row r="2241" spans="4:4" x14ac:dyDescent="0.25">
      <c r="D2241">
        <f t="shared" ca="1" si="47"/>
        <v>46.742878583520195</v>
      </c>
    </row>
    <row r="2242" spans="4:4" x14ac:dyDescent="0.25">
      <c r="D2242">
        <f t="shared" ca="1" si="47"/>
        <v>49.583167363910448</v>
      </c>
    </row>
    <row r="2243" spans="4:4" x14ac:dyDescent="0.25">
      <c r="D2243">
        <f t="shared" ref="D2243:D2306" ca="1" si="48">_xlfn.T.INV(RAND(),25)*$G$3+$F$3</f>
        <v>49.268204866629929</v>
      </c>
    </row>
    <row r="2244" spans="4:4" x14ac:dyDescent="0.25">
      <c r="D2244">
        <f t="shared" ca="1" si="48"/>
        <v>50.937300728846182</v>
      </c>
    </row>
    <row r="2245" spans="4:4" x14ac:dyDescent="0.25">
      <c r="D2245">
        <f t="shared" ca="1" si="48"/>
        <v>48.855081041173776</v>
      </c>
    </row>
    <row r="2246" spans="4:4" x14ac:dyDescent="0.25">
      <c r="D2246">
        <f t="shared" ca="1" si="48"/>
        <v>47.334385791465046</v>
      </c>
    </row>
    <row r="2247" spans="4:4" x14ac:dyDescent="0.25">
      <c r="D2247">
        <f t="shared" ca="1" si="48"/>
        <v>52.402352061667223</v>
      </c>
    </row>
    <row r="2248" spans="4:4" x14ac:dyDescent="0.25">
      <c r="D2248">
        <f t="shared" ca="1" si="48"/>
        <v>43.327197346441075</v>
      </c>
    </row>
    <row r="2249" spans="4:4" x14ac:dyDescent="0.25">
      <c r="D2249">
        <f t="shared" ca="1" si="48"/>
        <v>43.65936761623616</v>
      </c>
    </row>
    <row r="2250" spans="4:4" x14ac:dyDescent="0.25">
      <c r="D2250">
        <f t="shared" ca="1" si="48"/>
        <v>57.039779375986441</v>
      </c>
    </row>
    <row r="2251" spans="4:4" x14ac:dyDescent="0.25">
      <c r="D2251">
        <f t="shared" ca="1" si="48"/>
        <v>47.929846373845415</v>
      </c>
    </row>
    <row r="2252" spans="4:4" x14ac:dyDescent="0.25">
      <c r="D2252">
        <f t="shared" ca="1" si="48"/>
        <v>49.48216667153806</v>
      </c>
    </row>
    <row r="2253" spans="4:4" x14ac:dyDescent="0.25">
      <c r="D2253">
        <f t="shared" ca="1" si="48"/>
        <v>51.419559184740599</v>
      </c>
    </row>
    <row r="2254" spans="4:4" x14ac:dyDescent="0.25">
      <c r="D2254">
        <f t="shared" ca="1" si="48"/>
        <v>55.924787959458307</v>
      </c>
    </row>
    <row r="2255" spans="4:4" x14ac:dyDescent="0.25">
      <c r="D2255">
        <f t="shared" ca="1" si="48"/>
        <v>55.051785628085732</v>
      </c>
    </row>
    <row r="2256" spans="4:4" x14ac:dyDescent="0.25">
      <c r="D2256">
        <f t="shared" ca="1" si="48"/>
        <v>56.938438620340769</v>
      </c>
    </row>
    <row r="2257" spans="4:4" x14ac:dyDescent="0.25">
      <c r="D2257">
        <f t="shared" ca="1" si="48"/>
        <v>45.259842547015218</v>
      </c>
    </row>
    <row r="2258" spans="4:4" x14ac:dyDescent="0.25">
      <c r="D2258">
        <f t="shared" ca="1" si="48"/>
        <v>51.577022161510278</v>
      </c>
    </row>
    <row r="2259" spans="4:4" x14ac:dyDescent="0.25">
      <c r="D2259">
        <f t="shared" ca="1" si="48"/>
        <v>46.356297704461745</v>
      </c>
    </row>
    <row r="2260" spans="4:4" x14ac:dyDescent="0.25">
      <c r="D2260">
        <f t="shared" ca="1" si="48"/>
        <v>49.844026504432577</v>
      </c>
    </row>
    <row r="2261" spans="4:4" x14ac:dyDescent="0.25">
      <c r="D2261">
        <f t="shared" ca="1" si="48"/>
        <v>56.359171976132046</v>
      </c>
    </row>
    <row r="2262" spans="4:4" x14ac:dyDescent="0.25">
      <c r="D2262">
        <f t="shared" ca="1" si="48"/>
        <v>46.175024183386789</v>
      </c>
    </row>
    <row r="2263" spans="4:4" x14ac:dyDescent="0.25">
      <c r="D2263">
        <f t="shared" ca="1" si="48"/>
        <v>52.716627981153515</v>
      </c>
    </row>
    <row r="2264" spans="4:4" x14ac:dyDescent="0.25">
      <c r="D2264">
        <f t="shared" ca="1" si="48"/>
        <v>52.888138862484688</v>
      </c>
    </row>
    <row r="2265" spans="4:4" x14ac:dyDescent="0.25">
      <c r="D2265">
        <f t="shared" ca="1" si="48"/>
        <v>46.99498042030536</v>
      </c>
    </row>
    <row r="2266" spans="4:4" x14ac:dyDescent="0.25">
      <c r="D2266">
        <f t="shared" ca="1" si="48"/>
        <v>49.475005799304753</v>
      </c>
    </row>
    <row r="2267" spans="4:4" x14ac:dyDescent="0.25">
      <c r="D2267">
        <f t="shared" ca="1" si="48"/>
        <v>47.832371779819738</v>
      </c>
    </row>
    <row r="2268" spans="4:4" x14ac:dyDescent="0.25">
      <c r="D2268">
        <f t="shared" ca="1" si="48"/>
        <v>46.57472925081801</v>
      </c>
    </row>
    <row r="2269" spans="4:4" x14ac:dyDescent="0.25">
      <c r="D2269">
        <f t="shared" ca="1" si="48"/>
        <v>46.262537694273938</v>
      </c>
    </row>
    <row r="2270" spans="4:4" x14ac:dyDescent="0.25">
      <c r="D2270">
        <f t="shared" ca="1" si="48"/>
        <v>45.801639447153782</v>
      </c>
    </row>
    <row r="2271" spans="4:4" x14ac:dyDescent="0.25">
      <c r="D2271">
        <f t="shared" ca="1" si="48"/>
        <v>49.627293274645183</v>
      </c>
    </row>
    <row r="2272" spans="4:4" x14ac:dyDescent="0.25">
      <c r="D2272">
        <f t="shared" ca="1" si="48"/>
        <v>47.080859239588435</v>
      </c>
    </row>
    <row r="2273" spans="4:4" x14ac:dyDescent="0.25">
      <c r="D2273">
        <f t="shared" ca="1" si="48"/>
        <v>49.268172059693974</v>
      </c>
    </row>
    <row r="2274" spans="4:4" x14ac:dyDescent="0.25">
      <c r="D2274">
        <f t="shared" ca="1" si="48"/>
        <v>52.593202756300983</v>
      </c>
    </row>
    <row r="2275" spans="4:4" x14ac:dyDescent="0.25">
      <c r="D2275">
        <f t="shared" ca="1" si="48"/>
        <v>50.46477458903324</v>
      </c>
    </row>
    <row r="2276" spans="4:4" x14ac:dyDescent="0.25">
      <c r="D2276">
        <f t="shared" ca="1" si="48"/>
        <v>47.064144854594858</v>
      </c>
    </row>
    <row r="2277" spans="4:4" x14ac:dyDescent="0.25">
      <c r="D2277">
        <f t="shared" ca="1" si="48"/>
        <v>45.216435182980184</v>
      </c>
    </row>
    <row r="2278" spans="4:4" x14ac:dyDescent="0.25">
      <c r="D2278">
        <f t="shared" ca="1" si="48"/>
        <v>48.166097831060462</v>
      </c>
    </row>
    <row r="2279" spans="4:4" x14ac:dyDescent="0.25">
      <c r="D2279">
        <f t="shared" ca="1" si="48"/>
        <v>43.873324257084064</v>
      </c>
    </row>
    <row r="2280" spans="4:4" x14ac:dyDescent="0.25">
      <c r="D2280">
        <f t="shared" ca="1" si="48"/>
        <v>55.624496494535776</v>
      </c>
    </row>
    <row r="2281" spans="4:4" x14ac:dyDescent="0.25">
      <c r="D2281">
        <f t="shared" ca="1" si="48"/>
        <v>42.255877123676441</v>
      </c>
    </row>
    <row r="2282" spans="4:4" x14ac:dyDescent="0.25">
      <c r="D2282">
        <f t="shared" ca="1" si="48"/>
        <v>54.57023543940651</v>
      </c>
    </row>
    <row r="2283" spans="4:4" x14ac:dyDescent="0.25">
      <c r="D2283">
        <f t="shared" ca="1" si="48"/>
        <v>46.042114680004431</v>
      </c>
    </row>
    <row r="2284" spans="4:4" x14ac:dyDescent="0.25">
      <c r="D2284">
        <f t="shared" ca="1" si="48"/>
        <v>60.669082802356826</v>
      </c>
    </row>
    <row r="2285" spans="4:4" x14ac:dyDescent="0.25">
      <c r="D2285">
        <f t="shared" ca="1" si="48"/>
        <v>52.550279060531757</v>
      </c>
    </row>
    <row r="2286" spans="4:4" x14ac:dyDescent="0.25">
      <c r="D2286">
        <f t="shared" ca="1" si="48"/>
        <v>42.784487451379945</v>
      </c>
    </row>
    <row r="2287" spans="4:4" x14ac:dyDescent="0.25">
      <c r="D2287">
        <f t="shared" ca="1" si="48"/>
        <v>51.947550551402962</v>
      </c>
    </row>
    <row r="2288" spans="4:4" x14ac:dyDescent="0.25">
      <c r="D2288">
        <f t="shared" ca="1" si="48"/>
        <v>45.317951327535894</v>
      </c>
    </row>
    <row r="2289" spans="4:4" x14ac:dyDescent="0.25">
      <c r="D2289">
        <f t="shared" ca="1" si="48"/>
        <v>50.636488357034935</v>
      </c>
    </row>
    <row r="2290" spans="4:4" x14ac:dyDescent="0.25">
      <c r="D2290">
        <f t="shared" ca="1" si="48"/>
        <v>50.884761275898974</v>
      </c>
    </row>
    <row r="2291" spans="4:4" x14ac:dyDescent="0.25">
      <c r="D2291">
        <f t="shared" ca="1" si="48"/>
        <v>53.846064212020266</v>
      </c>
    </row>
    <row r="2292" spans="4:4" x14ac:dyDescent="0.25">
      <c r="D2292">
        <f t="shared" ca="1" si="48"/>
        <v>49.869707356791096</v>
      </c>
    </row>
    <row r="2293" spans="4:4" x14ac:dyDescent="0.25">
      <c r="D2293">
        <f t="shared" ca="1" si="48"/>
        <v>46.353568537421417</v>
      </c>
    </row>
    <row r="2294" spans="4:4" x14ac:dyDescent="0.25">
      <c r="D2294">
        <f t="shared" ca="1" si="48"/>
        <v>45.840036826446365</v>
      </c>
    </row>
    <row r="2295" spans="4:4" x14ac:dyDescent="0.25">
      <c r="D2295">
        <f t="shared" ca="1" si="48"/>
        <v>55.701367693597618</v>
      </c>
    </row>
    <row r="2296" spans="4:4" x14ac:dyDescent="0.25">
      <c r="D2296">
        <f t="shared" ca="1" si="48"/>
        <v>41.27975880225106</v>
      </c>
    </row>
    <row r="2297" spans="4:4" x14ac:dyDescent="0.25">
      <c r="D2297">
        <f t="shared" ca="1" si="48"/>
        <v>47.802358434555188</v>
      </c>
    </row>
    <row r="2298" spans="4:4" x14ac:dyDescent="0.25">
      <c r="D2298">
        <f t="shared" ca="1" si="48"/>
        <v>46.450589867427297</v>
      </c>
    </row>
    <row r="2299" spans="4:4" x14ac:dyDescent="0.25">
      <c r="D2299">
        <f t="shared" ca="1" si="48"/>
        <v>46.074376586276962</v>
      </c>
    </row>
    <row r="2300" spans="4:4" x14ac:dyDescent="0.25">
      <c r="D2300">
        <f t="shared" ca="1" si="48"/>
        <v>48.789490333234156</v>
      </c>
    </row>
    <row r="2301" spans="4:4" x14ac:dyDescent="0.25">
      <c r="D2301">
        <f t="shared" ca="1" si="48"/>
        <v>55.836979403394935</v>
      </c>
    </row>
    <row r="2302" spans="4:4" x14ac:dyDescent="0.25">
      <c r="D2302">
        <f t="shared" ca="1" si="48"/>
        <v>55.471027661196096</v>
      </c>
    </row>
    <row r="2303" spans="4:4" x14ac:dyDescent="0.25">
      <c r="D2303">
        <f t="shared" ca="1" si="48"/>
        <v>44.986271297341489</v>
      </c>
    </row>
    <row r="2304" spans="4:4" x14ac:dyDescent="0.25">
      <c r="D2304">
        <f t="shared" ca="1" si="48"/>
        <v>51.567840281037597</v>
      </c>
    </row>
    <row r="2305" spans="4:4" x14ac:dyDescent="0.25">
      <c r="D2305">
        <f t="shared" ca="1" si="48"/>
        <v>45.989928265987821</v>
      </c>
    </row>
    <row r="2306" spans="4:4" x14ac:dyDescent="0.25">
      <c r="D2306">
        <f t="shared" ca="1" si="48"/>
        <v>40.180552479194773</v>
      </c>
    </row>
    <row r="2307" spans="4:4" x14ac:dyDescent="0.25">
      <c r="D2307">
        <f t="shared" ref="D2307:D2370" ca="1" si="49">_xlfn.T.INV(RAND(),25)*$G$3+$F$3</f>
        <v>51.032607409473151</v>
      </c>
    </row>
    <row r="2308" spans="4:4" x14ac:dyDescent="0.25">
      <c r="D2308">
        <f t="shared" ca="1" si="49"/>
        <v>46.607361399700238</v>
      </c>
    </row>
    <row r="2309" spans="4:4" x14ac:dyDescent="0.25">
      <c r="D2309">
        <f t="shared" ca="1" si="49"/>
        <v>62.236401378978023</v>
      </c>
    </row>
    <row r="2310" spans="4:4" x14ac:dyDescent="0.25">
      <c r="D2310">
        <f t="shared" ca="1" si="49"/>
        <v>51.251057654936119</v>
      </c>
    </row>
    <row r="2311" spans="4:4" x14ac:dyDescent="0.25">
      <c r="D2311">
        <f t="shared" ca="1" si="49"/>
        <v>47.520988705238871</v>
      </c>
    </row>
    <row r="2312" spans="4:4" x14ac:dyDescent="0.25">
      <c r="D2312">
        <f t="shared" ca="1" si="49"/>
        <v>53.529007772526874</v>
      </c>
    </row>
    <row r="2313" spans="4:4" x14ac:dyDescent="0.25">
      <c r="D2313">
        <f t="shared" ca="1" si="49"/>
        <v>51.055724168934894</v>
      </c>
    </row>
    <row r="2314" spans="4:4" x14ac:dyDescent="0.25">
      <c r="D2314">
        <f t="shared" ca="1" si="49"/>
        <v>57.390886238770086</v>
      </c>
    </row>
    <row r="2315" spans="4:4" x14ac:dyDescent="0.25">
      <c r="D2315">
        <f t="shared" ca="1" si="49"/>
        <v>46.704739714417251</v>
      </c>
    </row>
    <row r="2316" spans="4:4" x14ac:dyDescent="0.25">
      <c r="D2316">
        <f t="shared" ca="1" si="49"/>
        <v>44.604645756825335</v>
      </c>
    </row>
    <row r="2317" spans="4:4" x14ac:dyDescent="0.25">
      <c r="D2317">
        <f t="shared" ca="1" si="49"/>
        <v>44.733219908705557</v>
      </c>
    </row>
    <row r="2318" spans="4:4" x14ac:dyDescent="0.25">
      <c r="D2318">
        <f t="shared" ca="1" si="49"/>
        <v>46.266252518661886</v>
      </c>
    </row>
    <row r="2319" spans="4:4" x14ac:dyDescent="0.25">
      <c r="D2319">
        <f t="shared" ca="1" si="49"/>
        <v>54.092007898269081</v>
      </c>
    </row>
    <row r="2320" spans="4:4" x14ac:dyDescent="0.25">
      <c r="D2320">
        <f t="shared" ca="1" si="49"/>
        <v>61.883356483700766</v>
      </c>
    </row>
    <row r="2321" spans="4:4" x14ac:dyDescent="0.25">
      <c r="D2321">
        <f t="shared" ca="1" si="49"/>
        <v>52.296374257697401</v>
      </c>
    </row>
    <row r="2322" spans="4:4" x14ac:dyDescent="0.25">
      <c r="D2322">
        <f t="shared" ca="1" si="49"/>
        <v>51.878522352741768</v>
      </c>
    </row>
    <row r="2323" spans="4:4" x14ac:dyDescent="0.25">
      <c r="D2323">
        <f t="shared" ca="1" si="49"/>
        <v>46.356814678095084</v>
      </c>
    </row>
    <row r="2324" spans="4:4" x14ac:dyDescent="0.25">
      <c r="D2324">
        <f t="shared" ca="1" si="49"/>
        <v>43.908347828312898</v>
      </c>
    </row>
    <row r="2325" spans="4:4" x14ac:dyDescent="0.25">
      <c r="D2325">
        <f t="shared" ca="1" si="49"/>
        <v>47.995845429835143</v>
      </c>
    </row>
    <row r="2326" spans="4:4" x14ac:dyDescent="0.25">
      <c r="D2326">
        <f t="shared" ca="1" si="49"/>
        <v>48.958163217041459</v>
      </c>
    </row>
    <row r="2327" spans="4:4" x14ac:dyDescent="0.25">
      <c r="D2327">
        <f t="shared" ca="1" si="49"/>
        <v>55.121696942835314</v>
      </c>
    </row>
    <row r="2328" spans="4:4" x14ac:dyDescent="0.25">
      <c r="D2328">
        <f t="shared" ca="1" si="49"/>
        <v>52.388831567604498</v>
      </c>
    </row>
    <row r="2329" spans="4:4" x14ac:dyDescent="0.25">
      <c r="D2329">
        <f t="shared" ca="1" si="49"/>
        <v>55.020855777176401</v>
      </c>
    </row>
    <row r="2330" spans="4:4" x14ac:dyDescent="0.25">
      <c r="D2330">
        <f t="shared" ca="1" si="49"/>
        <v>41.872208232566983</v>
      </c>
    </row>
    <row r="2331" spans="4:4" x14ac:dyDescent="0.25">
      <c r="D2331">
        <f t="shared" ca="1" si="49"/>
        <v>40.765597648091486</v>
      </c>
    </row>
    <row r="2332" spans="4:4" x14ac:dyDescent="0.25">
      <c r="D2332">
        <f t="shared" ca="1" si="49"/>
        <v>52.177807802750117</v>
      </c>
    </row>
    <row r="2333" spans="4:4" x14ac:dyDescent="0.25">
      <c r="D2333">
        <f t="shared" ca="1" si="49"/>
        <v>54.163358025945129</v>
      </c>
    </row>
    <row r="2334" spans="4:4" x14ac:dyDescent="0.25">
      <c r="D2334">
        <f t="shared" ca="1" si="49"/>
        <v>50.333307438990182</v>
      </c>
    </row>
    <row r="2335" spans="4:4" x14ac:dyDescent="0.25">
      <c r="D2335">
        <f t="shared" ca="1" si="49"/>
        <v>53.693438568971523</v>
      </c>
    </row>
    <row r="2336" spans="4:4" x14ac:dyDescent="0.25">
      <c r="D2336">
        <f t="shared" ca="1" si="49"/>
        <v>51.96308835176395</v>
      </c>
    </row>
    <row r="2337" spans="4:4" x14ac:dyDescent="0.25">
      <c r="D2337">
        <f t="shared" ca="1" si="49"/>
        <v>49.585762087660918</v>
      </c>
    </row>
    <row r="2338" spans="4:4" x14ac:dyDescent="0.25">
      <c r="D2338">
        <f t="shared" ca="1" si="49"/>
        <v>50.360592739482449</v>
      </c>
    </row>
    <row r="2339" spans="4:4" x14ac:dyDescent="0.25">
      <c r="D2339">
        <f t="shared" ca="1" si="49"/>
        <v>51.331894704090317</v>
      </c>
    </row>
    <row r="2340" spans="4:4" x14ac:dyDescent="0.25">
      <c r="D2340">
        <f t="shared" ca="1" si="49"/>
        <v>40.755681344737297</v>
      </c>
    </row>
    <row r="2341" spans="4:4" x14ac:dyDescent="0.25">
      <c r="D2341">
        <f t="shared" ca="1" si="49"/>
        <v>44.076127004935564</v>
      </c>
    </row>
    <row r="2342" spans="4:4" x14ac:dyDescent="0.25">
      <c r="D2342">
        <f t="shared" ca="1" si="49"/>
        <v>46.832214828390434</v>
      </c>
    </row>
    <row r="2343" spans="4:4" x14ac:dyDescent="0.25">
      <c r="D2343">
        <f t="shared" ca="1" si="49"/>
        <v>48.36548772899603</v>
      </c>
    </row>
    <row r="2344" spans="4:4" x14ac:dyDescent="0.25">
      <c r="D2344">
        <f t="shared" ca="1" si="49"/>
        <v>46.886927610079177</v>
      </c>
    </row>
    <row r="2345" spans="4:4" x14ac:dyDescent="0.25">
      <c r="D2345">
        <f t="shared" ca="1" si="49"/>
        <v>45.981635988721472</v>
      </c>
    </row>
    <row r="2346" spans="4:4" x14ac:dyDescent="0.25">
      <c r="D2346">
        <f t="shared" ca="1" si="49"/>
        <v>42.823044744976499</v>
      </c>
    </row>
    <row r="2347" spans="4:4" x14ac:dyDescent="0.25">
      <c r="D2347">
        <f t="shared" ca="1" si="49"/>
        <v>46.187201125013409</v>
      </c>
    </row>
    <row r="2348" spans="4:4" x14ac:dyDescent="0.25">
      <c r="D2348">
        <f t="shared" ca="1" si="49"/>
        <v>49.060507849632458</v>
      </c>
    </row>
    <row r="2349" spans="4:4" x14ac:dyDescent="0.25">
      <c r="D2349">
        <f t="shared" ca="1" si="49"/>
        <v>46.851101832973804</v>
      </c>
    </row>
    <row r="2350" spans="4:4" x14ac:dyDescent="0.25">
      <c r="D2350">
        <f t="shared" ca="1" si="49"/>
        <v>54.512593059611717</v>
      </c>
    </row>
    <row r="2351" spans="4:4" x14ac:dyDescent="0.25">
      <c r="D2351">
        <f t="shared" ca="1" si="49"/>
        <v>44.247759116410798</v>
      </c>
    </row>
    <row r="2352" spans="4:4" x14ac:dyDescent="0.25">
      <c r="D2352">
        <f t="shared" ca="1" si="49"/>
        <v>43.488366338542839</v>
      </c>
    </row>
    <row r="2353" spans="4:4" x14ac:dyDescent="0.25">
      <c r="D2353">
        <f t="shared" ca="1" si="49"/>
        <v>50.411429050965559</v>
      </c>
    </row>
    <row r="2354" spans="4:4" x14ac:dyDescent="0.25">
      <c r="D2354">
        <f t="shared" ca="1" si="49"/>
        <v>44.630359228122707</v>
      </c>
    </row>
    <row r="2355" spans="4:4" x14ac:dyDescent="0.25">
      <c r="D2355">
        <f t="shared" ca="1" si="49"/>
        <v>43.077255383785172</v>
      </c>
    </row>
    <row r="2356" spans="4:4" x14ac:dyDescent="0.25">
      <c r="D2356">
        <f t="shared" ca="1" si="49"/>
        <v>47.97888903006703</v>
      </c>
    </row>
    <row r="2357" spans="4:4" x14ac:dyDescent="0.25">
      <c r="D2357">
        <f t="shared" ca="1" si="49"/>
        <v>43.983115387149653</v>
      </c>
    </row>
    <row r="2358" spans="4:4" x14ac:dyDescent="0.25">
      <c r="D2358">
        <f t="shared" ca="1" si="49"/>
        <v>48.697189841074604</v>
      </c>
    </row>
    <row r="2359" spans="4:4" x14ac:dyDescent="0.25">
      <c r="D2359">
        <f t="shared" ca="1" si="49"/>
        <v>49.097975181212703</v>
      </c>
    </row>
    <row r="2360" spans="4:4" x14ac:dyDescent="0.25">
      <c r="D2360">
        <f t="shared" ca="1" si="49"/>
        <v>50.11662166579822</v>
      </c>
    </row>
    <row r="2361" spans="4:4" x14ac:dyDescent="0.25">
      <c r="D2361">
        <f t="shared" ca="1" si="49"/>
        <v>44.604158523176736</v>
      </c>
    </row>
    <row r="2362" spans="4:4" x14ac:dyDescent="0.25">
      <c r="D2362">
        <f t="shared" ca="1" si="49"/>
        <v>56.629979995767712</v>
      </c>
    </row>
    <row r="2363" spans="4:4" x14ac:dyDescent="0.25">
      <c r="D2363">
        <f t="shared" ca="1" si="49"/>
        <v>49.261852940085838</v>
      </c>
    </row>
    <row r="2364" spans="4:4" x14ac:dyDescent="0.25">
      <c r="D2364">
        <f t="shared" ca="1" si="49"/>
        <v>54.65663797843289</v>
      </c>
    </row>
    <row r="2365" spans="4:4" x14ac:dyDescent="0.25">
      <c r="D2365">
        <f t="shared" ca="1" si="49"/>
        <v>57.192692865091566</v>
      </c>
    </row>
    <row r="2366" spans="4:4" x14ac:dyDescent="0.25">
      <c r="D2366">
        <f t="shared" ca="1" si="49"/>
        <v>52.573527103840682</v>
      </c>
    </row>
    <row r="2367" spans="4:4" x14ac:dyDescent="0.25">
      <c r="D2367">
        <f t="shared" ca="1" si="49"/>
        <v>50.153580922110265</v>
      </c>
    </row>
    <row r="2368" spans="4:4" x14ac:dyDescent="0.25">
      <c r="D2368">
        <f t="shared" ca="1" si="49"/>
        <v>54.176064104648098</v>
      </c>
    </row>
    <row r="2369" spans="4:4" x14ac:dyDescent="0.25">
      <c r="D2369">
        <f t="shared" ca="1" si="49"/>
        <v>53.537335454504927</v>
      </c>
    </row>
    <row r="2370" spans="4:4" x14ac:dyDescent="0.25">
      <c r="D2370">
        <f t="shared" ca="1" si="49"/>
        <v>54.480461666391172</v>
      </c>
    </row>
    <row r="2371" spans="4:4" x14ac:dyDescent="0.25">
      <c r="D2371">
        <f t="shared" ref="D2371:D2434" ca="1" si="50">_xlfn.T.INV(RAND(),25)*$G$3+$F$3</f>
        <v>52.789599324901317</v>
      </c>
    </row>
    <row r="2372" spans="4:4" x14ac:dyDescent="0.25">
      <c r="D2372">
        <f t="shared" ca="1" si="50"/>
        <v>45.159884897970535</v>
      </c>
    </row>
    <row r="2373" spans="4:4" x14ac:dyDescent="0.25">
      <c r="D2373">
        <f t="shared" ca="1" si="50"/>
        <v>46.514897811490364</v>
      </c>
    </row>
    <row r="2374" spans="4:4" x14ac:dyDescent="0.25">
      <c r="D2374">
        <f t="shared" ca="1" si="50"/>
        <v>54.147852710693542</v>
      </c>
    </row>
    <row r="2375" spans="4:4" x14ac:dyDescent="0.25">
      <c r="D2375">
        <f t="shared" ca="1" si="50"/>
        <v>49.082209429038862</v>
      </c>
    </row>
    <row r="2376" spans="4:4" x14ac:dyDescent="0.25">
      <c r="D2376">
        <f t="shared" ca="1" si="50"/>
        <v>47.516074061019808</v>
      </c>
    </row>
    <row r="2377" spans="4:4" x14ac:dyDescent="0.25">
      <c r="D2377">
        <f t="shared" ca="1" si="50"/>
        <v>52.39011627868399</v>
      </c>
    </row>
    <row r="2378" spans="4:4" x14ac:dyDescent="0.25">
      <c r="D2378">
        <f t="shared" ca="1" si="50"/>
        <v>42.038245165347931</v>
      </c>
    </row>
    <row r="2379" spans="4:4" x14ac:dyDescent="0.25">
      <c r="D2379">
        <f t="shared" ca="1" si="50"/>
        <v>41.92170049299456</v>
      </c>
    </row>
    <row r="2380" spans="4:4" x14ac:dyDescent="0.25">
      <c r="D2380">
        <f t="shared" ca="1" si="50"/>
        <v>56.232881151609362</v>
      </c>
    </row>
    <row r="2381" spans="4:4" x14ac:dyDescent="0.25">
      <c r="D2381">
        <f t="shared" ca="1" si="50"/>
        <v>59.479216293783793</v>
      </c>
    </row>
    <row r="2382" spans="4:4" x14ac:dyDescent="0.25">
      <c r="D2382">
        <f t="shared" ca="1" si="50"/>
        <v>45.324085002002022</v>
      </c>
    </row>
    <row r="2383" spans="4:4" x14ac:dyDescent="0.25">
      <c r="D2383">
        <f t="shared" ca="1" si="50"/>
        <v>50.15440236237535</v>
      </c>
    </row>
    <row r="2384" spans="4:4" x14ac:dyDescent="0.25">
      <c r="D2384">
        <f t="shared" ca="1" si="50"/>
        <v>50.646602426699246</v>
      </c>
    </row>
    <row r="2385" spans="4:4" x14ac:dyDescent="0.25">
      <c r="D2385">
        <f t="shared" ca="1" si="50"/>
        <v>52.597348945963766</v>
      </c>
    </row>
    <row r="2386" spans="4:4" x14ac:dyDescent="0.25">
      <c r="D2386">
        <f t="shared" ca="1" si="50"/>
        <v>44.414317703665191</v>
      </c>
    </row>
    <row r="2387" spans="4:4" x14ac:dyDescent="0.25">
      <c r="D2387">
        <f t="shared" ca="1" si="50"/>
        <v>56.147397353988261</v>
      </c>
    </row>
    <row r="2388" spans="4:4" x14ac:dyDescent="0.25">
      <c r="D2388">
        <f t="shared" ca="1" si="50"/>
        <v>52.49414704978718</v>
      </c>
    </row>
    <row r="2389" spans="4:4" x14ac:dyDescent="0.25">
      <c r="D2389">
        <f t="shared" ca="1" si="50"/>
        <v>46.876705015144012</v>
      </c>
    </row>
    <row r="2390" spans="4:4" x14ac:dyDescent="0.25">
      <c r="D2390">
        <f t="shared" ca="1" si="50"/>
        <v>47.799750493780444</v>
      </c>
    </row>
    <row r="2391" spans="4:4" x14ac:dyDescent="0.25">
      <c r="D2391">
        <f t="shared" ca="1" si="50"/>
        <v>51.774945677164396</v>
      </c>
    </row>
    <row r="2392" spans="4:4" x14ac:dyDescent="0.25">
      <c r="D2392">
        <f t="shared" ca="1" si="50"/>
        <v>50.621983773636927</v>
      </c>
    </row>
    <row r="2393" spans="4:4" x14ac:dyDescent="0.25">
      <c r="D2393">
        <f t="shared" ca="1" si="50"/>
        <v>51.559765706890005</v>
      </c>
    </row>
    <row r="2394" spans="4:4" x14ac:dyDescent="0.25">
      <c r="D2394">
        <f t="shared" ca="1" si="50"/>
        <v>45.89262658867689</v>
      </c>
    </row>
    <row r="2395" spans="4:4" x14ac:dyDescent="0.25">
      <c r="D2395">
        <f t="shared" ca="1" si="50"/>
        <v>53.553339710731137</v>
      </c>
    </row>
    <row r="2396" spans="4:4" x14ac:dyDescent="0.25">
      <c r="D2396">
        <f t="shared" ca="1" si="50"/>
        <v>44.068286605504234</v>
      </c>
    </row>
    <row r="2397" spans="4:4" x14ac:dyDescent="0.25">
      <c r="D2397">
        <f t="shared" ca="1" si="50"/>
        <v>48.330649379176919</v>
      </c>
    </row>
    <row r="2398" spans="4:4" x14ac:dyDescent="0.25">
      <c r="D2398">
        <f t="shared" ca="1" si="50"/>
        <v>54.592585266625299</v>
      </c>
    </row>
    <row r="2399" spans="4:4" x14ac:dyDescent="0.25">
      <c r="D2399">
        <f t="shared" ca="1" si="50"/>
        <v>48.460095549168109</v>
      </c>
    </row>
    <row r="2400" spans="4:4" x14ac:dyDescent="0.25">
      <c r="D2400">
        <f t="shared" ca="1" si="50"/>
        <v>56.240914420767446</v>
      </c>
    </row>
    <row r="2401" spans="4:4" x14ac:dyDescent="0.25">
      <c r="D2401">
        <f t="shared" ca="1" si="50"/>
        <v>53.040206953904281</v>
      </c>
    </row>
    <row r="2402" spans="4:4" x14ac:dyDescent="0.25">
      <c r="D2402">
        <f t="shared" ca="1" si="50"/>
        <v>43.947254352862402</v>
      </c>
    </row>
    <row r="2403" spans="4:4" x14ac:dyDescent="0.25">
      <c r="D2403">
        <f t="shared" ca="1" si="50"/>
        <v>45.542346921125528</v>
      </c>
    </row>
    <row r="2404" spans="4:4" x14ac:dyDescent="0.25">
      <c r="D2404">
        <f t="shared" ca="1" si="50"/>
        <v>52.04193118451952</v>
      </c>
    </row>
    <row r="2405" spans="4:4" x14ac:dyDescent="0.25">
      <c r="D2405">
        <f t="shared" ca="1" si="50"/>
        <v>50.673748121067042</v>
      </c>
    </row>
    <row r="2406" spans="4:4" x14ac:dyDescent="0.25">
      <c r="D2406">
        <f t="shared" ca="1" si="50"/>
        <v>37.946266327540862</v>
      </c>
    </row>
    <row r="2407" spans="4:4" x14ac:dyDescent="0.25">
      <c r="D2407">
        <f t="shared" ca="1" si="50"/>
        <v>59.79197438846689</v>
      </c>
    </row>
    <row r="2408" spans="4:4" x14ac:dyDescent="0.25">
      <c r="D2408">
        <f t="shared" ca="1" si="50"/>
        <v>47.841533049862633</v>
      </c>
    </row>
    <row r="2409" spans="4:4" x14ac:dyDescent="0.25">
      <c r="D2409">
        <f t="shared" ca="1" si="50"/>
        <v>45.98104480067208</v>
      </c>
    </row>
    <row r="2410" spans="4:4" x14ac:dyDescent="0.25">
      <c r="D2410">
        <f t="shared" ca="1" si="50"/>
        <v>52.730671131313876</v>
      </c>
    </row>
    <row r="2411" spans="4:4" x14ac:dyDescent="0.25">
      <c r="D2411">
        <f t="shared" ca="1" si="50"/>
        <v>49.358143820142487</v>
      </c>
    </row>
    <row r="2412" spans="4:4" x14ac:dyDescent="0.25">
      <c r="D2412">
        <f t="shared" ca="1" si="50"/>
        <v>42.537186407279485</v>
      </c>
    </row>
    <row r="2413" spans="4:4" x14ac:dyDescent="0.25">
      <c r="D2413">
        <f t="shared" ca="1" si="50"/>
        <v>51.743094526113403</v>
      </c>
    </row>
    <row r="2414" spans="4:4" x14ac:dyDescent="0.25">
      <c r="D2414">
        <f t="shared" ca="1" si="50"/>
        <v>47.544412568192257</v>
      </c>
    </row>
    <row r="2415" spans="4:4" x14ac:dyDescent="0.25">
      <c r="D2415">
        <f t="shared" ca="1" si="50"/>
        <v>38.463205111053739</v>
      </c>
    </row>
    <row r="2416" spans="4:4" x14ac:dyDescent="0.25">
      <c r="D2416">
        <f t="shared" ca="1" si="50"/>
        <v>46.962189139171919</v>
      </c>
    </row>
    <row r="2417" spans="4:4" x14ac:dyDescent="0.25">
      <c r="D2417">
        <f t="shared" ca="1" si="50"/>
        <v>52.365856956547589</v>
      </c>
    </row>
    <row r="2418" spans="4:4" x14ac:dyDescent="0.25">
      <c r="D2418">
        <f t="shared" ca="1" si="50"/>
        <v>51.403817234417716</v>
      </c>
    </row>
    <row r="2419" spans="4:4" x14ac:dyDescent="0.25">
      <c r="D2419">
        <f t="shared" ca="1" si="50"/>
        <v>46.90686161968214</v>
      </c>
    </row>
    <row r="2420" spans="4:4" x14ac:dyDescent="0.25">
      <c r="D2420">
        <f t="shared" ca="1" si="50"/>
        <v>43.137552742024781</v>
      </c>
    </row>
    <row r="2421" spans="4:4" x14ac:dyDescent="0.25">
      <c r="D2421">
        <f t="shared" ca="1" si="50"/>
        <v>45.999116342820159</v>
      </c>
    </row>
    <row r="2422" spans="4:4" x14ac:dyDescent="0.25">
      <c r="D2422">
        <f t="shared" ca="1" si="50"/>
        <v>50.18243405962474</v>
      </c>
    </row>
    <row r="2423" spans="4:4" x14ac:dyDescent="0.25">
      <c r="D2423">
        <f t="shared" ca="1" si="50"/>
        <v>50.539400860330417</v>
      </c>
    </row>
    <row r="2424" spans="4:4" x14ac:dyDescent="0.25">
      <c r="D2424">
        <f t="shared" ca="1" si="50"/>
        <v>53.718399985293146</v>
      </c>
    </row>
    <row r="2425" spans="4:4" x14ac:dyDescent="0.25">
      <c r="D2425">
        <f t="shared" ca="1" si="50"/>
        <v>46.963747249668764</v>
      </c>
    </row>
    <row r="2426" spans="4:4" x14ac:dyDescent="0.25">
      <c r="D2426">
        <f t="shared" ca="1" si="50"/>
        <v>47.666376191384607</v>
      </c>
    </row>
    <row r="2427" spans="4:4" x14ac:dyDescent="0.25">
      <c r="D2427">
        <f t="shared" ca="1" si="50"/>
        <v>44.756038181876946</v>
      </c>
    </row>
    <row r="2428" spans="4:4" x14ac:dyDescent="0.25">
      <c r="D2428">
        <f t="shared" ca="1" si="50"/>
        <v>49.768485149800348</v>
      </c>
    </row>
    <row r="2429" spans="4:4" x14ac:dyDescent="0.25">
      <c r="D2429">
        <f t="shared" ca="1" si="50"/>
        <v>44.395487829500127</v>
      </c>
    </row>
    <row r="2430" spans="4:4" x14ac:dyDescent="0.25">
      <c r="D2430">
        <f t="shared" ca="1" si="50"/>
        <v>48.115985483167407</v>
      </c>
    </row>
    <row r="2431" spans="4:4" x14ac:dyDescent="0.25">
      <c r="D2431">
        <f t="shared" ca="1" si="50"/>
        <v>55.265754008791056</v>
      </c>
    </row>
    <row r="2432" spans="4:4" x14ac:dyDescent="0.25">
      <c r="D2432">
        <f t="shared" ca="1" si="50"/>
        <v>49.626933169889881</v>
      </c>
    </row>
    <row r="2433" spans="4:4" x14ac:dyDescent="0.25">
      <c r="D2433">
        <f t="shared" ca="1" si="50"/>
        <v>54.452697910606638</v>
      </c>
    </row>
    <row r="2434" spans="4:4" x14ac:dyDescent="0.25">
      <c r="D2434">
        <f t="shared" ca="1" si="50"/>
        <v>47.119531421894578</v>
      </c>
    </row>
    <row r="2435" spans="4:4" x14ac:dyDescent="0.25">
      <c r="D2435">
        <f t="shared" ref="D2435:D2498" ca="1" si="51">_xlfn.T.INV(RAND(),25)*$G$3+$F$3</f>
        <v>48.920426413529917</v>
      </c>
    </row>
    <row r="2436" spans="4:4" x14ac:dyDescent="0.25">
      <c r="D2436">
        <f t="shared" ca="1" si="51"/>
        <v>42.056085039771887</v>
      </c>
    </row>
    <row r="2437" spans="4:4" x14ac:dyDescent="0.25">
      <c r="D2437">
        <f t="shared" ca="1" si="51"/>
        <v>48.483562274073762</v>
      </c>
    </row>
    <row r="2438" spans="4:4" x14ac:dyDescent="0.25">
      <c r="D2438">
        <f t="shared" ca="1" si="51"/>
        <v>45.888426293518876</v>
      </c>
    </row>
    <row r="2439" spans="4:4" x14ac:dyDescent="0.25">
      <c r="D2439">
        <f t="shared" ca="1" si="51"/>
        <v>44.243390005681583</v>
      </c>
    </row>
    <row r="2440" spans="4:4" x14ac:dyDescent="0.25">
      <c r="D2440">
        <f t="shared" ca="1" si="51"/>
        <v>50.848404560334359</v>
      </c>
    </row>
    <row r="2441" spans="4:4" x14ac:dyDescent="0.25">
      <c r="D2441">
        <f t="shared" ca="1" si="51"/>
        <v>50.181181107404917</v>
      </c>
    </row>
    <row r="2442" spans="4:4" x14ac:dyDescent="0.25">
      <c r="D2442">
        <f t="shared" ca="1" si="51"/>
        <v>43.121828108789217</v>
      </c>
    </row>
    <row r="2443" spans="4:4" x14ac:dyDescent="0.25">
      <c r="D2443">
        <f t="shared" ca="1" si="51"/>
        <v>43.65716511570033</v>
      </c>
    </row>
    <row r="2444" spans="4:4" x14ac:dyDescent="0.25">
      <c r="D2444">
        <f t="shared" ca="1" si="51"/>
        <v>48.193815299632412</v>
      </c>
    </row>
    <row r="2445" spans="4:4" x14ac:dyDescent="0.25">
      <c r="D2445">
        <f t="shared" ca="1" si="51"/>
        <v>52.86168884041922</v>
      </c>
    </row>
    <row r="2446" spans="4:4" x14ac:dyDescent="0.25">
      <c r="D2446">
        <f t="shared" ca="1" si="51"/>
        <v>45.466986677817012</v>
      </c>
    </row>
    <row r="2447" spans="4:4" x14ac:dyDescent="0.25">
      <c r="D2447">
        <f t="shared" ca="1" si="51"/>
        <v>48.474704949676386</v>
      </c>
    </row>
    <row r="2448" spans="4:4" x14ac:dyDescent="0.25">
      <c r="D2448">
        <f t="shared" ca="1" si="51"/>
        <v>42.225182077029793</v>
      </c>
    </row>
    <row r="2449" spans="4:4" x14ac:dyDescent="0.25">
      <c r="D2449">
        <f t="shared" ca="1" si="51"/>
        <v>45.655140609062407</v>
      </c>
    </row>
    <row r="2450" spans="4:4" x14ac:dyDescent="0.25">
      <c r="D2450">
        <f t="shared" ca="1" si="51"/>
        <v>46.809645616053167</v>
      </c>
    </row>
    <row r="2451" spans="4:4" x14ac:dyDescent="0.25">
      <c r="D2451">
        <f t="shared" ca="1" si="51"/>
        <v>47.054120129598459</v>
      </c>
    </row>
    <row r="2452" spans="4:4" x14ac:dyDescent="0.25">
      <c r="D2452">
        <f t="shared" ca="1" si="51"/>
        <v>49.576174791922448</v>
      </c>
    </row>
    <row r="2453" spans="4:4" x14ac:dyDescent="0.25">
      <c r="D2453">
        <f t="shared" ca="1" si="51"/>
        <v>41.927037500108469</v>
      </c>
    </row>
    <row r="2454" spans="4:4" x14ac:dyDescent="0.25">
      <c r="D2454">
        <f t="shared" ca="1" si="51"/>
        <v>47.055885213637374</v>
      </c>
    </row>
    <row r="2455" spans="4:4" x14ac:dyDescent="0.25">
      <c r="D2455">
        <f t="shared" ca="1" si="51"/>
        <v>51.133589487424693</v>
      </c>
    </row>
    <row r="2456" spans="4:4" x14ac:dyDescent="0.25">
      <c r="D2456">
        <f t="shared" ca="1" si="51"/>
        <v>53.336670528499546</v>
      </c>
    </row>
    <row r="2457" spans="4:4" x14ac:dyDescent="0.25">
      <c r="D2457">
        <f t="shared" ca="1" si="51"/>
        <v>53.485054288172279</v>
      </c>
    </row>
    <row r="2458" spans="4:4" x14ac:dyDescent="0.25">
      <c r="D2458">
        <f t="shared" ca="1" si="51"/>
        <v>47.101945698427073</v>
      </c>
    </row>
    <row r="2459" spans="4:4" x14ac:dyDescent="0.25">
      <c r="D2459">
        <f t="shared" ca="1" si="51"/>
        <v>43.968880019253</v>
      </c>
    </row>
    <row r="2460" spans="4:4" x14ac:dyDescent="0.25">
      <c r="D2460">
        <f t="shared" ca="1" si="51"/>
        <v>53.462271489944243</v>
      </c>
    </row>
    <row r="2461" spans="4:4" x14ac:dyDescent="0.25">
      <c r="D2461">
        <f t="shared" ca="1" si="51"/>
        <v>50.701438926043892</v>
      </c>
    </row>
    <row r="2462" spans="4:4" x14ac:dyDescent="0.25">
      <c r="D2462">
        <f t="shared" ca="1" si="51"/>
        <v>44.511666696874173</v>
      </c>
    </row>
    <row r="2463" spans="4:4" x14ac:dyDescent="0.25">
      <c r="D2463">
        <f t="shared" ca="1" si="51"/>
        <v>48.575594261674595</v>
      </c>
    </row>
    <row r="2464" spans="4:4" x14ac:dyDescent="0.25">
      <c r="D2464">
        <f t="shared" ca="1" si="51"/>
        <v>56.513154288024829</v>
      </c>
    </row>
    <row r="2465" spans="4:4" x14ac:dyDescent="0.25">
      <c r="D2465">
        <f t="shared" ca="1" si="51"/>
        <v>52.34335401595159</v>
      </c>
    </row>
    <row r="2466" spans="4:4" x14ac:dyDescent="0.25">
      <c r="D2466">
        <f t="shared" ca="1" si="51"/>
        <v>52.755710872078936</v>
      </c>
    </row>
    <row r="2467" spans="4:4" x14ac:dyDescent="0.25">
      <c r="D2467">
        <f t="shared" ca="1" si="51"/>
        <v>45.868155560575055</v>
      </c>
    </row>
    <row r="2468" spans="4:4" x14ac:dyDescent="0.25">
      <c r="D2468">
        <f t="shared" ca="1" si="51"/>
        <v>37.63996974945627</v>
      </c>
    </row>
    <row r="2469" spans="4:4" x14ac:dyDescent="0.25">
      <c r="D2469">
        <f t="shared" ca="1" si="51"/>
        <v>54.168077266351112</v>
      </c>
    </row>
    <row r="2470" spans="4:4" x14ac:dyDescent="0.25">
      <c r="D2470">
        <f t="shared" ca="1" si="51"/>
        <v>42.033408690435415</v>
      </c>
    </row>
    <row r="2471" spans="4:4" x14ac:dyDescent="0.25">
      <c r="D2471">
        <f t="shared" ca="1" si="51"/>
        <v>45.689256626769946</v>
      </c>
    </row>
    <row r="2472" spans="4:4" x14ac:dyDescent="0.25">
      <c r="D2472">
        <f t="shared" ca="1" si="51"/>
        <v>39.384935658410406</v>
      </c>
    </row>
    <row r="2473" spans="4:4" x14ac:dyDescent="0.25">
      <c r="D2473">
        <f t="shared" ca="1" si="51"/>
        <v>54.024453212390078</v>
      </c>
    </row>
    <row r="2474" spans="4:4" x14ac:dyDescent="0.25">
      <c r="D2474">
        <f t="shared" ca="1" si="51"/>
        <v>54.857510781722141</v>
      </c>
    </row>
    <row r="2475" spans="4:4" x14ac:dyDescent="0.25">
      <c r="D2475">
        <f t="shared" ca="1" si="51"/>
        <v>56.135170350475313</v>
      </c>
    </row>
    <row r="2476" spans="4:4" x14ac:dyDescent="0.25">
      <c r="D2476">
        <f t="shared" ca="1" si="51"/>
        <v>48.842536758449981</v>
      </c>
    </row>
    <row r="2477" spans="4:4" x14ac:dyDescent="0.25">
      <c r="D2477">
        <f t="shared" ca="1" si="51"/>
        <v>53.750115590115179</v>
      </c>
    </row>
    <row r="2478" spans="4:4" x14ac:dyDescent="0.25">
      <c r="D2478">
        <f t="shared" ca="1" si="51"/>
        <v>50.3891818339183</v>
      </c>
    </row>
    <row r="2479" spans="4:4" x14ac:dyDescent="0.25">
      <c r="D2479">
        <f t="shared" ca="1" si="51"/>
        <v>47.616611947817731</v>
      </c>
    </row>
    <row r="2480" spans="4:4" x14ac:dyDescent="0.25">
      <c r="D2480">
        <f t="shared" ca="1" si="51"/>
        <v>51.595002824935307</v>
      </c>
    </row>
    <row r="2481" spans="4:4" x14ac:dyDescent="0.25">
      <c r="D2481">
        <f t="shared" ca="1" si="51"/>
        <v>48.944238872966508</v>
      </c>
    </row>
    <row r="2482" spans="4:4" x14ac:dyDescent="0.25">
      <c r="D2482">
        <f t="shared" ca="1" si="51"/>
        <v>45.73523909559033</v>
      </c>
    </row>
    <row r="2483" spans="4:4" x14ac:dyDescent="0.25">
      <c r="D2483">
        <f t="shared" ca="1" si="51"/>
        <v>49.918033504672273</v>
      </c>
    </row>
    <row r="2484" spans="4:4" x14ac:dyDescent="0.25">
      <c r="D2484">
        <f t="shared" ca="1" si="51"/>
        <v>42.593617879601638</v>
      </c>
    </row>
    <row r="2485" spans="4:4" x14ac:dyDescent="0.25">
      <c r="D2485">
        <f t="shared" ca="1" si="51"/>
        <v>53.549415795242268</v>
      </c>
    </row>
    <row r="2486" spans="4:4" x14ac:dyDescent="0.25">
      <c r="D2486">
        <f t="shared" ca="1" si="51"/>
        <v>61.130538962412018</v>
      </c>
    </row>
    <row r="2487" spans="4:4" x14ac:dyDescent="0.25">
      <c r="D2487">
        <f t="shared" ca="1" si="51"/>
        <v>53.626182611329064</v>
      </c>
    </row>
    <row r="2488" spans="4:4" x14ac:dyDescent="0.25">
      <c r="D2488">
        <f t="shared" ca="1" si="51"/>
        <v>45.408280181144868</v>
      </c>
    </row>
    <row r="2489" spans="4:4" x14ac:dyDescent="0.25">
      <c r="D2489">
        <f t="shared" ca="1" si="51"/>
        <v>53.549956435596187</v>
      </c>
    </row>
    <row r="2490" spans="4:4" x14ac:dyDescent="0.25">
      <c r="D2490">
        <f t="shared" ca="1" si="51"/>
        <v>46.535061613464926</v>
      </c>
    </row>
    <row r="2491" spans="4:4" x14ac:dyDescent="0.25">
      <c r="D2491">
        <f t="shared" ca="1" si="51"/>
        <v>47.260343650753278</v>
      </c>
    </row>
    <row r="2492" spans="4:4" x14ac:dyDescent="0.25">
      <c r="D2492">
        <f t="shared" ca="1" si="51"/>
        <v>47.577951314235861</v>
      </c>
    </row>
    <row r="2493" spans="4:4" x14ac:dyDescent="0.25">
      <c r="D2493">
        <f t="shared" ca="1" si="51"/>
        <v>53.244615321459378</v>
      </c>
    </row>
    <row r="2494" spans="4:4" x14ac:dyDescent="0.25">
      <c r="D2494">
        <f t="shared" ca="1" si="51"/>
        <v>47.520048865345764</v>
      </c>
    </row>
    <row r="2495" spans="4:4" x14ac:dyDescent="0.25">
      <c r="D2495">
        <f t="shared" ca="1" si="51"/>
        <v>50.914462869458625</v>
      </c>
    </row>
    <row r="2496" spans="4:4" x14ac:dyDescent="0.25">
      <c r="D2496">
        <f t="shared" ca="1" si="51"/>
        <v>55.919282263468745</v>
      </c>
    </row>
    <row r="2497" spans="4:4" x14ac:dyDescent="0.25">
      <c r="D2497">
        <f t="shared" ca="1" si="51"/>
        <v>49.794095919184315</v>
      </c>
    </row>
    <row r="2498" spans="4:4" x14ac:dyDescent="0.25">
      <c r="D2498">
        <f t="shared" ca="1" si="51"/>
        <v>43.476530067958144</v>
      </c>
    </row>
    <row r="2499" spans="4:4" x14ac:dyDescent="0.25">
      <c r="D2499">
        <f t="shared" ref="D2499:D2562" ca="1" si="52">_xlfn.T.INV(RAND(),25)*$G$3+$F$3</f>
        <v>47.91911429676626</v>
      </c>
    </row>
    <row r="2500" spans="4:4" x14ac:dyDescent="0.25">
      <c r="D2500">
        <f t="shared" ca="1" si="52"/>
        <v>45.195339102989529</v>
      </c>
    </row>
    <row r="2501" spans="4:4" x14ac:dyDescent="0.25">
      <c r="D2501">
        <f t="shared" ca="1" si="52"/>
        <v>43.235153390731263</v>
      </c>
    </row>
    <row r="2502" spans="4:4" x14ac:dyDescent="0.25">
      <c r="D2502">
        <f t="shared" ca="1" si="52"/>
        <v>51.62175097414282</v>
      </c>
    </row>
    <row r="2503" spans="4:4" x14ac:dyDescent="0.25">
      <c r="D2503">
        <f t="shared" ca="1" si="52"/>
        <v>44.380929729470111</v>
      </c>
    </row>
    <row r="2504" spans="4:4" x14ac:dyDescent="0.25">
      <c r="D2504">
        <f t="shared" ca="1" si="52"/>
        <v>49.139103273881545</v>
      </c>
    </row>
    <row r="2505" spans="4:4" x14ac:dyDescent="0.25">
      <c r="D2505">
        <f t="shared" ca="1" si="52"/>
        <v>51.752533268011653</v>
      </c>
    </row>
    <row r="2506" spans="4:4" x14ac:dyDescent="0.25">
      <c r="D2506">
        <f t="shared" ca="1" si="52"/>
        <v>53.810772339301764</v>
      </c>
    </row>
    <row r="2507" spans="4:4" x14ac:dyDescent="0.25">
      <c r="D2507">
        <f t="shared" ca="1" si="52"/>
        <v>55.426423829335569</v>
      </c>
    </row>
    <row r="2508" spans="4:4" x14ac:dyDescent="0.25">
      <c r="D2508">
        <f t="shared" ca="1" si="52"/>
        <v>48.899512286464756</v>
      </c>
    </row>
    <row r="2509" spans="4:4" x14ac:dyDescent="0.25">
      <c r="D2509">
        <f t="shared" ca="1" si="52"/>
        <v>48.190922587461365</v>
      </c>
    </row>
    <row r="2510" spans="4:4" x14ac:dyDescent="0.25">
      <c r="D2510">
        <f t="shared" ca="1" si="52"/>
        <v>48.501805593376424</v>
      </c>
    </row>
    <row r="2511" spans="4:4" x14ac:dyDescent="0.25">
      <c r="D2511">
        <f t="shared" ca="1" si="52"/>
        <v>44.412710373174001</v>
      </c>
    </row>
    <row r="2512" spans="4:4" x14ac:dyDescent="0.25">
      <c r="D2512">
        <f t="shared" ca="1" si="52"/>
        <v>49.012041639084941</v>
      </c>
    </row>
    <row r="2513" spans="4:4" x14ac:dyDescent="0.25">
      <c r="D2513">
        <f t="shared" ca="1" si="52"/>
        <v>59.921935976650317</v>
      </c>
    </row>
    <row r="2514" spans="4:4" x14ac:dyDescent="0.25">
      <c r="D2514">
        <f t="shared" ca="1" si="52"/>
        <v>48.696121810652151</v>
      </c>
    </row>
    <row r="2515" spans="4:4" x14ac:dyDescent="0.25">
      <c r="D2515">
        <f t="shared" ca="1" si="52"/>
        <v>61.132187294614226</v>
      </c>
    </row>
    <row r="2516" spans="4:4" x14ac:dyDescent="0.25">
      <c r="D2516">
        <f t="shared" ca="1" si="52"/>
        <v>50.951814401047862</v>
      </c>
    </row>
    <row r="2517" spans="4:4" x14ac:dyDescent="0.25">
      <c r="D2517">
        <f t="shared" ca="1" si="52"/>
        <v>47.206188008636218</v>
      </c>
    </row>
    <row r="2518" spans="4:4" x14ac:dyDescent="0.25">
      <c r="D2518">
        <f t="shared" ca="1" si="52"/>
        <v>47.886475580981234</v>
      </c>
    </row>
    <row r="2519" spans="4:4" x14ac:dyDescent="0.25">
      <c r="D2519">
        <f t="shared" ca="1" si="52"/>
        <v>47.585539605763699</v>
      </c>
    </row>
    <row r="2520" spans="4:4" x14ac:dyDescent="0.25">
      <c r="D2520">
        <f t="shared" ca="1" si="52"/>
        <v>53.620715659671255</v>
      </c>
    </row>
    <row r="2521" spans="4:4" x14ac:dyDescent="0.25">
      <c r="D2521">
        <f t="shared" ca="1" si="52"/>
        <v>50.323932290006802</v>
      </c>
    </row>
    <row r="2522" spans="4:4" x14ac:dyDescent="0.25">
      <c r="D2522">
        <f t="shared" ca="1" si="52"/>
        <v>44.159081032465579</v>
      </c>
    </row>
    <row r="2523" spans="4:4" x14ac:dyDescent="0.25">
      <c r="D2523">
        <f t="shared" ca="1" si="52"/>
        <v>40.832577046823246</v>
      </c>
    </row>
    <row r="2524" spans="4:4" x14ac:dyDescent="0.25">
      <c r="D2524">
        <f t="shared" ca="1" si="52"/>
        <v>53.102136518823656</v>
      </c>
    </row>
    <row r="2525" spans="4:4" x14ac:dyDescent="0.25">
      <c r="D2525">
        <f t="shared" ca="1" si="52"/>
        <v>48.647547354708699</v>
      </c>
    </row>
    <row r="2526" spans="4:4" x14ac:dyDescent="0.25">
      <c r="D2526">
        <f t="shared" ca="1" si="52"/>
        <v>50.525032200584377</v>
      </c>
    </row>
    <row r="2527" spans="4:4" x14ac:dyDescent="0.25">
      <c r="D2527">
        <f t="shared" ca="1" si="52"/>
        <v>46.951980673423783</v>
      </c>
    </row>
    <row r="2528" spans="4:4" x14ac:dyDescent="0.25">
      <c r="D2528">
        <f t="shared" ca="1" si="52"/>
        <v>43.455831833187176</v>
      </c>
    </row>
    <row r="2529" spans="4:4" x14ac:dyDescent="0.25">
      <c r="D2529">
        <f t="shared" ca="1" si="52"/>
        <v>59.359554403212279</v>
      </c>
    </row>
    <row r="2530" spans="4:4" x14ac:dyDescent="0.25">
      <c r="D2530">
        <f t="shared" ca="1" si="52"/>
        <v>54.68001630433325</v>
      </c>
    </row>
    <row r="2531" spans="4:4" x14ac:dyDescent="0.25">
      <c r="D2531">
        <f t="shared" ca="1" si="52"/>
        <v>54.069936439460491</v>
      </c>
    </row>
    <row r="2532" spans="4:4" x14ac:dyDescent="0.25">
      <c r="D2532">
        <f t="shared" ca="1" si="52"/>
        <v>39.85791538058718</v>
      </c>
    </row>
    <row r="2533" spans="4:4" x14ac:dyDescent="0.25">
      <c r="D2533">
        <f t="shared" ca="1" si="52"/>
        <v>50.664437793112576</v>
      </c>
    </row>
    <row r="2534" spans="4:4" x14ac:dyDescent="0.25">
      <c r="D2534">
        <f t="shared" ca="1" si="52"/>
        <v>45.016166946642926</v>
      </c>
    </row>
    <row r="2535" spans="4:4" x14ac:dyDescent="0.25">
      <c r="D2535">
        <f t="shared" ca="1" si="52"/>
        <v>45.485416862531046</v>
      </c>
    </row>
    <row r="2536" spans="4:4" x14ac:dyDescent="0.25">
      <c r="D2536">
        <f t="shared" ca="1" si="52"/>
        <v>50.84907962855678</v>
      </c>
    </row>
    <row r="2537" spans="4:4" x14ac:dyDescent="0.25">
      <c r="D2537">
        <f t="shared" ca="1" si="52"/>
        <v>49.90969501256243</v>
      </c>
    </row>
    <row r="2538" spans="4:4" x14ac:dyDescent="0.25">
      <c r="D2538">
        <f t="shared" ca="1" si="52"/>
        <v>52.719355750140032</v>
      </c>
    </row>
    <row r="2539" spans="4:4" x14ac:dyDescent="0.25">
      <c r="D2539">
        <f t="shared" ca="1" si="52"/>
        <v>44.43289298695511</v>
      </c>
    </row>
    <row r="2540" spans="4:4" x14ac:dyDescent="0.25">
      <c r="D2540">
        <f t="shared" ca="1" si="52"/>
        <v>44.680253629920244</v>
      </c>
    </row>
    <row r="2541" spans="4:4" x14ac:dyDescent="0.25">
      <c r="D2541">
        <f t="shared" ca="1" si="52"/>
        <v>55.75177651922602</v>
      </c>
    </row>
    <row r="2542" spans="4:4" x14ac:dyDescent="0.25">
      <c r="D2542">
        <f t="shared" ca="1" si="52"/>
        <v>44.584944743804172</v>
      </c>
    </row>
    <row r="2543" spans="4:4" x14ac:dyDescent="0.25">
      <c r="D2543">
        <f t="shared" ca="1" si="52"/>
        <v>41.319695701816535</v>
      </c>
    </row>
    <row r="2544" spans="4:4" x14ac:dyDescent="0.25">
      <c r="D2544">
        <f t="shared" ca="1" si="52"/>
        <v>50.348174064739986</v>
      </c>
    </row>
    <row r="2545" spans="4:4" x14ac:dyDescent="0.25">
      <c r="D2545">
        <f t="shared" ca="1" si="52"/>
        <v>48.348574739762242</v>
      </c>
    </row>
    <row r="2546" spans="4:4" x14ac:dyDescent="0.25">
      <c r="D2546">
        <f t="shared" ca="1" si="52"/>
        <v>46.999727802876635</v>
      </c>
    </row>
    <row r="2547" spans="4:4" x14ac:dyDescent="0.25">
      <c r="D2547">
        <f t="shared" ca="1" si="52"/>
        <v>42.426404715647564</v>
      </c>
    </row>
    <row r="2548" spans="4:4" x14ac:dyDescent="0.25">
      <c r="D2548">
        <f t="shared" ca="1" si="52"/>
        <v>50.152642657759905</v>
      </c>
    </row>
    <row r="2549" spans="4:4" x14ac:dyDescent="0.25">
      <c r="D2549">
        <f t="shared" ca="1" si="52"/>
        <v>44.451826032391971</v>
      </c>
    </row>
    <row r="2550" spans="4:4" x14ac:dyDescent="0.25">
      <c r="D2550">
        <f t="shared" ca="1" si="52"/>
        <v>49.735073578985464</v>
      </c>
    </row>
    <row r="2551" spans="4:4" x14ac:dyDescent="0.25">
      <c r="D2551">
        <f t="shared" ca="1" si="52"/>
        <v>55.234769915948206</v>
      </c>
    </row>
    <row r="2552" spans="4:4" x14ac:dyDescent="0.25">
      <c r="D2552">
        <f t="shared" ca="1" si="52"/>
        <v>48.133573728110093</v>
      </c>
    </row>
    <row r="2553" spans="4:4" x14ac:dyDescent="0.25">
      <c r="D2553">
        <f t="shared" ca="1" si="52"/>
        <v>46.900273246118743</v>
      </c>
    </row>
    <row r="2554" spans="4:4" x14ac:dyDescent="0.25">
      <c r="D2554">
        <f t="shared" ca="1" si="52"/>
        <v>53.464207360592503</v>
      </c>
    </row>
    <row r="2555" spans="4:4" x14ac:dyDescent="0.25">
      <c r="D2555">
        <f t="shared" ca="1" si="52"/>
        <v>52.0381191257826</v>
      </c>
    </row>
    <row r="2556" spans="4:4" x14ac:dyDescent="0.25">
      <c r="D2556">
        <f t="shared" ca="1" si="52"/>
        <v>52.423546227908581</v>
      </c>
    </row>
    <row r="2557" spans="4:4" x14ac:dyDescent="0.25">
      <c r="D2557">
        <f t="shared" ca="1" si="52"/>
        <v>44.620639400842094</v>
      </c>
    </row>
    <row r="2558" spans="4:4" x14ac:dyDescent="0.25">
      <c r="D2558">
        <f t="shared" ca="1" si="52"/>
        <v>49.920263341832289</v>
      </c>
    </row>
    <row r="2559" spans="4:4" x14ac:dyDescent="0.25">
      <c r="D2559">
        <f t="shared" ca="1" si="52"/>
        <v>44.902307726635129</v>
      </c>
    </row>
    <row r="2560" spans="4:4" x14ac:dyDescent="0.25">
      <c r="D2560">
        <f t="shared" ca="1" si="52"/>
        <v>46.411877749395117</v>
      </c>
    </row>
    <row r="2561" spans="4:4" x14ac:dyDescent="0.25">
      <c r="D2561">
        <f t="shared" ca="1" si="52"/>
        <v>39.919448071673067</v>
      </c>
    </row>
    <row r="2562" spans="4:4" x14ac:dyDescent="0.25">
      <c r="D2562">
        <f t="shared" ca="1" si="52"/>
        <v>50.297252028561012</v>
      </c>
    </row>
    <row r="2563" spans="4:4" x14ac:dyDescent="0.25">
      <c r="D2563">
        <f t="shared" ref="D2563:D2626" ca="1" si="53">_xlfn.T.INV(RAND(),25)*$G$3+$F$3</f>
        <v>46.397216621946669</v>
      </c>
    </row>
    <row r="2564" spans="4:4" x14ac:dyDescent="0.25">
      <c r="D2564">
        <f t="shared" ca="1" si="53"/>
        <v>54.823821605714315</v>
      </c>
    </row>
    <row r="2565" spans="4:4" x14ac:dyDescent="0.25">
      <c r="D2565">
        <f t="shared" ca="1" si="53"/>
        <v>49.003225222184575</v>
      </c>
    </row>
    <row r="2566" spans="4:4" x14ac:dyDescent="0.25">
      <c r="D2566">
        <f t="shared" ca="1" si="53"/>
        <v>54.617477316663482</v>
      </c>
    </row>
    <row r="2567" spans="4:4" x14ac:dyDescent="0.25">
      <c r="D2567">
        <f t="shared" ca="1" si="53"/>
        <v>51.928345118299816</v>
      </c>
    </row>
    <row r="2568" spans="4:4" x14ac:dyDescent="0.25">
      <c r="D2568">
        <f t="shared" ca="1" si="53"/>
        <v>52.593895042971283</v>
      </c>
    </row>
    <row r="2569" spans="4:4" x14ac:dyDescent="0.25">
      <c r="D2569">
        <f t="shared" ca="1" si="53"/>
        <v>54.262063460452957</v>
      </c>
    </row>
    <row r="2570" spans="4:4" x14ac:dyDescent="0.25">
      <c r="D2570">
        <f t="shared" ca="1" si="53"/>
        <v>50.513841067023797</v>
      </c>
    </row>
    <row r="2571" spans="4:4" x14ac:dyDescent="0.25">
      <c r="D2571">
        <f t="shared" ca="1" si="53"/>
        <v>41.815677079564352</v>
      </c>
    </row>
    <row r="2572" spans="4:4" x14ac:dyDescent="0.25">
      <c r="D2572">
        <f t="shared" ca="1" si="53"/>
        <v>46.630976660786921</v>
      </c>
    </row>
    <row r="2573" spans="4:4" x14ac:dyDescent="0.25">
      <c r="D2573">
        <f t="shared" ca="1" si="53"/>
        <v>55.425024006980458</v>
      </c>
    </row>
    <row r="2574" spans="4:4" x14ac:dyDescent="0.25">
      <c r="D2574">
        <f t="shared" ca="1" si="53"/>
        <v>44.853490456466027</v>
      </c>
    </row>
    <row r="2575" spans="4:4" x14ac:dyDescent="0.25">
      <c r="D2575">
        <f t="shared" ca="1" si="53"/>
        <v>49.445657606132102</v>
      </c>
    </row>
    <row r="2576" spans="4:4" x14ac:dyDescent="0.25">
      <c r="D2576">
        <f t="shared" ca="1" si="53"/>
        <v>57.582001213831511</v>
      </c>
    </row>
    <row r="2577" spans="4:4" x14ac:dyDescent="0.25">
      <c r="D2577">
        <f t="shared" ca="1" si="53"/>
        <v>47.636320530625255</v>
      </c>
    </row>
    <row r="2578" spans="4:4" x14ac:dyDescent="0.25">
      <c r="D2578">
        <f t="shared" ca="1" si="53"/>
        <v>50.196380098526177</v>
      </c>
    </row>
    <row r="2579" spans="4:4" x14ac:dyDescent="0.25">
      <c r="D2579">
        <f t="shared" ca="1" si="53"/>
        <v>52.064278686455772</v>
      </c>
    </row>
    <row r="2580" spans="4:4" x14ac:dyDescent="0.25">
      <c r="D2580">
        <f t="shared" ca="1" si="53"/>
        <v>50.650371227492457</v>
      </c>
    </row>
    <row r="2581" spans="4:4" x14ac:dyDescent="0.25">
      <c r="D2581">
        <f t="shared" ca="1" si="53"/>
        <v>44.894938571191886</v>
      </c>
    </row>
    <row r="2582" spans="4:4" x14ac:dyDescent="0.25">
      <c r="D2582">
        <f t="shared" ca="1" si="53"/>
        <v>50.381718021605131</v>
      </c>
    </row>
    <row r="2583" spans="4:4" x14ac:dyDescent="0.25">
      <c r="D2583">
        <f t="shared" ca="1" si="53"/>
        <v>48.434999910545045</v>
      </c>
    </row>
    <row r="2584" spans="4:4" x14ac:dyDescent="0.25">
      <c r="D2584">
        <f t="shared" ca="1" si="53"/>
        <v>45.415141258860508</v>
      </c>
    </row>
    <row r="2585" spans="4:4" x14ac:dyDescent="0.25">
      <c r="D2585">
        <f t="shared" ca="1" si="53"/>
        <v>41.747350207302027</v>
      </c>
    </row>
    <row r="2586" spans="4:4" x14ac:dyDescent="0.25">
      <c r="D2586">
        <f t="shared" ca="1" si="53"/>
        <v>49.986333262899194</v>
      </c>
    </row>
    <row r="2587" spans="4:4" x14ac:dyDescent="0.25">
      <c r="D2587">
        <f t="shared" ca="1" si="53"/>
        <v>51.004453663580726</v>
      </c>
    </row>
    <row r="2588" spans="4:4" x14ac:dyDescent="0.25">
      <c r="D2588">
        <f t="shared" ca="1" si="53"/>
        <v>42.678451085407744</v>
      </c>
    </row>
    <row r="2589" spans="4:4" x14ac:dyDescent="0.25">
      <c r="D2589">
        <f t="shared" ca="1" si="53"/>
        <v>49.766292248544275</v>
      </c>
    </row>
    <row r="2590" spans="4:4" x14ac:dyDescent="0.25">
      <c r="D2590">
        <f t="shared" ca="1" si="53"/>
        <v>47.347196671822296</v>
      </c>
    </row>
    <row r="2591" spans="4:4" x14ac:dyDescent="0.25">
      <c r="D2591">
        <f t="shared" ca="1" si="53"/>
        <v>48.547667329107412</v>
      </c>
    </row>
    <row r="2592" spans="4:4" x14ac:dyDescent="0.25">
      <c r="D2592">
        <f t="shared" ca="1" si="53"/>
        <v>42.414639733918634</v>
      </c>
    </row>
    <row r="2593" spans="4:4" x14ac:dyDescent="0.25">
      <c r="D2593">
        <f t="shared" ca="1" si="53"/>
        <v>42.993679716932952</v>
      </c>
    </row>
    <row r="2594" spans="4:4" x14ac:dyDescent="0.25">
      <c r="D2594">
        <f t="shared" ca="1" si="53"/>
        <v>43.810021662981441</v>
      </c>
    </row>
    <row r="2595" spans="4:4" x14ac:dyDescent="0.25">
      <c r="D2595">
        <f t="shared" ca="1" si="53"/>
        <v>40.757978361760422</v>
      </c>
    </row>
    <row r="2596" spans="4:4" x14ac:dyDescent="0.25">
      <c r="D2596">
        <f t="shared" ca="1" si="53"/>
        <v>46.391748769607645</v>
      </c>
    </row>
    <row r="2597" spans="4:4" x14ac:dyDescent="0.25">
      <c r="D2597">
        <f t="shared" ca="1" si="53"/>
        <v>48.621908844074404</v>
      </c>
    </row>
    <row r="2598" spans="4:4" x14ac:dyDescent="0.25">
      <c r="D2598">
        <f t="shared" ca="1" si="53"/>
        <v>48.203749451659007</v>
      </c>
    </row>
    <row r="2599" spans="4:4" x14ac:dyDescent="0.25">
      <c r="D2599">
        <f t="shared" ca="1" si="53"/>
        <v>49.329185573855</v>
      </c>
    </row>
    <row r="2600" spans="4:4" x14ac:dyDescent="0.25">
      <c r="D2600">
        <f t="shared" ca="1" si="53"/>
        <v>54.975444576079177</v>
      </c>
    </row>
    <row r="2601" spans="4:4" x14ac:dyDescent="0.25">
      <c r="D2601">
        <f t="shared" ca="1" si="53"/>
        <v>44.34330676648522</v>
      </c>
    </row>
    <row r="2602" spans="4:4" x14ac:dyDescent="0.25">
      <c r="D2602">
        <f t="shared" ca="1" si="53"/>
        <v>51.348932423496386</v>
      </c>
    </row>
    <row r="2603" spans="4:4" x14ac:dyDescent="0.25">
      <c r="D2603">
        <f t="shared" ca="1" si="53"/>
        <v>56.307071314147393</v>
      </c>
    </row>
    <row r="2604" spans="4:4" x14ac:dyDescent="0.25">
      <c r="D2604">
        <f t="shared" ca="1" si="53"/>
        <v>47.551448179166449</v>
      </c>
    </row>
    <row r="2605" spans="4:4" x14ac:dyDescent="0.25">
      <c r="D2605">
        <f t="shared" ca="1" si="53"/>
        <v>46.000056797812562</v>
      </c>
    </row>
    <row r="2606" spans="4:4" x14ac:dyDescent="0.25">
      <c r="D2606">
        <f t="shared" ca="1" si="53"/>
        <v>44.191642479543063</v>
      </c>
    </row>
    <row r="2607" spans="4:4" x14ac:dyDescent="0.25">
      <c r="D2607">
        <f t="shared" ca="1" si="53"/>
        <v>44.671475079549765</v>
      </c>
    </row>
    <row r="2608" spans="4:4" x14ac:dyDescent="0.25">
      <c r="D2608">
        <f t="shared" ca="1" si="53"/>
        <v>52.301447341423483</v>
      </c>
    </row>
    <row r="2609" spans="4:4" x14ac:dyDescent="0.25">
      <c r="D2609">
        <f t="shared" ca="1" si="53"/>
        <v>50.572827093351421</v>
      </c>
    </row>
    <row r="2610" spans="4:4" x14ac:dyDescent="0.25">
      <c r="D2610">
        <f t="shared" ca="1" si="53"/>
        <v>49.624777060355235</v>
      </c>
    </row>
    <row r="2611" spans="4:4" x14ac:dyDescent="0.25">
      <c r="D2611">
        <f t="shared" ca="1" si="53"/>
        <v>51.684009447324478</v>
      </c>
    </row>
    <row r="2612" spans="4:4" x14ac:dyDescent="0.25">
      <c r="D2612">
        <f t="shared" ca="1" si="53"/>
        <v>55.080499854157317</v>
      </c>
    </row>
    <row r="2613" spans="4:4" x14ac:dyDescent="0.25">
      <c r="D2613">
        <f t="shared" ca="1" si="53"/>
        <v>43.128452590802922</v>
      </c>
    </row>
    <row r="2614" spans="4:4" x14ac:dyDescent="0.25">
      <c r="D2614">
        <f t="shared" ca="1" si="53"/>
        <v>50.513550886456088</v>
      </c>
    </row>
    <row r="2615" spans="4:4" x14ac:dyDescent="0.25">
      <c r="D2615">
        <f t="shared" ca="1" si="53"/>
        <v>42.272996167546353</v>
      </c>
    </row>
    <row r="2616" spans="4:4" x14ac:dyDescent="0.25">
      <c r="D2616">
        <f t="shared" ca="1" si="53"/>
        <v>43.956687608246142</v>
      </c>
    </row>
    <row r="2617" spans="4:4" x14ac:dyDescent="0.25">
      <c r="D2617">
        <f t="shared" ca="1" si="53"/>
        <v>52.989483414541823</v>
      </c>
    </row>
    <row r="2618" spans="4:4" x14ac:dyDescent="0.25">
      <c r="D2618">
        <f t="shared" ca="1" si="53"/>
        <v>46.87176733582686</v>
      </c>
    </row>
    <row r="2619" spans="4:4" x14ac:dyDescent="0.25">
      <c r="D2619">
        <f t="shared" ca="1" si="53"/>
        <v>48.127122561237606</v>
      </c>
    </row>
    <row r="2620" spans="4:4" x14ac:dyDescent="0.25">
      <c r="D2620">
        <f t="shared" ca="1" si="53"/>
        <v>55.409402571519045</v>
      </c>
    </row>
    <row r="2621" spans="4:4" x14ac:dyDescent="0.25">
      <c r="D2621">
        <f t="shared" ca="1" si="53"/>
        <v>48.360867174080944</v>
      </c>
    </row>
    <row r="2622" spans="4:4" x14ac:dyDescent="0.25">
      <c r="D2622">
        <f t="shared" ca="1" si="53"/>
        <v>53.689512320297133</v>
      </c>
    </row>
    <row r="2623" spans="4:4" x14ac:dyDescent="0.25">
      <c r="D2623">
        <f t="shared" ca="1" si="53"/>
        <v>52.52896266197483</v>
      </c>
    </row>
    <row r="2624" spans="4:4" x14ac:dyDescent="0.25">
      <c r="D2624">
        <f t="shared" ca="1" si="53"/>
        <v>60.433755852682353</v>
      </c>
    </row>
    <row r="2625" spans="4:4" x14ac:dyDescent="0.25">
      <c r="D2625">
        <f t="shared" ca="1" si="53"/>
        <v>54.158039371424458</v>
      </c>
    </row>
    <row r="2626" spans="4:4" x14ac:dyDescent="0.25">
      <c r="D2626">
        <f t="shared" ca="1" si="53"/>
        <v>46.75834871443886</v>
      </c>
    </row>
    <row r="2627" spans="4:4" x14ac:dyDescent="0.25">
      <c r="D2627">
        <f t="shared" ref="D2627:D2690" ca="1" si="54">_xlfn.T.INV(RAND(),25)*$G$3+$F$3</f>
        <v>46.941090243447078</v>
      </c>
    </row>
    <row r="2628" spans="4:4" x14ac:dyDescent="0.25">
      <c r="D2628">
        <f t="shared" ca="1" si="54"/>
        <v>43.330865810808902</v>
      </c>
    </row>
    <row r="2629" spans="4:4" x14ac:dyDescent="0.25">
      <c r="D2629">
        <f t="shared" ca="1" si="54"/>
        <v>44.216678361023824</v>
      </c>
    </row>
    <row r="2630" spans="4:4" x14ac:dyDescent="0.25">
      <c r="D2630">
        <f t="shared" ca="1" si="54"/>
        <v>47.710119773450238</v>
      </c>
    </row>
    <row r="2631" spans="4:4" x14ac:dyDescent="0.25">
      <c r="D2631">
        <f t="shared" ca="1" si="54"/>
        <v>53.544179644656538</v>
      </c>
    </row>
    <row r="2632" spans="4:4" x14ac:dyDescent="0.25">
      <c r="D2632">
        <f t="shared" ca="1" si="54"/>
        <v>44.757270966002224</v>
      </c>
    </row>
    <row r="2633" spans="4:4" x14ac:dyDescent="0.25">
      <c r="D2633">
        <f t="shared" ca="1" si="54"/>
        <v>45.013971656975954</v>
      </c>
    </row>
    <row r="2634" spans="4:4" x14ac:dyDescent="0.25">
      <c r="D2634">
        <f t="shared" ca="1" si="54"/>
        <v>49.788243044209985</v>
      </c>
    </row>
    <row r="2635" spans="4:4" x14ac:dyDescent="0.25">
      <c r="D2635">
        <f t="shared" ca="1" si="54"/>
        <v>59.965360058695794</v>
      </c>
    </row>
    <row r="2636" spans="4:4" x14ac:dyDescent="0.25">
      <c r="D2636">
        <f t="shared" ca="1" si="54"/>
        <v>47.58431021505217</v>
      </c>
    </row>
    <row r="2637" spans="4:4" x14ac:dyDescent="0.25">
      <c r="D2637">
        <f t="shared" ca="1" si="54"/>
        <v>47.757655822435488</v>
      </c>
    </row>
    <row r="2638" spans="4:4" x14ac:dyDescent="0.25">
      <c r="D2638">
        <f t="shared" ca="1" si="54"/>
        <v>54.997798333616686</v>
      </c>
    </row>
    <row r="2639" spans="4:4" x14ac:dyDescent="0.25">
      <c r="D2639">
        <f t="shared" ca="1" si="54"/>
        <v>45.681846368060882</v>
      </c>
    </row>
    <row r="2640" spans="4:4" x14ac:dyDescent="0.25">
      <c r="D2640">
        <f t="shared" ca="1" si="54"/>
        <v>52.735408017161376</v>
      </c>
    </row>
    <row r="2641" spans="4:4" x14ac:dyDescent="0.25">
      <c r="D2641">
        <f t="shared" ca="1" si="54"/>
        <v>49.34992471931055</v>
      </c>
    </row>
    <row r="2642" spans="4:4" x14ac:dyDescent="0.25">
      <c r="D2642">
        <f t="shared" ca="1" si="54"/>
        <v>46.747238910888449</v>
      </c>
    </row>
    <row r="2643" spans="4:4" x14ac:dyDescent="0.25">
      <c r="D2643">
        <f t="shared" ca="1" si="54"/>
        <v>49.626864524844876</v>
      </c>
    </row>
    <row r="2644" spans="4:4" x14ac:dyDescent="0.25">
      <c r="D2644">
        <f t="shared" ca="1" si="54"/>
        <v>44.296172738049897</v>
      </c>
    </row>
    <row r="2645" spans="4:4" x14ac:dyDescent="0.25">
      <c r="D2645">
        <f t="shared" ca="1" si="54"/>
        <v>46.705292092774791</v>
      </c>
    </row>
    <row r="2646" spans="4:4" x14ac:dyDescent="0.25">
      <c r="D2646">
        <f t="shared" ca="1" si="54"/>
        <v>54.957443244155499</v>
      </c>
    </row>
    <row r="2647" spans="4:4" x14ac:dyDescent="0.25">
      <c r="D2647">
        <f t="shared" ca="1" si="54"/>
        <v>49.442035513941271</v>
      </c>
    </row>
    <row r="2648" spans="4:4" x14ac:dyDescent="0.25">
      <c r="D2648">
        <f t="shared" ca="1" si="54"/>
        <v>53.037294627078644</v>
      </c>
    </row>
    <row r="2649" spans="4:4" x14ac:dyDescent="0.25">
      <c r="D2649">
        <f t="shared" ca="1" si="54"/>
        <v>47.390217585362244</v>
      </c>
    </row>
    <row r="2650" spans="4:4" x14ac:dyDescent="0.25">
      <c r="D2650">
        <f t="shared" ca="1" si="54"/>
        <v>51.64623671701991</v>
      </c>
    </row>
    <row r="2651" spans="4:4" x14ac:dyDescent="0.25">
      <c r="D2651">
        <f t="shared" ca="1" si="54"/>
        <v>51.054209837797281</v>
      </c>
    </row>
    <row r="2652" spans="4:4" x14ac:dyDescent="0.25">
      <c r="D2652">
        <f t="shared" ca="1" si="54"/>
        <v>44.267286115334102</v>
      </c>
    </row>
    <row r="2653" spans="4:4" x14ac:dyDescent="0.25">
      <c r="D2653">
        <f t="shared" ca="1" si="54"/>
        <v>48.753296903641214</v>
      </c>
    </row>
    <row r="2654" spans="4:4" x14ac:dyDescent="0.25">
      <c r="D2654">
        <f t="shared" ca="1" si="54"/>
        <v>50.147206305237511</v>
      </c>
    </row>
    <row r="2655" spans="4:4" x14ac:dyDescent="0.25">
      <c r="D2655">
        <f t="shared" ca="1" si="54"/>
        <v>51.970390046995711</v>
      </c>
    </row>
    <row r="2656" spans="4:4" x14ac:dyDescent="0.25">
      <c r="D2656">
        <f t="shared" ca="1" si="54"/>
        <v>54.477061233138215</v>
      </c>
    </row>
    <row r="2657" spans="4:4" x14ac:dyDescent="0.25">
      <c r="D2657">
        <f t="shared" ca="1" si="54"/>
        <v>49.320656253517242</v>
      </c>
    </row>
    <row r="2658" spans="4:4" x14ac:dyDescent="0.25">
      <c r="D2658">
        <f t="shared" ca="1" si="54"/>
        <v>50.93538314339235</v>
      </c>
    </row>
    <row r="2659" spans="4:4" x14ac:dyDescent="0.25">
      <c r="D2659">
        <f t="shared" ca="1" si="54"/>
        <v>49.885971630555908</v>
      </c>
    </row>
    <row r="2660" spans="4:4" x14ac:dyDescent="0.25">
      <c r="D2660">
        <f t="shared" ca="1" si="54"/>
        <v>45.581269877648005</v>
      </c>
    </row>
    <row r="2661" spans="4:4" x14ac:dyDescent="0.25">
      <c r="D2661">
        <f t="shared" ca="1" si="54"/>
        <v>53.065716059355402</v>
      </c>
    </row>
    <row r="2662" spans="4:4" x14ac:dyDescent="0.25">
      <c r="D2662">
        <f t="shared" ca="1" si="54"/>
        <v>47.777706575063668</v>
      </c>
    </row>
    <row r="2663" spans="4:4" x14ac:dyDescent="0.25">
      <c r="D2663">
        <f t="shared" ca="1" si="54"/>
        <v>41.845885471979621</v>
      </c>
    </row>
    <row r="2664" spans="4:4" x14ac:dyDescent="0.25">
      <c r="D2664">
        <f t="shared" ca="1" si="54"/>
        <v>49.750252029070587</v>
      </c>
    </row>
    <row r="2665" spans="4:4" x14ac:dyDescent="0.25">
      <c r="D2665">
        <f t="shared" ca="1" si="54"/>
        <v>52.503774274788427</v>
      </c>
    </row>
    <row r="2666" spans="4:4" x14ac:dyDescent="0.25">
      <c r="D2666">
        <f t="shared" ca="1" si="54"/>
        <v>63.286397472918999</v>
      </c>
    </row>
    <row r="2667" spans="4:4" x14ac:dyDescent="0.25">
      <c r="D2667">
        <f t="shared" ca="1" si="54"/>
        <v>40.194989086712212</v>
      </c>
    </row>
    <row r="2668" spans="4:4" x14ac:dyDescent="0.25">
      <c r="D2668">
        <f t="shared" ca="1" si="54"/>
        <v>50.402180198888509</v>
      </c>
    </row>
    <row r="2669" spans="4:4" x14ac:dyDescent="0.25">
      <c r="D2669">
        <f t="shared" ca="1" si="54"/>
        <v>49.657470267868163</v>
      </c>
    </row>
    <row r="2670" spans="4:4" x14ac:dyDescent="0.25">
      <c r="D2670">
        <f t="shared" ca="1" si="54"/>
        <v>43.045622821672637</v>
      </c>
    </row>
    <row r="2671" spans="4:4" x14ac:dyDescent="0.25">
      <c r="D2671">
        <f t="shared" ca="1" si="54"/>
        <v>55.079233133377286</v>
      </c>
    </row>
    <row r="2672" spans="4:4" x14ac:dyDescent="0.25">
      <c r="D2672">
        <f t="shared" ca="1" si="54"/>
        <v>51.121693475732158</v>
      </c>
    </row>
    <row r="2673" spans="4:4" x14ac:dyDescent="0.25">
      <c r="D2673">
        <f t="shared" ca="1" si="54"/>
        <v>48.246876087039887</v>
      </c>
    </row>
    <row r="2674" spans="4:4" x14ac:dyDescent="0.25">
      <c r="D2674">
        <f t="shared" ca="1" si="54"/>
        <v>50.24289646677471</v>
      </c>
    </row>
    <row r="2675" spans="4:4" x14ac:dyDescent="0.25">
      <c r="D2675">
        <f t="shared" ca="1" si="54"/>
        <v>51.715120703064777</v>
      </c>
    </row>
    <row r="2676" spans="4:4" x14ac:dyDescent="0.25">
      <c r="D2676">
        <f t="shared" ca="1" si="54"/>
        <v>49.348656039079913</v>
      </c>
    </row>
    <row r="2677" spans="4:4" x14ac:dyDescent="0.25">
      <c r="D2677">
        <f t="shared" ca="1" si="54"/>
        <v>51.671495156640724</v>
      </c>
    </row>
    <row r="2678" spans="4:4" x14ac:dyDescent="0.25">
      <c r="D2678">
        <f t="shared" ca="1" si="54"/>
        <v>43.624801327307033</v>
      </c>
    </row>
    <row r="2679" spans="4:4" x14ac:dyDescent="0.25">
      <c r="D2679">
        <f t="shared" ca="1" si="54"/>
        <v>54.100661101563098</v>
      </c>
    </row>
    <row r="2680" spans="4:4" x14ac:dyDescent="0.25">
      <c r="D2680">
        <f t="shared" ca="1" si="54"/>
        <v>41.127507889821189</v>
      </c>
    </row>
    <row r="2681" spans="4:4" x14ac:dyDescent="0.25">
      <c r="D2681">
        <f t="shared" ca="1" si="54"/>
        <v>45.212268395135688</v>
      </c>
    </row>
    <row r="2682" spans="4:4" x14ac:dyDescent="0.25">
      <c r="D2682">
        <f t="shared" ca="1" si="54"/>
        <v>50.331971067336767</v>
      </c>
    </row>
    <row r="2683" spans="4:4" x14ac:dyDescent="0.25">
      <c r="D2683">
        <f t="shared" ca="1" si="54"/>
        <v>56.855646359844165</v>
      </c>
    </row>
    <row r="2684" spans="4:4" x14ac:dyDescent="0.25">
      <c r="D2684">
        <f t="shared" ca="1" si="54"/>
        <v>56.441205198580064</v>
      </c>
    </row>
    <row r="2685" spans="4:4" x14ac:dyDescent="0.25">
      <c r="D2685">
        <f t="shared" ca="1" si="54"/>
        <v>56.734302878864113</v>
      </c>
    </row>
    <row r="2686" spans="4:4" x14ac:dyDescent="0.25">
      <c r="D2686">
        <f t="shared" ca="1" si="54"/>
        <v>47.787529010578503</v>
      </c>
    </row>
    <row r="2687" spans="4:4" x14ac:dyDescent="0.25">
      <c r="D2687">
        <f t="shared" ca="1" si="54"/>
        <v>50.22373926433675</v>
      </c>
    </row>
    <row r="2688" spans="4:4" x14ac:dyDescent="0.25">
      <c r="D2688">
        <f t="shared" ca="1" si="54"/>
        <v>43.343631825274407</v>
      </c>
    </row>
    <row r="2689" spans="4:4" x14ac:dyDescent="0.25">
      <c r="D2689">
        <f t="shared" ca="1" si="54"/>
        <v>45.676379177578674</v>
      </c>
    </row>
    <row r="2690" spans="4:4" x14ac:dyDescent="0.25">
      <c r="D2690">
        <f t="shared" ca="1" si="54"/>
        <v>56.763987779049238</v>
      </c>
    </row>
    <row r="2691" spans="4:4" x14ac:dyDescent="0.25">
      <c r="D2691">
        <f t="shared" ref="D2691:D2754" ca="1" si="55">_xlfn.T.INV(RAND(),25)*$G$3+$F$3</f>
        <v>58.046489914227806</v>
      </c>
    </row>
    <row r="2692" spans="4:4" x14ac:dyDescent="0.25">
      <c r="D2692">
        <f t="shared" ca="1" si="55"/>
        <v>53.082690483554657</v>
      </c>
    </row>
    <row r="2693" spans="4:4" x14ac:dyDescent="0.25">
      <c r="D2693">
        <f t="shared" ca="1" si="55"/>
        <v>54.629694580811631</v>
      </c>
    </row>
    <row r="2694" spans="4:4" x14ac:dyDescent="0.25">
      <c r="D2694">
        <f t="shared" ca="1" si="55"/>
        <v>51.689014733070692</v>
      </c>
    </row>
    <row r="2695" spans="4:4" x14ac:dyDescent="0.25">
      <c r="D2695">
        <f t="shared" ca="1" si="55"/>
        <v>49.471245370006777</v>
      </c>
    </row>
    <row r="2696" spans="4:4" x14ac:dyDescent="0.25">
      <c r="D2696">
        <f t="shared" ca="1" si="55"/>
        <v>53.390924440175247</v>
      </c>
    </row>
    <row r="2697" spans="4:4" x14ac:dyDescent="0.25">
      <c r="D2697">
        <f t="shared" ca="1" si="55"/>
        <v>52.542319798197603</v>
      </c>
    </row>
    <row r="2698" spans="4:4" x14ac:dyDescent="0.25">
      <c r="D2698">
        <f t="shared" ca="1" si="55"/>
        <v>53.415856574349675</v>
      </c>
    </row>
    <row r="2699" spans="4:4" x14ac:dyDescent="0.25">
      <c r="D2699">
        <f t="shared" ca="1" si="55"/>
        <v>57.76119207981241</v>
      </c>
    </row>
    <row r="2700" spans="4:4" x14ac:dyDescent="0.25">
      <c r="D2700">
        <f t="shared" ca="1" si="55"/>
        <v>47.632578399096019</v>
      </c>
    </row>
    <row r="2701" spans="4:4" x14ac:dyDescent="0.25">
      <c r="D2701">
        <f t="shared" ca="1" si="55"/>
        <v>45.535401824360193</v>
      </c>
    </row>
    <row r="2702" spans="4:4" x14ac:dyDescent="0.25">
      <c r="D2702">
        <f t="shared" ca="1" si="55"/>
        <v>56.70078474223034</v>
      </c>
    </row>
    <row r="2703" spans="4:4" x14ac:dyDescent="0.25">
      <c r="D2703">
        <f t="shared" ca="1" si="55"/>
        <v>56.746656940259989</v>
      </c>
    </row>
    <row r="2704" spans="4:4" x14ac:dyDescent="0.25">
      <c r="D2704">
        <f t="shared" ca="1" si="55"/>
        <v>44.292546102825952</v>
      </c>
    </row>
    <row r="2705" spans="4:4" x14ac:dyDescent="0.25">
      <c r="D2705">
        <f t="shared" ca="1" si="55"/>
        <v>57.24315546348371</v>
      </c>
    </row>
    <row r="2706" spans="4:4" x14ac:dyDescent="0.25">
      <c r="D2706">
        <f t="shared" ca="1" si="55"/>
        <v>38.220683094808763</v>
      </c>
    </row>
    <row r="2707" spans="4:4" x14ac:dyDescent="0.25">
      <c r="D2707">
        <f t="shared" ca="1" si="55"/>
        <v>49.559311412865021</v>
      </c>
    </row>
    <row r="2708" spans="4:4" x14ac:dyDescent="0.25">
      <c r="D2708">
        <f t="shared" ca="1" si="55"/>
        <v>47.645089389468829</v>
      </c>
    </row>
    <row r="2709" spans="4:4" x14ac:dyDescent="0.25">
      <c r="D2709">
        <f t="shared" ca="1" si="55"/>
        <v>56.822052807170003</v>
      </c>
    </row>
    <row r="2710" spans="4:4" x14ac:dyDescent="0.25">
      <c r="D2710">
        <f t="shared" ca="1" si="55"/>
        <v>46.956056637341291</v>
      </c>
    </row>
    <row r="2711" spans="4:4" x14ac:dyDescent="0.25">
      <c r="D2711">
        <f t="shared" ca="1" si="55"/>
        <v>49.043870107411834</v>
      </c>
    </row>
    <row r="2712" spans="4:4" x14ac:dyDescent="0.25">
      <c r="D2712">
        <f t="shared" ca="1" si="55"/>
        <v>59.054688038349624</v>
      </c>
    </row>
    <row r="2713" spans="4:4" x14ac:dyDescent="0.25">
      <c r="D2713">
        <f t="shared" ca="1" si="55"/>
        <v>53.726527605731974</v>
      </c>
    </row>
    <row r="2714" spans="4:4" x14ac:dyDescent="0.25">
      <c r="D2714">
        <f t="shared" ca="1" si="55"/>
        <v>46.115410095087825</v>
      </c>
    </row>
    <row r="2715" spans="4:4" x14ac:dyDescent="0.25">
      <c r="D2715">
        <f t="shared" ca="1" si="55"/>
        <v>54.039965592069102</v>
      </c>
    </row>
    <row r="2716" spans="4:4" x14ac:dyDescent="0.25">
      <c r="D2716">
        <f t="shared" ca="1" si="55"/>
        <v>53.734771263717647</v>
      </c>
    </row>
    <row r="2717" spans="4:4" x14ac:dyDescent="0.25">
      <c r="D2717">
        <f t="shared" ca="1" si="55"/>
        <v>51.932584144913768</v>
      </c>
    </row>
    <row r="2718" spans="4:4" x14ac:dyDescent="0.25">
      <c r="D2718">
        <f t="shared" ca="1" si="55"/>
        <v>57.113559711018496</v>
      </c>
    </row>
    <row r="2719" spans="4:4" x14ac:dyDescent="0.25">
      <c r="D2719">
        <f t="shared" ca="1" si="55"/>
        <v>46.466782308996052</v>
      </c>
    </row>
    <row r="2720" spans="4:4" x14ac:dyDescent="0.25">
      <c r="D2720">
        <f t="shared" ca="1" si="55"/>
        <v>47.806522305261701</v>
      </c>
    </row>
    <row r="2721" spans="4:4" x14ac:dyDescent="0.25">
      <c r="D2721">
        <f t="shared" ca="1" si="55"/>
        <v>53.318914936760287</v>
      </c>
    </row>
    <row r="2722" spans="4:4" x14ac:dyDescent="0.25">
      <c r="D2722">
        <f t="shared" ca="1" si="55"/>
        <v>51.30768017749353</v>
      </c>
    </row>
    <row r="2723" spans="4:4" x14ac:dyDescent="0.25">
      <c r="D2723">
        <f t="shared" ca="1" si="55"/>
        <v>47.019858841372027</v>
      </c>
    </row>
    <row r="2724" spans="4:4" x14ac:dyDescent="0.25">
      <c r="D2724">
        <f t="shared" ca="1" si="55"/>
        <v>46.930790885046804</v>
      </c>
    </row>
    <row r="2725" spans="4:4" x14ac:dyDescent="0.25">
      <c r="D2725">
        <f t="shared" ca="1" si="55"/>
        <v>45.029123898382544</v>
      </c>
    </row>
    <row r="2726" spans="4:4" x14ac:dyDescent="0.25">
      <c r="D2726">
        <f t="shared" ca="1" si="55"/>
        <v>53.618728015434307</v>
      </c>
    </row>
    <row r="2727" spans="4:4" x14ac:dyDescent="0.25">
      <c r="D2727">
        <f t="shared" ca="1" si="55"/>
        <v>44.461056847601135</v>
      </c>
    </row>
    <row r="2728" spans="4:4" x14ac:dyDescent="0.25">
      <c r="D2728">
        <f t="shared" ca="1" si="55"/>
        <v>52.365748394263868</v>
      </c>
    </row>
    <row r="2729" spans="4:4" x14ac:dyDescent="0.25">
      <c r="D2729">
        <f t="shared" ca="1" si="55"/>
        <v>52.124467601941433</v>
      </c>
    </row>
    <row r="2730" spans="4:4" x14ac:dyDescent="0.25">
      <c r="D2730">
        <f t="shared" ca="1" si="55"/>
        <v>52.664973249092597</v>
      </c>
    </row>
    <row r="2731" spans="4:4" x14ac:dyDescent="0.25">
      <c r="D2731">
        <f t="shared" ca="1" si="55"/>
        <v>43.269696633120105</v>
      </c>
    </row>
    <row r="2732" spans="4:4" x14ac:dyDescent="0.25">
      <c r="D2732">
        <f t="shared" ca="1" si="55"/>
        <v>52.069694043586701</v>
      </c>
    </row>
    <row r="2733" spans="4:4" x14ac:dyDescent="0.25">
      <c r="D2733">
        <f t="shared" ca="1" si="55"/>
        <v>41.913312449889339</v>
      </c>
    </row>
    <row r="2734" spans="4:4" x14ac:dyDescent="0.25">
      <c r="D2734">
        <f t="shared" ca="1" si="55"/>
        <v>48.823041690730797</v>
      </c>
    </row>
    <row r="2735" spans="4:4" x14ac:dyDescent="0.25">
      <c r="D2735">
        <f t="shared" ca="1" si="55"/>
        <v>63.850919230125989</v>
      </c>
    </row>
    <row r="2736" spans="4:4" x14ac:dyDescent="0.25">
      <c r="D2736">
        <f t="shared" ca="1" si="55"/>
        <v>43.282009299410802</v>
      </c>
    </row>
    <row r="2737" spans="4:4" x14ac:dyDescent="0.25">
      <c r="D2737">
        <f t="shared" ca="1" si="55"/>
        <v>41.297878206989353</v>
      </c>
    </row>
    <row r="2738" spans="4:4" x14ac:dyDescent="0.25">
      <c r="D2738">
        <f t="shared" ca="1" si="55"/>
        <v>44.811757310602324</v>
      </c>
    </row>
    <row r="2739" spans="4:4" x14ac:dyDescent="0.25">
      <c r="D2739">
        <f t="shared" ca="1" si="55"/>
        <v>50.171942880422961</v>
      </c>
    </row>
    <row r="2740" spans="4:4" x14ac:dyDescent="0.25">
      <c r="D2740">
        <f t="shared" ca="1" si="55"/>
        <v>45.583776966784178</v>
      </c>
    </row>
    <row r="2741" spans="4:4" x14ac:dyDescent="0.25">
      <c r="D2741">
        <f t="shared" ca="1" si="55"/>
        <v>47.49461430903758</v>
      </c>
    </row>
    <row r="2742" spans="4:4" x14ac:dyDescent="0.25">
      <c r="D2742">
        <f t="shared" ca="1" si="55"/>
        <v>53.969128262290141</v>
      </c>
    </row>
    <row r="2743" spans="4:4" x14ac:dyDescent="0.25">
      <c r="D2743">
        <f t="shared" ca="1" si="55"/>
        <v>48.783331964747056</v>
      </c>
    </row>
    <row r="2744" spans="4:4" x14ac:dyDescent="0.25">
      <c r="D2744">
        <f t="shared" ca="1" si="55"/>
        <v>54.600935691605869</v>
      </c>
    </row>
    <row r="2745" spans="4:4" x14ac:dyDescent="0.25">
      <c r="D2745">
        <f t="shared" ca="1" si="55"/>
        <v>43.893869442716898</v>
      </c>
    </row>
    <row r="2746" spans="4:4" x14ac:dyDescent="0.25">
      <c r="D2746">
        <f t="shared" ca="1" si="55"/>
        <v>47.882831672062544</v>
      </c>
    </row>
    <row r="2747" spans="4:4" x14ac:dyDescent="0.25">
      <c r="D2747">
        <f t="shared" ca="1" si="55"/>
        <v>49.528911429363696</v>
      </c>
    </row>
    <row r="2748" spans="4:4" x14ac:dyDescent="0.25">
      <c r="D2748">
        <f t="shared" ca="1" si="55"/>
        <v>47.156871009935159</v>
      </c>
    </row>
    <row r="2749" spans="4:4" x14ac:dyDescent="0.25">
      <c r="D2749">
        <f t="shared" ca="1" si="55"/>
        <v>50.144431159413394</v>
      </c>
    </row>
    <row r="2750" spans="4:4" x14ac:dyDescent="0.25">
      <c r="D2750">
        <f t="shared" ca="1" si="55"/>
        <v>45.287318918057501</v>
      </c>
    </row>
    <row r="2751" spans="4:4" x14ac:dyDescent="0.25">
      <c r="D2751">
        <f t="shared" ca="1" si="55"/>
        <v>47.569250269347577</v>
      </c>
    </row>
    <row r="2752" spans="4:4" x14ac:dyDescent="0.25">
      <c r="D2752">
        <f t="shared" ca="1" si="55"/>
        <v>42.986124733660077</v>
      </c>
    </row>
    <row r="2753" spans="4:4" x14ac:dyDescent="0.25">
      <c r="D2753">
        <f t="shared" ca="1" si="55"/>
        <v>58.623250969836988</v>
      </c>
    </row>
    <row r="2754" spans="4:4" x14ac:dyDescent="0.25">
      <c r="D2754">
        <f t="shared" ca="1" si="55"/>
        <v>51.154166157828399</v>
      </c>
    </row>
    <row r="2755" spans="4:4" x14ac:dyDescent="0.25">
      <c r="D2755">
        <f t="shared" ref="D2755:D2818" ca="1" si="56">_xlfn.T.INV(RAND(),25)*$G$3+$F$3</f>
        <v>48.377952930501728</v>
      </c>
    </row>
    <row r="2756" spans="4:4" x14ac:dyDescent="0.25">
      <c r="D2756">
        <f t="shared" ca="1" si="56"/>
        <v>48.201894935480681</v>
      </c>
    </row>
    <row r="2757" spans="4:4" x14ac:dyDescent="0.25">
      <c r="D2757">
        <f t="shared" ca="1" si="56"/>
        <v>37.739223301096004</v>
      </c>
    </row>
    <row r="2758" spans="4:4" x14ac:dyDescent="0.25">
      <c r="D2758">
        <f t="shared" ca="1" si="56"/>
        <v>52.14595411029763</v>
      </c>
    </row>
    <row r="2759" spans="4:4" x14ac:dyDescent="0.25">
      <c r="D2759">
        <f t="shared" ca="1" si="56"/>
        <v>56.518046040236953</v>
      </c>
    </row>
    <row r="2760" spans="4:4" x14ac:dyDescent="0.25">
      <c r="D2760">
        <f t="shared" ca="1" si="56"/>
        <v>47.581384170061796</v>
      </c>
    </row>
    <row r="2761" spans="4:4" x14ac:dyDescent="0.25">
      <c r="D2761">
        <f t="shared" ca="1" si="56"/>
        <v>49.244880363368864</v>
      </c>
    </row>
    <row r="2762" spans="4:4" x14ac:dyDescent="0.25">
      <c r="D2762">
        <f t="shared" ca="1" si="56"/>
        <v>45.913918533674469</v>
      </c>
    </row>
    <row r="2763" spans="4:4" x14ac:dyDescent="0.25">
      <c r="D2763">
        <f t="shared" ca="1" si="56"/>
        <v>52.344285039778512</v>
      </c>
    </row>
    <row r="2764" spans="4:4" x14ac:dyDescent="0.25">
      <c r="D2764">
        <f t="shared" ca="1" si="56"/>
        <v>54.308896014360336</v>
      </c>
    </row>
    <row r="2765" spans="4:4" x14ac:dyDescent="0.25">
      <c r="D2765">
        <f t="shared" ca="1" si="56"/>
        <v>53.930708068282094</v>
      </c>
    </row>
    <row r="2766" spans="4:4" x14ac:dyDescent="0.25">
      <c r="D2766">
        <f t="shared" ca="1" si="56"/>
        <v>52.001534833643788</v>
      </c>
    </row>
    <row r="2767" spans="4:4" x14ac:dyDescent="0.25">
      <c r="D2767">
        <f t="shared" ca="1" si="56"/>
        <v>43.488728841122139</v>
      </c>
    </row>
    <row r="2768" spans="4:4" x14ac:dyDescent="0.25">
      <c r="D2768">
        <f t="shared" ca="1" si="56"/>
        <v>51.02510791166457</v>
      </c>
    </row>
    <row r="2769" spans="4:4" x14ac:dyDescent="0.25">
      <c r="D2769">
        <f t="shared" ca="1" si="56"/>
        <v>50.251314419834621</v>
      </c>
    </row>
    <row r="2770" spans="4:4" x14ac:dyDescent="0.25">
      <c r="D2770">
        <f t="shared" ca="1" si="56"/>
        <v>44.85767214507095</v>
      </c>
    </row>
    <row r="2771" spans="4:4" x14ac:dyDescent="0.25">
      <c r="D2771">
        <f t="shared" ca="1" si="56"/>
        <v>58.3846694264574</v>
      </c>
    </row>
    <row r="2772" spans="4:4" x14ac:dyDescent="0.25">
      <c r="D2772">
        <f t="shared" ca="1" si="56"/>
        <v>57.11153652620736</v>
      </c>
    </row>
    <row r="2773" spans="4:4" x14ac:dyDescent="0.25">
      <c r="D2773">
        <f t="shared" ca="1" si="56"/>
        <v>44.777527897805612</v>
      </c>
    </row>
    <row r="2774" spans="4:4" x14ac:dyDescent="0.25">
      <c r="D2774">
        <f t="shared" ca="1" si="56"/>
        <v>49.500368148692175</v>
      </c>
    </row>
    <row r="2775" spans="4:4" x14ac:dyDescent="0.25">
      <c r="D2775">
        <f t="shared" ca="1" si="56"/>
        <v>64.863702632797825</v>
      </c>
    </row>
    <row r="2776" spans="4:4" x14ac:dyDescent="0.25">
      <c r="D2776">
        <f t="shared" ca="1" si="56"/>
        <v>53.215814810426892</v>
      </c>
    </row>
    <row r="2777" spans="4:4" x14ac:dyDescent="0.25">
      <c r="D2777">
        <f t="shared" ca="1" si="56"/>
        <v>48.611850474697874</v>
      </c>
    </row>
    <row r="2778" spans="4:4" x14ac:dyDescent="0.25">
      <c r="D2778">
        <f t="shared" ca="1" si="56"/>
        <v>52.020546775119314</v>
      </c>
    </row>
    <row r="2779" spans="4:4" x14ac:dyDescent="0.25">
      <c r="D2779">
        <f t="shared" ca="1" si="56"/>
        <v>43.975405704088068</v>
      </c>
    </row>
    <row r="2780" spans="4:4" x14ac:dyDescent="0.25">
      <c r="D2780">
        <f t="shared" ca="1" si="56"/>
        <v>46.927586859522854</v>
      </c>
    </row>
    <row r="2781" spans="4:4" x14ac:dyDescent="0.25">
      <c r="D2781">
        <f t="shared" ca="1" si="56"/>
        <v>50.476290340500448</v>
      </c>
    </row>
    <row r="2782" spans="4:4" x14ac:dyDescent="0.25">
      <c r="D2782">
        <f t="shared" ca="1" si="56"/>
        <v>46.287613786721323</v>
      </c>
    </row>
    <row r="2783" spans="4:4" x14ac:dyDescent="0.25">
      <c r="D2783">
        <f t="shared" ca="1" si="56"/>
        <v>54.190544108822664</v>
      </c>
    </row>
    <row r="2784" spans="4:4" x14ac:dyDescent="0.25">
      <c r="D2784">
        <f t="shared" ca="1" si="56"/>
        <v>49.088831438865931</v>
      </c>
    </row>
    <row r="2785" spans="4:4" x14ac:dyDescent="0.25">
      <c r="D2785">
        <f t="shared" ca="1" si="56"/>
        <v>51.919179404777253</v>
      </c>
    </row>
    <row r="2786" spans="4:4" x14ac:dyDescent="0.25">
      <c r="D2786">
        <f t="shared" ca="1" si="56"/>
        <v>52.414379495428442</v>
      </c>
    </row>
    <row r="2787" spans="4:4" x14ac:dyDescent="0.25">
      <c r="D2787">
        <f t="shared" ca="1" si="56"/>
        <v>50.639627335904834</v>
      </c>
    </row>
    <row r="2788" spans="4:4" x14ac:dyDescent="0.25">
      <c r="D2788">
        <f t="shared" ca="1" si="56"/>
        <v>52.676511421459196</v>
      </c>
    </row>
    <row r="2789" spans="4:4" x14ac:dyDescent="0.25">
      <c r="D2789">
        <f t="shared" ca="1" si="56"/>
        <v>49.011758656267958</v>
      </c>
    </row>
    <row r="2790" spans="4:4" x14ac:dyDescent="0.25">
      <c r="D2790">
        <f t="shared" ca="1" si="56"/>
        <v>49.44411340398073</v>
      </c>
    </row>
    <row r="2791" spans="4:4" x14ac:dyDescent="0.25">
      <c r="D2791">
        <f t="shared" ca="1" si="56"/>
        <v>50.846815724704442</v>
      </c>
    </row>
    <row r="2792" spans="4:4" x14ac:dyDescent="0.25">
      <c r="D2792">
        <f t="shared" ca="1" si="56"/>
        <v>55.256038123716642</v>
      </c>
    </row>
    <row r="2793" spans="4:4" x14ac:dyDescent="0.25">
      <c r="D2793">
        <f t="shared" ca="1" si="56"/>
        <v>48.808347735744015</v>
      </c>
    </row>
    <row r="2794" spans="4:4" x14ac:dyDescent="0.25">
      <c r="D2794">
        <f t="shared" ca="1" si="56"/>
        <v>57.956474120734079</v>
      </c>
    </row>
    <row r="2795" spans="4:4" x14ac:dyDescent="0.25">
      <c r="D2795">
        <f t="shared" ca="1" si="56"/>
        <v>48.48165914776154</v>
      </c>
    </row>
    <row r="2796" spans="4:4" x14ac:dyDescent="0.25">
      <c r="D2796">
        <f t="shared" ca="1" si="56"/>
        <v>49.461923711224678</v>
      </c>
    </row>
    <row r="2797" spans="4:4" x14ac:dyDescent="0.25">
      <c r="D2797">
        <f t="shared" ca="1" si="56"/>
        <v>49.382471911355964</v>
      </c>
    </row>
    <row r="2798" spans="4:4" x14ac:dyDescent="0.25">
      <c r="D2798">
        <f t="shared" ca="1" si="56"/>
        <v>56.32583544161723</v>
      </c>
    </row>
    <row r="2799" spans="4:4" x14ac:dyDescent="0.25">
      <c r="D2799">
        <f t="shared" ca="1" si="56"/>
        <v>53.239185942144324</v>
      </c>
    </row>
    <row r="2800" spans="4:4" x14ac:dyDescent="0.25">
      <c r="D2800">
        <f t="shared" ca="1" si="56"/>
        <v>50.261116451397307</v>
      </c>
    </row>
    <row r="2801" spans="4:4" x14ac:dyDescent="0.25">
      <c r="D2801">
        <f t="shared" ca="1" si="56"/>
        <v>54.57470318698725</v>
      </c>
    </row>
    <row r="2802" spans="4:4" x14ac:dyDescent="0.25">
      <c r="D2802">
        <f t="shared" ca="1" si="56"/>
        <v>51.172965517218188</v>
      </c>
    </row>
    <row r="2803" spans="4:4" x14ac:dyDescent="0.25">
      <c r="D2803">
        <f t="shared" ca="1" si="56"/>
        <v>39.36353537547167</v>
      </c>
    </row>
    <row r="2804" spans="4:4" x14ac:dyDescent="0.25">
      <c r="D2804">
        <f t="shared" ca="1" si="56"/>
        <v>50.10111277869759</v>
      </c>
    </row>
    <row r="2805" spans="4:4" x14ac:dyDescent="0.25">
      <c r="D2805">
        <f t="shared" ca="1" si="56"/>
        <v>52.108416859719824</v>
      </c>
    </row>
    <row r="2806" spans="4:4" x14ac:dyDescent="0.25">
      <c r="D2806">
        <f t="shared" ca="1" si="56"/>
        <v>38.939657530957227</v>
      </c>
    </row>
    <row r="2807" spans="4:4" x14ac:dyDescent="0.25">
      <c r="D2807">
        <f t="shared" ca="1" si="56"/>
        <v>53.259184593557535</v>
      </c>
    </row>
    <row r="2808" spans="4:4" x14ac:dyDescent="0.25">
      <c r="D2808">
        <f t="shared" ca="1" si="56"/>
        <v>48.537336863326537</v>
      </c>
    </row>
    <row r="2809" spans="4:4" x14ac:dyDescent="0.25">
      <c r="D2809">
        <f t="shared" ca="1" si="56"/>
        <v>51.072843116795497</v>
      </c>
    </row>
    <row r="2810" spans="4:4" x14ac:dyDescent="0.25">
      <c r="D2810">
        <f t="shared" ca="1" si="56"/>
        <v>45.723172587691515</v>
      </c>
    </row>
    <row r="2811" spans="4:4" x14ac:dyDescent="0.25">
      <c r="D2811">
        <f t="shared" ca="1" si="56"/>
        <v>53.699465450848336</v>
      </c>
    </row>
    <row r="2812" spans="4:4" x14ac:dyDescent="0.25">
      <c r="D2812">
        <f t="shared" ca="1" si="56"/>
        <v>46.727639175487255</v>
      </c>
    </row>
    <row r="2813" spans="4:4" x14ac:dyDescent="0.25">
      <c r="D2813">
        <f t="shared" ca="1" si="56"/>
        <v>58.967535786383984</v>
      </c>
    </row>
    <row r="2814" spans="4:4" x14ac:dyDescent="0.25">
      <c r="D2814">
        <f t="shared" ca="1" si="56"/>
        <v>52.920821334755232</v>
      </c>
    </row>
    <row r="2815" spans="4:4" x14ac:dyDescent="0.25">
      <c r="D2815">
        <f t="shared" ca="1" si="56"/>
        <v>51.661647284274075</v>
      </c>
    </row>
    <row r="2816" spans="4:4" x14ac:dyDescent="0.25">
      <c r="D2816">
        <f t="shared" ca="1" si="56"/>
        <v>44.30065338112783</v>
      </c>
    </row>
    <row r="2817" spans="4:4" x14ac:dyDescent="0.25">
      <c r="D2817">
        <f t="shared" ca="1" si="56"/>
        <v>46.12814648044688</v>
      </c>
    </row>
    <row r="2818" spans="4:4" x14ac:dyDescent="0.25">
      <c r="D2818">
        <f t="shared" ca="1" si="56"/>
        <v>45.129173792142616</v>
      </c>
    </row>
    <row r="2819" spans="4:4" x14ac:dyDescent="0.25">
      <c r="D2819">
        <f t="shared" ref="D2819:D2882" ca="1" si="57">_xlfn.T.INV(RAND(),25)*$G$3+$F$3</f>
        <v>54.731433087650785</v>
      </c>
    </row>
    <row r="2820" spans="4:4" x14ac:dyDescent="0.25">
      <c r="D2820">
        <f t="shared" ca="1" si="57"/>
        <v>50.497907493934491</v>
      </c>
    </row>
    <row r="2821" spans="4:4" x14ac:dyDescent="0.25">
      <c r="D2821">
        <f t="shared" ca="1" si="57"/>
        <v>47.373699280466788</v>
      </c>
    </row>
    <row r="2822" spans="4:4" x14ac:dyDescent="0.25">
      <c r="D2822">
        <f t="shared" ca="1" si="57"/>
        <v>58.188697194488853</v>
      </c>
    </row>
    <row r="2823" spans="4:4" x14ac:dyDescent="0.25">
      <c r="D2823">
        <f t="shared" ca="1" si="57"/>
        <v>45.97520565277528</v>
      </c>
    </row>
    <row r="2824" spans="4:4" x14ac:dyDescent="0.25">
      <c r="D2824">
        <f t="shared" ca="1" si="57"/>
        <v>48.248868265356514</v>
      </c>
    </row>
    <row r="2825" spans="4:4" x14ac:dyDescent="0.25">
      <c r="D2825">
        <f t="shared" ca="1" si="57"/>
        <v>56.113115126027431</v>
      </c>
    </row>
    <row r="2826" spans="4:4" x14ac:dyDescent="0.25">
      <c r="D2826">
        <f t="shared" ca="1" si="57"/>
        <v>42.457492037534386</v>
      </c>
    </row>
    <row r="2827" spans="4:4" x14ac:dyDescent="0.25">
      <c r="D2827">
        <f t="shared" ca="1" si="57"/>
        <v>55.687763148032559</v>
      </c>
    </row>
    <row r="2828" spans="4:4" x14ac:dyDescent="0.25">
      <c r="D2828">
        <f t="shared" ca="1" si="57"/>
        <v>54.318809118104838</v>
      </c>
    </row>
    <row r="2829" spans="4:4" x14ac:dyDescent="0.25">
      <c r="D2829">
        <f t="shared" ca="1" si="57"/>
        <v>49.6310660335892</v>
      </c>
    </row>
    <row r="2830" spans="4:4" x14ac:dyDescent="0.25">
      <c r="D2830">
        <f t="shared" ca="1" si="57"/>
        <v>48.774720555174866</v>
      </c>
    </row>
    <row r="2831" spans="4:4" x14ac:dyDescent="0.25">
      <c r="D2831">
        <f t="shared" ca="1" si="57"/>
        <v>43.23925794738615</v>
      </c>
    </row>
    <row r="2832" spans="4:4" x14ac:dyDescent="0.25">
      <c r="D2832">
        <f t="shared" ca="1" si="57"/>
        <v>50.981119774711622</v>
      </c>
    </row>
    <row r="2833" spans="4:4" x14ac:dyDescent="0.25">
      <c r="D2833">
        <f t="shared" ca="1" si="57"/>
        <v>51.428218534206302</v>
      </c>
    </row>
    <row r="2834" spans="4:4" x14ac:dyDescent="0.25">
      <c r="D2834">
        <f t="shared" ca="1" si="57"/>
        <v>48.296165262645694</v>
      </c>
    </row>
    <row r="2835" spans="4:4" x14ac:dyDescent="0.25">
      <c r="D2835">
        <f t="shared" ca="1" si="57"/>
        <v>52.8181545217886</v>
      </c>
    </row>
    <row r="2836" spans="4:4" x14ac:dyDescent="0.25">
      <c r="D2836">
        <f t="shared" ca="1" si="57"/>
        <v>46.795492451001138</v>
      </c>
    </row>
    <row r="2837" spans="4:4" x14ac:dyDescent="0.25">
      <c r="D2837">
        <f t="shared" ca="1" si="57"/>
        <v>48.747827460726597</v>
      </c>
    </row>
    <row r="2838" spans="4:4" x14ac:dyDescent="0.25">
      <c r="D2838">
        <f t="shared" ca="1" si="57"/>
        <v>47.772452294957183</v>
      </c>
    </row>
    <row r="2839" spans="4:4" x14ac:dyDescent="0.25">
      <c r="D2839">
        <f t="shared" ca="1" si="57"/>
        <v>54.507368337499599</v>
      </c>
    </row>
    <row r="2840" spans="4:4" x14ac:dyDescent="0.25">
      <c r="D2840">
        <f t="shared" ca="1" si="57"/>
        <v>53.732878485872433</v>
      </c>
    </row>
    <row r="2841" spans="4:4" x14ac:dyDescent="0.25">
      <c r="D2841">
        <f t="shared" ca="1" si="57"/>
        <v>45.843725670406137</v>
      </c>
    </row>
    <row r="2842" spans="4:4" x14ac:dyDescent="0.25">
      <c r="D2842">
        <f t="shared" ca="1" si="57"/>
        <v>46.448438776107629</v>
      </c>
    </row>
    <row r="2843" spans="4:4" x14ac:dyDescent="0.25">
      <c r="D2843">
        <f t="shared" ca="1" si="57"/>
        <v>49.146244007922199</v>
      </c>
    </row>
    <row r="2844" spans="4:4" x14ac:dyDescent="0.25">
      <c r="D2844">
        <f t="shared" ca="1" si="57"/>
        <v>53.106983381666247</v>
      </c>
    </row>
    <row r="2845" spans="4:4" x14ac:dyDescent="0.25">
      <c r="D2845">
        <f t="shared" ca="1" si="57"/>
        <v>48.605482781797178</v>
      </c>
    </row>
    <row r="2846" spans="4:4" x14ac:dyDescent="0.25">
      <c r="D2846">
        <f t="shared" ca="1" si="57"/>
        <v>48.119560691098627</v>
      </c>
    </row>
    <row r="2847" spans="4:4" x14ac:dyDescent="0.25">
      <c r="D2847">
        <f t="shared" ca="1" si="57"/>
        <v>53.479405278259577</v>
      </c>
    </row>
    <row r="2848" spans="4:4" x14ac:dyDescent="0.25">
      <c r="D2848">
        <f t="shared" ca="1" si="57"/>
        <v>56.821424258303267</v>
      </c>
    </row>
    <row r="2849" spans="4:4" x14ac:dyDescent="0.25">
      <c r="D2849">
        <f t="shared" ca="1" si="57"/>
        <v>51.854839421324812</v>
      </c>
    </row>
    <row r="2850" spans="4:4" x14ac:dyDescent="0.25">
      <c r="D2850">
        <f t="shared" ca="1" si="57"/>
        <v>55.332599862828459</v>
      </c>
    </row>
    <row r="2851" spans="4:4" x14ac:dyDescent="0.25">
      <c r="D2851">
        <f t="shared" ca="1" si="57"/>
        <v>55.655980436788866</v>
      </c>
    </row>
    <row r="2852" spans="4:4" x14ac:dyDescent="0.25">
      <c r="D2852">
        <f t="shared" ca="1" si="57"/>
        <v>45.959943636714272</v>
      </c>
    </row>
    <row r="2853" spans="4:4" x14ac:dyDescent="0.25">
      <c r="D2853">
        <f t="shared" ca="1" si="57"/>
        <v>47.514329551509604</v>
      </c>
    </row>
    <row r="2854" spans="4:4" x14ac:dyDescent="0.25">
      <c r="D2854">
        <f t="shared" ca="1" si="57"/>
        <v>43.777136292725608</v>
      </c>
    </row>
    <row r="2855" spans="4:4" x14ac:dyDescent="0.25">
      <c r="D2855">
        <f t="shared" ca="1" si="57"/>
        <v>48.881978023294131</v>
      </c>
    </row>
    <row r="2856" spans="4:4" x14ac:dyDescent="0.25">
      <c r="D2856">
        <f t="shared" ca="1" si="57"/>
        <v>45.047483707322996</v>
      </c>
    </row>
    <row r="2857" spans="4:4" x14ac:dyDescent="0.25">
      <c r="D2857">
        <f t="shared" ca="1" si="57"/>
        <v>50.772759671143632</v>
      </c>
    </row>
    <row r="2858" spans="4:4" x14ac:dyDescent="0.25">
      <c r="D2858">
        <f t="shared" ca="1" si="57"/>
        <v>45.07191671679152</v>
      </c>
    </row>
    <row r="2859" spans="4:4" x14ac:dyDescent="0.25">
      <c r="D2859">
        <f t="shared" ca="1" si="57"/>
        <v>48.271729016992687</v>
      </c>
    </row>
    <row r="2860" spans="4:4" x14ac:dyDescent="0.25">
      <c r="D2860">
        <f t="shared" ca="1" si="57"/>
        <v>47.993765918100763</v>
      </c>
    </row>
    <row r="2861" spans="4:4" x14ac:dyDescent="0.25">
      <c r="D2861">
        <f t="shared" ca="1" si="57"/>
        <v>56.764140257119557</v>
      </c>
    </row>
    <row r="2862" spans="4:4" x14ac:dyDescent="0.25">
      <c r="D2862">
        <f t="shared" ca="1" si="57"/>
        <v>44.885936934156568</v>
      </c>
    </row>
    <row r="2863" spans="4:4" x14ac:dyDescent="0.25">
      <c r="D2863">
        <f t="shared" ca="1" si="57"/>
        <v>51.622453815104066</v>
      </c>
    </row>
    <row r="2864" spans="4:4" x14ac:dyDescent="0.25">
      <c r="D2864">
        <f t="shared" ca="1" si="57"/>
        <v>43.540954707725298</v>
      </c>
    </row>
    <row r="2865" spans="4:4" x14ac:dyDescent="0.25">
      <c r="D2865">
        <f t="shared" ca="1" si="57"/>
        <v>56.134658919472436</v>
      </c>
    </row>
    <row r="2866" spans="4:4" x14ac:dyDescent="0.25">
      <c r="D2866">
        <f t="shared" ca="1" si="57"/>
        <v>47.178190359105919</v>
      </c>
    </row>
    <row r="2867" spans="4:4" x14ac:dyDescent="0.25">
      <c r="D2867">
        <f t="shared" ca="1" si="57"/>
        <v>51.350672930034236</v>
      </c>
    </row>
    <row r="2868" spans="4:4" x14ac:dyDescent="0.25">
      <c r="D2868">
        <f t="shared" ca="1" si="57"/>
        <v>45.487857452050733</v>
      </c>
    </row>
    <row r="2869" spans="4:4" x14ac:dyDescent="0.25">
      <c r="D2869">
        <f t="shared" ca="1" si="57"/>
        <v>59.294363980315623</v>
      </c>
    </row>
    <row r="2870" spans="4:4" x14ac:dyDescent="0.25">
      <c r="D2870">
        <f t="shared" ca="1" si="57"/>
        <v>41.056658081117035</v>
      </c>
    </row>
    <row r="2871" spans="4:4" x14ac:dyDescent="0.25">
      <c r="D2871">
        <f t="shared" ca="1" si="57"/>
        <v>49.174206048004308</v>
      </c>
    </row>
    <row r="2872" spans="4:4" x14ac:dyDescent="0.25">
      <c r="D2872">
        <f t="shared" ca="1" si="57"/>
        <v>54.215048721386481</v>
      </c>
    </row>
    <row r="2873" spans="4:4" x14ac:dyDescent="0.25">
      <c r="D2873">
        <f t="shared" ca="1" si="57"/>
        <v>54.089823593934717</v>
      </c>
    </row>
    <row r="2874" spans="4:4" x14ac:dyDescent="0.25">
      <c r="D2874">
        <f t="shared" ca="1" si="57"/>
        <v>55.980891118263592</v>
      </c>
    </row>
    <row r="2875" spans="4:4" x14ac:dyDescent="0.25">
      <c r="D2875">
        <f t="shared" ca="1" si="57"/>
        <v>47.190936908228281</v>
      </c>
    </row>
    <row r="2876" spans="4:4" x14ac:dyDescent="0.25">
      <c r="D2876">
        <f t="shared" ca="1" si="57"/>
        <v>53.603835097513873</v>
      </c>
    </row>
    <row r="2877" spans="4:4" x14ac:dyDescent="0.25">
      <c r="D2877">
        <f t="shared" ca="1" si="57"/>
        <v>59.655910489910823</v>
      </c>
    </row>
    <row r="2878" spans="4:4" x14ac:dyDescent="0.25">
      <c r="D2878">
        <f t="shared" ca="1" si="57"/>
        <v>49.622837393751112</v>
      </c>
    </row>
    <row r="2879" spans="4:4" x14ac:dyDescent="0.25">
      <c r="D2879">
        <f t="shared" ca="1" si="57"/>
        <v>51.074790855805972</v>
      </c>
    </row>
    <row r="2880" spans="4:4" x14ac:dyDescent="0.25">
      <c r="D2880">
        <f t="shared" ca="1" si="57"/>
        <v>53.459631071761329</v>
      </c>
    </row>
    <row r="2881" spans="4:4" x14ac:dyDescent="0.25">
      <c r="D2881">
        <f t="shared" ca="1" si="57"/>
        <v>58.163650418435722</v>
      </c>
    </row>
    <row r="2882" spans="4:4" x14ac:dyDescent="0.25">
      <c r="D2882">
        <f t="shared" ca="1" si="57"/>
        <v>47.727351158461296</v>
      </c>
    </row>
    <row r="2883" spans="4:4" x14ac:dyDescent="0.25">
      <c r="D2883">
        <f t="shared" ref="D2883:D2946" ca="1" si="58">_xlfn.T.INV(RAND(),25)*$G$3+$F$3</f>
        <v>48.744554324566415</v>
      </c>
    </row>
    <row r="2884" spans="4:4" x14ac:dyDescent="0.25">
      <c r="D2884">
        <f t="shared" ca="1" si="58"/>
        <v>47.511930565654687</v>
      </c>
    </row>
    <row r="2885" spans="4:4" x14ac:dyDescent="0.25">
      <c r="D2885">
        <f t="shared" ca="1" si="58"/>
        <v>40.830148089468764</v>
      </c>
    </row>
    <row r="2886" spans="4:4" x14ac:dyDescent="0.25">
      <c r="D2886">
        <f t="shared" ca="1" si="58"/>
        <v>55.825342792390238</v>
      </c>
    </row>
    <row r="2887" spans="4:4" x14ac:dyDescent="0.25">
      <c r="D2887">
        <f t="shared" ca="1" si="58"/>
        <v>48.521985920685296</v>
      </c>
    </row>
    <row r="2888" spans="4:4" x14ac:dyDescent="0.25">
      <c r="D2888">
        <f t="shared" ca="1" si="58"/>
        <v>52.062232229014377</v>
      </c>
    </row>
    <row r="2889" spans="4:4" x14ac:dyDescent="0.25">
      <c r="D2889">
        <f t="shared" ca="1" si="58"/>
        <v>52.506112641564719</v>
      </c>
    </row>
    <row r="2890" spans="4:4" x14ac:dyDescent="0.25">
      <c r="D2890">
        <f t="shared" ca="1" si="58"/>
        <v>54.346328092031577</v>
      </c>
    </row>
    <row r="2891" spans="4:4" x14ac:dyDescent="0.25">
      <c r="D2891">
        <f t="shared" ca="1" si="58"/>
        <v>54.634732235746</v>
      </c>
    </row>
    <row r="2892" spans="4:4" x14ac:dyDescent="0.25">
      <c r="D2892">
        <f t="shared" ca="1" si="58"/>
        <v>49.513167698231271</v>
      </c>
    </row>
    <row r="2893" spans="4:4" x14ac:dyDescent="0.25">
      <c r="D2893">
        <f t="shared" ca="1" si="58"/>
        <v>54.430289879260428</v>
      </c>
    </row>
    <row r="2894" spans="4:4" x14ac:dyDescent="0.25">
      <c r="D2894">
        <f t="shared" ca="1" si="58"/>
        <v>54.133183609997019</v>
      </c>
    </row>
    <row r="2895" spans="4:4" x14ac:dyDescent="0.25">
      <c r="D2895">
        <f t="shared" ca="1" si="58"/>
        <v>48.67718937040938</v>
      </c>
    </row>
    <row r="2896" spans="4:4" x14ac:dyDescent="0.25">
      <c r="D2896">
        <f t="shared" ca="1" si="58"/>
        <v>39.858273350979232</v>
      </c>
    </row>
    <row r="2897" spans="4:4" x14ac:dyDescent="0.25">
      <c r="D2897">
        <f t="shared" ca="1" si="58"/>
        <v>51.223724297055156</v>
      </c>
    </row>
    <row r="2898" spans="4:4" x14ac:dyDescent="0.25">
      <c r="D2898">
        <f t="shared" ca="1" si="58"/>
        <v>41.387008808721745</v>
      </c>
    </row>
    <row r="2899" spans="4:4" x14ac:dyDescent="0.25">
      <c r="D2899">
        <f t="shared" ca="1" si="58"/>
        <v>43.328178847602004</v>
      </c>
    </row>
    <row r="2900" spans="4:4" x14ac:dyDescent="0.25">
      <c r="D2900">
        <f t="shared" ca="1" si="58"/>
        <v>48.039624872617125</v>
      </c>
    </row>
    <row r="2901" spans="4:4" x14ac:dyDescent="0.25">
      <c r="D2901">
        <f t="shared" ca="1" si="58"/>
        <v>50.36815038731779</v>
      </c>
    </row>
    <row r="2902" spans="4:4" x14ac:dyDescent="0.25">
      <c r="D2902">
        <f t="shared" ca="1" si="58"/>
        <v>34.170024223831128</v>
      </c>
    </row>
    <row r="2903" spans="4:4" x14ac:dyDescent="0.25">
      <c r="D2903">
        <f t="shared" ca="1" si="58"/>
        <v>62.543125895314382</v>
      </c>
    </row>
    <row r="2904" spans="4:4" x14ac:dyDescent="0.25">
      <c r="D2904">
        <f t="shared" ca="1" si="58"/>
        <v>53.58188102359297</v>
      </c>
    </row>
    <row r="2905" spans="4:4" x14ac:dyDescent="0.25">
      <c r="D2905">
        <f t="shared" ca="1" si="58"/>
        <v>45.1041288748158</v>
      </c>
    </row>
    <row r="2906" spans="4:4" x14ac:dyDescent="0.25">
      <c r="D2906">
        <f t="shared" ca="1" si="58"/>
        <v>53.011405326175705</v>
      </c>
    </row>
    <row r="2907" spans="4:4" x14ac:dyDescent="0.25">
      <c r="D2907">
        <f t="shared" ca="1" si="58"/>
        <v>49.42363276329165</v>
      </c>
    </row>
    <row r="2908" spans="4:4" x14ac:dyDescent="0.25">
      <c r="D2908">
        <f t="shared" ca="1" si="58"/>
        <v>53.57342470130763</v>
      </c>
    </row>
    <row r="2909" spans="4:4" x14ac:dyDescent="0.25">
      <c r="D2909">
        <f t="shared" ca="1" si="58"/>
        <v>52.023970670555826</v>
      </c>
    </row>
    <row r="2910" spans="4:4" x14ac:dyDescent="0.25">
      <c r="D2910">
        <f t="shared" ca="1" si="58"/>
        <v>40.353472422063945</v>
      </c>
    </row>
    <row r="2911" spans="4:4" x14ac:dyDescent="0.25">
      <c r="D2911">
        <f t="shared" ca="1" si="58"/>
        <v>51.234344897312255</v>
      </c>
    </row>
    <row r="2912" spans="4:4" x14ac:dyDescent="0.25">
      <c r="D2912">
        <f t="shared" ca="1" si="58"/>
        <v>51.517973463918466</v>
      </c>
    </row>
    <row r="2913" spans="4:4" x14ac:dyDescent="0.25">
      <c r="D2913">
        <f t="shared" ca="1" si="58"/>
        <v>45.047415692403483</v>
      </c>
    </row>
    <row r="2914" spans="4:4" x14ac:dyDescent="0.25">
      <c r="D2914">
        <f t="shared" ca="1" si="58"/>
        <v>52.726899161657649</v>
      </c>
    </row>
    <row r="2915" spans="4:4" x14ac:dyDescent="0.25">
      <c r="D2915">
        <f t="shared" ca="1" si="58"/>
        <v>47.349950370627319</v>
      </c>
    </row>
    <row r="2916" spans="4:4" x14ac:dyDescent="0.25">
      <c r="D2916">
        <f t="shared" ca="1" si="58"/>
        <v>50.610749838790504</v>
      </c>
    </row>
    <row r="2917" spans="4:4" x14ac:dyDescent="0.25">
      <c r="D2917">
        <f t="shared" ca="1" si="58"/>
        <v>50.655466823987879</v>
      </c>
    </row>
    <row r="2918" spans="4:4" x14ac:dyDescent="0.25">
      <c r="D2918">
        <f t="shared" ca="1" si="58"/>
        <v>53.140026259111082</v>
      </c>
    </row>
    <row r="2919" spans="4:4" x14ac:dyDescent="0.25">
      <c r="D2919">
        <f t="shared" ca="1" si="58"/>
        <v>41.037855647829289</v>
      </c>
    </row>
    <row r="2920" spans="4:4" x14ac:dyDescent="0.25">
      <c r="D2920">
        <f t="shared" ca="1" si="58"/>
        <v>48.303228026221753</v>
      </c>
    </row>
    <row r="2921" spans="4:4" x14ac:dyDescent="0.25">
      <c r="D2921">
        <f t="shared" ca="1" si="58"/>
        <v>51.128003282429134</v>
      </c>
    </row>
    <row r="2922" spans="4:4" x14ac:dyDescent="0.25">
      <c r="D2922">
        <f t="shared" ca="1" si="58"/>
        <v>53.71672512267557</v>
      </c>
    </row>
    <row r="2923" spans="4:4" x14ac:dyDescent="0.25">
      <c r="D2923">
        <f t="shared" ca="1" si="58"/>
        <v>51.523467429173444</v>
      </c>
    </row>
    <row r="2924" spans="4:4" x14ac:dyDescent="0.25">
      <c r="D2924">
        <f t="shared" ca="1" si="58"/>
        <v>37.688018658283667</v>
      </c>
    </row>
    <row r="2925" spans="4:4" x14ac:dyDescent="0.25">
      <c r="D2925">
        <f t="shared" ca="1" si="58"/>
        <v>58.829834995084653</v>
      </c>
    </row>
    <row r="2926" spans="4:4" x14ac:dyDescent="0.25">
      <c r="D2926">
        <f t="shared" ca="1" si="58"/>
        <v>53.24534700345373</v>
      </c>
    </row>
    <row r="2927" spans="4:4" x14ac:dyDescent="0.25">
      <c r="D2927">
        <f t="shared" ca="1" si="58"/>
        <v>50.524359153620232</v>
      </c>
    </row>
    <row r="2928" spans="4:4" x14ac:dyDescent="0.25">
      <c r="D2928">
        <f t="shared" ca="1" si="58"/>
        <v>46.694857897006194</v>
      </c>
    </row>
    <row r="2929" spans="4:4" x14ac:dyDescent="0.25">
      <c r="D2929">
        <f t="shared" ca="1" si="58"/>
        <v>51.620682561076606</v>
      </c>
    </row>
    <row r="2930" spans="4:4" x14ac:dyDescent="0.25">
      <c r="D2930">
        <f t="shared" ca="1" si="58"/>
        <v>55.555586762659061</v>
      </c>
    </row>
    <row r="2931" spans="4:4" x14ac:dyDescent="0.25">
      <c r="D2931">
        <f t="shared" ca="1" si="58"/>
        <v>51.219786811284855</v>
      </c>
    </row>
    <row r="2932" spans="4:4" x14ac:dyDescent="0.25">
      <c r="D2932">
        <f t="shared" ca="1" si="58"/>
        <v>48.810311241141662</v>
      </c>
    </row>
    <row r="2933" spans="4:4" x14ac:dyDescent="0.25">
      <c r="D2933">
        <f t="shared" ca="1" si="58"/>
        <v>52.76682105459691</v>
      </c>
    </row>
    <row r="2934" spans="4:4" x14ac:dyDescent="0.25">
      <c r="D2934">
        <f t="shared" ca="1" si="58"/>
        <v>52.972521905907946</v>
      </c>
    </row>
    <row r="2935" spans="4:4" x14ac:dyDescent="0.25">
      <c r="D2935">
        <f t="shared" ca="1" si="58"/>
        <v>49.473209073623565</v>
      </c>
    </row>
    <row r="2936" spans="4:4" x14ac:dyDescent="0.25">
      <c r="D2936">
        <f t="shared" ca="1" si="58"/>
        <v>48.561419660765559</v>
      </c>
    </row>
    <row r="2937" spans="4:4" x14ac:dyDescent="0.25">
      <c r="D2937">
        <f t="shared" ca="1" si="58"/>
        <v>55.171388576759341</v>
      </c>
    </row>
    <row r="2938" spans="4:4" x14ac:dyDescent="0.25">
      <c r="D2938">
        <f t="shared" ca="1" si="58"/>
        <v>59.316448536934516</v>
      </c>
    </row>
    <row r="2939" spans="4:4" x14ac:dyDescent="0.25">
      <c r="D2939">
        <f t="shared" ca="1" si="58"/>
        <v>50.175553782856191</v>
      </c>
    </row>
    <row r="2940" spans="4:4" x14ac:dyDescent="0.25">
      <c r="D2940">
        <f t="shared" ca="1" si="58"/>
        <v>55.287926039040642</v>
      </c>
    </row>
    <row r="2941" spans="4:4" x14ac:dyDescent="0.25">
      <c r="D2941">
        <f t="shared" ca="1" si="58"/>
        <v>54.412535059485421</v>
      </c>
    </row>
    <row r="2942" spans="4:4" x14ac:dyDescent="0.25">
      <c r="D2942">
        <f t="shared" ca="1" si="58"/>
        <v>42.537345957636667</v>
      </c>
    </row>
    <row r="2943" spans="4:4" x14ac:dyDescent="0.25">
      <c r="D2943">
        <f t="shared" ca="1" si="58"/>
        <v>49.977000459932505</v>
      </c>
    </row>
    <row r="2944" spans="4:4" x14ac:dyDescent="0.25">
      <c r="D2944">
        <f t="shared" ca="1" si="58"/>
        <v>55.728139060130523</v>
      </c>
    </row>
    <row r="2945" spans="4:4" x14ac:dyDescent="0.25">
      <c r="D2945">
        <f t="shared" ca="1" si="58"/>
        <v>45.956911730449022</v>
      </c>
    </row>
    <row r="2946" spans="4:4" x14ac:dyDescent="0.25">
      <c r="D2946">
        <f t="shared" ca="1" si="58"/>
        <v>57.615568563487876</v>
      </c>
    </row>
    <row r="2947" spans="4:4" x14ac:dyDescent="0.25">
      <c r="D2947">
        <f t="shared" ref="D2947:D3010" ca="1" si="59">_xlfn.T.INV(RAND(),25)*$G$3+$F$3</f>
        <v>49.13779489107641</v>
      </c>
    </row>
    <row r="2948" spans="4:4" x14ac:dyDescent="0.25">
      <c r="D2948">
        <f t="shared" ca="1" si="59"/>
        <v>47.637204578376576</v>
      </c>
    </row>
    <row r="2949" spans="4:4" x14ac:dyDescent="0.25">
      <c r="D2949">
        <f t="shared" ca="1" si="59"/>
        <v>50.548965686509533</v>
      </c>
    </row>
    <row r="2950" spans="4:4" x14ac:dyDescent="0.25">
      <c r="D2950">
        <f t="shared" ca="1" si="59"/>
        <v>42.29688657448407</v>
      </c>
    </row>
    <row r="2951" spans="4:4" x14ac:dyDescent="0.25">
      <c r="D2951">
        <f t="shared" ca="1" si="59"/>
        <v>53.738154849166854</v>
      </c>
    </row>
    <row r="2952" spans="4:4" x14ac:dyDescent="0.25">
      <c r="D2952">
        <f t="shared" ca="1" si="59"/>
        <v>47.218616839562173</v>
      </c>
    </row>
    <row r="2953" spans="4:4" x14ac:dyDescent="0.25">
      <c r="D2953">
        <f t="shared" ca="1" si="59"/>
        <v>45.479571922504086</v>
      </c>
    </row>
    <row r="2954" spans="4:4" x14ac:dyDescent="0.25">
      <c r="D2954">
        <f t="shared" ca="1" si="59"/>
        <v>41.090807724887775</v>
      </c>
    </row>
    <row r="2955" spans="4:4" x14ac:dyDescent="0.25">
      <c r="D2955">
        <f t="shared" ca="1" si="59"/>
        <v>48.722260084226527</v>
      </c>
    </row>
    <row r="2956" spans="4:4" x14ac:dyDescent="0.25">
      <c r="D2956">
        <f t="shared" ca="1" si="59"/>
        <v>42.904956485085876</v>
      </c>
    </row>
    <row r="2957" spans="4:4" x14ac:dyDescent="0.25">
      <c r="D2957">
        <f t="shared" ca="1" si="59"/>
        <v>47.252542637664632</v>
      </c>
    </row>
    <row r="2958" spans="4:4" x14ac:dyDescent="0.25">
      <c r="D2958">
        <f t="shared" ca="1" si="59"/>
        <v>49.054111640774401</v>
      </c>
    </row>
    <row r="2959" spans="4:4" x14ac:dyDescent="0.25">
      <c r="D2959">
        <f t="shared" ca="1" si="59"/>
        <v>48.379851683788928</v>
      </c>
    </row>
    <row r="2960" spans="4:4" x14ac:dyDescent="0.25">
      <c r="D2960">
        <f t="shared" ca="1" si="59"/>
        <v>45.896545595149462</v>
      </c>
    </row>
    <row r="2961" spans="4:4" x14ac:dyDescent="0.25">
      <c r="D2961">
        <f t="shared" ca="1" si="59"/>
        <v>43.407330797544283</v>
      </c>
    </row>
    <row r="2962" spans="4:4" x14ac:dyDescent="0.25">
      <c r="D2962">
        <f t="shared" ca="1" si="59"/>
        <v>48.929808973034632</v>
      </c>
    </row>
    <row r="2963" spans="4:4" x14ac:dyDescent="0.25">
      <c r="D2963">
        <f t="shared" ca="1" si="59"/>
        <v>47.534199675874561</v>
      </c>
    </row>
    <row r="2964" spans="4:4" x14ac:dyDescent="0.25">
      <c r="D2964">
        <f t="shared" ca="1" si="59"/>
        <v>43.29613873529609</v>
      </c>
    </row>
    <row r="2965" spans="4:4" x14ac:dyDescent="0.25">
      <c r="D2965">
        <f t="shared" ca="1" si="59"/>
        <v>50.619061826783181</v>
      </c>
    </row>
    <row r="2966" spans="4:4" x14ac:dyDescent="0.25">
      <c r="D2966">
        <f t="shared" ca="1" si="59"/>
        <v>41.661445768143096</v>
      </c>
    </row>
    <row r="2967" spans="4:4" x14ac:dyDescent="0.25">
      <c r="D2967">
        <f t="shared" ca="1" si="59"/>
        <v>43.917186367694008</v>
      </c>
    </row>
    <row r="2968" spans="4:4" x14ac:dyDescent="0.25">
      <c r="D2968">
        <f t="shared" ca="1" si="59"/>
        <v>52.581010298588801</v>
      </c>
    </row>
    <row r="2969" spans="4:4" x14ac:dyDescent="0.25">
      <c r="D2969">
        <f t="shared" ca="1" si="59"/>
        <v>51.715416643119099</v>
      </c>
    </row>
    <row r="2970" spans="4:4" x14ac:dyDescent="0.25">
      <c r="D2970">
        <f t="shared" ca="1" si="59"/>
        <v>42.52636615119161</v>
      </c>
    </row>
    <row r="2971" spans="4:4" x14ac:dyDescent="0.25">
      <c r="D2971">
        <f t="shared" ca="1" si="59"/>
        <v>53.072367181975913</v>
      </c>
    </row>
    <row r="2972" spans="4:4" x14ac:dyDescent="0.25">
      <c r="D2972">
        <f t="shared" ca="1" si="59"/>
        <v>52.272810153323576</v>
      </c>
    </row>
    <row r="2973" spans="4:4" x14ac:dyDescent="0.25">
      <c r="D2973">
        <f t="shared" ca="1" si="59"/>
        <v>47.619148350705103</v>
      </c>
    </row>
    <row r="2974" spans="4:4" x14ac:dyDescent="0.25">
      <c r="D2974">
        <f t="shared" ca="1" si="59"/>
        <v>51.423159696989337</v>
      </c>
    </row>
    <row r="2975" spans="4:4" x14ac:dyDescent="0.25">
      <c r="D2975">
        <f t="shared" ca="1" si="59"/>
        <v>51.971735531966289</v>
      </c>
    </row>
    <row r="2976" spans="4:4" x14ac:dyDescent="0.25">
      <c r="D2976">
        <f t="shared" ca="1" si="59"/>
        <v>51.10635218181983</v>
      </c>
    </row>
    <row r="2977" spans="4:4" x14ac:dyDescent="0.25">
      <c r="D2977">
        <f t="shared" ca="1" si="59"/>
        <v>49.532363627542445</v>
      </c>
    </row>
    <row r="2978" spans="4:4" x14ac:dyDescent="0.25">
      <c r="D2978">
        <f t="shared" ca="1" si="59"/>
        <v>49.331384732440974</v>
      </c>
    </row>
    <row r="2979" spans="4:4" x14ac:dyDescent="0.25">
      <c r="D2979">
        <f t="shared" ca="1" si="59"/>
        <v>48.949636707494612</v>
      </c>
    </row>
    <row r="2980" spans="4:4" x14ac:dyDescent="0.25">
      <c r="D2980">
        <f t="shared" ca="1" si="59"/>
        <v>44.728675768656309</v>
      </c>
    </row>
    <row r="2981" spans="4:4" x14ac:dyDescent="0.25">
      <c r="D2981">
        <f t="shared" ca="1" si="59"/>
        <v>46.56986847739995</v>
      </c>
    </row>
    <row r="2982" spans="4:4" x14ac:dyDescent="0.25">
      <c r="D2982">
        <f t="shared" ca="1" si="59"/>
        <v>52.102830738952527</v>
      </c>
    </row>
    <row r="2983" spans="4:4" x14ac:dyDescent="0.25">
      <c r="D2983">
        <f t="shared" ca="1" si="59"/>
        <v>48.926874001769704</v>
      </c>
    </row>
    <row r="2984" spans="4:4" x14ac:dyDescent="0.25">
      <c r="D2984">
        <f t="shared" ca="1" si="59"/>
        <v>53.07101058609107</v>
      </c>
    </row>
    <row r="2985" spans="4:4" x14ac:dyDescent="0.25">
      <c r="D2985">
        <f t="shared" ca="1" si="59"/>
        <v>50.002264315907688</v>
      </c>
    </row>
    <row r="2986" spans="4:4" x14ac:dyDescent="0.25">
      <c r="D2986">
        <f t="shared" ca="1" si="59"/>
        <v>50.301814007533274</v>
      </c>
    </row>
    <row r="2987" spans="4:4" x14ac:dyDescent="0.25">
      <c r="D2987">
        <f t="shared" ca="1" si="59"/>
        <v>52.903113810837318</v>
      </c>
    </row>
    <row r="2988" spans="4:4" x14ac:dyDescent="0.25">
      <c r="D2988">
        <f t="shared" ca="1" si="59"/>
        <v>51.331067692195489</v>
      </c>
    </row>
    <row r="2989" spans="4:4" x14ac:dyDescent="0.25">
      <c r="D2989">
        <f t="shared" ca="1" si="59"/>
        <v>50.480940669483346</v>
      </c>
    </row>
    <row r="2990" spans="4:4" x14ac:dyDescent="0.25">
      <c r="D2990">
        <f t="shared" ca="1" si="59"/>
        <v>51.048623742510294</v>
      </c>
    </row>
    <row r="2991" spans="4:4" x14ac:dyDescent="0.25">
      <c r="D2991">
        <f t="shared" ca="1" si="59"/>
        <v>51.730346923939898</v>
      </c>
    </row>
    <row r="2992" spans="4:4" x14ac:dyDescent="0.25">
      <c r="D2992">
        <f t="shared" ca="1" si="59"/>
        <v>46.465417267814111</v>
      </c>
    </row>
    <row r="2993" spans="4:4" x14ac:dyDescent="0.25">
      <c r="D2993">
        <f t="shared" ca="1" si="59"/>
        <v>46.595493236000671</v>
      </c>
    </row>
    <row r="2994" spans="4:4" x14ac:dyDescent="0.25">
      <c r="D2994">
        <f t="shared" ca="1" si="59"/>
        <v>28.085314234590932</v>
      </c>
    </row>
    <row r="2995" spans="4:4" x14ac:dyDescent="0.25">
      <c r="D2995">
        <f t="shared" ca="1" si="59"/>
        <v>51.710986355908176</v>
      </c>
    </row>
    <row r="2996" spans="4:4" x14ac:dyDescent="0.25">
      <c r="D2996">
        <f t="shared" ca="1" si="59"/>
        <v>47.915173104285735</v>
      </c>
    </row>
    <row r="2997" spans="4:4" x14ac:dyDescent="0.25">
      <c r="D2997">
        <f t="shared" ca="1" si="59"/>
        <v>45.696624424943408</v>
      </c>
    </row>
    <row r="2998" spans="4:4" x14ac:dyDescent="0.25">
      <c r="D2998">
        <f t="shared" ca="1" si="59"/>
        <v>42.037343579958289</v>
      </c>
    </row>
    <row r="2999" spans="4:4" x14ac:dyDescent="0.25">
      <c r="D2999">
        <f t="shared" ca="1" si="59"/>
        <v>44.945379441793328</v>
      </c>
    </row>
    <row r="3000" spans="4:4" x14ac:dyDescent="0.25">
      <c r="D3000">
        <f t="shared" ca="1" si="59"/>
        <v>42.571745140303506</v>
      </c>
    </row>
    <row r="3001" spans="4:4" x14ac:dyDescent="0.25">
      <c r="D3001">
        <f t="shared" ca="1" si="59"/>
        <v>52.126402351051446</v>
      </c>
    </row>
    <row r="3002" spans="4:4" x14ac:dyDescent="0.25">
      <c r="D3002">
        <f t="shared" ca="1" si="59"/>
        <v>47.036051149233479</v>
      </c>
    </row>
    <row r="3003" spans="4:4" x14ac:dyDescent="0.25">
      <c r="D3003">
        <f t="shared" ca="1" si="59"/>
        <v>51.436836087062588</v>
      </c>
    </row>
    <row r="3004" spans="4:4" x14ac:dyDescent="0.25">
      <c r="D3004">
        <f t="shared" ca="1" si="59"/>
        <v>48.361662087812</v>
      </c>
    </row>
    <row r="3005" spans="4:4" x14ac:dyDescent="0.25">
      <c r="D3005">
        <f t="shared" ca="1" si="59"/>
        <v>55.259652930058998</v>
      </c>
    </row>
    <row r="3006" spans="4:4" x14ac:dyDescent="0.25">
      <c r="D3006">
        <f t="shared" ca="1" si="59"/>
        <v>49.957323505480971</v>
      </c>
    </row>
    <row r="3007" spans="4:4" x14ac:dyDescent="0.25">
      <c r="D3007">
        <f t="shared" ca="1" si="59"/>
        <v>56.924947899902527</v>
      </c>
    </row>
    <row r="3008" spans="4:4" x14ac:dyDescent="0.25">
      <c r="D3008">
        <f t="shared" ca="1" si="59"/>
        <v>54.853141320633831</v>
      </c>
    </row>
    <row r="3009" spans="4:4" x14ac:dyDescent="0.25">
      <c r="D3009">
        <f t="shared" ca="1" si="59"/>
        <v>49.190538999566343</v>
      </c>
    </row>
    <row r="3010" spans="4:4" x14ac:dyDescent="0.25">
      <c r="D3010">
        <f t="shared" ca="1" si="59"/>
        <v>54.392729758692255</v>
      </c>
    </row>
    <row r="3011" spans="4:4" x14ac:dyDescent="0.25">
      <c r="D3011">
        <f t="shared" ref="D3011:D3074" ca="1" si="60">_xlfn.T.INV(RAND(),25)*$G$3+$F$3</f>
        <v>43.541047437508162</v>
      </c>
    </row>
    <row r="3012" spans="4:4" x14ac:dyDescent="0.25">
      <c r="D3012">
        <f t="shared" ca="1" si="60"/>
        <v>57.132473704771542</v>
      </c>
    </row>
    <row r="3013" spans="4:4" x14ac:dyDescent="0.25">
      <c r="D3013">
        <f t="shared" ca="1" si="60"/>
        <v>43.393855594713415</v>
      </c>
    </row>
    <row r="3014" spans="4:4" x14ac:dyDescent="0.25">
      <c r="D3014">
        <f t="shared" ca="1" si="60"/>
        <v>51.05778917660578</v>
      </c>
    </row>
    <row r="3015" spans="4:4" x14ac:dyDescent="0.25">
      <c r="D3015">
        <f t="shared" ca="1" si="60"/>
        <v>49.781733324975143</v>
      </c>
    </row>
    <row r="3016" spans="4:4" x14ac:dyDescent="0.25">
      <c r="D3016">
        <f t="shared" ca="1" si="60"/>
        <v>48.48099865115644</v>
      </c>
    </row>
    <row r="3017" spans="4:4" x14ac:dyDescent="0.25">
      <c r="D3017">
        <f t="shared" ca="1" si="60"/>
        <v>48.177049928116354</v>
      </c>
    </row>
    <row r="3018" spans="4:4" x14ac:dyDescent="0.25">
      <c r="D3018">
        <f t="shared" ca="1" si="60"/>
        <v>52.218111942408242</v>
      </c>
    </row>
    <row r="3019" spans="4:4" x14ac:dyDescent="0.25">
      <c r="D3019">
        <f t="shared" ca="1" si="60"/>
        <v>53.476483261359597</v>
      </c>
    </row>
    <row r="3020" spans="4:4" x14ac:dyDescent="0.25">
      <c r="D3020">
        <f t="shared" ca="1" si="60"/>
        <v>49.570301841929492</v>
      </c>
    </row>
    <row r="3021" spans="4:4" x14ac:dyDescent="0.25">
      <c r="D3021">
        <f t="shared" ca="1" si="60"/>
        <v>49.481136250020043</v>
      </c>
    </row>
    <row r="3022" spans="4:4" x14ac:dyDescent="0.25">
      <c r="D3022">
        <f t="shared" ca="1" si="60"/>
        <v>53.05064236432014</v>
      </c>
    </row>
    <row r="3023" spans="4:4" x14ac:dyDescent="0.25">
      <c r="D3023">
        <f t="shared" ca="1" si="60"/>
        <v>50.545324042242925</v>
      </c>
    </row>
    <row r="3024" spans="4:4" x14ac:dyDescent="0.25">
      <c r="D3024">
        <f t="shared" ca="1" si="60"/>
        <v>52.300796443506137</v>
      </c>
    </row>
    <row r="3025" spans="4:4" x14ac:dyDescent="0.25">
      <c r="D3025">
        <f t="shared" ca="1" si="60"/>
        <v>52.797433366275811</v>
      </c>
    </row>
    <row r="3026" spans="4:4" x14ac:dyDescent="0.25">
      <c r="D3026">
        <f t="shared" ca="1" si="60"/>
        <v>45.372601166920383</v>
      </c>
    </row>
    <row r="3027" spans="4:4" x14ac:dyDescent="0.25">
      <c r="D3027">
        <f t="shared" ca="1" si="60"/>
        <v>51.518889995768127</v>
      </c>
    </row>
    <row r="3028" spans="4:4" x14ac:dyDescent="0.25">
      <c r="D3028">
        <f t="shared" ca="1" si="60"/>
        <v>56.854893039674103</v>
      </c>
    </row>
    <row r="3029" spans="4:4" x14ac:dyDescent="0.25">
      <c r="D3029">
        <f t="shared" ca="1" si="60"/>
        <v>50.860165400935138</v>
      </c>
    </row>
    <row r="3030" spans="4:4" x14ac:dyDescent="0.25">
      <c r="D3030">
        <f t="shared" ca="1" si="60"/>
        <v>46.503489412979825</v>
      </c>
    </row>
    <row r="3031" spans="4:4" x14ac:dyDescent="0.25">
      <c r="D3031">
        <f t="shared" ca="1" si="60"/>
        <v>54.105779914543042</v>
      </c>
    </row>
    <row r="3032" spans="4:4" x14ac:dyDescent="0.25">
      <c r="D3032">
        <f t="shared" ca="1" si="60"/>
        <v>54.807905240106479</v>
      </c>
    </row>
    <row r="3033" spans="4:4" x14ac:dyDescent="0.25">
      <c r="D3033">
        <f t="shared" ca="1" si="60"/>
        <v>45.436681255621075</v>
      </c>
    </row>
    <row r="3034" spans="4:4" x14ac:dyDescent="0.25">
      <c r="D3034">
        <f t="shared" ca="1" si="60"/>
        <v>46.152680036064162</v>
      </c>
    </row>
    <row r="3035" spans="4:4" x14ac:dyDescent="0.25">
      <c r="D3035">
        <f t="shared" ca="1" si="60"/>
        <v>39.706188228708896</v>
      </c>
    </row>
    <row r="3036" spans="4:4" x14ac:dyDescent="0.25">
      <c r="D3036">
        <f t="shared" ca="1" si="60"/>
        <v>46.770824266043654</v>
      </c>
    </row>
    <row r="3037" spans="4:4" x14ac:dyDescent="0.25">
      <c r="D3037">
        <f t="shared" ca="1" si="60"/>
        <v>52.93834420876653</v>
      </c>
    </row>
    <row r="3038" spans="4:4" x14ac:dyDescent="0.25">
      <c r="D3038">
        <f t="shared" ca="1" si="60"/>
        <v>45.277048819021005</v>
      </c>
    </row>
    <row r="3039" spans="4:4" x14ac:dyDescent="0.25">
      <c r="D3039">
        <f t="shared" ca="1" si="60"/>
        <v>56.307230535033199</v>
      </c>
    </row>
    <row r="3040" spans="4:4" x14ac:dyDescent="0.25">
      <c r="D3040">
        <f t="shared" ca="1" si="60"/>
        <v>56.934915534529061</v>
      </c>
    </row>
    <row r="3041" spans="4:4" x14ac:dyDescent="0.25">
      <c r="D3041">
        <f t="shared" ca="1" si="60"/>
        <v>49.889091653983122</v>
      </c>
    </row>
    <row r="3042" spans="4:4" x14ac:dyDescent="0.25">
      <c r="D3042">
        <f t="shared" ca="1" si="60"/>
        <v>45.078274024525399</v>
      </c>
    </row>
    <row r="3043" spans="4:4" x14ac:dyDescent="0.25">
      <c r="D3043">
        <f t="shared" ca="1" si="60"/>
        <v>40.054938437380322</v>
      </c>
    </row>
    <row r="3044" spans="4:4" x14ac:dyDescent="0.25">
      <c r="D3044">
        <f t="shared" ca="1" si="60"/>
        <v>44.068229355480099</v>
      </c>
    </row>
    <row r="3045" spans="4:4" x14ac:dyDescent="0.25">
      <c r="D3045">
        <f t="shared" ca="1" si="60"/>
        <v>46.066898211469407</v>
      </c>
    </row>
    <row r="3046" spans="4:4" x14ac:dyDescent="0.25">
      <c r="D3046">
        <f t="shared" ca="1" si="60"/>
        <v>56.185780228619556</v>
      </c>
    </row>
    <row r="3047" spans="4:4" x14ac:dyDescent="0.25">
      <c r="D3047">
        <f t="shared" ca="1" si="60"/>
        <v>46.358488941302518</v>
      </c>
    </row>
    <row r="3048" spans="4:4" x14ac:dyDescent="0.25">
      <c r="D3048">
        <f t="shared" ca="1" si="60"/>
        <v>45.224596536153832</v>
      </c>
    </row>
    <row r="3049" spans="4:4" x14ac:dyDescent="0.25">
      <c r="D3049">
        <f t="shared" ca="1" si="60"/>
        <v>50.530779257518503</v>
      </c>
    </row>
    <row r="3050" spans="4:4" x14ac:dyDescent="0.25">
      <c r="D3050">
        <f t="shared" ca="1" si="60"/>
        <v>49.483821615919148</v>
      </c>
    </row>
    <row r="3051" spans="4:4" x14ac:dyDescent="0.25">
      <c r="D3051">
        <f t="shared" ca="1" si="60"/>
        <v>42.402755358578951</v>
      </c>
    </row>
    <row r="3052" spans="4:4" x14ac:dyDescent="0.25">
      <c r="D3052">
        <f t="shared" ca="1" si="60"/>
        <v>39.319970677170147</v>
      </c>
    </row>
    <row r="3053" spans="4:4" x14ac:dyDescent="0.25">
      <c r="D3053">
        <f t="shared" ca="1" si="60"/>
        <v>56.587186317269527</v>
      </c>
    </row>
    <row r="3054" spans="4:4" x14ac:dyDescent="0.25">
      <c r="D3054">
        <f t="shared" ca="1" si="60"/>
        <v>48.077736841256225</v>
      </c>
    </row>
    <row r="3055" spans="4:4" x14ac:dyDescent="0.25">
      <c r="D3055">
        <f t="shared" ca="1" si="60"/>
        <v>47.484422600318474</v>
      </c>
    </row>
    <row r="3056" spans="4:4" x14ac:dyDescent="0.25">
      <c r="D3056">
        <f t="shared" ca="1" si="60"/>
        <v>51.257266259295591</v>
      </c>
    </row>
    <row r="3057" spans="4:4" x14ac:dyDescent="0.25">
      <c r="D3057">
        <f t="shared" ca="1" si="60"/>
        <v>43.30110916371536</v>
      </c>
    </row>
    <row r="3058" spans="4:4" x14ac:dyDescent="0.25">
      <c r="D3058">
        <f t="shared" ca="1" si="60"/>
        <v>42.937533661571663</v>
      </c>
    </row>
    <row r="3059" spans="4:4" x14ac:dyDescent="0.25">
      <c r="D3059">
        <f t="shared" ca="1" si="60"/>
        <v>47.106990970054149</v>
      </c>
    </row>
    <row r="3060" spans="4:4" x14ac:dyDescent="0.25">
      <c r="D3060">
        <f t="shared" ca="1" si="60"/>
        <v>41.857490789322377</v>
      </c>
    </row>
    <row r="3061" spans="4:4" x14ac:dyDescent="0.25">
      <c r="D3061">
        <f t="shared" ca="1" si="60"/>
        <v>55.161979534727827</v>
      </c>
    </row>
    <row r="3062" spans="4:4" x14ac:dyDescent="0.25">
      <c r="D3062">
        <f t="shared" ca="1" si="60"/>
        <v>47.599164728651054</v>
      </c>
    </row>
    <row r="3063" spans="4:4" x14ac:dyDescent="0.25">
      <c r="D3063">
        <f t="shared" ca="1" si="60"/>
        <v>50.870837577176665</v>
      </c>
    </row>
    <row r="3064" spans="4:4" x14ac:dyDescent="0.25">
      <c r="D3064">
        <f t="shared" ca="1" si="60"/>
        <v>45.61217908190563</v>
      </c>
    </row>
    <row r="3065" spans="4:4" x14ac:dyDescent="0.25">
      <c r="D3065">
        <f t="shared" ca="1" si="60"/>
        <v>50.724060306469198</v>
      </c>
    </row>
    <row r="3066" spans="4:4" x14ac:dyDescent="0.25">
      <c r="D3066">
        <f t="shared" ca="1" si="60"/>
        <v>58.080203213051142</v>
      </c>
    </row>
    <row r="3067" spans="4:4" x14ac:dyDescent="0.25">
      <c r="D3067">
        <f t="shared" ca="1" si="60"/>
        <v>52.180900957287633</v>
      </c>
    </row>
    <row r="3068" spans="4:4" x14ac:dyDescent="0.25">
      <c r="D3068">
        <f t="shared" ca="1" si="60"/>
        <v>50.245670976120181</v>
      </c>
    </row>
    <row r="3069" spans="4:4" x14ac:dyDescent="0.25">
      <c r="D3069">
        <f t="shared" ca="1" si="60"/>
        <v>51.175921123147518</v>
      </c>
    </row>
    <row r="3070" spans="4:4" x14ac:dyDescent="0.25">
      <c r="D3070">
        <f t="shared" ca="1" si="60"/>
        <v>46.16059206802791</v>
      </c>
    </row>
    <row r="3071" spans="4:4" x14ac:dyDescent="0.25">
      <c r="D3071">
        <f t="shared" ca="1" si="60"/>
        <v>42.338454941267507</v>
      </c>
    </row>
    <row r="3072" spans="4:4" x14ac:dyDescent="0.25">
      <c r="D3072">
        <f t="shared" ca="1" si="60"/>
        <v>52.602964112371964</v>
      </c>
    </row>
    <row r="3073" spans="4:4" x14ac:dyDescent="0.25">
      <c r="D3073">
        <f t="shared" ca="1" si="60"/>
        <v>43.451245797219187</v>
      </c>
    </row>
    <row r="3074" spans="4:4" x14ac:dyDescent="0.25">
      <c r="D3074">
        <f t="shared" ca="1" si="60"/>
        <v>51.322559074230604</v>
      </c>
    </row>
    <row r="3075" spans="4:4" x14ac:dyDescent="0.25">
      <c r="D3075">
        <f t="shared" ref="D3075:D3138" ca="1" si="61">_xlfn.T.INV(RAND(),25)*$G$3+$F$3</f>
        <v>49.813006902609111</v>
      </c>
    </row>
    <row r="3076" spans="4:4" x14ac:dyDescent="0.25">
      <c r="D3076">
        <f t="shared" ca="1" si="61"/>
        <v>42.024624042971261</v>
      </c>
    </row>
    <row r="3077" spans="4:4" x14ac:dyDescent="0.25">
      <c r="D3077">
        <f t="shared" ca="1" si="61"/>
        <v>33.997984194068344</v>
      </c>
    </row>
    <row r="3078" spans="4:4" x14ac:dyDescent="0.25">
      <c r="D3078">
        <f t="shared" ca="1" si="61"/>
        <v>50.349501755517203</v>
      </c>
    </row>
    <row r="3079" spans="4:4" x14ac:dyDescent="0.25">
      <c r="D3079">
        <f t="shared" ca="1" si="61"/>
        <v>42.526650346341029</v>
      </c>
    </row>
    <row r="3080" spans="4:4" x14ac:dyDescent="0.25">
      <c r="D3080">
        <f t="shared" ca="1" si="61"/>
        <v>47.712894076075827</v>
      </c>
    </row>
    <row r="3081" spans="4:4" x14ac:dyDescent="0.25">
      <c r="D3081">
        <f t="shared" ca="1" si="61"/>
        <v>57.19755185406629</v>
      </c>
    </row>
    <row r="3082" spans="4:4" x14ac:dyDescent="0.25">
      <c r="D3082">
        <f t="shared" ca="1" si="61"/>
        <v>48.844674288353495</v>
      </c>
    </row>
    <row r="3083" spans="4:4" x14ac:dyDescent="0.25">
      <c r="D3083">
        <f t="shared" ca="1" si="61"/>
        <v>53.957816445322614</v>
      </c>
    </row>
    <row r="3084" spans="4:4" x14ac:dyDescent="0.25">
      <c r="D3084">
        <f t="shared" ca="1" si="61"/>
        <v>40.709840931318226</v>
      </c>
    </row>
    <row r="3085" spans="4:4" x14ac:dyDescent="0.25">
      <c r="D3085">
        <f t="shared" ca="1" si="61"/>
        <v>44.50599462443536</v>
      </c>
    </row>
    <row r="3086" spans="4:4" x14ac:dyDescent="0.25">
      <c r="D3086">
        <f t="shared" ca="1" si="61"/>
        <v>51.357954027462149</v>
      </c>
    </row>
    <row r="3087" spans="4:4" x14ac:dyDescent="0.25">
      <c r="D3087">
        <f t="shared" ca="1" si="61"/>
        <v>44.394240146953614</v>
      </c>
    </row>
    <row r="3088" spans="4:4" x14ac:dyDescent="0.25">
      <c r="D3088">
        <f t="shared" ca="1" si="61"/>
        <v>59.53156725501929</v>
      </c>
    </row>
    <row r="3089" spans="4:4" x14ac:dyDescent="0.25">
      <c r="D3089">
        <f t="shared" ca="1" si="61"/>
        <v>47.218208926459752</v>
      </c>
    </row>
    <row r="3090" spans="4:4" x14ac:dyDescent="0.25">
      <c r="D3090">
        <f t="shared" ca="1" si="61"/>
        <v>39.078943490926093</v>
      </c>
    </row>
    <row r="3091" spans="4:4" x14ac:dyDescent="0.25">
      <c r="D3091">
        <f t="shared" ca="1" si="61"/>
        <v>56.095326812314333</v>
      </c>
    </row>
    <row r="3092" spans="4:4" x14ac:dyDescent="0.25">
      <c r="D3092">
        <f t="shared" ca="1" si="61"/>
        <v>51.413313338484279</v>
      </c>
    </row>
    <row r="3093" spans="4:4" x14ac:dyDescent="0.25">
      <c r="D3093">
        <f t="shared" ca="1" si="61"/>
        <v>53.800759172890196</v>
      </c>
    </row>
    <row r="3094" spans="4:4" x14ac:dyDescent="0.25">
      <c r="D3094">
        <f t="shared" ca="1" si="61"/>
        <v>44.187769684664794</v>
      </c>
    </row>
    <row r="3095" spans="4:4" x14ac:dyDescent="0.25">
      <c r="D3095">
        <f t="shared" ca="1" si="61"/>
        <v>41.002884198500901</v>
      </c>
    </row>
    <row r="3096" spans="4:4" x14ac:dyDescent="0.25">
      <c r="D3096">
        <f t="shared" ca="1" si="61"/>
        <v>48.68772187924592</v>
      </c>
    </row>
    <row r="3097" spans="4:4" x14ac:dyDescent="0.25">
      <c r="D3097">
        <f t="shared" ca="1" si="61"/>
        <v>40.079204535019201</v>
      </c>
    </row>
    <row r="3098" spans="4:4" x14ac:dyDescent="0.25">
      <c r="D3098">
        <f t="shared" ca="1" si="61"/>
        <v>54.882854280124526</v>
      </c>
    </row>
    <row r="3099" spans="4:4" x14ac:dyDescent="0.25">
      <c r="D3099">
        <f t="shared" ca="1" si="61"/>
        <v>45.830714529298078</v>
      </c>
    </row>
    <row r="3100" spans="4:4" x14ac:dyDescent="0.25">
      <c r="D3100">
        <f t="shared" ca="1" si="61"/>
        <v>49.230190241781962</v>
      </c>
    </row>
    <row r="3101" spans="4:4" x14ac:dyDescent="0.25">
      <c r="D3101">
        <f t="shared" ca="1" si="61"/>
        <v>46.215123685065613</v>
      </c>
    </row>
    <row r="3102" spans="4:4" x14ac:dyDescent="0.25">
      <c r="D3102">
        <f t="shared" ca="1" si="61"/>
        <v>48.620612928113843</v>
      </c>
    </row>
    <row r="3103" spans="4:4" x14ac:dyDescent="0.25">
      <c r="D3103">
        <f t="shared" ca="1" si="61"/>
        <v>50.147591078925956</v>
      </c>
    </row>
    <row r="3104" spans="4:4" x14ac:dyDescent="0.25">
      <c r="D3104">
        <f t="shared" ca="1" si="61"/>
        <v>44.445839327288226</v>
      </c>
    </row>
    <row r="3105" spans="4:4" x14ac:dyDescent="0.25">
      <c r="D3105">
        <f t="shared" ca="1" si="61"/>
        <v>43.40225660820488</v>
      </c>
    </row>
    <row r="3106" spans="4:4" x14ac:dyDescent="0.25">
      <c r="D3106">
        <f t="shared" ca="1" si="61"/>
        <v>50.359528604783762</v>
      </c>
    </row>
    <row r="3107" spans="4:4" x14ac:dyDescent="0.25">
      <c r="D3107">
        <f t="shared" ca="1" si="61"/>
        <v>58.71786028164523</v>
      </c>
    </row>
    <row r="3108" spans="4:4" x14ac:dyDescent="0.25">
      <c r="D3108">
        <f t="shared" ca="1" si="61"/>
        <v>52.716377536773386</v>
      </c>
    </row>
    <row r="3109" spans="4:4" x14ac:dyDescent="0.25">
      <c r="D3109">
        <f t="shared" ca="1" si="61"/>
        <v>53.999933493024912</v>
      </c>
    </row>
    <row r="3110" spans="4:4" x14ac:dyDescent="0.25">
      <c r="D3110">
        <f t="shared" ca="1" si="61"/>
        <v>48.025690669034979</v>
      </c>
    </row>
    <row r="3111" spans="4:4" x14ac:dyDescent="0.25">
      <c r="D3111">
        <f t="shared" ca="1" si="61"/>
        <v>50.607967512453087</v>
      </c>
    </row>
    <row r="3112" spans="4:4" x14ac:dyDescent="0.25">
      <c r="D3112">
        <f t="shared" ca="1" si="61"/>
        <v>55.483531897997445</v>
      </c>
    </row>
    <row r="3113" spans="4:4" x14ac:dyDescent="0.25">
      <c r="D3113">
        <f t="shared" ca="1" si="61"/>
        <v>54.282278681316399</v>
      </c>
    </row>
    <row r="3114" spans="4:4" x14ac:dyDescent="0.25">
      <c r="D3114">
        <f t="shared" ca="1" si="61"/>
        <v>42.386062145333938</v>
      </c>
    </row>
    <row r="3115" spans="4:4" x14ac:dyDescent="0.25">
      <c r="D3115">
        <f t="shared" ca="1" si="61"/>
        <v>52.915704470621201</v>
      </c>
    </row>
    <row r="3116" spans="4:4" x14ac:dyDescent="0.25">
      <c r="D3116">
        <f t="shared" ca="1" si="61"/>
        <v>50.775048663189459</v>
      </c>
    </row>
    <row r="3117" spans="4:4" x14ac:dyDescent="0.25">
      <c r="D3117">
        <f t="shared" ca="1" si="61"/>
        <v>50.391125986862534</v>
      </c>
    </row>
    <row r="3118" spans="4:4" x14ac:dyDescent="0.25">
      <c r="D3118">
        <f t="shared" ca="1" si="61"/>
        <v>49.901641628792873</v>
      </c>
    </row>
    <row r="3119" spans="4:4" x14ac:dyDescent="0.25">
      <c r="D3119">
        <f t="shared" ca="1" si="61"/>
        <v>58.11094968283642</v>
      </c>
    </row>
    <row r="3120" spans="4:4" x14ac:dyDescent="0.25">
      <c r="D3120">
        <f t="shared" ca="1" si="61"/>
        <v>46.035353729509893</v>
      </c>
    </row>
    <row r="3121" spans="4:4" x14ac:dyDescent="0.25">
      <c r="D3121">
        <f t="shared" ca="1" si="61"/>
        <v>45.230064086741507</v>
      </c>
    </row>
    <row r="3122" spans="4:4" x14ac:dyDescent="0.25">
      <c r="D3122">
        <f t="shared" ca="1" si="61"/>
        <v>43.896106021100152</v>
      </c>
    </row>
    <row r="3123" spans="4:4" x14ac:dyDescent="0.25">
      <c r="D3123">
        <f t="shared" ca="1" si="61"/>
        <v>50.082253190217848</v>
      </c>
    </row>
    <row r="3124" spans="4:4" x14ac:dyDescent="0.25">
      <c r="D3124">
        <f t="shared" ca="1" si="61"/>
        <v>47.632046579104859</v>
      </c>
    </row>
    <row r="3125" spans="4:4" x14ac:dyDescent="0.25">
      <c r="D3125">
        <f t="shared" ca="1" si="61"/>
        <v>51.367152141652731</v>
      </c>
    </row>
    <row r="3126" spans="4:4" x14ac:dyDescent="0.25">
      <c r="D3126">
        <f t="shared" ca="1" si="61"/>
        <v>52.448990457209312</v>
      </c>
    </row>
    <row r="3127" spans="4:4" x14ac:dyDescent="0.25">
      <c r="D3127">
        <f t="shared" ca="1" si="61"/>
        <v>53.353283075819355</v>
      </c>
    </row>
    <row r="3128" spans="4:4" x14ac:dyDescent="0.25">
      <c r="D3128">
        <f t="shared" ca="1" si="61"/>
        <v>49.546489526186789</v>
      </c>
    </row>
    <row r="3129" spans="4:4" x14ac:dyDescent="0.25">
      <c r="D3129">
        <f t="shared" ca="1" si="61"/>
        <v>42.775470729576355</v>
      </c>
    </row>
    <row r="3130" spans="4:4" x14ac:dyDescent="0.25">
      <c r="D3130">
        <f t="shared" ca="1" si="61"/>
        <v>45.117623983374926</v>
      </c>
    </row>
    <row r="3131" spans="4:4" x14ac:dyDescent="0.25">
      <c r="D3131">
        <f t="shared" ca="1" si="61"/>
        <v>51.82844855609541</v>
      </c>
    </row>
    <row r="3132" spans="4:4" x14ac:dyDescent="0.25">
      <c r="D3132">
        <f t="shared" ca="1" si="61"/>
        <v>52.293117802492603</v>
      </c>
    </row>
    <row r="3133" spans="4:4" x14ac:dyDescent="0.25">
      <c r="D3133">
        <f t="shared" ca="1" si="61"/>
        <v>43.764937625646269</v>
      </c>
    </row>
    <row r="3134" spans="4:4" x14ac:dyDescent="0.25">
      <c r="D3134">
        <f t="shared" ca="1" si="61"/>
        <v>52.71991339839856</v>
      </c>
    </row>
    <row r="3135" spans="4:4" x14ac:dyDescent="0.25">
      <c r="D3135">
        <f t="shared" ca="1" si="61"/>
        <v>53.45618829637344</v>
      </c>
    </row>
    <row r="3136" spans="4:4" x14ac:dyDescent="0.25">
      <c r="D3136">
        <f t="shared" ca="1" si="61"/>
        <v>49.118662546734711</v>
      </c>
    </row>
    <row r="3137" spans="4:4" x14ac:dyDescent="0.25">
      <c r="D3137">
        <f t="shared" ca="1" si="61"/>
        <v>46.547221212380975</v>
      </c>
    </row>
    <row r="3138" spans="4:4" x14ac:dyDescent="0.25">
      <c r="D3138">
        <f t="shared" ca="1" si="61"/>
        <v>44.980382593378366</v>
      </c>
    </row>
    <row r="3139" spans="4:4" x14ac:dyDescent="0.25">
      <c r="D3139">
        <f t="shared" ref="D3139:D3202" ca="1" si="62">_xlfn.T.INV(RAND(),25)*$G$3+$F$3</f>
        <v>57.370808460452899</v>
      </c>
    </row>
    <row r="3140" spans="4:4" x14ac:dyDescent="0.25">
      <c r="D3140">
        <f t="shared" ca="1" si="62"/>
        <v>51.739203031225024</v>
      </c>
    </row>
    <row r="3141" spans="4:4" x14ac:dyDescent="0.25">
      <c r="D3141">
        <f t="shared" ca="1" si="62"/>
        <v>50.907587160174401</v>
      </c>
    </row>
    <row r="3142" spans="4:4" x14ac:dyDescent="0.25">
      <c r="D3142">
        <f t="shared" ca="1" si="62"/>
        <v>42.01094560548858</v>
      </c>
    </row>
    <row r="3143" spans="4:4" x14ac:dyDescent="0.25">
      <c r="D3143">
        <f t="shared" ca="1" si="62"/>
        <v>47.555632632784544</v>
      </c>
    </row>
    <row r="3144" spans="4:4" x14ac:dyDescent="0.25">
      <c r="D3144">
        <f t="shared" ca="1" si="62"/>
        <v>54.190392755741307</v>
      </c>
    </row>
    <row r="3145" spans="4:4" x14ac:dyDescent="0.25">
      <c r="D3145">
        <f t="shared" ca="1" si="62"/>
        <v>54.572365964732242</v>
      </c>
    </row>
    <row r="3146" spans="4:4" x14ac:dyDescent="0.25">
      <c r="D3146">
        <f t="shared" ca="1" si="62"/>
        <v>50.771387860102081</v>
      </c>
    </row>
    <row r="3147" spans="4:4" x14ac:dyDescent="0.25">
      <c r="D3147">
        <f t="shared" ca="1" si="62"/>
        <v>44.305974963471265</v>
      </c>
    </row>
    <row r="3148" spans="4:4" x14ac:dyDescent="0.25">
      <c r="D3148">
        <f t="shared" ca="1" si="62"/>
        <v>47.341974338547132</v>
      </c>
    </row>
    <row r="3149" spans="4:4" x14ac:dyDescent="0.25">
      <c r="D3149">
        <f t="shared" ca="1" si="62"/>
        <v>52.591327546230154</v>
      </c>
    </row>
    <row r="3150" spans="4:4" x14ac:dyDescent="0.25">
      <c r="D3150">
        <f t="shared" ca="1" si="62"/>
        <v>45.855348241095093</v>
      </c>
    </row>
    <row r="3151" spans="4:4" x14ac:dyDescent="0.25">
      <c r="D3151">
        <f t="shared" ca="1" si="62"/>
        <v>43.59504846399016</v>
      </c>
    </row>
    <row r="3152" spans="4:4" x14ac:dyDescent="0.25">
      <c r="D3152">
        <f t="shared" ca="1" si="62"/>
        <v>46.574847520514567</v>
      </c>
    </row>
    <row r="3153" spans="4:4" x14ac:dyDescent="0.25">
      <c r="D3153">
        <f t="shared" ca="1" si="62"/>
        <v>48.961639694236837</v>
      </c>
    </row>
    <row r="3154" spans="4:4" x14ac:dyDescent="0.25">
      <c r="D3154">
        <f t="shared" ca="1" si="62"/>
        <v>49.40930624797361</v>
      </c>
    </row>
    <row r="3155" spans="4:4" x14ac:dyDescent="0.25">
      <c r="D3155">
        <f t="shared" ca="1" si="62"/>
        <v>43.889958419557999</v>
      </c>
    </row>
    <row r="3156" spans="4:4" x14ac:dyDescent="0.25">
      <c r="D3156">
        <f t="shared" ca="1" si="62"/>
        <v>51.971324861105238</v>
      </c>
    </row>
    <row r="3157" spans="4:4" x14ac:dyDescent="0.25">
      <c r="D3157">
        <f t="shared" ca="1" si="62"/>
        <v>52.264014479208534</v>
      </c>
    </row>
    <row r="3158" spans="4:4" x14ac:dyDescent="0.25">
      <c r="D3158">
        <f t="shared" ca="1" si="62"/>
        <v>48.36523486628775</v>
      </c>
    </row>
    <row r="3159" spans="4:4" x14ac:dyDescent="0.25">
      <c r="D3159">
        <f t="shared" ca="1" si="62"/>
        <v>47.974365155678015</v>
      </c>
    </row>
    <row r="3160" spans="4:4" x14ac:dyDescent="0.25">
      <c r="D3160">
        <f t="shared" ca="1" si="62"/>
        <v>52.888054913384316</v>
      </c>
    </row>
    <row r="3161" spans="4:4" x14ac:dyDescent="0.25">
      <c r="D3161">
        <f t="shared" ca="1" si="62"/>
        <v>47.099328174280224</v>
      </c>
    </row>
    <row r="3162" spans="4:4" x14ac:dyDescent="0.25">
      <c r="D3162">
        <f t="shared" ca="1" si="62"/>
        <v>47.578517016693397</v>
      </c>
    </row>
    <row r="3163" spans="4:4" x14ac:dyDescent="0.25">
      <c r="D3163">
        <f t="shared" ca="1" si="62"/>
        <v>48.452015989149594</v>
      </c>
    </row>
    <row r="3164" spans="4:4" x14ac:dyDescent="0.25">
      <c r="D3164">
        <f t="shared" ca="1" si="62"/>
        <v>55.318505789652981</v>
      </c>
    </row>
    <row r="3165" spans="4:4" x14ac:dyDescent="0.25">
      <c r="D3165">
        <f t="shared" ca="1" si="62"/>
        <v>46.660350579566959</v>
      </c>
    </row>
    <row r="3166" spans="4:4" x14ac:dyDescent="0.25">
      <c r="D3166">
        <f t="shared" ca="1" si="62"/>
        <v>48.680769274470514</v>
      </c>
    </row>
    <row r="3167" spans="4:4" x14ac:dyDescent="0.25">
      <c r="D3167">
        <f t="shared" ca="1" si="62"/>
        <v>47.326211711780516</v>
      </c>
    </row>
    <row r="3168" spans="4:4" x14ac:dyDescent="0.25">
      <c r="D3168">
        <f t="shared" ca="1" si="62"/>
        <v>45.397434378840835</v>
      </c>
    </row>
    <row r="3169" spans="4:4" x14ac:dyDescent="0.25">
      <c r="D3169">
        <f t="shared" ca="1" si="62"/>
        <v>54.131296280092698</v>
      </c>
    </row>
    <row r="3170" spans="4:4" x14ac:dyDescent="0.25">
      <c r="D3170">
        <f t="shared" ca="1" si="62"/>
        <v>47.39213888463113</v>
      </c>
    </row>
    <row r="3171" spans="4:4" x14ac:dyDescent="0.25">
      <c r="D3171">
        <f t="shared" ca="1" si="62"/>
        <v>47.662503638670174</v>
      </c>
    </row>
    <row r="3172" spans="4:4" x14ac:dyDescent="0.25">
      <c r="D3172">
        <f t="shared" ca="1" si="62"/>
        <v>49.614602243438043</v>
      </c>
    </row>
    <row r="3173" spans="4:4" x14ac:dyDescent="0.25">
      <c r="D3173">
        <f t="shared" ca="1" si="62"/>
        <v>50.805654239893897</v>
      </c>
    </row>
    <row r="3174" spans="4:4" x14ac:dyDescent="0.25">
      <c r="D3174">
        <f t="shared" ca="1" si="62"/>
        <v>50.445777522612246</v>
      </c>
    </row>
    <row r="3175" spans="4:4" x14ac:dyDescent="0.25">
      <c r="D3175">
        <f t="shared" ca="1" si="62"/>
        <v>47.59478855817423</v>
      </c>
    </row>
    <row r="3176" spans="4:4" x14ac:dyDescent="0.25">
      <c r="D3176">
        <f t="shared" ca="1" si="62"/>
        <v>49.273162264570352</v>
      </c>
    </row>
    <row r="3177" spans="4:4" x14ac:dyDescent="0.25">
      <c r="D3177">
        <f t="shared" ca="1" si="62"/>
        <v>46.10486554993404</v>
      </c>
    </row>
    <row r="3178" spans="4:4" x14ac:dyDescent="0.25">
      <c r="D3178">
        <f t="shared" ca="1" si="62"/>
        <v>56.481533468460626</v>
      </c>
    </row>
    <row r="3179" spans="4:4" x14ac:dyDescent="0.25">
      <c r="D3179">
        <f t="shared" ca="1" si="62"/>
        <v>53.835024653622995</v>
      </c>
    </row>
    <row r="3180" spans="4:4" x14ac:dyDescent="0.25">
      <c r="D3180">
        <f t="shared" ca="1" si="62"/>
        <v>50.094622225379112</v>
      </c>
    </row>
    <row r="3181" spans="4:4" x14ac:dyDescent="0.25">
      <c r="D3181">
        <f t="shared" ca="1" si="62"/>
        <v>49.645654833626558</v>
      </c>
    </row>
    <row r="3182" spans="4:4" x14ac:dyDescent="0.25">
      <c r="D3182">
        <f t="shared" ca="1" si="62"/>
        <v>52.140291763851458</v>
      </c>
    </row>
    <row r="3183" spans="4:4" x14ac:dyDescent="0.25">
      <c r="D3183">
        <f t="shared" ca="1" si="62"/>
        <v>50.2386970282137</v>
      </c>
    </row>
    <row r="3184" spans="4:4" x14ac:dyDescent="0.25">
      <c r="D3184">
        <f t="shared" ca="1" si="62"/>
        <v>49.809957312103627</v>
      </c>
    </row>
    <row r="3185" spans="4:4" x14ac:dyDescent="0.25">
      <c r="D3185">
        <f t="shared" ca="1" si="62"/>
        <v>50.067935468532767</v>
      </c>
    </row>
    <row r="3186" spans="4:4" x14ac:dyDescent="0.25">
      <c r="D3186">
        <f t="shared" ca="1" si="62"/>
        <v>56.545768370145602</v>
      </c>
    </row>
    <row r="3187" spans="4:4" x14ac:dyDescent="0.25">
      <c r="D3187">
        <f t="shared" ca="1" si="62"/>
        <v>52.827826203893672</v>
      </c>
    </row>
    <row r="3188" spans="4:4" x14ac:dyDescent="0.25">
      <c r="D3188">
        <f t="shared" ca="1" si="62"/>
        <v>44.937252047469272</v>
      </c>
    </row>
    <row r="3189" spans="4:4" x14ac:dyDescent="0.25">
      <c r="D3189">
        <f t="shared" ca="1" si="62"/>
        <v>50.252314540833879</v>
      </c>
    </row>
    <row r="3190" spans="4:4" x14ac:dyDescent="0.25">
      <c r="D3190">
        <f t="shared" ca="1" si="62"/>
        <v>50.032119796169049</v>
      </c>
    </row>
    <row r="3191" spans="4:4" x14ac:dyDescent="0.25">
      <c r="D3191">
        <f t="shared" ca="1" si="62"/>
        <v>48.204917671073687</v>
      </c>
    </row>
    <row r="3192" spans="4:4" x14ac:dyDescent="0.25">
      <c r="D3192">
        <f t="shared" ca="1" si="62"/>
        <v>42.550771858627613</v>
      </c>
    </row>
    <row r="3193" spans="4:4" x14ac:dyDescent="0.25">
      <c r="D3193">
        <f t="shared" ca="1" si="62"/>
        <v>50.388844904764348</v>
      </c>
    </row>
    <row r="3194" spans="4:4" x14ac:dyDescent="0.25">
      <c r="D3194">
        <f t="shared" ca="1" si="62"/>
        <v>48.176971297682918</v>
      </c>
    </row>
    <row r="3195" spans="4:4" x14ac:dyDescent="0.25">
      <c r="D3195">
        <f t="shared" ca="1" si="62"/>
        <v>51.995048086615682</v>
      </c>
    </row>
    <row r="3196" spans="4:4" x14ac:dyDescent="0.25">
      <c r="D3196">
        <f t="shared" ca="1" si="62"/>
        <v>40.601211519481133</v>
      </c>
    </row>
    <row r="3197" spans="4:4" x14ac:dyDescent="0.25">
      <c r="D3197">
        <f t="shared" ca="1" si="62"/>
        <v>49.75192078266582</v>
      </c>
    </row>
    <row r="3198" spans="4:4" x14ac:dyDescent="0.25">
      <c r="D3198">
        <f t="shared" ca="1" si="62"/>
        <v>49.050792601872224</v>
      </c>
    </row>
    <row r="3199" spans="4:4" x14ac:dyDescent="0.25">
      <c r="D3199">
        <f t="shared" ca="1" si="62"/>
        <v>53.629291465303922</v>
      </c>
    </row>
    <row r="3200" spans="4:4" x14ac:dyDescent="0.25">
      <c r="D3200">
        <f t="shared" ca="1" si="62"/>
        <v>49.902636980961113</v>
      </c>
    </row>
    <row r="3201" spans="4:4" x14ac:dyDescent="0.25">
      <c r="D3201">
        <f t="shared" ca="1" si="62"/>
        <v>46.074115306930196</v>
      </c>
    </row>
    <row r="3202" spans="4:4" x14ac:dyDescent="0.25">
      <c r="D3202">
        <f t="shared" ca="1" si="62"/>
        <v>51.536757279194099</v>
      </c>
    </row>
    <row r="3203" spans="4:4" x14ac:dyDescent="0.25">
      <c r="D3203">
        <f t="shared" ref="D3203:D3266" ca="1" si="63">_xlfn.T.INV(RAND(),25)*$G$3+$F$3</f>
        <v>46.25803230807999</v>
      </c>
    </row>
    <row r="3204" spans="4:4" x14ac:dyDescent="0.25">
      <c r="D3204">
        <f t="shared" ca="1" si="63"/>
        <v>47.461601488314344</v>
      </c>
    </row>
    <row r="3205" spans="4:4" x14ac:dyDescent="0.25">
      <c r="D3205">
        <f t="shared" ca="1" si="63"/>
        <v>49.233495969637239</v>
      </c>
    </row>
    <row r="3206" spans="4:4" x14ac:dyDescent="0.25">
      <c r="D3206">
        <f t="shared" ca="1" si="63"/>
        <v>48.881240042764816</v>
      </c>
    </row>
    <row r="3207" spans="4:4" x14ac:dyDescent="0.25">
      <c r="D3207">
        <f t="shared" ca="1" si="63"/>
        <v>47.813018328910452</v>
      </c>
    </row>
    <row r="3208" spans="4:4" x14ac:dyDescent="0.25">
      <c r="D3208">
        <f t="shared" ca="1" si="63"/>
        <v>46.487994327023181</v>
      </c>
    </row>
    <row r="3209" spans="4:4" x14ac:dyDescent="0.25">
      <c r="D3209">
        <f t="shared" ca="1" si="63"/>
        <v>56.322183376030907</v>
      </c>
    </row>
    <row r="3210" spans="4:4" x14ac:dyDescent="0.25">
      <c r="D3210">
        <f t="shared" ca="1" si="63"/>
        <v>51.854952529211914</v>
      </c>
    </row>
    <row r="3211" spans="4:4" x14ac:dyDescent="0.25">
      <c r="D3211">
        <f t="shared" ca="1" si="63"/>
        <v>52.408254308650996</v>
      </c>
    </row>
    <row r="3212" spans="4:4" x14ac:dyDescent="0.25">
      <c r="D3212">
        <f t="shared" ca="1" si="63"/>
        <v>50.019059895245483</v>
      </c>
    </row>
    <row r="3213" spans="4:4" x14ac:dyDescent="0.25">
      <c r="D3213">
        <f t="shared" ca="1" si="63"/>
        <v>53.92619372694449</v>
      </c>
    </row>
    <row r="3214" spans="4:4" x14ac:dyDescent="0.25">
      <c r="D3214">
        <f t="shared" ca="1" si="63"/>
        <v>46.997431657844785</v>
      </c>
    </row>
    <row r="3215" spans="4:4" x14ac:dyDescent="0.25">
      <c r="D3215">
        <f t="shared" ca="1" si="63"/>
        <v>50.560157159433267</v>
      </c>
    </row>
    <row r="3216" spans="4:4" x14ac:dyDescent="0.25">
      <c r="D3216">
        <f t="shared" ca="1" si="63"/>
        <v>51.843339166252683</v>
      </c>
    </row>
    <row r="3217" spans="4:4" x14ac:dyDescent="0.25">
      <c r="D3217">
        <f t="shared" ca="1" si="63"/>
        <v>44.426575492349286</v>
      </c>
    </row>
    <row r="3218" spans="4:4" x14ac:dyDescent="0.25">
      <c r="D3218">
        <f t="shared" ca="1" si="63"/>
        <v>51.903715518200919</v>
      </c>
    </row>
    <row r="3219" spans="4:4" x14ac:dyDescent="0.25">
      <c r="D3219">
        <f t="shared" ca="1" si="63"/>
        <v>49.464284115921188</v>
      </c>
    </row>
    <row r="3220" spans="4:4" x14ac:dyDescent="0.25">
      <c r="D3220">
        <f t="shared" ca="1" si="63"/>
        <v>47.332445156660839</v>
      </c>
    </row>
    <row r="3221" spans="4:4" x14ac:dyDescent="0.25">
      <c r="D3221">
        <f t="shared" ca="1" si="63"/>
        <v>48.174384753402393</v>
      </c>
    </row>
    <row r="3222" spans="4:4" x14ac:dyDescent="0.25">
      <c r="D3222">
        <f t="shared" ca="1" si="63"/>
        <v>49.859155003304366</v>
      </c>
    </row>
    <row r="3223" spans="4:4" x14ac:dyDescent="0.25">
      <c r="D3223">
        <f t="shared" ca="1" si="63"/>
        <v>53.172030095647955</v>
      </c>
    </row>
    <row r="3224" spans="4:4" x14ac:dyDescent="0.25">
      <c r="D3224">
        <f t="shared" ca="1" si="63"/>
        <v>57.438564024752971</v>
      </c>
    </row>
    <row r="3225" spans="4:4" x14ac:dyDescent="0.25">
      <c r="D3225">
        <f t="shared" ca="1" si="63"/>
        <v>46.946242406329191</v>
      </c>
    </row>
    <row r="3226" spans="4:4" x14ac:dyDescent="0.25">
      <c r="D3226">
        <f t="shared" ca="1" si="63"/>
        <v>46.814087626428424</v>
      </c>
    </row>
    <row r="3227" spans="4:4" x14ac:dyDescent="0.25">
      <c r="D3227">
        <f t="shared" ca="1" si="63"/>
        <v>50.737344787613203</v>
      </c>
    </row>
    <row r="3228" spans="4:4" x14ac:dyDescent="0.25">
      <c r="D3228">
        <f t="shared" ca="1" si="63"/>
        <v>46.759137188296386</v>
      </c>
    </row>
    <row r="3229" spans="4:4" x14ac:dyDescent="0.25">
      <c r="D3229">
        <f t="shared" ca="1" si="63"/>
        <v>41.546377807649939</v>
      </c>
    </row>
    <row r="3230" spans="4:4" x14ac:dyDescent="0.25">
      <c r="D3230">
        <f t="shared" ca="1" si="63"/>
        <v>49.385483452260281</v>
      </c>
    </row>
    <row r="3231" spans="4:4" x14ac:dyDescent="0.25">
      <c r="D3231">
        <f t="shared" ca="1" si="63"/>
        <v>57.67423828995544</v>
      </c>
    </row>
    <row r="3232" spans="4:4" x14ac:dyDescent="0.25">
      <c r="D3232">
        <f t="shared" ca="1" si="63"/>
        <v>54.93873568829116</v>
      </c>
    </row>
    <row r="3233" spans="4:4" x14ac:dyDescent="0.25">
      <c r="D3233">
        <f t="shared" ca="1" si="63"/>
        <v>48.589254532950257</v>
      </c>
    </row>
    <row r="3234" spans="4:4" x14ac:dyDescent="0.25">
      <c r="D3234">
        <f t="shared" ca="1" si="63"/>
        <v>57.255360728890537</v>
      </c>
    </row>
    <row r="3235" spans="4:4" x14ac:dyDescent="0.25">
      <c r="D3235">
        <f t="shared" ca="1" si="63"/>
        <v>48.92451365702685</v>
      </c>
    </row>
    <row r="3236" spans="4:4" x14ac:dyDescent="0.25">
      <c r="D3236">
        <f t="shared" ca="1" si="63"/>
        <v>50.072301008716153</v>
      </c>
    </row>
    <row r="3237" spans="4:4" x14ac:dyDescent="0.25">
      <c r="D3237">
        <f t="shared" ca="1" si="63"/>
        <v>50.278519999029818</v>
      </c>
    </row>
    <row r="3238" spans="4:4" x14ac:dyDescent="0.25">
      <c r="D3238">
        <f t="shared" ca="1" si="63"/>
        <v>48.233483160275021</v>
      </c>
    </row>
    <row r="3239" spans="4:4" x14ac:dyDescent="0.25">
      <c r="D3239">
        <f t="shared" ca="1" si="63"/>
        <v>56.740852567764286</v>
      </c>
    </row>
    <row r="3240" spans="4:4" x14ac:dyDescent="0.25">
      <c r="D3240">
        <f t="shared" ca="1" si="63"/>
        <v>44.560774750011461</v>
      </c>
    </row>
    <row r="3241" spans="4:4" x14ac:dyDescent="0.25">
      <c r="D3241">
        <f t="shared" ca="1" si="63"/>
        <v>51.091077557550442</v>
      </c>
    </row>
    <row r="3242" spans="4:4" x14ac:dyDescent="0.25">
      <c r="D3242">
        <f t="shared" ca="1" si="63"/>
        <v>46.712061103381131</v>
      </c>
    </row>
    <row r="3243" spans="4:4" x14ac:dyDescent="0.25">
      <c r="D3243">
        <f t="shared" ca="1" si="63"/>
        <v>51.269635616179727</v>
      </c>
    </row>
    <row r="3244" spans="4:4" x14ac:dyDescent="0.25">
      <c r="D3244">
        <f t="shared" ca="1" si="63"/>
        <v>40.37985193465034</v>
      </c>
    </row>
    <row r="3245" spans="4:4" x14ac:dyDescent="0.25">
      <c r="D3245">
        <f t="shared" ca="1" si="63"/>
        <v>38.538791513454996</v>
      </c>
    </row>
    <row r="3246" spans="4:4" x14ac:dyDescent="0.25">
      <c r="D3246">
        <f t="shared" ca="1" si="63"/>
        <v>46.251420612258528</v>
      </c>
    </row>
    <row r="3247" spans="4:4" x14ac:dyDescent="0.25">
      <c r="D3247">
        <f t="shared" ca="1" si="63"/>
        <v>46.594847343687533</v>
      </c>
    </row>
    <row r="3248" spans="4:4" x14ac:dyDescent="0.25">
      <c r="D3248">
        <f t="shared" ca="1" si="63"/>
        <v>55.351235131110407</v>
      </c>
    </row>
    <row r="3249" spans="4:4" x14ac:dyDescent="0.25">
      <c r="D3249">
        <f t="shared" ca="1" si="63"/>
        <v>51.820138879475209</v>
      </c>
    </row>
    <row r="3250" spans="4:4" x14ac:dyDescent="0.25">
      <c r="D3250">
        <f t="shared" ca="1" si="63"/>
        <v>51.567899733985136</v>
      </c>
    </row>
    <row r="3251" spans="4:4" x14ac:dyDescent="0.25">
      <c r="D3251">
        <f t="shared" ca="1" si="63"/>
        <v>44.686338908452598</v>
      </c>
    </row>
    <row r="3252" spans="4:4" x14ac:dyDescent="0.25">
      <c r="D3252">
        <f t="shared" ca="1" si="63"/>
        <v>50.101412135717631</v>
      </c>
    </row>
    <row r="3253" spans="4:4" x14ac:dyDescent="0.25">
      <c r="D3253">
        <f t="shared" ca="1" si="63"/>
        <v>54.820051395832238</v>
      </c>
    </row>
    <row r="3254" spans="4:4" x14ac:dyDescent="0.25">
      <c r="D3254">
        <f t="shared" ca="1" si="63"/>
        <v>46.261957799101182</v>
      </c>
    </row>
    <row r="3255" spans="4:4" x14ac:dyDescent="0.25">
      <c r="D3255">
        <f t="shared" ca="1" si="63"/>
        <v>54.376798123073009</v>
      </c>
    </row>
    <row r="3256" spans="4:4" x14ac:dyDescent="0.25">
      <c r="D3256">
        <f t="shared" ca="1" si="63"/>
        <v>51.034151740727509</v>
      </c>
    </row>
    <row r="3257" spans="4:4" x14ac:dyDescent="0.25">
      <c r="D3257">
        <f t="shared" ca="1" si="63"/>
        <v>54.740765721404003</v>
      </c>
    </row>
    <row r="3258" spans="4:4" x14ac:dyDescent="0.25">
      <c r="D3258">
        <f t="shared" ca="1" si="63"/>
        <v>53.085074308199324</v>
      </c>
    </row>
    <row r="3259" spans="4:4" x14ac:dyDescent="0.25">
      <c r="D3259">
        <f t="shared" ca="1" si="63"/>
        <v>55.555521628860546</v>
      </c>
    </row>
    <row r="3260" spans="4:4" x14ac:dyDescent="0.25">
      <c r="D3260">
        <f t="shared" ca="1" si="63"/>
        <v>46.801533318789708</v>
      </c>
    </row>
    <row r="3261" spans="4:4" x14ac:dyDescent="0.25">
      <c r="D3261">
        <f t="shared" ca="1" si="63"/>
        <v>44.294011310004144</v>
      </c>
    </row>
    <row r="3262" spans="4:4" x14ac:dyDescent="0.25">
      <c r="D3262">
        <f t="shared" ca="1" si="63"/>
        <v>42.259992081516209</v>
      </c>
    </row>
    <row r="3263" spans="4:4" x14ac:dyDescent="0.25">
      <c r="D3263">
        <f t="shared" ca="1" si="63"/>
        <v>52.515811810526081</v>
      </c>
    </row>
    <row r="3264" spans="4:4" x14ac:dyDescent="0.25">
      <c r="D3264">
        <f t="shared" ca="1" si="63"/>
        <v>38.602604693827217</v>
      </c>
    </row>
    <row r="3265" spans="4:4" x14ac:dyDescent="0.25">
      <c r="D3265">
        <f t="shared" ca="1" si="63"/>
        <v>44.588945196418337</v>
      </c>
    </row>
    <row r="3266" spans="4:4" x14ac:dyDescent="0.25">
      <c r="D3266">
        <f t="shared" ca="1" si="63"/>
        <v>54.638859670654149</v>
      </c>
    </row>
    <row r="3267" spans="4:4" x14ac:dyDescent="0.25">
      <c r="D3267">
        <f t="shared" ref="D3267:D3330" ca="1" si="64">_xlfn.T.INV(RAND(),25)*$G$3+$F$3</f>
        <v>55.351380352866975</v>
      </c>
    </row>
    <row r="3268" spans="4:4" x14ac:dyDescent="0.25">
      <c r="D3268">
        <f t="shared" ca="1" si="64"/>
        <v>57.150378845108769</v>
      </c>
    </row>
    <row r="3269" spans="4:4" x14ac:dyDescent="0.25">
      <c r="D3269">
        <f t="shared" ca="1" si="64"/>
        <v>43.482146465119129</v>
      </c>
    </row>
    <row r="3270" spans="4:4" x14ac:dyDescent="0.25">
      <c r="D3270">
        <f t="shared" ca="1" si="64"/>
        <v>44.163774060916026</v>
      </c>
    </row>
    <row r="3271" spans="4:4" x14ac:dyDescent="0.25">
      <c r="D3271">
        <f t="shared" ca="1" si="64"/>
        <v>54.241882000642995</v>
      </c>
    </row>
    <row r="3272" spans="4:4" x14ac:dyDescent="0.25">
      <c r="D3272">
        <f t="shared" ca="1" si="64"/>
        <v>47.626013832145638</v>
      </c>
    </row>
    <row r="3273" spans="4:4" x14ac:dyDescent="0.25">
      <c r="D3273">
        <f t="shared" ca="1" si="64"/>
        <v>50.068549605754413</v>
      </c>
    </row>
    <row r="3274" spans="4:4" x14ac:dyDescent="0.25">
      <c r="D3274">
        <f t="shared" ca="1" si="64"/>
        <v>44.148702947004324</v>
      </c>
    </row>
    <row r="3275" spans="4:4" x14ac:dyDescent="0.25">
      <c r="D3275">
        <f t="shared" ca="1" si="64"/>
        <v>46.194415886564563</v>
      </c>
    </row>
    <row r="3276" spans="4:4" x14ac:dyDescent="0.25">
      <c r="D3276">
        <f t="shared" ca="1" si="64"/>
        <v>51.526721557898853</v>
      </c>
    </row>
    <row r="3277" spans="4:4" x14ac:dyDescent="0.25">
      <c r="D3277">
        <f t="shared" ca="1" si="64"/>
        <v>54.543740202127339</v>
      </c>
    </row>
    <row r="3278" spans="4:4" x14ac:dyDescent="0.25">
      <c r="D3278">
        <f t="shared" ca="1" si="64"/>
        <v>52.489859081458953</v>
      </c>
    </row>
    <row r="3279" spans="4:4" x14ac:dyDescent="0.25">
      <c r="D3279">
        <f t="shared" ca="1" si="64"/>
        <v>57.305867807641583</v>
      </c>
    </row>
    <row r="3280" spans="4:4" x14ac:dyDescent="0.25">
      <c r="D3280">
        <f t="shared" ca="1" si="64"/>
        <v>45.494841626087442</v>
      </c>
    </row>
    <row r="3281" spans="4:4" x14ac:dyDescent="0.25">
      <c r="D3281">
        <f t="shared" ca="1" si="64"/>
        <v>53.884259111517842</v>
      </c>
    </row>
    <row r="3282" spans="4:4" x14ac:dyDescent="0.25">
      <c r="D3282">
        <f t="shared" ca="1" si="64"/>
        <v>47.102145956153585</v>
      </c>
    </row>
    <row r="3283" spans="4:4" x14ac:dyDescent="0.25">
      <c r="D3283">
        <f t="shared" ca="1" si="64"/>
        <v>43.604531562245882</v>
      </c>
    </row>
    <row r="3284" spans="4:4" x14ac:dyDescent="0.25">
      <c r="D3284">
        <f t="shared" ca="1" si="64"/>
        <v>49.66591490549105</v>
      </c>
    </row>
    <row r="3285" spans="4:4" x14ac:dyDescent="0.25">
      <c r="D3285">
        <f t="shared" ca="1" si="64"/>
        <v>54.815595375738297</v>
      </c>
    </row>
    <row r="3286" spans="4:4" x14ac:dyDescent="0.25">
      <c r="D3286">
        <f t="shared" ca="1" si="64"/>
        <v>45.287574981487182</v>
      </c>
    </row>
    <row r="3287" spans="4:4" x14ac:dyDescent="0.25">
      <c r="D3287">
        <f t="shared" ca="1" si="64"/>
        <v>56.390540772400641</v>
      </c>
    </row>
    <row r="3288" spans="4:4" x14ac:dyDescent="0.25">
      <c r="D3288">
        <f t="shared" ca="1" si="64"/>
        <v>41.868292836170696</v>
      </c>
    </row>
    <row r="3289" spans="4:4" x14ac:dyDescent="0.25">
      <c r="D3289">
        <f t="shared" ca="1" si="64"/>
        <v>44.206701447650154</v>
      </c>
    </row>
    <row r="3290" spans="4:4" x14ac:dyDescent="0.25">
      <c r="D3290">
        <f t="shared" ca="1" si="64"/>
        <v>51.787812414657949</v>
      </c>
    </row>
    <row r="3291" spans="4:4" x14ac:dyDescent="0.25">
      <c r="D3291">
        <f t="shared" ca="1" si="64"/>
        <v>42.239310468182758</v>
      </c>
    </row>
    <row r="3292" spans="4:4" x14ac:dyDescent="0.25">
      <c r="D3292">
        <f t="shared" ca="1" si="64"/>
        <v>58.601065389394208</v>
      </c>
    </row>
    <row r="3293" spans="4:4" x14ac:dyDescent="0.25">
      <c r="D3293">
        <f t="shared" ca="1" si="64"/>
        <v>56.691535276580105</v>
      </c>
    </row>
    <row r="3294" spans="4:4" x14ac:dyDescent="0.25">
      <c r="D3294">
        <f t="shared" ca="1" si="64"/>
        <v>51.980344077712104</v>
      </c>
    </row>
    <row r="3295" spans="4:4" x14ac:dyDescent="0.25">
      <c r="D3295">
        <f t="shared" ca="1" si="64"/>
        <v>51.29979823929132</v>
      </c>
    </row>
    <row r="3296" spans="4:4" x14ac:dyDescent="0.25">
      <c r="D3296">
        <f t="shared" ca="1" si="64"/>
        <v>53.84810911247618</v>
      </c>
    </row>
    <row r="3297" spans="4:4" x14ac:dyDescent="0.25">
      <c r="D3297">
        <f t="shared" ca="1" si="64"/>
        <v>46.690965508438879</v>
      </c>
    </row>
    <row r="3298" spans="4:4" x14ac:dyDescent="0.25">
      <c r="D3298">
        <f t="shared" ca="1" si="64"/>
        <v>48.618077668313944</v>
      </c>
    </row>
    <row r="3299" spans="4:4" x14ac:dyDescent="0.25">
      <c r="D3299">
        <f t="shared" ca="1" si="64"/>
        <v>46.631696347430363</v>
      </c>
    </row>
    <row r="3300" spans="4:4" x14ac:dyDescent="0.25">
      <c r="D3300">
        <f t="shared" ca="1" si="64"/>
        <v>59.269881015271466</v>
      </c>
    </row>
    <row r="3301" spans="4:4" x14ac:dyDescent="0.25">
      <c r="D3301">
        <f t="shared" ca="1" si="64"/>
        <v>41.171761639545224</v>
      </c>
    </row>
    <row r="3302" spans="4:4" x14ac:dyDescent="0.25">
      <c r="D3302">
        <f t="shared" ca="1" si="64"/>
        <v>48.364610988652807</v>
      </c>
    </row>
    <row r="3303" spans="4:4" x14ac:dyDescent="0.25">
      <c r="D3303">
        <f t="shared" ca="1" si="64"/>
        <v>49.266301887040321</v>
      </c>
    </row>
    <row r="3304" spans="4:4" x14ac:dyDescent="0.25">
      <c r="D3304">
        <f t="shared" ca="1" si="64"/>
        <v>54.067380438380503</v>
      </c>
    </row>
    <row r="3305" spans="4:4" x14ac:dyDescent="0.25">
      <c r="D3305">
        <f t="shared" ca="1" si="64"/>
        <v>50.576708384754404</v>
      </c>
    </row>
    <row r="3306" spans="4:4" x14ac:dyDescent="0.25">
      <c r="D3306">
        <f t="shared" ca="1" si="64"/>
        <v>50.986990987225241</v>
      </c>
    </row>
    <row r="3307" spans="4:4" x14ac:dyDescent="0.25">
      <c r="D3307">
        <f t="shared" ca="1" si="64"/>
        <v>53.523084649410798</v>
      </c>
    </row>
    <row r="3308" spans="4:4" x14ac:dyDescent="0.25">
      <c r="D3308">
        <f t="shared" ca="1" si="64"/>
        <v>40.80159264647169</v>
      </c>
    </row>
    <row r="3309" spans="4:4" x14ac:dyDescent="0.25">
      <c r="D3309">
        <f t="shared" ca="1" si="64"/>
        <v>55.277677216143971</v>
      </c>
    </row>
    <row r="3310" spans="4:4" x14ac:dyDescent="0.25">
      <c r="D3310">
        <f t="shared" ca="1" si="64"/>
        <v>48.26953920504031</v>
      </c>
    </row>
    <row r="3311" spans="4:4" x14ac:dyDescent="0.25">
      <c r="D3311">
        <f t="shared" ca="1" si="64"/>
        <v>48.539656218405426</v>
      </c>
    </row>
    <row r="3312" spans="4:4" x14ac:dyDescent="0.25">
      <c r="D3312">
        <f t="shared" ca="1" si="64"/>
        <v>55.760164808708019</v>
      </c>
    </row>
    <row r="3313" spans="4:4" x14ac:dyDescent="0.25">
      <c r="D3313">
        <f t="shared" ca="1" si="64"/>
        <v>52.56118985970533</v>
      </c>
    </row>
    <row r="3314" spans="4:4" x14ac:dyDescent="0.25">
      <c r="D3314">
        <f t="shared" ca="1" si="64"/>
        <v>55.646801752526471</v>
      </c>
    </row>
    <row r="3315" spans="4:4" x14ac:dyDescent="0.25">
      <c r="D3315">
        <f t="shared" ca="1" si="64"/>
        <v>45.152642165792308</v>
      </c>
    </row>
    <row r="3316" spans="4:4" x14ac:dyDescent="0.25">
      <c r="D3316">
        <f t="shared" ca="1" si="64"/>
        <v>43.327418775855385</v>
      </c>
    </row>
    <row r="3317" spans="4:4" x14ac:dyDescent="0.25">
      <c r="D3317">
        <f t="shared" ca="1" si="64"/>
        <v>47.264891391660782</v>
      </c>
    </row>
    <row r="3318" spans="4:4" x14ac:dyDescent="0.25">
      <c r="D3318">
        <f t="shared" ca="1" si="64"/>
        <v>42.223389842552784</v>
      </c>
    </row>
    <row r="3319" spans="4:4" x14ac:dyDescent="0.25">
      <c r="D3319">
        <f t="shared" ca="1" si="64"/>
        <v>54.976040277353768</v>
      </c>
    </row>
    <row r="3320" spans="4:4" x14ac:dyDescent="0.25">
      <c r="D3320">
        <f t="shared" ca="1" si="64"/>
        <v>44.776045648869697</v>
      </c>
    </row>
    <row r="3321" spans="4:4" x14ac:dyDescent="0.25">
      <c r="D3321">
        <f t="shared" ca="1" si="64"/>
        <v>55.606201504464174</v>
      </c>
    </row>
    <row r="3322" spans="4:4" x14ac:dyDescent="0.25">
      <c r="D3322">
        <f t="shared" ca="1" si="64"/>
        <v>47.60487557869854</v>
      </c>
    </row>
    <row r="3323" spans="4:4" x14ac:dyDescent="0.25">
      <c r="D3323">
        <f t="shared" ca="1" si="64"/>
        <v>45.854717060272087</v>
      </c>
    </row>
    <row r="3324" spans="4:4" x14ac:dyDescent="0.25">
      <c r="D3324">
        <f t="shared" ca="1" si="64"/>
        <v>45.750081534452903</v>
      </c>
    </row>
    <row r="3325" spans="4:4" x14ac:dyDescent="0.25">
      <c r="D3325">
        <f t="shared" ca="1" si="64"/>
        <v>53.458684206579349</v>
      </c>
    </row>
    <row r="3326" spans="4:4" x14ac:dyDescent="0.25">
      <c r="D3326">
        <f t="shared" ca="1" si="64"/>
        <v>43.733775304036087</v>
      </c>
    </row>
    <row r="3327" spans="4:4" x14ac:dyDescent="0.25">
      <c r="D3327">
        <f t="shared" ca="1" si="64"/>
        <v>49.290475049176948</v>
      </c>
    </row>
    <row r="3328" spans="4:4" x14ac:dyDescent="0.25">
      <c r="D3328">
        <f t="shared" ca="1" si="64"/>
        <v>49.268793901126536</v>
      </c>
    </row>
    <row r="3329" spans="4:4" x14ac:dyDescent="0.25">
      <c r="D3329">
        <f t="shared" ca="1" si="64"/>
        <v>53.760764716903921</v>
      </c>
    </row>
    <row r="3330" spans="4:4" x14ac:dyDescent="0.25">
      <c r="D3330">
        <f t="shared" ca="1" si="64"/>
        <v>49.759036167777538</v>
      </c>
    </row>
    <row r="3331" spans="4:4" x14ac:dyDescent="0.25">
      <c r="D3331">
        <f t="shared" ref="D3331:D3394" ca="1" si="65">_xlfn.T.INV(RAND(),25)*$G$3+$F$3</f>
        <v>49.781493162036284</v>
      </c>
    </row>
    <row r="3332" spans="4:4" x14ac:dyDescent="0.25">
      <c r="D3332">
        <f t="shared" ca="1" si="65"/>
        <v>47.372974566596966</v>
      </c>
    </row>
    <row r="3333" spans="4:4" x14ac:dyDescent="0.25">
      <c r="D3333">
        <f t="shared" ca="1" si="65"/>
        <v>47.401187749556698</v>
      </c>
    </row>
    <row r="3334" spans="4:4" x14ac:dyDescent="0.25">
      <c r="D3334">
        <f t="shared" ca="1" si="65"/>
        <v>56.456664845305809</v>
      </c>
    </row>
    <row r="3335" spans="4:4" x14ac:dyDescent="0.25">
      <c r="D3335">
        <f t="shared" ca="1" si="65"/>
        <v>46.439895474306432</v>
      </c>
    </row>
    <row r="3336" spans="4:4" x14ac:dyDescent="0.25">
      <c r="D3336">
        <f t="shared" ca="1" si="65"/>
        <v>50.837453294369915</v>
      </c>
    </row>
    <row r="3337" spans="4:4" x14ac:dyDescent="0.25">
      <c r="D3337">
        <f t="shared" ca="1" si="65"/>
        <v>46.536321823428928</v>
      </c>
    </row>
    <row r="3338" spans="4:4" x14ac:dyDescent="0.25">
      <c r="D3338">
        <f t="shared" ca="1" si="65"/>
        <v>50.447700044583712</v>
      </c>
    </row>
    <row r="3339" spans="4:4" x14ac:dyDescent="0.25">
      <c r="D3339">
        <f t="shared" ca="1" si="65"/>
        <v>55.377812083523118</v>
      </c>
    </row>
    <row r="3340" spans="4:4" x14ac:dyDescent="0.25">
      <c r="D3340">
        <f t="shared" ca="1" si="65"/>
        <v>49.469899534670652</v>
      </c>
    </row>
    <row r="3341" spans="4:4" x14ac:dyDescent="0.25">
      <c r="D3341">
        <f t="shared" ca="1" si="65"/>
        <v>46.804551793576955</v>
      </c>
    </row>
    <row r="3342" spans="4:4" x14ac:dyDescent="0.25">
      <c r="D3342">
        <f t="shared" ca="1" si="65"/>
        <v>50.359734842284851</v>
      </c>
    </row>
    <row r="3343" spans="4:4" x14ac:dyDescent="0.25">
      <c r="D3343">
        <f t="shared" ca="1" si="65"/>
        <v>50.670970832904246</v>
      </c>
    </row>
    <row r="3344" spans="4:4" x14ac:dyDescent="0.25">
      <c r="D3344">
        <f t="shared" ca="1" si="65"/>
        <v>48.32005768560618</v>
      </c>
    </row>
    <row r="3345" spans="4:4" x14ac:dyDescent="0.25">
      <c r="D3345">
        <f t="shared" ca="1" si="65"/>
        <v>53.518678007708139</v>
      </c>
    </row>
    <row r="3346" spans="4:4" x14ac:dyDescent="0.25">
      <c r="D3346">
        <f t="shared" ca="1" si="65"/>
        <v>46.587611262680987</v>
      </c>
    </row>
    <row r="3347" spans="4:4" x14ac:dyDescent="0.25">
      <c r="D3347">
        <f t="shared" ca="1" si="65"/>
        <v>54.547852698950791</v>
      </c>
    </row>
    <row r="3348" spans="4:4" x14ac:dyDescent="0.25">
      <c r="D3348">
        <f t="shared" ca="1" si="65"/>
        <v>51.676849025577923</v>
      </c>
    </row>
    <row r="3349" spans="4:4" x14ac:dyDescent="0.25">
      <c r="D3349">
        <f t="shared" ca="1" si="65"/>
        <v>49.555926725188961</v>
      </c>
    </row>
    <row r="3350" spans="4:4" x14ac:dyDescent="0.25">
      <c r="D3350">
        <f t="shared" ca="1" si="65"/>
        <v>54.966459851657788</v>
      </c>
    </row>
    <row r="3351" spans="4:4" x14ac:dyDescent="0.25">
      <c r="D3351">
        <f t="shared" ca="1" si="65"/>
        <v>44.956063895410928</v>
      </c>
    </row>
    <row r="3352" spans="4:4" x14ac:dyDescent="0.25">
      <c r="D3352">
        <f t="shared" ca="1" si="65"/>
        <v>55.153862500354478</v>
      </c>
    </row>
    <row r="3353" spans="4:4" x14ac:dyDescent="0.25">
      <c r="D3353">
        <f t="shared" ca="1" si="65"/>
        <v>56.185650805961266</v>
      </c>
    </row>
    <row r="3354" spans="4:4" x14ac:dyDescent="0.25">
      <c r="D3354">
        <f t="shared" ca="1" si="65"/>
        <v>50.335388453111108</v>
      </c>
    </row>
    <row r="3355" spans="4:4" x14ac:dyDescent="0.25">
      <c r="D3355">
        <f t="shared" ca="1" si="65"/>
        <v>49.172518734221391</v>
      </c>
    </row>
    <row r="3356" spans="4:4" x14ac:dyDescent="0.25">
      <c r="D3356">
        <f t="shared" ca="1" si="65"/>
        <v>47.21977328397076</v>
      </c>
    </row>
    <row r="3357" spans="4:4" x14ac:dyDescent="0.25">
      <c r="D3357">
        <f t="shared" ca="1" si="65"/>
        <v>47.993437677366806</v>
      </c>
    </row>
    <row r="3358" spans="4:4" x14ac:dyDescent="0.25">
      <c r="D3358">
        <f t="shared" ca="1" si="65"/>
        <v>50.439069665213509</v>
      </c>
    </row>
    <row r="3359" spans="4:4" x14ac:dyDescent="0.25">
      <c r="D3359">
        <f t="shared" ca="1" si="65"/>
        <v>43.403682778377352</v>
      </c>
    </row>
    <row r="3360" spans="4:4" x14ac:dyDescent="0.25">
      <c r="D3360">
        <f t="shared" ca="1" si="65"/>
        <v>50.30513957028392</v>
      </c>
    </row>
    <row r="3361" spans="4:4" x14ac:dyDescent="0.25">
      <c r="D3361">
        <f t="shared" ca="1" si="65"/>
        <v>51.411994874528794</v>
      </c>
    </row>
    <row r="3362" spans="4:4" x14ac:dyDescent="0.25">
      <c r="D3362">
        <f t="shared" ca="1" si="65"/>
        <v>49.649065732071286</v>
      </c>
    </row>
    <row r="3363" spans="4:4" x14ac:dyDescent="0.25">
      <c r="D3363">
        <f t="shared" ca="1" si="65"/>
        <v>51.05185751442923</v>
      </c>
    </row>
    <row r="3364" spans="4:4" x14ac:dyDescent="0.25">
      <c r="D3364">
        <f t="shared" ca="1" si="65"/>
        <v>53.227489576896033</v>
      </c>
    </row>
    <row r="3365" spans="4:4" x14ac:dyDescent="0.25">
      <c r="D3365">
        <f t="shared" ca="1" si="65"/>
        <v>43.276315169013515</v>
      </c>
    </row>
    <row r="3366" spans="4:4" x14ac:dyDescent="0.25">
      <c r="D3366">
        <f t="shared" ca="1" si="65"/>
        <v>51.064291027040809</v>
      </c>
    </row>
    <row r="3367" spans="4:4" x14ac:dyDescent="0.25">
      <c r="D3367">
        <f t="shared" ca="1" si="65"/>
        <v>48.544352524101512</v>
      </c>
    </row>
    <row r="3368" spans="4:4" x14ac:dyDescent="0.25">
      <c r="D3368">
        <f t="shared" ca="1" si="65"/>
        <v>53.449958510071234</v>
      </c>
    </row>
    <row r="3369" spans="4:4" x14ac:dyDescent="0.25">
      <c r="D3369">
        <f t="shared" ca="1" si="65"/>
        <v>45.185618389744327</v>
      </c>
    </row>
    <row r="3370" spans="4:4" x14ac:dyDescent="0.25">
      <c r="D3370">
        <f t="shared" ca="1" si="65"/>
        <v>45.918109522082688</v>
      </c>
    </row>
    <row r="3371" spans="4:4" x14ac:dyDescent="0.25">
      <c r="D3371">
        <f t="shared" ca="1" si="65"/>
        <v>49.896079592539856</v>
      </c>
    </row>
    <row r="3372" spans="4:4" x14ac:dyDescent="0.25">
      <c r="D3372">
        <f t="shared" ca="1" si="65"/>
        <v>53.428310144538344</v>
      </c>
    </row>
    <row r="3373" spans="4:4" x14ac:dyDescent="0.25">
      <c r="D3373">
        <f t="shared" ca="1" si="65"/>
        <v>40.993882298479889</v>
      </c>
    </row>
    <row r="3374" spans="4:4" x14ac:dyDescent="0.25">
      <c r="D3374">
        <f t="shared" ca="1" si="65"/>
        <v>58.515799303702124</v>
      </c>
    </row>
    <row r="3375" spans="4:4" x14ac:dyDescent="0.25">
      <c r="D3375">
        <f t="shared" ca="1" si="65"/>
        <v>39.664153786784311</v>
      </c>
    </row>
    <row r="3376" spans="4:4" x14ac:dyDescent="0.25">
      <c r="D3376">
        <f t="shared" ca="1" si="65"/>
        <v>51.315610336477178</v>
      </c>
    </row>
    <row r="3377" spans="4:4" x14ac:dyDescent="0.25">
      <c r="D3377">
        <f t="shared" ca="1" si="65"/>
        <v>51.88665625744364</v>
      </c>
    </row>
    <row r="3378" spans="4:4" x14ac:dyDescent="0.25">
      <c r="D3378">
        <f t="shared" ca="1" si="65"/>
        <v>50.174382284101711</v>
      </c>
    </row>
    <row r="3379" spans="4:4" x14ac:dyDescent="0.25">
      <c r="D3379">
        <f t="shared" ca="1" si="65"/>
        <v>48.806850369128057</v>
      </c>
    </row>
    <row r="3380" spans="4:4" x14ac:dyDescent="0.25">
      <c r="D3380">
        <f t="shared" ca="1" si="65"/>
        <v>51.468179986575137</v>
      </c>
    </row>
    <row r="3381" spans="4:4" x14ac:dyDescent="0.25">
      <c r="D3381">
        <f t="shared" ca="1" si="65"/>
        <v>46.376875029946071</v>
      </c>
    </row>
    <row r="3382" spans="4:4" x14ac:dyDescent="0.25">
      <c r="D3382">
        <f t="shared" ca="1" si="65"/>
        <v>45.934471712993762</v>
      </c>
    </row>
    <row r="3383" spans="4:4" x14ac:dyDescent="0.25">
      <c r="D3383">
        <f t="shared" ca="1" si="65"/>
        <v>49.201771104125349</v>
      </c>
    </row>
    <row r="3384" spans="4:4" x14ac:dyDescent="0.25">
      <c r="D3384">
        <f t="shared" ca="1" si="65"/>
        <v>53.66121027430048</v>
      </c>
    </row>
    <row r="3385" spans="4:4" x14ac:dyDescent="0.25">
      <c r="D3385">
        <f t="shared" ca="1" si="65"/>
        <v>55.853257937278237</v>
      </c>
    </row>
    <row r="3386" spans="4:4" x14ac:dyDescent="0.25">
      <c r="D3386">
        <f t="shared" ca="1" si="65"/>
        <v>46.656719535099619</v>
      </c>
    </row>
    <row r="3387" spans="4:4" x14ac:dyDescent="0.25">
      <c r="D3387">
        <f t="shared" ca="1" si="65"/>
        <v>39.738453890931687</v>
      </c>
    </row>
    <row r="3388" spans="4:4" x14ac:dyDescent="0.25">
      <c r="D3388">
        <f t="shared" ca="1" si="65"/>
        <v>56.791758000400613</v>
      </c>
    </row>
    <row r="3389" spans="4:4" x14ac:dyDescent="0.25">
      <c r="D3389">
        <f t="shared" ca="1" si="65"/>
        <v>54.148305652349407</v>
      </c>
    </row>
    <row r="3390" spans="4:4" x14ac:dyDescent="0.25">
      <c r="D3390">
        <f t="shared" ca="1" si="65"/>
        <v>60.098405484251906</v>
      </c>
    </row>
    <row r="3391" spans="4:4" x14ac:dyDescent="0.25">
      <c r="D3391">
        <f t="shared" ca="1" si="65"/>
        <v>45.513754092831221</v>
      </c>
    </row>
    <row r="3392" spans="4:4" x14ac:dyDescent="0.25">
      <c r="D3392">
        <f t="shared" ca="1" si="65"/>
        <v>42.333650675743861</v>
      </c>
    </row>
    <row r="3393" spans="4:4" x14ac:dyDescent="0.25">
      <c r="D3393">
        <f t="shared" ca="1" si="65"/>
        <v>39.51842108118278</v>
      </c>
    </row>
    <row r="3394" spans="4:4" x14ac:dyDescent="0.25">
      <c r="D3394">
        <f t="shared" ca="1" si="65"/>
        <v>43.190275239958211</v>
      </c>
    </row>
    <row r="3395" spans="4:4" x14ac:dyDescent="0.25">
      <c r="D3395">
        <f t="shared" ref="D3395:D3458" ca="1" si="66">_xlfn.T.INV(RAND(),25)*$G$3+$F$3</f>
        <v>51.654709668535155</v>
      </c>
    </row>
    <row r="3396" spans="4:4" x14ac:dyDescent="0.25">
      <c r="D3396">
        <f t="shared" ca="1" si="66"/>
        <v>53.986169506301252</v>
      </c>
    </row>
    <row r="3397" spans="4:4" x14ac:dyDescent="0.25">
      <c r="D3397">
        <f t="shared" ca="1" si="66"/>
        <v>45.773365383798101</v>
      </c>
    </row>
    <row r="3398" spans="4:4" x14ac:dyDescent="0.25">
      <c r="D3398">
        <f t="shared" ca="1" si="66"/>
        <v>48.182332954027707</v>
      </c>
    </row>
    <row r="3399" spans="4:4" x14ac:dyDescent="0.25">
      <c r="D3399">
        <f t="shared" ca="1" si="66"/>
        <v>51.757428144807299</v>
      </c>
    </row>
    <row r="3400" spans="4:4" x14ac:dyDescent="0.25">
      <c r="D3400">
        <f t="shared" ca="1" si="66"/>
        <v>46.304673001436299</v>
      </c>
    </row>
    <row r="3401" spans="4:4" x14ac:dyDescent="0.25">
      <c r="D3401">
        <f t="shared" ca="1" si="66"/>
        <v>49.363002397066786</v>
      </c>
    </row>
    <row r="3402" spans="4:4" x14ac:dyDescent="0.25">
      <c r="D3402">
        <f t="shared" ca="1" si="66"/>
        <v>53.328485358702856</v>
      </c>
    </row>
    <row r="3403" spans="4:4" x14ac:dyDescent="0.25">
      <c r="D3403">
        <f t="shared" ca="1" si="66"/>
        <v>46.891846492907298</v>
      </c>
    </row>
    <row r="3404" spans="4:4" x14ac:dyDescent="0.25">
      <c r="D3404">
        <f t="shared" ca="1" si="66"/>
        <v>54.323358989722536</v>
      </c>
    </row>
    <row r="3405" spans="4:4" x14ac:dyDescent="0.25">
      <c r="D3405">
        <f t="shared" ca="1" si="66"/>
        <v>47.471915959323162</v>
      </c>
    </row>
    <row r="3406" spans="4:4" x14ac:dyDescent="0.25">
      <c r="D3406">
        <f t="shared" ca="1" si="66"/>
        <v>43.56176638894776</v>
      </c>
    </row>
    <row r="3407" spans="4:4" x14ac:dyDescent="0.25">
      <c r="D3407">
        <f t="shared" ca="1" si="66"/>
        <v>43.644407511665086</v>
      </c>
    </row>
    <row r="3408" spans="4:4" x14ac:dyDescent="0.25">
      <c r="D3408">
        <f t="shared" ca="1" si="66"/>
        <v>47.578409776860738</v>
      </c>
    </row>
    <row r="3409" spans="4:4" x14ac:dyDescent="0.25">
      <c r="D3409">
        <f t="shared" ca="1" si="66"/>
        <v>48.310642447061383</v>
      </c>
    </row>
    <row r="3410" spans="4:4" x14ac:dyDescent="0.25">
      <c r="D3410">
        <f t="shared" ca="1" si="66"/>
        <v>60.772065403918702</v>
      </c>
    </row>
    <row r="3411" spans="4:4" x14ac:dyDescent="0.25">
      <c r="D3411">
        <f t="shared" ca="1" si="66"/>
        <v>55.811796369669018</v>
      </c>
    </row>
    <row r="3412" spans="4:4" x14ac:dyDescent="0.25">
      <c r="D3412">
        <f t="shared" ca="1" si="66"/>
        <v>50.556233563169016</v>
      </c>
    </row>
    <row r="3413" spans="4:4" x14ac:dyDescent="0.25">
      <c r="D3413">
        <f t="shared" ca="1" si="66"/>
        <v>52.100348078175898</v>
      </c>
    </row>
    <row r="3414" spans="4:4" x14ac:dyDescent="0.25">
      <c r="D3414">
        <f t="shared" ca="1" si="66"/>
        <v>54.426360810931619</v>
      </c>
    </row>
    <row r="3415" spans="4:4" x14ac:dyDescent="0.25">
      <c r="D3415">
        <f t="shared" ca="1" si="66"/>
        <v>52.505338770998996</v>
      </c>
    </row>
    <row r="3416" spans="4:4" x14ac:dyDescent="0.25">
      <c r="D3416">
        <f t="shared" ca="1" si="66"/>
        <v>53.469198657791047</v>
      </c>
    </row>
    <row r="3417" spans="4:4" x14ac:dyDescent="0.25">
      <c r="D3417">
        <f t="shared" ca="1" si="66"/>
        <v>52.088742037218175</v>
      </c>
    </row>
    <row r="3418" spans="4:4" x14ac:dyDescent="0.25">
      <c r="D3418">
        <f t="shared" ca="1" si="66"/>
        <v>45.736344585420589</v>
      </c>
    </row>
    <row r="3419" spans="4:4" x14ac:dyDescent="0.25">
      <c r="D3419">
        <f t="shared" ca="1" si="66"/>
        <v>49.155276017761096</v>
      </c>
    </row>
    <row r="3420" spans="4:4" x14ac:dyDescent="0.25">
      <c r="D3420">
        <f t="shared" ca="1" si="66"/>
        <v>42.993372711287897</v>
      </c>
    </row>
    <row r="3421" spans="4:4" x14ac:dyDescent="0.25">
      <c r="D3421">
        <f t="shared" ca="1" si="66"/>
        <v>42.67909659952565</v>
      </c>
    </row>
    <row r="3422" spans="4:4" x14ac:dyDescent="0.25">
      <c r="D3422">
        <f t="shared" ca="1" si="66"/>
        <v>61.189372250872189</v>
      </c>
    </row>
    <row r="3423" spans="4:4" x14ac:dyDescent="0.25">
      <c r="D3423">
        <f t="shared" ca="1" si="66"/>
        <v>48.219015412597535</v>
      </c>
    </row>
    <row r="3424" spans="4:4" x14ac:dyDescent="0.25">
      <c r="D3424">
        <f t="shared" ca="1" si="66"/>
        <v>53.894156025176457</v>
      </c>
    </row>
    <row r="3425" spans="4:4" x14ac:dyDescent="0.25">
      <c r="D3425">
        <f t="shared" ca="1" si="66"/>
        <v>44.394376443238407</v>
      </c>
    </row>
    <row r="3426" spans="4:4" x14ac:dyDescent="0.25">
      <c r="D3426">
        <f t="shared" ca="1" si="66"/>
        <v>53.830999037240929</v>
      </c>
    </row>
    <row r="3427" spans="4:4" x14ac:dyDescent="0.25">
      <c r="D3427">
        <f t="shared" ca="1" si="66"/>
        <v>43.98763462982388</v>
      </c>
    </row>
    <row r="3428" spans="4:4" x14ac:dyDescent="0.25">
      <c r="D3428">
        <f t="shared" ca="1" si="66"/>
        <v>53.758596530993024</v>
      </c>
    </row>
    <row r="3429" spans="4:4" x14ac:dyDescent="0.25">
      <c r="D3429">
        <f t="shared" ca="1" si="66"/>
        <v>49.585652261132175</v>
      </c>
    </row>
    <row r="3430" spans="4:4" x14ac:dyDescent="0.25">
      <c r="D3430">
        <f t="shared" ca="1" si="66"/>
        <v>52.545929274006156</v>
      </c>
    </row>
    <row r="3431" spans="4:4" x14ac:dyDescent="0.25">
      <c r="D3431">
        <f t="shared" ca="1" si="66"/>
        <v>40.336208078145596</v>
      </c>
    </row>
    <row r="3432" spans="4:4" x14ac:dyDescent="0.25">
      <c r="D3432">
        <f t="shared" ca="1" si="66"/>
        <v>43.504727232669381</v>
      </c>
    </row>
    <row r="3433" spans="4:4" x14ac:dyDescent="0.25">
      <c r="D3433">
        <f t="shared" ca="1" si="66"/>
        <v>46.559089071287055</v>
      </c>
    </row>
    <row r="3434" spans="4:4" x14ac:dyDescent="0.25">
      <c r="D3434">
        <f t="shared" ca="1" si="66"/>
        <v>40.727554203835695</v>
      </c>
    </row>
    <row r="3435" spans="4:4" x14ac:dyDescent="0.25">
      <c r="D3435">
        <f t="shared" ca="1" si="66"/>
        <v>50.007575948221287</v>
      </c>
    </row>
    <row r="3436" spans="4:4" x14ac:dyDescent="0.25">
      <c r="D3436">
        <f t="shared" ca="1" si="66"/>
        <v>56.413718514667792</v>
      </c>
    </row>
    <row r="3437" spans="4:4" x14ac:dyDescent="0.25">
      <c r="D3437">
        <f t="shared" ca="1" si="66"/>
        <v>50.953961321017857</v>
      </c>
    </row>
    <row r="3438" spans="4:4" x14ac:dyDescent="0.25">
      <c r="D3438">
        <f t="shared" ca="1" si="66"/>
        <v>45.017788261421671</v>
      </c>
    </row>
    <row r="3439" spans="4:4" x14ac:dyDescent="0.25">
      <c r="D3439">
        <f t="shared" ca="1" si="66"/>
        <v>42.198367353500124</v>
      </c>
    </row>
    <row r="3440" spans="4:4" x14ac:dyDescent="0.25">
      <c r="D3440">
        <f t="shared" ca="1" si="66"/>
        <v>49.4640153830006</v>
      </c>
    </row>
    <row r="3441" spans="4:4" x14ac:dyDescent="0.25">
      <c r="D3441">
        <f t="shared" ca="1" si="66"/>
        <v>47.308926822761435</v>
      </c>
    </row>
    <row r="3442" spans="4:4" x14ac:dyDescent="0.25">
      <c r="D3442">
        <f t="shared" ca="1" si="66"/>
        <v>47.181686459670708</v>
      </c>
    </row>
    <row r="3443" spans="4:4" x14ac:dyDescent="0.25">
      <c r="D3443">
        <f t="shared" ca="1" si="66"/>
        <v>57.944440931043999</v>
      </c>
    </row>
    <row r="3444" spans="4:4" x14ac:dyDescent="0.25">
      <c r="D3444">
        <f t="shared" ca="1" si="66"/>
        <v>53.905465033487125</v>
      </c>
    </row>
    <row r="3445" spans="4:4" x14ac:dyDescent="0.25">
      <c r="D3445">
        <f t="shared" ca="1" si="66"/>
        <v>53.782763442293735</v>
      </c>
    </row>
    <row r="3446" spans="4:4" x14ac:dyDescent="0.25">
      <c r="D3446">
        <f t="shared" ca="1" si="66"/>
        <v>48.336048115724836</v>
      </c>
    </row>
    <row r="3447" spans="4:4" x14ac:dyDescent="0.25">
      <c r="D3447">
        <f t="shared" ca="1" si="66"/>
        <v>49.566961038124674</v>
      </c>
    </row>
    <row r="3448" spans="4:4" x14ac:dyDescent="0.25">
      <c r="D3448">
        <f t="shared" ca="1" si="66"/>
        <v>51.189497100798349</v>
      </c>
    </row>
    <row r="3449" spans="4:4" x14ac:dyDescent="0.25">
      <c r="D3449">
        <f t="shared" ca="1" si="66"/>
        <v>38.533545544350901</v>
      </c>
    </row>
    <row r="3450" spans="4:4" x14ac:dyDescent="0.25">
      <c r="D3450">
        <f t="shared" ca="1" si="66"/>
        <v>40.290577679766528</v>
      </c>
    </row>
    <row r="3451" spans="4:4" x14ac:dyDescent="0.25">
      <c r="D3451">
        <f t="shared" ca="1" si="66"/>
        <v>47.749390246585698</v>
      </c>
    </row>
    <row r="3452" spans="4:4" x14ac:dyDescent="0.25">
      <c r="D3452">
        <f t="shared" ca="1" si="66"/>
        <v>48.862478095580386</v>
      </c>
    </row>
    <row r="3453" spans="4:4" x14ac:dyDescent="0.25">
      <c r="D3453">
        <f t="shared" ca="1" si="66"/>
        <v>46.676241227594446</v>
      </c>
    </row>
    <row r="3454" spans="4:4" x14ac:dyDescent="0.25">
      <c r="D3454">
        <f t="shared" ca="1" si="66"/>
        <v>46.368770224344601</v>
      </c>
    </row>
    <row r="3455" spans="4:4" x14ac:dyDescent="0.25">
      <c r="D3455">
        <f t="shared" ca="1" si="66"/>
        <v>52.061045546622601</v>
      </c>
    </row>
    <row r="3456" spans="4:4" x14ac:dyDescent="0.25">
      <c r="D3456">
        <f t="shared" ca="1" si="66"/>
        <v>46.783490800925868</v>
      </c>
    </row>
    <row r="3457" spans="4:4" x14ac:dyDescent="0.25">
      <c r="D3457">
        <f t="shared" ca="1" si="66"/>
        <v>55.549312144704096</v>
      </c>
    </row>
    <row r="3458" spans="4:4" x14ac:dyDescent="0.25">
      <c r="D3458">
        <f t="shared" ca="1" si="66"/>
        <v>46.012340668563027</v>
      </c>
    </row>
    <row r="3459" spans="4:4" x14ac:dyDescent="0.25">
      <c r="D3459">
        <f t="shared" ref="D3459:D3522" ca="1" si="67">_xlfn.T.INV(RAND(),25)*$G$3+$F$3</f>
        <v>52.706477777089013</v>
      </c>
    </row>
    <row r="3460" spans="4:4" x14ac:dyDescent="0.25">
      <c r="D3460">
        <f t="shared" ca="1" si="67"/>
        <v>49.432686636013884</v>
      </c>
    </row>
    <row r="3461" spans="4:4" x14ac:dyDescent="0.25">
      <c r="D3461">
        <f t="shared" ca="1" si="67"/>
        <v>46.452784833443609</v>
      </c>
    </row>
    <row r="3462" spans="4:4" x14ac:dyDescent="0.25">
      <c r="D3462">
        <f t="shared" ca="1" si="67"/>
        <v>44.270359549115319</v>
      </c>
    </row>
    <row r="3463" spans="4:4" x14ac:dyDescent="0.25">
      <c r="D3463">
        <f t="shared" ca="1" si="67"/>
        <v>50.798539427325274</v>
      </c>
    </row>
    <row r="3464" spans="4:4" x14ac:dyDescent="0.25">
      <c r="D3464">
        <f t="shared" ca="1" si="67"/>
        <v>54.545605969601453</v>
      </c>
    </row>
    <row r="3465" spans="4:4" x14ac:dyDescent="0.25">
      <c r="D3465">
        <f t="shared" ca="1" si="67"/>
        <v>47.887662395036429</v>
      </c>
    </row>
    <row r="3466" spans="4:4" x14ac:dyDescent="0.25">
      <c r="D3466">
        <f t="shared" ca="1" si="67"/>
        <v>50.293452613667846</v>
      </c>
    </row>
    <row r="3467" spans="4:4" x14ac:dyDescent="0.25">
      <c r="D3467">
        <f t="shared" ca="1" si="67"/>
        <v>52.478676123365055</v>
      </c>
    </row>
    <row r="3468" spans="4:4" x14ac:dyDescent="0.25">
      <c r="D3468">
        <f t="shared" ca="1" si="67"/>
        <v>48.286050393513769</v>
      </c>
    </row>
    <row r="3469" spans="4:4" x14ac:dyDescent="0.25">
      <c r="D3469">
        <f t="shared" ca="1" si="67"/>
        <v>48.86400524343437</v>
      </c>
    </row>
    <row r="3470" spans="4:4" x14ac:dyDescent="0.25">
      <c r="D3470">
        <f t="shared" ca="1" si="67"/>
        <v>46.700783642332858</v>
      </c>
    </row>
    <row r="3471" spans="4:4" x14ac:dyDescent="0.25">
      <c r="D3471">
        <f t="shared" ca="1" si="67"/>
        <v>43.850691588625757</v>
      </c>
    </row>
    <row r="3472" spans="4:4" x14ac:dyDescent="0.25">
      <c r="D3472">
        <f t="shared" ca="1" si="67"/>
        <v>50.168591598612075</v>
      </c>
    </row>
    <row r="3473" spans="4:4" x14ac:dyDescent="0.25">
      <c r="D3473">
        <f t="shared" ca="1" si="67"/>
        <v>47.049821749055923</v>
      </c>
    </row>
    <row r="3474" spans="4:4" x14ac:dyDescent="0.25">
      <c r="D3474">
        <f t="shared" ca="1" si="67"/>
        <v>59.584890500869086</v>
      </c>
    </row>
    <row r="3475" spans="4:4" x14ac:dyDescent="0.25">
      <c r="D3475">
        <f t="shared" ca="1" si="67"/>
        <v>52.911438061771655</v>
      </c>
    </row>
    <row r="3476" spans="4:4" x14ac:dyDescent="0.25">
      <c r="D3476">
        <f t="shared" ca="1" si="67"/>
        <v>56.753601549834279</v>
      </c>
    </row>
    <row r="3477" spans="4:4" x14ac:dyDescent="0.25">
      <c r="D3477">
        <f t="shared" ca="1" si="67"/>
        <v>45.145643423163683</v>
      </c>
    </row>
    <row r="3478" spans="4:4" x14ac:dyDescent="0.25">
      <c r="D3478">
        <f t="shared" ca="1" si="67"/>
        <v>47.091694243519832</v>
      </c>
    </row>
    <row r="3479" spans="4:4" x14ac:dyDescent="0.25">
      <c r="D3479">
        <f t="shared" ca="1" si="67"/>
        <v>48.38931495647833</v>
      </c>
    </row>
    <row r="3480" spans="4:4" x14ac:dyDescent="0.25">
      <c r="D3480">
        <f t="shared" ca="1" si="67"/>
        <v>55.161352573645942</v>
      </c>
    </row>
    <row r="3481" spans="4:4" x14ac:dyDescent="0.25">
      <c r="D3481">
        <f t="shared" ca="1" si="67"/>
        <v>42.346614308329009</v>
      </c>
    </row>
    <row r="3482" spans="4:4" x14ac:dyDescent="0.25">
      <c r="D3482">
        <f t="shared" ca="1" si="67"/>
        <v>45.959746266739735</v>
      </c>
    </row>
    <row r="3483" spans="4:4" x14ac:dyDescent="0.25">
      <c r="D3483">
        <f t="shared" ca="1" si="67"/>
        <v>61.411800257184098</v>
      </c>
    </row>
    <row r="3484" spans="4:4" x14ac:dyDescent="0.25">
      <c r="D3484">
        <f t="shared" ca="1" si="67"/>
        <v>40.796709844969136</v>
      </c>
    </row>
    <row r="3485" spans="4:4" x14ac:dyDescent="0.25">
      <c r="D3485">
        <f t="shared" ca="1" si="67"/>
        <v>51.581809723416292</v>
      </c>
    </row>
    <row r="3486" spans="4:4" x14ac:dyDescent="0.25">
      <c r="D3486">
        <f t="shared" ca="1" si="67"/>
        <v>41.93348726723557</v>
      </c>
    </row>
    <row r="3487" spans="4:4" x14ac:dyDescent="0.25">
      <c r="D3487">
        <f t="shared" ca="1" si="67"/>
        <v>46.953499895013309</v>
      </c>
    </row>
    <row r="3488" spans="4:4" x14ac:dyDescent="0.25">
      <c r="D3488">
        <f t="shared" ca="1" si="67"/>
        <v>50.053003617251903</v>
      </c>
    </row>
    <row r="3489" spans="4:4" x14ac:dyDescent="0.25">
      <c r="D3489">
        <f t="shared" ca="1" si="67"/>
        <v>52.752914883416324</v>
      </c>
    </row>
    <row r="3490" spans="4:4" x14ac:dyDescent="0.25">
      <c r="D3490">
        <f t="shared" ca="1" si="67"/>
        <v>48.903258940502155</v>
      </c>
    </row>
    <row r="3491" spans="4:4" x14ac:dyDescent="0.25">
      <c r="D3491">
        <f t="shared" ca="1" si="67"/>
        <v>44.878339025330376</v>
      </c>
    </row>
    <row r="3492" spans="4:4" x14ac:dyDescent="0.25">
      <c r="D3492">
        <f t="shared" ca="1" si="67"/>
        <v>52.109374734875935</v>
      </c>
    </row>
    <row r="3493" spans="4:4" x14ac:dyDescent="0.25">
      <c r="D3493">
        <f t="shared" ca="1" si="67"/>
        <v>46.932365926102712</v>
      </c>
    </row>
    <row r="3494" spans="4:4" x14ac:dyDescent="0.25">
      <c r="D3494">
        <f t="shared" ca="1" si="67"/>
        <v>52.090908818642127</v>
      </c>
    </row>
    <row r="3495" spans="4:4" x14ac:dyDescent="0.25">
      <c r="D3495">
        <f t="shared" ca="1" si="67"/>
        <v>39.16413567497505</v>
      </c>
    </row>
    <row r="3496" spans="4:4" x14ac:dyDescent="0.25">
      <c r="D3496">
        <f t="shared" ca="1" si="67"/>
        <v>45.657060409978371</v>
      </c>
    </row>
    <row r="3497" spans="4:4" x14ac:dyDescent="0.25">
      <c r="D3497">
        <f t="shared" ca="1" si="67"/>
        <v>40.819889338502811</v>
      </c>
    </row>
    <row r="3498" spans="4:4" x14ac:dyDescent="0.25">
      <c r="D3498">
        <f t="shared" ca="1" si="67"/>
        <v>49.421314944866161</v>
      </c>
    </row>
    <row r="3499" spans="4:4" x14ac:dyDescent="0.25">
      <c r="D3499">
        <f t="shared" ca="1" si="67"/>
        <v>47.943488266039651</v>
      </c>
    </row>
    <row r="3500" spans="4:4" x14ac:dyDescent="0.25">
      <c r="D3500">
        <f t="shared" ca="1" si="67"/>
        <v>43.757536840411724</v>
      </c>
    </row>
    <row r="3501" spans="4:4" x14ac:dyDescent="0.25">
      <c r="D3501">
        <f t="shared" ca="1" si="67"/>
        <v>39.043839549580284</v>
      </c>
    </row>
    <row r="3502" spans="4:4" x14ac:dyDescent="0.25">
      <c r="D3502">
        <f t="shared" ca="1" si="67"/>
        <v>50.198463716052423</v>
      </c>
    </row>
    <row r="3503" spans="4:4" x14ac:dyDescent="0.25">
      <c r="D3503">
        <f t="shared" ca="1" si="67"/>
        <v>54.922051170249773</v>
      </c>
    </row>
    <row r="3504" spans="4:4" x14ac:dyDescent="0.25">
      <c r="D3504">
        <f t="shared" ca="1" si="67"/>
        <v>49.074177738913406</v>
      </c>
    </row>
    <row r="3505" spans="4:4" x14ac:dyDescent="0.25">
      <c r="D3505">
        <f t="shared" ca="1" si="67"/>
        <v>57.778382565948547</v>
      </c>
    </row>
    <row r="3506" spans="4:4" x14ac:dyDescent="0.25">
      <c r="D3506">
        <f t="shared" ca="1" si="67"/>
        <v>49.245317121484831</v>
      </c>
    </row>
    <row r="3507" spans="4:4" x14ac:dyDescent="0.25">
      <c r="D3507">
        <f t="shared" ca="1" si="67"/>
        <v>46.34238026558635</v>
      </c>
    </row>
    <row r="3508" spans="4:4" x14ac:dyDescent="0.25">
      <c r="D3508">
        <f t="shared" ca="1" si="67"/>
        <v>53.133207931360857</v>
      </c>
    </row>
    <row r="3509" spans="4:4" x14ac:dyDescent="0.25">
      <c r="D3509">
        <f t="shared" ca="1" si="67"/>
        <v>49.797740628931294</v>
      </c>
    </row>
    <row r="3510" spans="4:4" x14ac:dyDescent="0.25">
      <c r="D3510">
        <f t="shared" ca="1" si="67"/>
        <v>47.851694293844815</v>
      </c>
    </row>
    <row r="3511" spans="4:4" x14ac:dyDescent="0.25">
      <c r="D3511">
        <f t="shared" ca="1" si="67"/>
        <v>56.03446611991177</v>
      </c>
    </row>
    <row r="3512" spans="4:4" x14ac:dyDescent="0.25">
      <c r="D3512">
        <f t="shared" ca="1" si="67"/>
        <v>54.004985263371381</v>
      </c>
    </row>
    <row r="3513" spans="4:4" x14ac:dyDescent="0.25">
      <c r="D3513">
        <f t="shared" ca="1" si="67"/>
        <v>55.840465145649681</v>
      </c>
    </row>
    <row r="3514" spans="4:4" x14ac:dyDescent="0.25">
      <c r="D3514">
        <f t="shared" ca="1" si="67"/>
        <v>44.816550354958274</v>
      </c>
    </row>
    <row r="3515" spans="4:4" x14ac:dyDescent="0.25">
      <c r="D3515">
        <f t="shared" ca="1" si="67"/>
        <v>48.855437574236042</v>
      </c>
    </row>
    <row r="3516" spans="4:4" x14ac:dyDescent="0.25">
      <c r="D3516">
        <f t="shared" ca="1" si="67"/>
        <v>57.797474928550947</v>
      </c>
    </row>
    <row r="3517" spans="4:4" x14ac:dyDescent="0.25">
      <c r="D3517">
        <f t="shared" ca="1" si="67"/>
        <v>55.634574569155845</v>
      </c>
    </row>
    <row r="3518" spans="4:4" x14ac:dyDescent="0.25">
      <c r="D3518">
        <f t="shared" ca="1" si="67"/>
        <v>48.033427955221114</v>
      </c>
    </row>
    <row r="3519" spans="4:4" x14ac:dyDescent="0.25">
      <c r="D3519">
        <f t="shared" ca="1" si="67"/>
        <v>53.974972045460568</v>
      </c>
    </row>
    <row r="3520" spans="4:4" x14ac:dyDescent="0.25">
      <c r="D3520">
        <f t="shared" ca="1" si="67"/>
        <v>49.307781512198481</v>
      </c>
    </row>
    <row r="3521" spans="4:4" x14ac:dyDescent="0.25">
      <c r="D3521">
        <f t="shared" ca="1" si="67"/>
        <v>50.826736809593484</v>
      </c>
    </row>
    <row r="3522" spans="4:4" x14ac:dyDescent="0.25">
      <c r="D3522">
        <f t="shared" ca="1" si="67"/>
        <v>51.194271214081354</v>
      </c>
    </row>
    <row r="3523" spans="4:4" x14ac:dyDescent="0.25">
      <c r="D3523">
        <f t="shared" ref="D3523:D3586" ca="1" si="68">_xlfn.T.INV(RAND(),25)*$G$3+$F$3</f>
        <v>50.149292496511364</v>
      </c>
    </row>
    <row r="3524" spans="4:4" x14ac:dyDescent="0.25">
      <c r="D3524">
        <f t="shared" ca="1" si="68"/>
        <v>49.875185386932131</v>
      </c>
    </row>
    <row r="3525" spans="4:4" x14ac:dyDescent="0.25">
      <c r="D3525">
        <f t="shared" ca="1" si="68"/>
        <v>45.191748376847173</v>
      </c>
    </row>
    <row r="3526" spans="4:4" x14ac:dyDescent="0.25">
      <c r="D3526">
        <f t="shared" ca="1" si="68"/>
        <v>46.985729214394802</v>
      </c>
    </row>
    <row r="3527" spans="4:4" x14ac:dyDescent="0.25">
      <c r="D3527">
        <f t="shared" ca="1" si="68"/>
        <v>48.608399658015131</v>
      </c>
    </row>
    <row r="3528" spans="4:4" x14ac:dyDescent="0.25">
      <c r="D3528">
        <f t="shared" ca="1" si="68"/>
        <v>44.849448470613666</v>
      </c>
    </row>
    <row r="3529" spans="4:4" x14ac:dyDescent="0.25">
      <c r="D3529">
        <f t="shared" ca="1" si="68"/>
        <v>56.101002539856935</v>
      </c>
    </row>
    <row r="3530" spans="4:4" x14ac:dyDescent="0.25">
      <c r="D3530">
        <f t="shared" ca="1" si="68"/>
        <v>54.777739880252739</v>
      </c>
    </row>
    <row r="3531" spans="4:4" x14ac:dyDescent="0.25">
      <c r="D3531">
        <f t="shared" ca="1" si="68"/>
        <v>50.848394110896074</v>
      </c>
    </row>
    <row r="3532" spans="4:4" x14ac:dyDescent="0.25">
      <c r="D3532">
        <f t="shared" ca="1" si="68"/>
        <v>44.08334616916617</v>
      </c>
    </row>
    <row r="3533" spans="4:4" x14ac:dyDescent="0.25">
      <c r="D3533">
        <f t="shared" ca="1" si="68"/>
        <v>57.602568628604558</v>
      </c>
    </row>
    <row r="3534" spans="4:4" x14ac:dyDescent="0.25">
      <c r="D3534">
        <f t="shared" ca="1" si="68"/>
        <v>49.9877683813842</v>
      </c>
    </row>
    <row r="3535" spans="4:4" x14ac:dyDescent="0.25">
      <c r="D3535">
        <f t="shared" ca="1" si="68"/>
        <v>51.116225263278075</v>
      </c>
    </row>
    <row r="3536" spans="4:4" x14ac:dyDescent="0.25">
      <c r="D3536">
        <f t="shared" ca="1" si="68"/>
        <v>52.838666699388156</v>
      </c>
    </row>
    <row r="3537" spans="4:4" x14ac:dyDescent="0.25">
      <c r="D3537">
        <f t="shared" ca="1" si="68"/>
        <v>50.860403228218736</v>
      </c>
    </row>
    <row r="3538" spans="4:4" x14ac:dyDescent="0.25">
      <c r="D3538">
        <f t="shared" ca="1" si="68"/>
        <v>49.837014999293494</v>
      </c>
    </row>
    <row r="3539" spans="4:4" x14ac:dyDescent="0.25">
      <c r="D3539">
        <f t="shared" ca="1" si="68"/>
        <v>48.773746855886031</v>
      </c>
    </row>
    <row r="3540" spans="4:4" x14ac:dyDescent="0.25">
      <c r="D3540">
        <f t="shared" ca="1" si="68"/>
        <v>43.540838383434917</v>
      </c>
    </row>
    <row r="3541" spans="4:4" x14ac:dyDescent="0.25">
      <c r="D3541">
        <f t="shared" ca="1" si="68"/>
        <v>54.791113983873537</v>
      </c>
    </row>
    <row r="3542" spans="4:4" x14ac:dyDescent="0.25">
      <c r="D3542">
        <f t="shared" ca="1" si="68"/>
        <v>48.543742860747095</v>
      </c>
    </row>
    <row r="3543" spans="4:4" x14ac:dyDescent="0.25">
      <c r="D3543">
        <f t="shared" ca="1" si="68"/>
        <v>52.095358925701753</v>
      </c>
    </row>
    <row r="3544" spans="4:4" x14ac:dyDescent="0.25">
      <c r="D3544">
        <f t="shared" ca="1" si="68"/>
        <v>49.562836119581469</v>
      </c>
    </row>
    <row r="3545" spans="4:4" x14ac:dyDescent="0.25">
      <c r="D3545">
        <f t="shared" ca="1" si="68"/>
        <v>42.798407233926653</v>
      </c>
    </row>
    <row r="3546" spans="4:4" x14ac:dyDescent="0.25">
      <c r="D3546">
        <f t="shared" ca="1" si="68"/>
        <v>47.888206937584222</v>
      </c>
    </row>
    <row r="3547" spans="4:4" x14ac:dyDescent="0.25">
      <c r="D3547">
        <f t="shared" ca="1" si="68"/>
        <v>52.682534087701491</v>
      </c>
    </row>
    <row r="3548" spans="4:4" x14ac:dyDescent="0.25">
      <c r="D3548">
        <f t="shared" ca="1" si="68"/>
        <v>54.508506943183001</v>
      </c>
    </row>
    <row r="3549" spans="4:4" x14ac:dyDescent="0.25">
      <c r="D3549">
        <f t="shared" ca="1" si="68"/>
        <v>40.415249977581666</v>
      </c>
    </row>
    <row r="3550" spans="4:4" x14ac:dyDescent="0.25">
      <c r="D3550">
        <f t="shared" ca="1" si="68"/>
        <v>44.038178278470269</v>
      </c>
    </row>
    <row r="3551" spans="4:4" x14ac:dyDescent="0.25">
      <c r="D3551">
        <f t="shared" ca="1" si="68"/>
        <v>50.410041283025564</v>
      </c>
    </row>
    <row r="3552" spans="4:4" x14ac:dyDescent="0.25">
      <c r="D3552">
        <f t="shared" ca="1" si="68"/>
        <v>49.95807719350644</v>
      </c>
    </row>
    <row r="3553" spans="4:4" x14ac:dyDescent="0.25">
      <c r="D3553">
        <f t="shared" ca="1" si="68"/>
        <v>41.310858637124007</v>
      </c>
    </row>
    <row r="3554" spans="4:4" x14ac:dyDescent="0.25">
      <c r="D3554">
        <f t="shared" ca="1" si="68"/>
        <v>45.163977061614901</v>
      </c>
    </row>
    <row r="3555" spans="4:4" x14ac:dyDescent="0.25">
      <c r="D3555">
        <f t="shared" ca="1" si="68"/>
        <v>40.903132547561327</v>
      </c>
    </row>
    <row r="3556" spans="4:4" x14ac:dyDescent="0.25">
      <c r="D3556">
        <f t="shared" ca="1" si="68"/>
        <v>50.078146280737066</v>
      </c>
    </row>
    <row r="3557" spans="4:4" x14ac:dyDescent="0.25">
      <c r="D3557">
        <f t="shared" ca="1" si="68"/>
        <v>56.054800252376474</v>
      </c>
    </row>
    <row r="3558" spans="4:4" x14ac:dyDescent="0.25">
      <c r="D3558">
        <f t="shared" ca="1" si="68"/>
        <v>52.789958348719409</v>
      </c>
    </row>
    <row r="3559" spans="4:4" x14ac:dyDescent="0.25">
      <c r="D3559">
        <f t="shared" ca="1" si="68"/>
        <v>50.724860295394329</v>
      </c>
    </row>
    <row r="3560" spans="4:4" x14ac:dyDescent="0.25">
      <c r="D3560">
        <f t="shared" ca="1" si="68"/>
        <v>46.623774532838731</v>
      </c>
    </row>
    <row r="3561" spans="4:4" x14ac:dyDescent="0.25">
      <c r="D3561">
        <f t="shared" ca="1" si="68"/>
        <v>57.421316960811694</v>
      </c>
    </row>
    <row r="3562" spans="4:4" x14ac:dyDescent="0.25">
      <c r="D3562">
        <f t="shared" ca="1" si="68"/>
        <v>52.130710610880286</v>
      </c>
    </row>
    <row r="3563" spans="4:4" x14ac:dyDescent="0.25">
      <c r="D3563">
        <f t="shared" ca="1" si="68"/>
        <v>54.08252841956034</v>
      </c>
    </row>
    <row r="3564" spans="4:4" x14ac:dyDescent="0.25">
      <c r="D3564">
        <f t="shared" ca="1" si="68"/>
        <v>51.206456051757016</v>
      </c>
    </row>
    <row r="3565" spans="4:4" x14ac:dyDescent="0.25">
      <c r="D3565">
        <f t="shared" ca="1" si="68"/>
        <v>54.643231858720853</v>
      </c>
    </row>
    <row r="3566" spans="4:4" x14ac:dyDescent="0.25">
      <c r="D3566">
        <f t="shared" ca="1" si="68"/>
        <v>45.389902480222098</v>
      </c>
    </row>
    <row r="3567" spans="4:4" x14ac:dyDescent="0.25">
      <c r="D3567">
        <f t="shared" ca="1" si="68"/>
        <v>47.723520101645235</v>
      </c>
    </row>
    <row r="3568" spans="4:4" x14ac:dyDescent="0.25">
      <c r="D3568">
        <f t="shared" ca="1" si="68"/>
        <v>50.804568310833169</v>
      </c>
    </row>
    <row r="3569" spans="4:4" x14ac:dyDescent="0.25">
      <c r="D3569">
        <f t="shared" ca="1" si="68"/>
        <v>51.919620414913183</v>
      </c>
    </row>
    <row r="3570" spans="4:4" x14ac:dyDescent="0.25">
      <c r="D3570">
        <f t="shared" ca="1" si="68"/>
        <v>58.355250310497333</v>
      </c>
    </row>
    <row r="3571" spans="4:4" x14ac:dyDescent="0.25">
      <c r="D3571">
        <f t="shared" ca="1" si="68"/>
        <v>59.90823657217534</v>
      </c>
    </row>
    <row r="3572" spans="4:4" x14ac:dyDescent="0.25">
      <c r="D3572">
        <f t="shared" ca="1" si="68"/>
        <v>51.83539020853123</v>
      </c>
    </row>
    <row r="3573" spans="4:4" x14ac:dyDescent="0.25">
      <c r="D3573">
        <f t="shared" ca="1" si="68"/>
        <v>51.746670427530432</v>
      </c>
    </row>
    <row r="3574" spans="4:4" x14ac:dyDescent="0.25">
      <c r="D3574">
        <f t="shared" ca="1" si="68"/>
        <v>47.238240340728417</v>
      </c>
    </row>
    <row r="3575" spans="4:4" x14ac:dyDescent="0.25">
      <c r="D3575">
        <f t="shared" ca="1" si="68"/>
        <v>46.993101890181165</v>
      </c>
    </row>
    <row r="3576" spans="4:4" x14ac:dyDescent="0.25">
      <c r="D3576">
        <f t="shared" ca="1" si="68"/>
        <v>41.523078761068312</v>
      </c>
    </row>
    <row r="3577" spans="4:4" x14ac:dyDescent="0.25">
      <c r="D3577">
        <f t="shared" ca="1" si="68"/>
        <v>52.085856355510103</v>
      </c>
    </row>
    <row r="3578" spans="4:4" x14ac:dyDescent="0.25">
      <c r="D3578">
        <f t="shared" ca="1" si="68"/>
        <v>51.356813925220706</v>
      </c>
    </row>
    <row r="3579" spans="4:4" x14ac:dyDescent="0.25">
      <c r="D3579">
        <f t="shared" ca="1" si="68"/>
        <v>54.603875089893165</v>
      </c>
    </row>
    <row r="3580" spans="4:4" x14ac:dyDescent="0.25">
      <c r="D3580">
        <f t="shared" ca="1" si="68"/>
        <v>41.871371991711598</v>
      </c>
    </row>
    <row r="3581" spans="4:4" x14ac:dyDescent="0.25">
      <c r="D3581">
        <f t="shared" ca="1" si="68"/>
        <v>41.046001147278801</v>
      </c>
    </row>
    <row r="3582" spans="4:4" x14ac:dyDescent="0.25">
      <c r="D3582">
        <f t="shared" ca="1" si="68"/>
        <v>42.548699254875764</v>
      </c>
    </row>
    <row r="3583" spans="4:4" x14ac:dyDescent="0.25">
      <c r="D3583">
        <f t="shared" ca="1" si="68"/>
        <v>53.755008148423514</v>
      </c>
    </row>
    <row r="3584" spans="4:4" x14ac:dyDescent="0.25">
      <c r="D3584">
        <f t="shared" ca="1" si="68"/>
        <v>50.094954780578078</v>
      </c>
    </row>
    <row r="3585" spans="4:4" x14ac:dyDescent="0.25">
      <c r="D3585">
        <f t="shared" ca="1" si="68"/>
        <v>49.246433905401673</v>
      </c>
    </row>
    <row r="3586" spans="4:4" x14ac:dyDescent="0.25">
      <c r="D3586">
        <f t="shared" ca="1" si="68"/>
        <v>48.374030757658169</v>
      </c>
    </row>
    <row r="3587" spans="4:4" x14ac:dyDescent="0.25">
      <c r="D3587">
        <f t="shared" ref="D3587:D3650" ca="1" si="69">_xlfn.T.INV(RAND(),25)*$G$3+$F$3</f>
        <v>42.113409547850054</v>
      </c>
    </row>
    <row r="3588" spans="4:4" x14ac:dyDescent="0.25">
      <c r="D3588">
        <f t="shared" ca="1" si="69"/>
        <v>47.148646682251147</v>
      </c>
    </row>
    <row r="3589" spans="4:4" x14ac:dyDescent="0.25">
      <c r="D3589">
        <f t="shared" ca="1" si="69"/>
        <v>57.393253959014807</v>
      </c>
    </row>
    <row r="3590" spans="4:4" x14ac:dyDescent="0.25">
      <c r="D3590">
        <f t="shared" ca="1" si="69"/>
        <v>49.213174401691418</v>
      </c>
    </row>
    <row r="3591" spans="4:4" x14ac:dyDescent="0.25">
      <c r="D3591">
        <f t="shared" ca="1" si="69"/>
        <v>49.961185405922883</v>
      </c>
    </row>
    <row r="3592" spans="4:4" x14ac:dyDescent="0.25">
      <c r="D3592">
        <f t="shared" ca="1" si="69"/>
        <v>49.890750674520667</v>
      </c>
    </row>
    <row r="3593" spans="4:4" x14ac:dyDescent="0.25">
      <c r="D3593">
        <f t="shared" ca="1" si="69"/>
        <v>46.741441734791429</v>
      </c>
    </row>
    <row r="3594" spans="4:4" x14ac:dyDescent="0.25">
      <c r="D3594">
        <f t="shared" ca="1" si="69"/>
        <v>55.329384179654632</v>
      </c>
    </row>
    <row r="3595" spans="4:4" x14ac:dyDescent="0.25">
      <c r="D3595">
        <f t="shared" ca="1" si="69"/>
        <v>44.639239415914247</v>
      </c>
    </row>
    <row r="3596" spans="4:4" x14ac:dyDescent="0.25">
      <c r="D3596">
        <f t="shared" ca="1" si="69"/>
        <v>44.533445977309995</v>
      </c>
    </row>
    <row r="3597" spans="4:4" x14ac:dyDescent="0.25">
      <c r="D3597">
        <f t="shared" ca="1" si="69"/>
        <v>54.800511074105856</v>
      </c>
    </row>
    <row r="3598" spans="4:4" x14ac:dyDescent="0.25">
      <c r="D3598">
        <f t="shared" ca="1" si="69"/>
        <v>46.77581910062591</v>
      </c>
    </row>
    <row r="3599" spans="4:4" x14ac:dyDescent="0.25">
      <c r="D3599">
        <f t="shared" ca="1" si="69"/>
        <v>46.401255918265555</v>
      </c>
    </row>
    <row r="3600" spans="4:4" x14ac:dyDescent="0.25">
      <c r="D3600">
        <f t="shared" ca="1" si="69"/>
        <v>53.611491010737353</v>
      </c>
    </row>
    <row r="3601" spans="4:4" x14ac:dyDescent="0.25">
      <c r="D3601">
        <f t="shared" ca="1" si="69"/>
        <v>49.997124685059134</v>
      </c>
    </row>
    <row r="3602" spans="4:4" x14ac:dyDescent="0.25">
      <c r="D3602">
        <f t="shared" ca="1" si="69"/>
        <v>52.536579315505001</v>
      </c>
    </row>
    <row r="3603" spans="4:4" x14ac:dyDescent="0.25">
      <c r="D3603">
        <f t="shared" ca="1" si="69"/>
        <v>56.570477447160307</v>
      </c>
    </row>
    <row r="3604" spans="4:4" x14ac:dyDescent="0.25">
      <c r="D3604">
        <f t="shared" ca="1" si="69"/>
        <v>51.237935698462593</v>
      </c>
    </row>
    <row r="3605" spans="4:4" x14ac:dyDescent="0.25">
      <c r="D3605">
        <f t="shared" ca="1" si="69"/>
        <v>45.63649920187332</v>
      </c>
    </row>
    <row r="3606" spans="4:4" x14ac:dyDescent="0.25">
      <c r="D3606">
        <f t="shared" ca="1" si="69"/>
        <v>52.748561677974955</v>
      </c>
    </row>
    <row r="3607" spans="4:4" x14ac:dyDescent="0.25">
      <c r="D3607">
        <f t="shared" ca="1" si="69"/>
        <v>48.466904324881199</v>
      </c>
    </row>
    <row r="3608" spans="4:4" x14ac:dyDescent="0.25">
      <c r="D3608">
        <f t="shared" ca="1" si="69"/>
        <v>52.851228447577199</v>
      </c>
    </row>
    <row r="3609" spans="4:4" x14ac:dyDescent="0.25">
      <c r="D3609">
        <f t="shared" ca="1" si="69"/>
        <v>47.025925643633244</v>
      </c>
    </row>
    <row r="3610" spans="4:4" x14ac:dyDescent="0.25">
      <c r="D3610">
        <f t="shared" ca="1" si="69"/>
        <v>47.360382937815494</v>
      </c>
    </row>
    <row r="3611" spans="4:4" x14ac:dyDescent="0.25">
      <c r="D3611">
        <f t="shared" ca="1" si="69"/>
        <v>38.873736985933562</v>
      </c>
    </row>
    <row r="3612" spans="4:4" x14ac:dyDescent="0.25">
      <c r="D3612">
        <f t="shared" ca="1" si="69"/>
        <v>47.791688827684041</v>
      </c>
    </row>
    <row r="3613" spans="4:4" x14ac:dyDescent="0.25">
      <c r="D3613">
        <f t="shared" ca="1" si="69"/>
        <v>52.231137633612725</v>
      </c>
    </row>
    <row r="3614" spans="4:4" x14ac:dyDescent="0.25">
      <c r="D3614">
        <f t="shared" ca="1" si="69"/>
        <v>49.354356109493708</v>
      </c>
    </row>
    <row r="3615" spans="4:4" x14ac:dyDescent="0.25">
      <c r="D3615">
        <f t="shared" ca="1" si="69"/>
        <v>48.913404982801566</v>
      </c>
    </row>
    <row r="3616" spans="4:4" x14ac:dyDescent="0.25">
      <c r="D3616">
        <f t="shared" ca="1" si="69"/>
        <v>50.930581435684843</v>
      </c>
    </row>
    <row r="3617" spans="4:4" x14ac:dyDescent="0.25">
      <c r="D3617">
        <f t="shared" ca="1" si="69"/>
        <v>44.515039045717721</v>
      </c>
    </row>
    <row r="3618" spans="4:4" x14ac:dyDescent="0.25">
      <c r="D3618">
        <f t="shared" ca="1" si="69"/>
        <v>48.886353721030588</v>
      </c>
    </row>
    <row r="3619" spans="4:4" x14ac:dyDescent="0.25">
      <c r="D3619">
        <f t="shared" ca="1" si="69"/>
        <v>49.42493330091591</v>
      </c>
    </row>
    <row r="3620" spans="4:4" x14ac:dyDescent="0.25">
      <c r="D3620">
        <f t="shared" ca="1" si="69"/>
        <v>50.774448225149619</v>
      </c>
    </row>
    <row r="3621" spans="4:4" x14ac:dyDescent="0.25">
      <c r="D3621">
        <f t="shared" ca="1" si="69"/>
        <v>47.166003068226139</v>
      </c>
    </row>
    <row r="3622" spans="4:4" x14ac:dyDescent="0.25">
      <c r="D3622">
        <f t="shared" ca="1" si="69"/>
        <v>49.674509945081077</v>
      </c>
    </row>
    <row r="3623" spans="4:4" x14ac:dyDescent="0.25">
      <c r="D3623">
        <f t="shared" ca="1" si="69"/>
        <v>51.041908090839726</v>
      </c>
    </row>
    <row r="3624" spans="4:4" x14ac:dyDescent="0.25">
      <c r="D3624">
        <f t="shared" ca="1" si="69"/>
        <v>54.486383000485567</v>
      </c>
    </row>
    <row r="3625" spans="4:4" x14ac:dyDescent="0.25">
      <c r="D3625">
        <f t="shared" ca="1" si="69"/>
        <v>44.495492126276972</v>
      </c>
    </row>
    <row r="3626" spans="4:4" x14ac:dyDescent="0.25">
      <c r="D3626">
        <f t="shared" ca="1" si="69"/>
        <v>53.804675909049749</v>
      </c>
    </row>
    <row r="3627" spans="4:4" x14ac:dyDescent="0.25">
      <c r="D3627">
        <f t="shared" ca="1" si="69"/>
        <v>47.280727112807284</v>
      </c>
    </row>
    <row r="3628" spans="4:4" x14ac:dyDescent="0.25">
      <c r="D3628">
        <f t="shared" ca="1" si="69"/>
        <v>42.932471103054951</v>
      </c>
    </row>
    <row r="3629" spans="4:4" x14ac:dyDescent="0.25">
      <c r="D3629">
        <f t="shared" ca="1" si="69"/>
        <v>50.692087473901289</v>
      </c>
    </row>
    <row r="3630" spans="4:4" x14ac:dyDescent="0.25">
      <c r="D3630">
        <f t="shared" ca="1" si="69"/>
        <v>51.342828709487122</v>
      </c>
    </row>
    <row r="3631" spans="4:4" x14ac:dyDescent="0.25">
      <c r="D3631">
        <f t="shared" ca="1" si="69"/>
        <v>48.126313923619286</v>
      </c>
    </row>
    <row r="3632" spans="4:4" x14ac:dyDescent="0.25">
      <c r="D3632">
        <f t="shared" ca="1" si="69"/>
        <v>49.881116060734087</v>
      </c>
    </row>
    <row r="3633" spans="4:4" x14ac:dyDescent="0.25">
      <c r="D3633">
        <f t="shared" ca="1" si="69"/>
        <v>42.941800006526783</v>
      </c>
    </row>
    <row r="3634" spans="4:4" x14ac:dyDescent="0.25">
      <c r="D3634">
        <f t="shared" ca="1" si="69"/>
        <v>49.352239242242284</v>
      </c>
    </row>
    <row r="3635" spans="4:4" x14ac:dyDescent="0.25">
      <c r="D3635">
        <f t="shared" ca="1" si="69"/>
        <v>48.01969287925828</v>
      </c>
    </row>
    <row r="3636" spans="4:4" x14ac:dyDescent="0.25">
      <c r="D3636">
        <f t="shared" ca="1" si="69"/>
        <v>48.647920771498725</v>
      </c>
    </row>
    <row r="3637" spans="4:4" x14ac:dyDescent="0.25">
      <c r="D3637">
        <f t="shared" ca="1" si="69"/>
        <v>50.882794835339602</v>
      </c>
    </row>
    <row r="3638" spans="4:4" x14ac:dyDescent="0.25">
      <c r="D3638">
        <f t="shared" ca="1" si="69"/>
        <v>42.746593095072171</v>
      </c>
    </row>
    <row r="3639" spans="4:4" x14ac:dyDescent="0.25">
      <c r="D3639">
        <f t="shared" ca="1" si="69"/>
        <v>50.874685519745967</v>
      </c>
    </row>
    <row r="3640" spans="4:4" x14ac:dyDescent="0.25">
      <c r="D3640">
        <f t="shared" ca="1" si="69"/>
        <v>50.777724931963547</v>
      </c>
    </row>
    <row r="3641" spans="4:4" x14ac:dyDescent="0.25">
      <c r="D3641">
        <f t="shared" ca="1" si="69"/>
        <v>45.935441284768167</v>
      </c>
    </row>
    <row r="3642" spans="4:4" x14ac:dyDescent="0.25">
      <c r="D3642">
        <f t="shared" ca="1" si="69"/>
        <v>45.539473517611356</v>
      </c>
    </row>
    <row r="3643" spans="4:4" x14ac:dyDescent="0.25">
      <c r="D3643">
        <f t="shared" ca="1" si="69"/>
        <v>46.025129692095064</v>
      </c>
    </row>
    <row r="3644" spans="4:4" x14ac:dyDescent="0.25">
      <c r="D3644">
        <f t="shared" ca="1" si="69"/>
        <v>50.591103735495807</v>
      </c>
    </row>
    <row r="3645" spans="4:4" x14ac:dyDescent="0.25">
      <c r="D3645">
        <f t="shared" ca="1" si="69"/>
        <v>46.473027901042911</v>
      </c>
    </row>
    <row r="3646" spans="4:4" x14ac:dyDescent="0.25">
      <c r="D3646">
        <f t="shared" ca="1" si="69"/>
        <v>49.935236326406205</v>
      </c>
    </row>
    <row r="3647" spans="4:4" x14ac:dyDescent="0.25">
      <c r="D3647">
        <f t="shared" ca="1" si="69"/>
        <v>51.956019708470052</v>
      </c>
    </row>
    <row r="3648" spans="4:4" x14ac:dyDescent="0.25">
      <c r="D3648">
        <f t="shared" ca="1" si="69"/>
        <v>48.880367909597091</v>
      </c>
    </row>
    <row r="3649" spans="4:4" x14ac:dyDescent="0.25">
      <c r="D3649">
        <f t="shared" ca="1" si="69"/>
        <v>49.649054729286306</v>
      </c>
    </row>
    <row r="3650" spans="4:4" x14ac:dyDescent="0.25">
      <c r="D3650">
        <f t="shared" ca="1" si="69"/>
        <v>44.486784704203501</v>
      </c>
    </row>
    <row r="3651" spans="4:4" x14ac:dyDescent="0.25">
      <c r="D3651">
        <f t="shared" ref="D3651:D3714" ca="1" si="70">_xlfn.T.INV(RAND(),25)*$G$3+$F$3</f>
        <v>49.598630234508384</v>
      </c>
    </row>
    <row r="3652" spans="4:4" x14ac:dyDescent="0.25">
      <c r="D3652">
        <f t="shared" ca="1" si="70"/>
        <v>46.453579685224149</v>
      </c>
    </row>
    <row r="3653" spans="4:4" x14ac:dyDescent="0.25">
      <c r="D3653">
        <f t="shared" ca="1" si="70"/>
        <v>50.030377059019472</v>
      </c>
    </row>
    <row r="3654" spans="4:4" x14ac:dyDescent="0.25">
      <c r="D3654">
        <f t="shared" ca="1" si="70"/>
        <v>48.724038354330048</v>
      </c>
    </row>
    <row r="3655" spans="4:4" x14ac:dyDescent="0.25">
      <c r="D3655">
        <f t="shared" ca="1" si="70"/>
        <v>47.330410610649174</v>
      </c>
    </row>
    <row r="3656" spans="4:4" x14ac:dyDescent="0.25">
      <c r="D3656">
        <f t="shared" ca="1" si="70"/>
        <v>51.546745360828631</v>
      </c>
    </row>
    <row r="3657" spans="4:4" x14ac:dyDescent="0.25">
      <c r="D3657">
        <f t="shared" ca="1" si="70"/>
        <v>47.357267880527068</v>
      </c>
    </row>
    <row r="3658" spans="4:4" x14ac:dyDescent="0.25">
      <c r="D3658">
        <f t="shared" ca="1" si="70"/>
        <v>47.095425404995645</v>
      </c>
    </row>
    <row r="3659" spans="4:4" x14ac:dyDescent="0.25">
      <c r="D3659">
        <f t="shared" ca="1" si="70"/>
        <v>49.518639440837887</v>
      </c>
    </row>
    <row r="3660" spans="4:4" x14ac:dyDescent="0.25">
      <c r="D3660">
        <f t="shared" ca="1" si="70"/>
        <v>44.469881691267133</v>
      </c>
    </row>
    <row r="3661" spans="4:4" x14ac:dyDescent="0.25">
      <c r="D3661">
        <f t="shared" ca="1" si="70"/>
        <v>51.393682395892704</v>
      </c>
    </row>
    <row r="3662" spans="4:4" x14ac:dyDescent="0.25">
      <c r="D3662">
        <f t="shared" ca="1" si="70"/>
        <v>47.920503483120605</v>
      </c>
    </row>
    <row r="3663" spans="4:4" x14ac:dyDescent="0.25">
      <c r="D3663">
        <f t="shared" ca="1" si="70"/>
        <v>54.562016533790839</v>
      </c>
    </row>
    <row r="3664" spans="4:4" x14ac:dyDescent="0.25">
      <c r="D3664">
        <f t="shared" ca="1" si="70"/>
        <v>50.251800481331507</v>
      </c>
    </row>
    <row r="3665" spans="4:4" x14ac:dyDescent="0.25">
      <c r="D3665">
        <f t="shared" ca="1" si="70"/>
        <v>48.54209294776399</v>
      </c>
    </row>
    <row r="3666" spans="4:4" x14ac:dyDescent="0.25">
      <c r="D3666">
        <f t="shared" ca="1" si="70"/>
        <v>54.336285065602702</v>
      </c>
    </row>
    <row r="3667" spans="4:4" x14ac:dyDescent="0.25">
      <c r="D3667">
        <f t="shared" ca="1" si="70"/>
        <v>50.022472505575962</v>
      </c>
    </row>
    <row r="3668" spans="4:4" x14ac:dyDescent="0.25">
      <c r="D3668">
        <f t="shared" ca="1" si="70"/>
        <v>46.919256006214155</v>
      </c>
    </row>
    <row r="3669" spans="4:4" x14ac:dyDescent="0.25">
      <c r="D3669">
        <f t="shared" ca="1" si="70"/>
        <v>56.453684593524116</v>
      </c>
    </row>
    <row r="3670" spans="4:4" x14ac:dyDescent="0.25">
      <c r="D3670">
        <f t="shared" ca="1" si="70"/>
        <v>46.38545733833493</v>
      </c>
    </row>
    <row r="3671" spans="4:4" x14ac:dyDescent="0.25">
      <c r="D3671">
        <f t="shared" ca="1" si="70"/>
        <v>39.181653655486528</v>
      </c>
    </row>
    <row r="3672" spans="4:4" x14ac:dyDescent="0.25">
      <c r="D3672">
        <f t="shared" ca="1" si="70"/>
        <v>47.86523119619271</v>
      </c>
    </row>
    <row r="3673" spans="4:4" x14ac:dyDescent="0.25">
      <c r="D3673">
        <f t="shared" ca="1" si="70"/>
        <v>50.622088021548272</v>
      </c>
    </row>
    <row r="3674" spans="4:4" x14ac:dyDescent="0.25">
      <c r="D3674">
        <f t="shared" ca="1" si="70"/>
        <v>60.36224437961765</v>
      </c>
    </row>
    <row r="3675" spans="4:4" x14ac:dyDescent="0.25">
      <c r="D3675">
        <f t="shared" ca="1" si="70"/>
        <v>46.122593527698562</v>
      </c>
    </row>
    <row r="3676" spans="4:4" x14ac:dyDescent="0.25">
      <c r="D3676">
        <f t="shared" ca="1" si="70"/>
        <v>51.388155454038845</v>
      </c>
    </row>
    <row r="3677" spans="4:4" x14ac:dyDescent="0.25">
      <c r="D3677">
        <f t="shared" ca="1" si="70"/>
        <v>44.516632965455038</v>
      </c>
    </row>
    <row r="3678" spans="4:4" x14ac:dyDescent="0.25">
      <c r="D3678">
        <f t="shared" ca="1" si="70"/>
        <v>46.064043551339836</v>
      </c>
    </row>
    <row r="3679" spans="4:4" x14ac:dyDescent="0.25">
      <c r="D3679">
        <f t="shared" ca="1" si="70"/>
        <v>41.243442516768106</v>
      </c>
    </row>
    <row r="3680" spans="4:4" x14ac:dyDescent="0.25">
      <c r="D3680">
        <f t="shared" ca="1" si="70"/>
        <v>55.247769725841522</v>
      </c>
    </row>
    <row r="3681" spans="4:4" x14ac:dyDescent="0.25">
      <c r="D3681">
        <f t="shared" ca="1" si="70"/>
        <v>54.216505640089892</v>
      </c>
    </row>
    <row r="3682" spans="4:4" x14ac:dyDescent="0.25">
      <c r="D3682">
        <f t="shared" ca="1" si="70"/>
        <v>56.63491461368038</v>
      </c>
    </row>
    <row r="3683" spans="4:4" x14ac:dyDescent="0.25">
      <c r="D3683">
        <f t="shared" ca="1" si="70"/>
        <v>51.575758058808113</v>
      </c>
    </row>
    <row r="3684" spans="4:4" x14ac:dyDescent="0.25">
      <c r="D3684">
        <f t="shared" ca="1" si="70"/>
        <v>53.465934771034895</v>
      </c>
    </row>
    <row r="3685" spans="4:4" x14ac:dyDescent="0.25">
      <c r="D3685">
        <f t="shared" ca="1" si="70"/>
        <v>51.229349535343715</v>
      </c>
    </row>
    <row r="3686" spans="4:4" x14ac:dyDescent="0.25">
      <c r="D3686">
        <f t="shared" ca="1" si="70"/>
        <v>37.952174442199471</v>
      </c>
    </row>
    <row r="3687" spans="4:4" x14ac:dyDescent="0.25">
      <c r="D3687">
        <f t="shared" ca="1" si="70"/>
        <v>47.423098515428521</v>
      </c>
    </row>
    <row r="3688" spans="4:4" x14ac:dyDescent="0.25">
      <c r="D3688">
        <f t="shared" ca="1" si="70"/>
        <v>49.367247280766847</v>
      </c>
    </row>
    <row r="3689" spans="4:4" x14ac:dyDescent="0.25">
      <c r="D3689">
        <f t="shared" ca="1" si="70"/>
        <v>46.924254242717907</v>
      </c>
    </row>
    <row r="3690" spans="4:4" x14ac:dyDescent="0.25">
      <c r="D3690">
        <f t="shared" ca="1" si="70"/>
        <v>56.557918486898721</v>
      </c>
    </row>
    <row r="3691" spans="4:4" x14ac:dyDescent="0.25">
      <c r="D3691">
        <f t="shared" ca="1" si="70"/>
        <v>55.598283562878642</v>
      </c>
    </row>
    <row r="3692" spans="4:4" x14ac:dyDescent="0.25">
      <c r="D3692">
        <f t="shared" ca="1" si="70"/>
        <v>49.458264408355262</v>
      </c>
    </row>
    <row r="3693" spans="4:4" x14ac:dyDescent="0.25">
      <c r="D3693">
        <f t="shared" ca="1" si="70"/>
        <v>53.279194870721319</v>
      </c>
    </row>
    <row r="3694" spans="4:4" x14ac:dyDescent="0.25">
      <c r="D3694">
        <f t="shared" ca="1" si="70"/>
        <v>46.656807609423964</v>
      </c>
    </row>
    <row r="3695" spans="4:4" x14ac:dyDescent="0.25">
      <c r="D3695">
        <f t="shared" ca="1" si="70"/>
        <v>48.710245714025319</v>
      </c>
    </row>
    <row r="3696" spans="4:4" x14ac:dyDescent="0.25">
      <c r="D3696">
        <f t="shared" ca="1" si="70"/>
        <v>52.025414807869687</v>
      </c>
    </row>
    <row r="3697" spans="4:4" x14ac:dyDescent="0.25">
      <c r="D3697">
        <f t="shared" ca="1" si="70"/>
        <v>51.568213983956397</v>
      </c>
    </row>
    <row r="3698" spans="4:4" x14ac:dyDescent="0.25">
      <c r="D3698">
        <f t="shared" ca="1" si="70"/>
        <v>45.753465421443529</v>
      </c>
    </row>
    <row r="3699" spans="4:4" x14ac:dyDescent="0.25">
      <c r="D3699">
        <f t="shared" ca="1" si="70"/>
        <v>48.890402632569874</v>
      </c>
    </row>
    <row r="3700" spans="4:4" x14ac:dyDescent="0.25">
      <c r="D3700">
        <f t="shared" ca="1" si="70"/>
        <v>51.936482213727899</v>
      </c>
    </row>
    <row r="3701" spans="4:4" x14ac:dyDescent="0.25">
      <c r="D3701">
        <f t="shared" ca="1" si="70"/>
        <v>48.720236237861428</v>
      </c>
    </row>
    <row r="3702" spans="4:4" x14ac:dyDescent="0.25">
      <c r="D3702">
        <f t="shared" ca="1" si="70"/>
        <v>50.193013210947115</v>
      </c>
    </row>
    <row r="3703" spans="4:4" x14ac:dyDescent="0.25">
      <c r="D3703">
        <f t="shared" ca="1" si="70"/>
        <v>48.186710829528693</v>
      </c>
    </row>
    <row r="3704" spans="4:4" x14ac:dyDescent="0.25">
      <c r="D3704">
        <f t="shared" ca="1" si="70"/>
        <v>52.210835171187092</v>
      </c>
    </row>
    <row r="3705" spans="4:4" x14ac:dyDescent="0.25">
      <c r="D3705">
        <f t="shared" ca="1" si="70"/>
        <v>45.060523694287575</v>
      </c>
    </row>
    <row r="3706" spans="4:4" x14ac:dyDescent="0.25">
      <c r="D3706">
        <f t="shared" ca="1" si="70"/>
        <v>42.446648155737648</v>
      </c>
    </row>
    <row r="3707" spans="4:4" x14ac:dyDescent="0.25">
      <c r="D3707">
        <f t="shared" ca="1" si="70"/>
        <v>47.261899454997135</v>
      </c>
    </row>
    <row r="3708" spans="4:4" x14ac:dyDescent="0.25">
      <c r="D3708">
        <f t="shared" ca="1" si="70"/>
        <v>52.042050876957376</v>
      </c>
    </row>
    <row r="3709" spans="4:4" x14ac:dyDescent="0.25">
      <c r="D3709">
        <f t="shared" ca="1" si="70"/>
        <v>46.576890151754412</v>
      </c>
    </row>
    <row r="3710" spans="4:4" x14ac:dyDescent="0.25">
      <c r="D3710">
        <f t="shared" ca="1" si="70"/>
        <v>54.883475644156732</v>
      </c>
    </row>
    <row r="3711" spans="4:4" x14ac:dyDescent="0.25">
      <c r="D3711">
        <f t="shared" ca="1" si="70"/>
        <v>52.563213744391895</v>
      </c>
    </row>
    <row r="3712" spans="4:4" x14ac:dyDescent="0.25">
      <c r="D3712">
        <f t="shared" ca="1" si="70"/>
        <v>52.354817989860962</v>
      </c>
    </row>
    <row r="3713" spans="4:4" x14ac:dyDescent="0.25">
      <c r="D3713">
        <f t="shared" ca="1" si="70"/>
        <v>44.372584995175735</v>
      </c>
    </row>
    <row r="3714" spans="4:4" x14ac:dyDescent="0.25">
      <c r="D3714">
        <f t="shared" ca="1" si="70"/>
        <v>55.125880915092488</v>
      </c>
    </row>
    <row r="3715" spans="4:4" x14ac:dyDescent="0.25">
      <c r="D3715">
        <f t="shared" ref="D3715:D3778" ca="1" si="71">_xlfn.T.INV(RAND(),25)*$G$3+$F$3</f>
        <v>47.752959408120908</v>
      </c>
    </row>
    <row r="3716" spans="4:4" x14ac:dyDescent="0.25">
      <c r="D3716">
        <f t="shared" ca="1" si="71"/>
        <v>43.901817241560508</v>
      </c>
    </row>
    <row r="3717" spans="4:4" x14ac:dyDescent="0.25">
      <c r="D3717">
        <f t="shared" ca="1" si="71"/>
        <v>51.825271310239771</v>
      </c>
    </row>
    <row r="3718" spans="4:4" x14ac:dyDescent="0.25">
      <c r="D3718">
        <f t="shared" ca="1" si="71"/>
        <v>50.940852219930555</v>
      </c>
    </row>
    <row r="3719" spans="4:4" x14ac:dyDescent="0.25">
      <c r="D3719">
        <f t="shared" ca="1" si="71"/>
        <v>55.090127803937207</v>
      </c>
    </row>
    <row r="3720" spans="4:4" x14ac:dyDescent="0.25">
      <c r="D3720">
        <f t="shared" ca="1" si="71"/>
        <v>47.558887799577363</v>
      </c>
    </row>
    <row r="3721" spans="4:4" x14ac:dyDescent="0.25">
      <c r="D3721">
        <f t="shared" ca="1" si="71"/>
        <v>43.662629478034304</v>
      </c>
    </row>
    <row r="3722" spans="4:4" x14ac:dyDescent="0.25">
      <c r="D3722">
        <f t="shared" ca="1" si="71"/>
        <v>46.314374944726353</v>
      </c>
    </row>
    <row r="3723" spans="4:4" x14ac:dyDescent="0.25">
      <c r="D3723">
        <f t="shared" ca="1" si="71"/>
        <v>39.127238006127705</v>
      </c>
    </row>
    <row r="3724" spans="4:4" x14ac:dyDescent="0.25">
      <c r="D3724">
        <f t="shared" ca="1" si="71"/>
        <v>38.917774507450552</v>
      </c>
    </row>
    <row r="3725" spans="4:4" x14ac:dyDescent="0.25">
      <c r="D3725">
        <f t="shared" ca="1" si="71"/>
        <v>50.306069389459765</v>
      </c>
    </row>
    <row r="3726" spans="4:4" x14ac:dyDescent="0.25">
      <c r="D3726">
        <f t="shared" ca="1" si="71"/>
        <v>49.50306072547771</v>
      </c>
    </row>
    <row r="3727" spans="4:4" x14ac:dyDescent="0.25">
      <c r="D3727">
        <f t="shared" ca="1" si="71"/>
        <v>50.390168883284879</v>
      </c>
    </row>
    <row r="3728" spans="4:4" x14ac:dyDescent="0.25">
      <c r="D3728">
        <f t="shared" ca="1" si="71"/>
        <v>49.342357467280706</v>
      </c>
    </row>
    <row r="3729" spans="4:4" x14ac:dyDescent="0.25">
      <c r="D3729">
        <f t="shared" ca="1" si="71"/>
        <v>52.223599116202756</v>
      </c>
    </row>
    <row r="3730" spans="4:4" x14ac:dyDescent="0.25">
      <c r="D3730">
        <f t="shared" ca="1" si="71"/>
        <v>41.71383339060975</v>
      </c>
    </row>
    <row r="3731" spans="4:4" x14ac:dyDescent="0.25">
      <c r="D3731">
        <f t="shared" ca="1" si="71"/>
        <v>46.568028044684525</v>
      </c>
    </row>
    <row r="3732" spans="4:4" x14ac:dyDescent="0.25">
      <c r="D3732">
        <f t="shared" ca="1" si="71"/>
        <v>53.965350599856194</v>
      </c>
    </row>
    <row r="3733" spans="4:4" x14ac:dyDescent="0.25">
      <c r="D3733">
        <f t="shared" ca="1" si="71"/>
        <v>53.880399258202644</v>
      </c>
    </row>
    <row r="3734" spans="4:4" x14ac:dyDescent="0.25">
      <c r="D3734">
        <f t="shared" ca="1" si="71"/>
        <v>53.91897315812443</v>
      </c>
    </row>
    <row r="3735" spans="4:4" x14ac:dyDescent="0.25">
      <c r="D3735">
        <f t="shared" ca="1" si="71"/>
        <v>46.798067515760572</v>
      </c>
    </row>
    <row r="3736" spans="4:4" x14ac:dyDescent="0.25">
      <c r="D3736">
        <f t="shared" ca="1" si="71"/>
        <v>52.390850307787325</v>
      </c>
    </row>
    <row r="3737" spans="4:4" x14ac:dyDescent="0.25">
      <c r="D3737">
        <f t="shared" ca="1" si="71"/>
        <v>49.784292247844121</v>
      </c>
    </row>
    <row r="3738" spans="4:4" x14ac:dyDescent="0.25">
      <c r="D3738">
        <f t="shared" ca="1" si="71"/>
        <v>53.522404132222498</v>
      </c>
    </row>
    <row r="3739" spans="4:4" x14ac:dyDescent="0.25">
      <c r="D3739">
        <f t="shared" ca="1" si="71"/>
        <v>49.648378252101232</v>
      </c>
    </row>
    <row r="3740" spans="4:4" x14ac:dyDescent="0.25">
      <c r="D3740">
        <f t="shared" ca="1" si="71"/>
        <v>56.125271077129582</v>
      </c>
    </row>
    <row r="3741" spans="4:4" x14ac:dyDescent="0.25">
      <c r="D3741">
        <f t="shared" ca="1" si="71"/>
        <v>56.120734287577271</v>
      </c>
    </row>
    <row r="3742" spans="4:4" x14ac:dyDescent="0.25">
      <c r="D3742">
        <f t="shared" ca="1" si="71"/>
        <v>50.260123315272139</v>
      </c>
    </row>
    <row r="3743" spans="4:4" x14ac:dyDescent="0.25">
      <c r="D3743">
        <f t="shared" ca="1" si="71"/>
        <v>47.484862575039635</v>
      </c>
    </row>
    <row r="3744" spans="4:4" x14ac:dyDescent="0.25">
      <c r="D3744">
        <f t="shared" ca="1" si="71"/>
        <v>48.107940161953231</v>
      </c>
    </row>
    <row r="3745" spans="4:4" x14ac:dyDescent="0.25">
      <c r="D3745">
        <f t="shared" ca="1" si="71"/>
        <v>48.034240192130511</v>
      </c>
    </row>
    <row r="3746" spans="4:4" x14ac:dyDescent="0.25">
      <c r="D3746">
        <f t="shared" ca="1" si="71"/>
        <v>45.762242732848485</v>
      </c>
    </row>
    <row r="3747" spans="4:4" x14ac:dyDescent="0.25">
      <c r="D3747">
        <f t="shared" ca="1" si="71"/>
        <v>46.343160352175417</v>
      </c>
    </row>
    <row r="3748" spans="4:4" x14ac:dyDescent="0.25">
      <c r="D3748">
        <f t="shared" ca="1" si="71"/>
        <v>53.322599697797955</v>
      </c>
    </row>
    <row r="3749" spans="4:4" x14ac:dyDescent="0.25">
      <c r="D3749">
        <f t="shared" ca="1" si="71"/>
        <v>50.182804079787402</v>
      </c>
    </row>
    <row r="3750" spans="4:4" x14ac:dyDescent="0.25">
      <c r="D3750">
        <f t="shared" ca="1" si="71"/>
        <v>46.711506540069891</v>
      </c>
    </row>
    <row r="3751" spans="4:4" x14ac:dyDescent="0.25">
      <c r="D3751">
        <f t="shared" ca="1" si="71"/>
        <v>45.295144259510728</v>
      </c>
    </row>
    <row r="3752" spans="4:4" x14ac:dyDescent="0.25">
      <c r="D3752">
        <f t="shared" ca="1" si="71"/>
        <v>46.471451574928125</v>
      </c>
    </row>
    <row r="3753" spans="4:4" x14ac:dyDescent="0.25">
      <c r="D3753">
        <f t="shared" ca="1" si="71"/>
        <v>48.66687258871054</v>
      </c>
    </row>
    <row r="3754" spans="4:4" x14ac:dyDescent="0.25">
      <c r="D3754">
        <f t="shared" ca="1" si="71"/>
        <v>42.851505732237094</v>
      </c>
    </row>
    <row r="3755" spans="4:4" x14ac:dyDescent="0.25">
      <c r="D3755">
        <f t="shared" ca="1" si="71"/>
        <v>63.077490749839889</v>
      </c>
    </row>
    <row r="3756" spans="4:4" x14ac:dyDescent="0.25">
      <c r="D3756">
        <f t="shared" ca="1" si="71"/>
        <v>48.16790373644443</v>
      </c>
    </row>
    <row r="3757" spans="4:4" x14ac:dyDescent="0.25">
      <c r="D3757">
        <f t="shared" ca="1" si="71"/>
        <v>51.807780823478254</v>
      </c>
    </row>
    <row r="3758" spans="4:4" x14ac:dyDescent="0.25">
      <c r="D3758">
        <f t="shared" ca="1" si="71"/>
        <v>41.40710653518957</v>
      </c>
    </row>
    <row r="3759" spans="4:4" x14ac:dyDescent="0.25">
      <c r="D3759">
        <f t="shared" ca="1" si="71"/>
        <v>49.475578849696859</v>
      </c>
    </row>
    <row r="3760" spans="4:4" x14ac:dyDescent="0.25">
      <c r="D3760">
        <f t="shared" ca="1" si="71"/>
        <v>46.642249830771675</v>
      </c>
    </row>
    <row r="3761" spans="4:4" x14ac:dyDescent="0.25">
      <c r="D3761">
        <f t="shared" ca="1" si="71"/>
        <v>45.92459567100979</v>
      </c>
    </row>
    <row r="3762" spans="4:4" x14ac:dyDescent="0.25">
      <c r="D3762">
        <f t="shared" ca="1" si="71"/>
        <v>49.663106897472595</v>
      </c>
    </row>
    <row r="3763" spans="4:4" x14ac:dyDescent="0.25">
      <c r="D3763">
        <f t="shared" ca="1" si="71"/>
        <v>51.409616179548351</v>
      </c>
    </row>
    <row r="3764" spans="4:4" x14ac:dyDescent="0.25">
      <c r="D3764">
        <f t="shared" ca="1" si="71"/>
        <v>51.927533163441979</v>
      </c>
    </row>
    <row r="3765" spans="4:4" x14ac:dyDescent="0.25">
      <c r="D3765">
        <f t="shared" ca="1" si="71"/>
        <v>56.576102668855576</v>
      </c>
    </row>
    <row r="3766" spans="4:4" x14ac:dyDescent="0.25">
      <c r="D3766">
        <f t="shared" ca="1" si="71"/>
        <v>42.472723371476462</v>
      </c>
    </row>
    <row r="3767" spans="4:4" x14ac:dyDescent="0.25">
      <c r="D3767">
        <f t="shared" ca="1" si="71"/>
        <v>51.733533303274569</v>
      </c>
    </row>
    <row r="3768" spans="4:4" x14ac:dyDescent="0.25">
      <c r="D3768">
        <f t="shared" ca="1" si="71"/>
        <v>45.013869780574211</v>
      </c>
    </row>
    <row r="3769" spans="4:4" x14ac:dyDescent="0.25">
      <c r="D3769">
        <f t="shared" ca="1" si="71"/>
        <v>48.885107451260438</v>
      </c>
    </row>
    <row r="3770" spans="4:4" x14ac:dyDescent="0.25">
      <c r="D3770">
        <f t="shared" ca="1" si="71"/>
        <v>54.632515849654389</v>
      </c>
    </row>
    <row r="3771" spans="4:4" x14ac:dyDescent="0.25">
      <c r="D3771">
        <f t="shared" ca="1" si="71"/>
        <v>36.999635002646968</v>
      </c>
    </row>
    <row r="3772" spans="4:4" x14ac:dyDescent="0.25">
      <c r="D3772">
        <f t="shared" ca="1" si="71"/>
        <v>56.482167024117899</v>
      </c>
    </row>
    <row r="3773" spans="4:4" x14ac:dyDescent="0.25">
      <c r="D3773">
        <f t="shared" ca="1" si="71"/>
        <v>57.499631130083792</v>
      </c>
    </row>
    <row r="3774" spans="4:4" x14ac:dyDescent="0.25">
      <c r="D3774">
        <f t="shared" ca="1" si="71"/>
        <v>46.023200724000461</v>
      </c>
    </row>
    <row r="3775" spans="4:4" x14ac:dyDescent="0.25">
      <c r="D3775">
        <f t="shared" ca="1" si="71"/>
        <v>59.995176496141461</v>
      </c>
    </row>
    <row r="3776" spans="4:4" x14ac:dyDescent="0.25">
      <c r="D3776">
        <f t="shared" ca="1" si="71"/>
        <v>46.043567444281813</v>
      </c>
    </row>
    <row r="3777" spans="4:4" x14ac:dyDescent="0.25">
      <c r="D3777">
        <f t="shared" ca="1" si="71"/>
        <v>43.754081336901208</v>
      </c>
    </row>
    <row r="3778" spans="4:4" x14ac:dyDescent="0.25">
      <c r="D3778">
        <f t="shared" ca="1" si="71"/>
        <v>53.779671634156955</v>
      </c>
    </row>
    <row r="3779" spans="4:4" x14ac:dyDescent="0.25">
      <c r="D3779">
        <f t="shared" ref="D3779:D3842" ca="1" si="72">_xlfn.T.INV(RAND(),25)*$G$3+$F$3</f>
        <v>38.139251228335418</v>
      </c>
    </row>
    <row r="3780" spans="4:4" x14ac:dyDescent="0.25">
      <c r="D3780">
        <f t="shared" ca="1" si="72"/>
        <v>54.911113466486469</v>
      </c>
    </row>
    <row r="3781" spans="4:4" x14ac:dyDescent="0.25">
      <c r="D3781">
        <f t="shared" ca="1" si="72"/>
        <v>56.319917608936265</v>
      </c>
    </row>
    <row r="3782" spans="4:4" x14ac:dyDescent="0.25">
      <c r="D3782">
        <f t="shared" ca="1" si="72"/>
        <v>56.108140024971661</v>
      </c>
    </row>
    <row r="3783" spans="4:4" x14ac:dyDescent="0.25">
      <c r="D3783">
        <f t="shared" ca="1" si="72"/>
        <v>44.668816517472472</v>
      </c>
    </row>
    <row r="3784" spans="4:4" x14ac:dyDescent="0.25">
      <c r="D3784">
        <f t="shared" ca="1" si="72"/>
        <v>45.66044410906575</v>
      </c>
    </row>
    <row r="3785" spans="4:4" x14ac:dyDescent="0.25">
      <c r="D3785">
        <f t="shared" ca="1" si="72"/>
        <v>47.208098610728818</v>
      </c>
    </row>
    <row r="3786" spans="4:4" x14ac:dyDescent="0.25">
      <c r="D3786">
        <f t="shared" ca="1" si="72"/>
        <v>52.893950496931467</v>
      </c>
    </row>
    <row r="3787" spans="4:4" x14ac:dyDescent="0.25">
      <c r="D3787">
        <f t="shared" ca="1" si="72"/>
        <v>53.837946912799943</v>
      </c>
    </row>
    <row r="3788" spans="4:4" x14ac:dyDescent="0.25">
      <c r="D3788">
        <f t="shared" ca="1" si="72"/>
        <v>51.979359459338468</v>
      </c>
    </row>
    <row r="3789" spans="4:4" x14ac:dyDescent="0.25">
      <c r="D3789">
        <f t="shared" ca="1" si="72"/>
        <v>53.976377374732515</v>
      </c>
    </row>
    <row r="3790" spans="4:4" x14ac:dyDescent="0.25">
      <c r="D3790">
        <f t="shared" ca="1" si="72"/>
        <v>50.982893454041324</v>
      </c>
    </row>
    <row r="3791" spans="4:4" x14ac:dyDescent="0.25">
      <c r="D3791">
        <f t="shared" ca="1" si="72"/>
        <v>53.446745060920918</v>
      </c>
    </row>
    <row r="3792" spans="4:4" x14ac:dyDescent="0.25">
      <c r="D3792">
        <f t="shared" ca="1" si="72"/>
        <v>50.542075511118334</v>
      </c>
    </row>
    <row r="3793" spans="4:4" x14ac:dyDescent="0.25">
      <c r="D3793">
        <f t="shared" ca="1" si="72"/>
        <v>41.622648715251927</v>
      </c>
    </row>
    <row r="3794" spans="4:4" x14ac:dyDescent="0.25">
      <c r="D3794">
        <f t="shared" ca="1" si="72"/>
        <v>40.555605701523248</v>
      </c>
    </row>
    <row r="3795" spans="4:4" x14ac:dyDescent="0.25">
      <c r="D3795">
        <f t="shared" ca="1" si="72"/>
        <v>48.206472683664877</v>
      </c>
    </row>
    <row r="3796" spans="4:4" x14ac:dyDescent="0.25">
      <c r="D3796">
        <f t="shared" ca="1" si="72"/>
        <v>54.007416291134774</v>
      </c>
    </row>
    <row r="3797" spans="4:4" x14ac:dyDescent="0.25">
      <c r="D3797">
        <f t="shared" ca="1" si="72"/>
        <v>50.806547593806648</v>
      </c>
    </row>
    <row r="3798" spans="4:4" x14ac:dyDescent="0.25">
      <c r="D3798">
        <f t="shared" ca="1" si="72"/>
        <v>41.169731511746633</v>
      </c>
    </row>
    <row r="3799" spans="4:4" x14ac:dyDescent="0.25">
      <c r="D3799">
        <f t="shared" ca="1" si="72"/>
        <v>47.680092423607427</v>
      </c>
    </row>
    <row r="3800" spans="4:4" x14ac:dyDescent="0.25">
      <c r="D3800">
        <f t="shared" ca="1" si="72"/>
        <v>44.8388760999566</v>
      </c>
    </row>
    <row r="3801" spans="4:4" x14ac:dyDescent="0.25">
      <c r="D3801">
        <f t="shared" ca="1" si="72"/>
        <v>52.759634232347089</v>
      </c>
    </row>
    <row r="3802" spans="4:4" x14ac:dyDescent="0.25">
      <c r="D3802">
        <f t="shared" ca="1" si="72"/>
        <v>59.178433867594144</v>
      </c>
    </row>
    <row r="3803" spans="4:4" x14ac:dyDescent="0.25">
      <c r="D3803">
        <f t="shared" ca="1" si="72"/>
        <v>52.976593627873292</v>
      </c>
    </row>
    <row r="3804" spans="4:4" x14ac:dyDescent="0.25">
      <c r="D3804">
        <f t="shared" ca="1" si="72"/>
        <v>54.754723459044982</v>
      </c>
    </row>
    <row r="3805" spans="4:4" x14ac:dyDescent="0.25">
      <c r="D3805">
        <f t="shared" ca="1" si="72"/>
        <v>51.465124720820832</v>
      </c>
    </row>
    <row r="3806" spans="4:4" x14ac:dyDescent="0.25">
      <c r="D3806">
        <f t="shared" ca="1" si="72"/>
        <v>57.993386183609545</v>
      </c>
    </row>
    <row r="3807" spans="4:4" x14ac:dyDescent="0.25">
      <c r="D3807">
        <f t="shared" ca="1" si="72"/>
        <v>44.444222231157156</v>
      </c>
    </row>
    <row r="3808" spans="4:4" x14ac:dyDescent="0.25">
      <c r="D3808">
        <f t="shared" ca="1" si="72"/>
        <v>49.208925135139388</v>
      </c>
    </row>
    <row r="3809" spans="4:4" x14ac:dyDescent="0.25">
      <c r="D3809">
        <f t="shared" ca="1" si="72"/>
        <v>47.172370307806496</v>
      </c>
    </row>
    <row r="3810" spans="4:4" x14ac:dyDescent="0.25">
      <c r="D3810">
        <f t="shared" ca="1" si="72"/>
        <v>53.151768688428724</v>
      </c>
    </row>
    <row r="3811" spans="4:4" x14ac:dyDescent="0.25">
      <c r="D3811">
        <f t="shared" ca="1" si="72"/>
        <v>49.913164329012368</v>
      </c>
    </row>
    <row r="3812" spans="4:4" x14ac:dyDescent="0.25">
      <c r="D3812">
        <f t="shared" ca="1" si="72"/>
        <v>47.762910162571515</v>
      </c>
    </row>
    <row r="3813" spans="4:4" x14ac:dyDescent="0.25">
      <c r="D3813">
        <f t="shared" ca="1" si="72"/>
        <v>65.672783309362188</v>
      </c>
    </row>
    <row r="3814" spans="4:4" x14ac:dyDescent="0.25">
      <c r="D3814">
        <f t="shared" ca="1" si="72"/>
        <v>47.18064120890083</v>
      </c>
    </row>
    <row r="3815" spans="4:4" x14ac:dyDescent="0.25">
      <c r="D3815">
        <f t="shared" ca="1" si="72"/>
        <v>49.188960946322823</v>
      </c>
    </row>
    <row r="3816" spans="4:4" x14ac:dyDescent="0.25">
      <c r="D3816">
        <f t="shared" ca="1" si="72"/>
        <v>50.624835985246008</v>
      </c>
    </row>
    <row r="3817" spans="4:4" x14ac:dyDescent="0.25">
      <c r="D3817">
        <f t="shared" ca="1" si="72"/>
        <v>52.801537871276615</v>
      </c>
    </row>
    <row r="3818" spans="4:4" x14ac:dyDescent="0.25">
      <c r="D3818">
        <f t="shared" ca="1" si="72"/>
        <v>48.308185299160208</v>
      </c>
    </row>
    <row r="3819" spans="4:4" x14ac:dyDescent="0.25">
      <c r="D3819">
        <f t="shared" ca="1" si="72"/>
        <v>54.454079991042079</v>
      </c>
    </row>
    <row r="3820" spans="4:4" x14ac:dyDescent="0.25">
      <c r="D3820">
        <f t="shared" ca="1" si="72"/>
        <v>53.455629093041672</v>
      </c>
    </row>
    <row r="3821" spans="4:4" x14ac:dyDescent="0.25">
      <c r="D3821">
        <f t="shared" ca="1" si="72"/>
        <v>47.293977782649748</v>
      </c>
    </row>
    <row r="3822" spans="4:4" x14ac:dyDescent="0.25">
      <c r="D3822">
        <f t="shared" ca="1" si="72"/>
        <v>49.065642543207673</v>
      </c>
    </row>
    <row r="3823" spans="4:4" x14ac:dyDescent="0.25">
      <c r="D3823">
        <f t="shared" ca="1" si="72"/>
        <v>45.827985128648479</v>
      </c>
    </row>
    <row r="3824" spans="4:4" x14ac:dyDescent="0.25">
      <c r="D3824">
        <f t="shared" ca="1" si="72"/>
        <v>54.715174353613342</v>
      </c>
    </row>
    <row r="3825" spans="4:4" x14ac:dyDescent="0.25">
      <c r="D3825">
        <f t="shared" ca="1" si="72"/>
        <v>50.675897934283448</v>
      </c>
    </row>
    <row r="3826" spans="4:4" x14ac:dyDescent="0.25">
      <c r="D3826">
        <f t="shared" ca="1" si="72"/>
        <v>48.925939458721786</v>
      </c>
    </row>
    <row r="3827" spans="4:4" x14ac:dyDescent="0.25">
      <c r="D3827">
        <f t="shared" ca="1" si="72"/>
        <v>52.101176123160528</v>
      </c>
    </row>
    <row r="3828" spans="4:4" x14ac:dyDescent="0.25">
      <c r="D3828">
        <f t="shared" ca="1" si="72"/>
        <v>42.833982242713667</v>
      </c>
    </row>
    <row r="3829" spans="4:4" x14ac:dyDescent="0.25">
      <c r="D3829">
        <f t="shared" ca="1" si="72"/>
        <v>49.078970435912602</v>
      </c>
    </row>
    <row r="3830" spans="4:4" x14ac:dyDescent="0.25">
      <c r="D3830">
        <f t="shared" ca="1" si="72"/>
        <v>50.873222202826916</v>
      </c>
    </row>
    <row r="3831" spans="4:4" x14ac:dyDescent="0.25">
      <c r="D3831">
        <f t="shared" ca="1" si="72"/>
        <v>54.531737563390202</v>
      </c>
    </row>
    <row r="3832" spans="4:4" x14ac:dyDescent="0.25">
      <c r="D3832">
        <f t="shared" ca="1" si="72"/>
        <v>44.648865742830054</v>
      </c>
    </row>
    <row r="3833" spans="4:4" x14ac:dyDescent="0.25">
      <c r="D3833">
        <f t="shared" ca="1" si="72"/>
        <v>53.127985157489775</v>
      </c>
    </row>
    <row r="3834" spans="4:4" x14ac:dyDescent="0.25">
      <c r="D3834">
        <f t="shared" ca="1" si="72"/>
        <v>51.24847730612229</v>
      </c>
    </row>
    <row r="3835" spans="4:4" x14ac:dyDescent="0.25">
      <c r="D3835">
        <f t="shared" ca="1" si="72"/>
        <v>52.117317397566353</v>
      </c>
    </row>
    <row r="3836" spans="4:4" x14ac:dyDescent="0.25">
      <c r="D3836">
        <f t="shared" ca="1" si="72"/>
        <v>58.782808480025253</v>
      </c>
    </row>
    <row r="3837" spans="4:4" x14ac:dyDescent="0.25">
      <c r="D3837">
        <f t="shared" ca="1" si="72"/>
        <v>50.188880007989447</v>
      </c>
    </row>
    <row r="3838" spans="4:4" x14ac:dyDescent="0.25">
      <c r="D3838">
        <f t="shared" ca="1" si="72"/>
        <v>48.283053205252195</v>
      </c>
    </row>
    <row r="3839" spans="4:4" x14ac:dyDescent="0.25">
      <c r="D3839">
        <f t="shared" ca="1" si="72"/>
        <v>48.615826406784393</v>
      </c>
    </row>
    <row r="3840" spans="4:4" x14ac:dyDescent="0.25">
      <c r="D3840">
        <f t="shared" ca="1" si="72"/>
        <v>48.644525699033522</v>
      </c>
    </row>
    <row r="3841" spans="4:4" x14ac:dyDescent="0.25">
      <c r="D3841">
        <f t="shared" ca="1" si="72"/>
        <v>48.347169515489099</v>
      </c>
    </row>
    <row r="3842" spans="4:4" x14ac:dyDescent="0.25">
      <c r="D3842">
        <f t="shared" ca="1" si="72"/>
        <v>48.344075971457357</v>
      </c>
    </row>
    <row r="3843" spans="4:4" x14ac:dyDescent="0.25">
      <c r="D3843">
        <f t="shared" ref="D3843:D3906" ca="1" si="73">_xlfn.T.INV(RAND(),25)*$G$3+$F$3</f>
        <v>50.208158544081037</v>
      </c>
    </row>
    <row r="3844" spans="4:4" x14ac:dyDescent="0.25">
      <c r="D3844">
        <f t="shared" ca="1" si="73"/>
        <v>48.287117467580075</v>
      </c>
    </row>
    <row r="3845" spans="4:4" x14ac:dyDescent="0.25">
      <c r="D3845">
        <f t="shared" ca="1" si="73"/>
        <v>48.538233837813493</v>
      </c>
    </row>
    <row r="3846" spans="4:4" x14ac:dyDescent="0.25">
      <c r="D3846">
        <f t="shared" ca="1" si="73"/>
        <v>47.201609473714228</v>
      </c>
    </row>
    <row r="3847" spans="4:4" x14ac:dyDescent="0.25">
      <c r="D3847">
        <f t="shared" ca="1" si="73"/>
        <v>54.927005995847239</v>
      </c>
    </row>
    <row r="3848" spans="4:4" x14ac:dyDescent="0.25">
      <c r="D3848">
        <f t="shared" ca="1" si="73"/>
        <v>53.306053136081182</v>
      </c>
    </row>
    <row r="3849" spans="4:4" x14ac:dyDescent="0.25">
      <c r="D3849">
        <f t="shared" ca="1" si="73"/>
        <v>52.047882260803277</v>
      </c>
    </row>
    <row r="3850" spans="4:4" x14ac:dyDescent="0.25">
      <c r="D3850">
        <f t="shared" ca="1" si="73"/>
        <v>49.520235172957022</v>
      </c>
    </row>
    <row r="3851" spans="4:4" x14ac:dyDescent="0.25">
      <c r="D3851">
        <f t="shared" ca="1" si="73"/>
        <v>46.321965663151346</v>
      </c>
    </row>
    <row r="3852" spans="4:4" x14ac:dyDescent="0.25">
      <c r="D3852">
        <f t="shared" ca="1" si="73"/>
        <v>47.1654343742251</v>
      </c>
    </row>
    <row r="3853" spans="4:4" x14ac:dyDescent="0.25">
      <c r="D3853">
        <f t="shared" ca="1" si="73"/>
        <v>54.6586629754973</v>
      </c>
    </row>
    <row r="3854" spans="4:4" x14ac:dyDescent="0.25">
      <c r="D3854">
        <f t="shared" ca="1" si="73"/>
        <v>48.771280377645269</v>
      </c>
    </row>
    <row r="3855" spans="4:4" x14ac:dyDescent="0.25">
      <c r="D3855">
        <f t="shared" ca="1" si="73"/>
        <v>53.375463751710534</v>
      </c>
    </row>
    <row r="3856" spans="4:4" x14ac:dyDescent="0.25">
      <c r="D3856">
        <f t="shared" ca="1" si="73"/>
        <v>48.916923124069442</v>
      </c>
    </row>
    <row r="3857" spans="4:4" x14ac:dyDescent="0.25">
      <c r="D3857">
        <f t="shared" ca="1" si="73"/>
        <v>47.163259083091226</v>
      </c>
    </row>
    <row r="3858" spans="4:4" x14ac:dyDescent="0.25">
      <c r="D3858">
        <f t="shared" ca="1" si="73"/>
        <v>41.967058654754318</v>
      </c>
    </row>
    <row r="3859" spans="4:4" x14ac:dyDescent="0.25">
      <c r="D3859">
        <f t="shared" ca="1" si="73"/>
        <v>49.629487435816358</v>
      </c>
    </row>
    <row r="3860" spans="4:4" x14ac:dyDescent="0.25">
      <c r="D3860">
        <f t="shared" ca="1" si="73"/>
        <v>46.319662118635073</v>
      </c>
    </row>
    <row r="3861" spans="4:4" x14ac:dyDescent="0.25">
      <c r="D3861">
        <f t="shared" ca="1" si="73"/>
        <v>47.528446564383479</v>
      </c>
    </row>
    <row r="3862" spans="4:4" x14ac:dyDescent="0.25">
      <c r="D3862">
        <f t="shared" ca="1" si="73"/>
        <v>52.062415838954493</v>
      </c>
    </row>
    <row r="3863" spans="4:4" x14ac:dyDescent="0.25">
      <c r="D3863">
        <f t="shared" ca="1" si="73"/>
        <v>46.150233077031956</v>
      </c>
    </row>
    <row r="3864" spans="4:4" x14ac:dyDescent="0.25">
      <c r="D3864">
        <f t="shared" ca="1" si="73"/>
        <v>47.223965672475117</v>
      </c>
    </row>
    <row r="3865" spans="4:4" x14ac:dyDescent="0.25">
      <c r="D3865">
        <f t="shared" ca="1" si="73"/>
        <v>45.010442755030503</v>
      </c>
    </row>
    <row r="3866" spans="4:4" x14ac:dyDescent="0.25">
      <c r="D3866">
        <f t="shared" ca="1" si="73"/>
        <v>51.872237401718991</v>
      </c>
    </row>
    <row r="3867" spans="4:4" x14ac:dyDescent="0.25">
      <c r="D3867">
        <f t="shared" ca="1" si="73"/>
        <v>50.461156622980866</v>
      </c>
    </row>
    <row r="3868" spans="4:4" x14ac:dyDescent="0.25">
      <c r="D3868">
        <f t="shared" ca="1" si="73"/>
        <v>53.478259669221593</v>
      </c>
    </row>
    <row r="3869" spans="4:4" x14ac:dyDescent="0.25">
      <c r="D3869">
        <f t="shared" ca="1" si="73"/>
        <v>46.8312550287881</v>
      </c>
    </row>
    <row r="3870" spans="4:4" x14ac:dyDescent="0.25">
      <c r="D3870">
        <f t="shared" ca="1" si="73"/>
        <v>53.349996584363652</v>
      </c>
    </row>
    <row r="3871" spans="4:4" x14ac:dyDescent="0.25">
      <c r="D3871">
        <f t="shared" ca="1" si="73"/>
        <v>38.263538285800877</v>
      </c>
    </row>
    <row r="3872" spans="4:4" x14ac:dyDescent="0.25">
      <c r="D3872">
        <f t="shared" ca="1" si="73"/>
        <v>53.088975415224461</v>
      </c>
    </row>
    <row r="3873" spans="4:4" x14ac:dyDescent="0.25">
      <c r="D3873">
        <f t="shared" ca="1" si="73"/>
        <v>44.97289682470501</v>
      </c>
    </row>
    <row r="3874" spans="4:4" x14ac:dyDescent="0.25">
      <c r="D3874">
        <f t="shared" ca="1" si="73"/>
        <v>55.43461215757911</v>
      </c>
    </row>
    <row r="3875" spans="4:4" x14ac:dyDescent="0.25">
      <c r="D3875">
        <f t="shared" ca="1" si="73"/>
        <v>48.312856306070351</v>
      </c>
    </row>
    <row r="3876" spans="4:4" x14ac:dyDescent="0.25">
      <c r="D3876">
        <f t="shared" ca="1" si="73"/>
        <v>47.722682860173968</v>
      </c>
    </row>
    <row r="3877" spans="4:4" x14ac:dyDescent="0.25">
      <c r="D3877">
        <f t="shared" ca="1" si="73"/>
        <v>53.870861076754224</v>
      </c>
    </row>
    <row r="3878" spans="4:4" x14ac:dyDescent="0.25">
      <c r="D3878">
        <f t="shared" ca="1" si="73"/>
        <v>46.678687846949408</v>
      </c>
    </row>
    <row r="3879" spans="4:4" x14ac:dyDescent="0.25">
      <c r="D3879">
        <f t="shared" ca="1" si="73"/>
        <v>42.536102204524681</v>
      </c>
    </row>
    <row r="3880" spans="4:4" x14ac:dyDescent="0.25">
      <c r="D3880">
        <f t="shared" ca="1" si="73"/>
        <v>52.369722400305292</v>
      </c>
    </row>
    <row r="3881" spans="4:4" x14ac:dyDescent="0.25">
      <c r="D3881">
        <f t="shared" ca="1" si="73"/>
        <v>56.575365637722243</v>
      </c>
    </row>
    <row r="3882" spans="4:4" x14ac:dyDescent="0.25">
      <c r="D3882">
        <f t="shared" ca="1" si="73"/>
        <v>44.673665411359437</v>
      </c>
    </row>
    <row r="3883" spans="4:4" x14ac:dyDescent="0.25">
      <c r="D3883">
        <f t="shared" ca="1" si="73"/>
        <v>50.569366583317027</v>
      </c>
    </row>
    <row r="3884" spans="4:4" x14ac:dyDescent="0.25">
      <c r="D3884">
        <f t="shared" ca="1" si="73"/>
        <v>47.490647681961057</v>
      </c>
    </row>
    <row r="3885" spans="4:4" x14ac:dyDescent="0.25">
      <c r="D3885">
        <f t="shared" ca="1" si="73"/>
        <v>53.238089692146019</v>
      </c>
    </row>
    <row r="3886" spans="4:4" x14ac:dyDescent="0.25">
      <c r="D3886">
        <f t="shared" ca="1" si="73"/>
        <v>54.175181839419182</v>
      </c>
    </row>
    <row r="3887" spans="4:4" x14ac:dyDescent="0.25">
      <c r="D3887">
        <f t="shared" ca="1" si="73"/>
        <v>43.084777519449418</v>
      </c>
    </row>
    <row r="3888" spans="4:4" x14ac:dyDescent="0.25">
      <c r="D3888">
        <f t="shared" ca="1" si="73"/>
        <v>46.711753543766967</v>
      </c>
    </row>
    <row r="3889" spans="4:4" x14ac:dyDescent="0.25">
      <c r="D3889">
        <f t="shared" ca="1" si="73"/>
        <v>55.100650511958627</v>
      </c>
    </row>
    <row r="3890" spans="4:4" x14ac:dyDescent="0.25">
      <c r="D3890">
        <f t="shared" ca="1" si="73"/>
        <v>51.287100277329728</v>
      </c>
    </row>
    <row r="3891" spans="4:4" x14ac:dyDescent="0.25">
      <c r="D3891">
        <f t="shared" ca="1" si="73"/>
        <v>50.891804255796224</v>
      </c>
    </row>
    <row r="3892" spans="4:4" x14ac:dyDescent="0.25">
      <c r="D3892">
        <f t="shared" ca="1" si="73"/>
        <v>54.547367747340076</v>
      </c>
    </row>
    <row r="3893" spans="4:4" x14ac:dyDescent="0.25">
      <c r="D3893">
        <f t="shared" ca="1" si="73"/>
        <v>57.76246554711021</v>
      </c>
    </row>
    <row r="3894" spans="4:4" x14ac:dyDescent="0.25">
      <c r="D3894">
        <f t="shared" ca="1" si="73"/>
        <v>42.54467047289333</v>
      </c>
    </row>
    <row r="3895" spans="4:4" x14ac:dyDescent="0.25">
      <c r="D3895">
        <f t="shared" ca="1" si="73"/>
        <v>63.509056104341148</v>
      </c>
    </row>
    <row r="3896" spans="4:4" x14ac:dyDescent="0.25">
      <c r="D3896">
        <f t="shared" ca="1" si="73"/>
        <v>50.633250530569299</v>
      </c>
    </row>
    <row r="3897" spans="4:4" x14ac:dyDescent="0.25">
      <c r="D3897">
        <f t="shared" ca="1" si="73"/>
        <v>46.022927069136735</v>
      </c>
    </row>
    <row r="3898" spans="4:4" x14ac:dyDescent="0.25">
      <c r="D3898">
        <f t="shared" ca="1" si="73"/>
        <v>48.806177207347318</v>
      </c>
    </row>
    <row r="3899" spans="4:4" x14ac:dyDescent="0.25">
      <c r="D3899">
        <f t="shared" ca="1" si="73"/>
        <v>50.899400249122564</v>
      </c>
    </row>
    <row r="3900" spans="4:4" x14ac:dyDescent="0.25">
      <c r="D3900">
        <f t="shared" ca="1" si="73"/>
        <v>51.109105033106864</v>
      </c>
    </row>
    <row r="3901" spans="4:4" x14ac:dyDescent="0.25">
      <c r="D3901">
        <f t="shared" ca="1" si="73"/>
        <v>53.087713473612581</v>
      </c>
    </row>
    <row r="3902" spans="4:4" x14ac:dyDescent="0.25">
      <c r="D3902">
        <f t="shared" ca="1" si="73"/>
        <v>48.633610158349434</v>
      </c>
    </row>
    <row r="3903" spans="4:4" x14ac:dyDescent="0.25">
      <c r="D3903">
        <f t="shared" ca="1" si="73"/>
        <v>43.427950642387046</v>
      </c>
    </row>
    <row r="3904" spans="4:4" x14ac:dyDescent="0.25">
      <c r="D3904">
        <f t="shared" ca="1" si="73"/>
        <v>54.986339041814077</v>
      </c>
    </row>
    <row r="3905" spans="4:4" x14ac:dyDescent="0.25">
      <c r="D3905">
        <f t="shared" ca="1" si="73"/>
        <v>50.72105059231118</v>
      </c>
    </row>
    <row r="3906" spans="4:4" x14ac:dyDescent="0.25">
      <c r="D3906">
        <f t="shared" ca="1" si="73"/>
        <v>45.717061395895392</v>
      </c>
    </row>
    <row r="3907" spans="4:4" x14ac:dyDescent="0.25">
      <c r="D3907">
        <f t="shared" ref="D3907:D3970" ca="1" si="74">_xlfn.T.INV(RAND(),25)*$G$3+$F$3</f>
        <v>51.628676357362487</v>
      </c>
    </row>
    <row r="3908" spans="4:4" x14ac:dyDescent="0.25">
      <c r="D3908">
        <f t="shared" ca="1" si="74"/>
        <v>46.577962039991647</v>
      </c>
    </row>
    <row r="3909" spans="4:4" x14ac:dyDescent="0.25">
      <c r="D3909">
        <f t="shared" ca="1" si="74"/>
        <v>49.550934890926975</v>
      </c>
    </row>
    <row r="3910" spans="4:4" x14ac:dyDescent="0.25">
      <c r="D3910">
        <f t="shared" ca="1" si="74"/>
        <v>43.719591862927061</v>
      </c>
    </row>
    <row r="3911" spans="4:4" x14ac:dyDescent="0.25">
      <c r="D3911">
        <f t="shared" ca="1" si="74"/>
        <v>47.952713194827183</v>
      </c>
    </row>
    <row r="3912" spans="4:4" x14ac:dyDescent="0.25">
      <c r="D3912">
        <f t="shared" ca="1" si="74"/>
        <v>44.824082441402155</v>
      </c>
    </row>
    <row r="3913" spans="4:4" x14ac:dyDescent="0.25">
      <c r="D3913">
        <f t="shared" ca="1" si="74"/>
        <v>58.702626609885122</v>
      </c>
    </row>
    <row r="3914" spans="4:4" x14ac:dyDescent="0.25">
      <c r="D3914">
        <f t="shared" ca="1" si="74"/>
        <v>52.585774231206017</v>
      </c>
    </row>
    <row r="3915" spans="4:4" x14ac:dyDescent="0.25">
      <c r="D3915">
        <f t="shared" ca="1" si="74"/>
        <v>49.840544268113369</v>
      </c>
    </row>
    <row r="3916" spans="4:4" x14ac:dyDescent="0.25">
      <c r="D3916">
        <f t="shared" ca="1" si="74"/>
        <v>47.234735507640579</v>
      </c>
    </row>
    <row r="3917" spans="4:4" x14ac:dyDescent="0.25">
      <c r="D3917">
        <f t="shared" ca="1" si="74"/>
        <v>50.672793010648917</v>
      </c>
    </row>
    <row r="3918" spans="4:4" x14ac:dyDescent="0.25">
      <c r="D3918">
        <f t="shared" ca="1" si="74"/>
        <v>53.39128815942545</v>
      </c>
    </row>
    <row r="3919" spans="4:4" x14ac:dyDescent="0.25">
      <c r="D3919">
        <f t="shared" ca="1" si="74"/>
        <v>49.742796841546756</v>
      </c>
    </row>
    <row r="3920" spans="4:4" x14ac:dyDescent="0.25">
      <c r="D3920">
        <f t="shared" ca="1" si="74"/>
        <v>46.188222632323715</v>
      </c>
    </row>
    <row r="3921" spans="4:4" x14ac:dyDescent="0.25">
      <c r="D3921">
        <f t="shared" ca="1" si="74"/>
        <v>50.294438008546798</v>
      </c>
    </row>
    <row r="3922" spans="4:4" x14ac:dyDescent="0.25">
      <c r="D3922">
        <f t="shared" ca="1" si="74"/>
        <v>43.659867782333549</v>
      </c>
    </row>
    <row r="3923" spans="4:4" x14ac:dyDescent="0.25">
      <c r="D3923">
        <f t="shared" ca="1" si="74"/>
        <v>47.585765868403307</v>
      </c>
    </row>
    <row r="3924" spans="4:4" x14ac:dyDescent="0.25">
      <c r="D3924">
        <f t="shared" ca="1" si="74"/>
        <v>51.714090117412191</v>
      </c>
    </row>
    <row r="3925" spans="4:4" x14ac:dyDescent="0.25">
      <c r="D3925">
        <f t="shared" ca="1" si="74"/>
        <v>52.231560822816618</v>
      </c>
    </row>
    <row r="3926" spans="4:4" x14ac:dyDescent="0.25">
      <c r="D3926">
        <f t="shared" ca="1" si="74"/>
        <v>56.820689809411903</v>
      </c>
    </row>
    <row r="3927" spans="4:4" x14ac:dyDescent="0.25">
      <c r="D3927">
        <f t="shared" ca="1" si="74"/>
        <v>50.719886253458682</v>
      </c>
    </row>
    <row r="3928" spans="4:4" x14ac:dyDescent="0.25">
      <c r="D3928">
        <f t="shared" ca="1" si="74"/>
        <v>52.275016136960765</v>
      </c>
    </row>
    <row r="3929" spans="4:4" x14ac:dyDescent="0.25">
      <c r="D3929">
        <f t="shared" ca="1" si="74"/>
        <v>45.595534752661749</v>
      </c>
    </row>
    <row r="3930" spans="4:4" x14ac:dyDescent="0.25">
      <c r="D3930">
        <f t="shared" ca="1" si="74"/>
        <v>50.767453596321175</v>
      </c>
    </row>
    <row r="3931" spans="4:4" x14ac:dyDescent="0.25">
      <c r="D3931">
        <f t="shared" ca="1" si="74"/>
        <v>55.448368199696091</v>
      </c>
    </row>
    <row r="3932" spans="4:4" x14ac:dyDescent="0.25">
      <c r="D3932">
        <f t="shared" ca="1" si="74"/>
        <v>47.115972470329375</v>
      </c>
    </row>
    <row r="3933" spans="4:4" x14ac:dyDescent="0.25">
      <c r="D3933">
        <f t="shared" ca="1" si="74"/>
        <v>49.520683691406873</v>
      </c>
    </row>
    <row r="3934" spans="4:4" x14ac:dyDescent="0.25">
      <c r="D3934">
        <f t="shared" ca="1" si="74"/>
        <v>51.443509159585879</v>
      </c>
    </row>
    <row r="3935" spans="4:4" x14ac:dyDescent="0.25">
      <c r="D3935">
        <f t="shared" ca="1" si="74"/>
        <v>47.363194756007843</v>
      </c>
    </row>
    <row r="3936" spans="4:4" x14ac:dyDescent="0.25">
      <c r="D3936">
        <f t="shared" ca="1" si="74"/>
        <v>47.813567946695684</v>
      </c>
    </row>
    <row r="3937" spans="4:4" x14ac:dyDescent="0.25">
      <c r="D3937">
        <f t="shared" ca="1" si="74"/>
        <v>43.432238583120252</v>
      </c>
    </row>
    <row r="3938" spans="4:4" x14ac:dyDescent="0.25">
      <c r="D3938">
        <f t="shared" ca="1" si="74"/>
        <v>62.413683467263084</v>
      </c>
    </row>
    <row r="3939" spans="4:4" x14ac:dyDescent="0.25">
      <c r="D3939">
        <f t="shared" ca="1" si="74"/>
        <v>42.31795452867059</v>
      </c>
    </row>
    <row r="3940" spans="4:4" x14ac:dyDescent="0.25">
      <c r="D3940">
        <f t="shared" ca="1" si="74"/>
        <v>50.365372591035964</v>
      </c>
    </row>
    <row r="3941" spans="4:4" x14ac:dyDescent="0.25">
      <c r="D3941">
        <f t="shared" ca="1" si="74"/>
        <v>45.826803454991399</v>
      </c>
    </row>
    <row r="3942" spans="4:4" x14ac:dyDescent="0.25">
      <c r="D3942">
        <f t="shared" ca="1" si="74"/>
        <v>53.009750541453371</v>
      </c>
    </row>
    <row r="3943" spans="4:4" x14ac:dyDescent="0.25">
      <c r="D3943">
        <f t="shared" ca="1" si="74"/>
        <v>52.097700615364118</v>
      </c>
    </row>
    <row r="3944" spans="4:4" x14ac:dyDescent="0.25">
      <c r="D3944">
        <f t="shared" ca="1" si="74"/>
        <v>51.586420942510557</v>
      </c>
    </row>
    <row r="3945" spans="4:4" x14ac:dyDescent="0.25">
      <c r="D3945">
        <f t="shared" ca="1" si="74"/>
        <v>53.77583243187236</v>
      </c>
    </row>
    <row r="3946" spans="4:4" x14ac:dyDescent="0.25">
      <c r="D3946">
        <f t="shared" ca="1" si="74"/>
        <v>52.053644576804274</v>
      </c>
    </row>
    <row r="3947" spans="4:4" x14ac:dyDescent="0.25">
      <c r="D3947">
        <f t="shared" ca="1" si="74"/>
        <v>40.007655627470868</v>
      </c>
    </row>
    <row r="3948" spans="4:4" x14ac:dyDescent="0.25">
      <c r="D3948">
        <f t="shared" ca="1" si="74"/>
        <v>53.237771073851654</v>
      </c>
    </row>
    <row r="3949" spans="4:4" x14ac:dyDescent="0.25">
      <c r="D3949">
        <f t="shared" ca="1" si="74"/>
        <v>45.226929377749052</v>
      </c>
    </row>
    <row r="3950" spans="4:4" x14ac:dyDescent="0.25">
      <c r="D3950">
        <f t="shared" ca="1" si="74"/>
        <v>51.552792666710737</v>
      </c>
    </row>
    <row r="3951" spans="4:4" x14ac:dyDescent="0.25">
      <c r="D3951">
        <f t="shared" ca="1" si="74"/>
        <v>55.413224571373291</v>
      </c>
    </row>
    <row r="3952" spans="4:4" x14ac:dyDescent="0.25">
      <c r="D3952">
        <f t="shared" ca="1" si="74"/>
        <v>47.81180211736099</v>
      </c>
    </row>
    <row r="3953" spans="4:4" x14ac:dyDescent="0.25">
      <c r="D3953">
        <f t="shared" ca="1" si="74"/>
        <v>56.807149228466329</v>
      </c>
    </row>
    <row r="3954" spans="4:4" x14ac:dyDescent="0.25">
      <c r="D3954">
        <f t="shared" ca="1" si="74"/>
        <v>46.279447198243531</v>
      </c>
    </row>
    <row r="3955" spans="4:4" x14ac:dyDescent="0.25">
      <c r="D3955">
        <f t="shared" ca="1" si="74"/>
        <v>60.226578805137862</v>
      </c>
    </row>
    <row r="3956" spans="4:4" x14ac:dyDescent="0.25">
      <c r="D3956">
        <f t="shared" ca="1" si="74"/>
        <v>41.930727356911021</v>
      </c>
    </row>
    <row r="3957" spans="4:4" x14ac:dyDescent="0.25">
      <c r="D3957">
        <f t="shared" ca="1" si="74"/>
        <v>54.392699272529825</v>
      </c>
    </row>
    <row r="3958" spans="4:4" x14ac:dyDescent="0.25">
      <c r="D3958">
        <f t="shared" ca="1" si="74"/>
        <v>47.421676453904759</v>
      </c>
    </row>
    <row r="3959" spans="4:4" x14ac:dyDescent="0.25">
      <c r="D3959">
        <f t="shared" ca="1" si="74"/>
        <v>45.252933871030834</v>
      </c>
    </row>
    <row r="3960" spans="4:4" x14ac:dyDescent="0.25">
      <c r="D3960">
        <f t="shared" ca="1" si="74"/>
        <v>40.588783593036936</v>
      </c>
    </row>
    <row r="3961" spans="4:4" x14ac:dyDescent="0.25">
      <c r="D3961">
        <f t="shared" ca="1" si="74"/>
        <v>48.22843512657915</v>
      </c>
    </row>
    <row r="3962" spans="4:4" x14ac:dyDescent="0.25">
      <c r="D3962">
        <f t="shared" ca="1" si="74"/>
        <v>46.925263553678413</v>
      </c>
    </row>
    <row r="3963" spans="4:4" x14ac:dyDescent="0.25">
      <c r="D3963">
        <f t="shared" ca="1" si="74"/>
        <v>35.308545860947582</v>
      </c>
    </row>
    <row r="3964" spans="4:4" x14ac:dyDescent="0.25">
      <c r="D3964">
        <f t="shared" ca="1" si="74"/>
        <v>51.785280332979184</v>
      </c>
    </row>
    <row r="3965" spans="4:4" x14ac:dyDescent="0.25">
      <c r="D3965">
        <f t="shared" ca="1" si="74"/>
        <v>44.428962862521431</v>
      </c>
    </row>
    <row r="3966" spans="4:4" x14ac:dyDescent="0.25">
      <c r="D3966">
        <f t="shared" ca="1" si="74"/>
        <v>55.977955533283804</v>
      </c>
    </row>
    <row r="3967" spans="4:4" x14ac:dyDescent="0.25">
      <c r="D3967">
        <f t="shared" ca="1" si="74"/>
        <v>41.497240640607316</v>
      </c>
    </row>
    <row r="3968" spans="4:4" x14ac:dyDescent="0.25">
      <c r="D3968">
        <f t="shared" ca="1" si="74"/>
        <v>37.081177148429376</v>
      </c>
    </row>
    <row r="3969" spans="4:4" x14ac:dyDescent="0.25">
      <c r="D3969">
        <f t="shared" ca="1" si="74"/>
        <v>47.090813042864156</v>
      </c>
    </row>
    <row r="3970" spans="4:4" x14ac:dyDescent="0.25">
      <c r="D3970">
        <f t="shared" ca="1" si="74"/>
        <v>44.12911271140824</v>
      </c>
    </row>
    <row r="3971" spans="4:4" x14ac:dyDescent="0.25">
      <c r="D3971">
        <f t="shared" ref="D3971:D4034" ca="1" si="75">_xlfn.T.INV(RAND(),25)*$G$3+$F$3</f>
        <v>44.066579833719267</v>
      </c>
    </row>
    <row r="3972" spans="4:4" x14ac:dyDescent="0.25">
      <c r="D3972">
        <f t="shared" ca="1" si="75"/>
        <v>45.726265550780568</v>
      </c>
    </row>
    <row r="3973" spans="4:4" x14ac:dyDescent="0.25">
      <c r="D3973">
        <f t="shared" ca="1" si="75"/>
        <v>44.241000409027187</v>
      </c>
    </row>
    <row r="3974" spans="4:4" x14ac:dyDescent="0.25">
      <c r="D3974">
        <f t="shared" ca="1" si="75"/>
        <v>61.402318887775259</v>
      </c>
    </row>
    <row r="3975" spans="4:4" x14ac:dyDescent="0.25">
      <c r="D3975">
        <f t="shared" ca="1" si="75"/>
        <v>49.753509367340428</v>
      </c>
    </row>
    <row r="3976" spans="4:4" x14ac:dyDescent="0.25">
      <c r="D3976">
        <f t="shared" ca="1" si="75"/>
        <v>52.89841807515694</v>
      </c>
    </row>
    <row r="3977" spans="4:4" x14ac:dyDescent="0.25">
      <c r="D3977">
        <f t="shared" ca="1" si="75"/>
        <v>50.561912626415229</v>
      </c>
    </row>
    <row r="3978" spans="4:4" x14ac:dyDescent="0.25">
      <c r="D3978">
        <f t="shared" ca="1" si="75"/>
        <v>48.51008793192802</v>
      </c>
    </row>
    <row r="3979" spans="4:4" x14ac:dyDescent="0.25">
      <c r="D3979">
        <f t="shared" ca="1" si="75"/>
        <v>48.624473727336046</v>
      </c>
    </row>
    <row r="3980" spans="4:4" x14ac:dyDescent="0.25">
      <c r="D3980">
        <f t="shared" ca="1" si="75"/>
        <v>56.492578324405372</v>
      </c>
    </row>
    <row r="3981" spans="4:4" x14ac:dyDescent="0.25">
      <c r="D3981">
        <f t="shared" ca="1" si="75"/>
        <v>48.005319095453252</v>
      </c>
    </row>
    <row r="3982" spans="4:4" x14ac:dyDescent="0.25">
      <c r="D3982">
        <f t="shared" ca="1" si="75"/>
        <v>50.22228525321384</v>
      </c>
    </row>
    <row r="3983" spans="4:4" x14ac:dyDescent="0.25">
      <c r="D3983">
        <f t="shared" ca="1" si="75"/>
        <v>51.180574306835673</v>
      </c>
    </row>
    <row r="3984" spans="4:4" x14ac:dyDescent="0.25">
      <c r="D3984">
        <f t="shared" ca="1" si="75"/>
        <v>56.496579015196389</v>
      </c>
    </row>
    <row r="3985" spans="4:4" x14ac:dyDescent="0.25">
      <c r="D3985">
        <f t="shared" ca="1" si="75"/>
        <v>54.954405067009183</v>
      </c>
    </row>
    <row r="3986" spans="4:4" x14ac:dyDescent="0.25">
      <c r="D3986">
        <f t="shared" ca="1" si="75"/>
        <v>49.58894829406124</v>
      </c>
    </row>
    <row r="3987" spans="4:4" x14ac:dyDescent="0.25">
      <c r="D3987">
        <f t="shared" ca="1" si="75"/>
        <v>49.657526753508115</v>
      </c>
    </row>
    <row r="3988" spans="4:4" x14ac:dyDescent="0.25">
      <c r="D3988">
        <f t="shared" ca="1" si="75"/>
        <v>49.317502836847702</v>
      </c>
    </row>
    <row r="3989" spans="4:4" x14ac:dyDescent="0.25">
      <c r="D3989">
        <f t="shared" ca="1" si="75"/>
        <v>55.768212733737727</v>
      </c>
    </row>
    <row r="3990" spans="4:4" x14ac:dyDescent="0.25">
      <c r="D3990">
        <f t="shared" ca="1" si="75"/>
        <v>53.70839083589663</v>
      </c>
    </row>
    <row r="3991" spans="4:4" x14ac:dyDescent="0.25">
      <c r="D3991">
        <f t="shared" ca="1" si="75"/>
        <v>54.296594527666898</v>
      </c>
    </row>
    <row r="3992" spans="4:4" x14ac:dyDescent="0.25">
      <c r="D3992">
        <f t="shared" ca="1" si="75"/>
        <v>45.105996012174266</v>
      </c>
    </row>
    <row r="3993" spans="4:4" x14ac:dyDescent="0.25">
      <c r="D3993">
        <f t="shared" ca="1" si="75"/>
        <v>46.485520724186237</v>
      </c>
    </row>
    <row r="3994" spans="4:4" x14ac:dyDescent="0.25">
      <c r="D3994">
        <f t="shared" ca="1" si="75"/>
        <v>50.561719454094458</v>
      </c>
    </row>
    <row r="3995" spans="4:4" x14ac:dyDescent="0.25">
      <c r="D3995">
        <f t="shared" ca="1" si="75"/>
        <v>57.764245691675256</v>
      </c>
    </row>
    <row r="3996" spans="4:4" x14ac:dyDescent="0.25">
      <c r="D3996">
        <f t="shared" ca="1" si="75"/>
        <v>60.575672968912045</v>
      </c>
    </row>
    <row r="3997" spans="4:4" x14ac:dyDescent="0.25">
      <c r="D3997">
        <f t="shared" ca="1" si="75"/>
        <v>49.802795999071272</v>
      </c>
    </row>
    <row r="3998" spans="4:4" x14ac:dyDescent="0.25">
      <c r="D3998">
        <f t="shared" ca="1" si="75"/>
        <v>47.429467197516715</v>
      </c>
    </row>
    <row r="3999" spans="4:4" x14ac:dyDescent="0.25">
      <c r="D3999">
        <f t="shared" ca="1" si="75"/>
        <v>48.965621636436211</v>
      </c>
    </row>
    <row r="4000" spans="4:4" x14ac:dyDescent="0.25">
      <c r="D4000">
        <f t="shared" ca="1" si="75"/>
        <v>50.022315987725996</v>
      </c>
    </row>
    <row r="4001" spans="4:4" x14ac:dyDescent="0.25">
      <c r="D4001">
        <f t="shared" ca="1" si="75"/>
        <v>46.929695553499101</v>
      </c>
    </row>
    <row r="4002" spans="4:4" x14ac:dyDescent="0.25">
      <c r="D4002">
        <f t="shared" ca="1" si="75"/>
        <v>52.554141883158842</v>
      </c>
    </row>
    <row r="4003" spans="4:4" x14ac:dyDescent="0.25">
      <c r="D4003">
        <f t="shared" ca="1" si="75"/>
        <v>47.27327572885838</v>
      </c>
    </row>
    <row r="4004" spans="4:4" x14ac:dyDescent="0.25">
      <c r="D4004">
        <f t="shared" ca="1" si="75"/>
        <v>46.099432896903373</v>
      </c>
    </row>
    <row r="4005" spans="4:4" x14ac:dyDescent="0.25">
      <c r="D4005">
        <f t="shared" ca="1" si="75"/>
        <v>53.394420572837333</v>
      </c>
    </row>
    <row r="4006" spans="4:4" x14ac:dyDescent="0.25">
      <c r="D4006">
        <f t="shared" ca="1" si="75"/>
        <v>47.316435935468739</v>
      </c>
    </row>
    <row r="4007" spans="4:4" x14ac:dyDescent="0.25">
      <c r="D4007">
        <f t="shared" ca="1" si="75"/>
        <v>42.901263656460145</v>
      </c>
    </row>
    <row r="4008" spans="4:4" x14ac:dyDescent="0.25">
      <c r="D4008">
        <f t="shared" ca="1" si="75"/>
        <v>48.037938704173293</v>
      </c>
    </row>
    <row r="4009" spans="4:4" x14ac:dyDescent="0.25">
      <c r="D4009">
        <f t="shared" ca="1" si="75"/>
        <v>56.477768005733985</v>
      </c>
    </row>
    <row r="4010" spans="4:4" x14ac:dyDescent="0.25">
      <c r="D4010">
        <f t="shared" ca="1" si="75"/>
        <v>47.534647778144432</v>
      </c>
    </row>
    <row r="4011" spans="4:4" x14ac:dyDescent="0.25">
      <c r="D4011">
        <f t="shared" ca="1" si="75"/>
        <v>56.145656837003493</v>
      </c>
    </row>
    <row r="4012" spans="4:4" x14ac:dyDescent="0.25">
      <c r="D4012">
        <f t="shared" ca="1" si="75"/>
        <v>50.990620402788288</v>
      </c>
    </row>
    <row r="4013" spans="4:4" x14ac:dyDescent="0.25">
      <c r="D4013">
        <f t="shared" ca="1" si="75"/>
        <v>47.109624901856634</v>
      </c>
    </row>
    <row r="4014" spans="4:4" x14ac:dyDescent="0.25">
      <c r="D4014">
        <f t="shared" ca="1" si="75"/>
        <v>45.844365451362307</v>
      </c>
    </row>
    <row r="4015" spans="4:4" x14ac:dyDescent="0.25">
      <c r="D4015">
        <f t="shared" ca="1" si="75"/>
        <v>51.106799669853558</v>
      </c>
    </row>
    <row r="4016" spans="4:4" x14ac:dyDescent="0.25">
      <c r="D4016">
        <f t="shared" ca="1" si="75"/>
        <v>44.135837053402739</v>
      </c>
    </row>
    <row r="4017" spans="4:4" x14ac:dyDescent="0.25">
      <c r="D4017">
        <f t="shared" ca="1" si="75"/>
        <v>60.970042499071837</v>
      </c>
    </row>
    <row r="4018" spans="4:4" x14ac:dyDescent="0.25">
      <c r="D4018">
        <f t="shared" ca="1" si="75"/>
        <v>27.689813726095675</v>
      </c>
    </row>
    <row r="4019" spans="4:4" x14ac:dyDescent="0.25">
      <c r="D4019">
        <f t="shared" ca="1" si="75"/>
        <v>47.788827296758811</v>
      </c>
    </row>
    <row r="4020" spans="4:4" x14ac:dyDescent="0.25">
      <c r="D4020">
        <f t="shared" ca="1" si="75"/>
        <v>51.256439059102277</v>
      </c>
    </row>
    <row r="4021" spans="4:4" x14ac:dyDescent="0.25">
      <c r="D4021">
        <f t="shared" ca="1" si="75"/>
        <v>53.466281042078066</v>
      </c>
    </row>
    <row r="4022" spans="4:4" x14ac:dyDescent="0.25">
      <c r="D4022">
        <f t="shared" ca="1" si="75"/>
        <v>42.685885449963344</v>
      </c>
    </row>
    <row r="4023" spans="4:4" x14ac:dyDescent="0.25">
      <c r="D4023">
        <f t="shared" ca="1" si="75"/>
        <v>47.162265708198319</v>
      </c>
    </row>
    <row r="4024" spans="4:4" x14ac:dyDescent="0.25">
      <c r="D4024">
        <f t="shared" ca="1" si="75"/>
        <v>57.220992547375083</v>
      </c>
    </row>
    <row r="4025" spans="4:4" x14ac:dyDescent="0.25">
      <c r="D4025">
        <f t="shared" ca="1" si="75"/>
        <v>50.184894651747328</v>
      </c>
    </row>
    <row r="4026" spans="4:4" x14ac:dyDescent="0.25">
      <c r="D4026">
        <f t="shared" ca="1" si="75"/>
        <v>48.81542098486787</v>
      </c>
    </row>
    <row r="4027" spans="4:4" x14ac:dyDescent="0.25">
      <c r="D4027">
        <f t="shared" ca="1" si="75"/>
        <v>49.643332590493877</v>
      </c>
    </row>
    <row r="4028" spans="4:4" x14ac:dyDescent="0.25">
      <c r="D4028">
        <f t="shared" ca="1" si="75"/>
        <v>47.16010393290653</v>
      </c>
    </row>
    <row r="4029" spans="4:4" x14ac:dyDescent="0.25">
      <c r="D4029">
        <f t="shared" ca="1" si="75"/>
        <v>48.643041556930271</v>
      </c>
    </row>
    <row r="4030" spans="4:4" x14ac:dyDescent="0.25">
      <c r="D4030">
        <f t="shared" ca="1" si="75"/>
        <v>49.119673393696722</v>
      </c>
    </row>
    <row r="4031" spans="4:4" x14ac:dyDescent="0.25">
      <c r="D4031">
        <f t="shared" ca="1" si="75"/>
        <v>46.65879066664025</v>
      </c>
    </row>
    <row r="4032" spans="4:4" x14ac:dyDescent="0.25">
      <c r="D4032">
        <f t="shared" ca="1" si="75"/>
        <v>53.329561662673079</v>
      </c>
    </row>
    <row r="4033" spans="4:4" x14ac:dyDescent="0.25">
      <c r="D4033">
        <f t="shared" ca="1" si="75"/>
        <v>55.051419737977028</v>
      </c>
    </row>
    <row r="4034" spans="4:4" x14ac:dyDescent="0.25">
      <c r="D4034">
        <f t="shared" ca="1" si="75"/>
        <v>46.554259517067905</v>
      </c>
    </row>
    <row r="4035" spans="4:4" x14ac:dyDescent="0.25">
      <c r="D4035">
        <f t="shared" ref="D4035:D4098" ca="1" si="76">_xlfn.T.INV(RAND(),25)*$G$3+$F$3</f>
        <v>44.667371191626749</v>
      </c>
    </row>
    <row r="4036" spans="4:4" x14ac:dyDescent="0.25">
      <c r="D4036">
        <f t="shared" ca="1" si="76"/>
        <v>43.803640068635218</v>
      </c>
    </row>
    <row r="4037" spans="4:4" x14ac:dyDescent="0.25">
      <c r="D4037">
        <f t="shared" ca="1" si="76"/>
        <v>49.692633062689332</v>
      </c>
    </row>
    <row r="4038" spans="4:4" x14ac:dyDescent="0.25">
      <c r="D4038">
        <f t="shared" ca="1" si="76"/>
        <v>38.320440960358098</v>
      </c>
    </row>
    <row r="4039" spans="4:4" x14ac:dyDescent="0.25">
      <c r="D4039">
        <f t="shared" ca="1" si="76"/>
        <v>55.159120545116394</v>
      </c>
    </row>
    <row r="4040" spans="4:4" x14ac:dyDescent="0.25">
      <c r="D4040">
        <f t="shared" ca="1" si="76"/>
        <v>51.134215407682809</v>
      </c>
    </row>
    <row r="4041" spans="4:4" x14ac:dyDescent="0.25">
      <c r="D4041">
        <f t="shared" ca="1" si="76"/>
        <v>48.71534928777001</v>
      </c>
    </row>
    <row r="4042" spans="4:4" x14ac:dyDescent="0.25">
      <c r="D4042">
        <f t="shared" ca="1" si="76"/>
        <v>43.904872946342067</v>
      </c>
    </row>
    <row r="4043" spans="4:4" x14ac:dyDescent="0.25">
      <c r="D4043">
        <f t="shared" ca="1" si="76"/>
        <v>55.449046328163732</v>
      </c>
    </row>
    <row r="4044" spans="4:4" x14ac:dyDescent="0.25">
      <c r="D4044">
        <f t="shared" ca="1" si="76"/>
        <v>46.297858105228954</v>
      </c>
    </row>
    <row r="4045" spans="4:4" x14ac:dyDescent="0.25">
      <c r="D4045">
        <f t="shared" ca="1" si="76"/>
        <v>50.51494038994268</v>
      </c>
    </row>
    <row r="4046" spans="4:4" x14ac:dyDescent="0.25">
      <c r="D4046">
        <f t="shared" ca="1" si="76"/>
        <v>42.677544491348982</v>
      </c>
    </row>
    <row r="4047" spans="4:4" x14ac:dyDescent="0.25">
      <c r="D4047">
        <f t="shared" ca="1" si="76"/>
        <v>39.229624395947084</v>
      </c>
    </row>
    <row r="4048" spans="4:4" x14ac:dyDescent="0.25">
      <c r="D4048">
        <f t="shared" ca="1" si="76"/>
        <v>49.251992572276322</v>
      </c>
    </row>
    <row r="4049" spans="4:4" x14ac:dyDescent="0.25">
      <c r="D4049">
        <f t="shared" ca="1" si="76"/>
        <v>41.650668471621053</v>
      </c>
    </row>
    <row r="4050" spans="4:4" x14ac:dyDescent="0.25">
      <c r="D4050">
        <f t="shared" ca="1" si="76"/>
        <v>44.451026829285652</v>
      </c>
    </row>
    <row r="4051" spans="4:4" x14ac:dyDescent="0.25">
      <c r="D4051">
        <f t="shared" ca="1" si="76"/>
        <v>50.654445045556322</v>
      </c>
    </row>
    <row r="4052" spans="4:4" x14ac:dyDescent="0.25">
      <c r="D4052">
        <f t="shared" ca="1" si="76"/>
        <v>52.714615977170624</v>
      </c>
    </row>
    <row r="4053" spans="4:4" x14ac:dyDescent="0.25">
      <c r="D4053">
        <f t="shared" ca="1" si="76"/>
        <v>53.77138626323957</v>
      </c>
    </row>
    <row r="4054" spans="4:4" x14ac:dyDescent="0.25">
      <c r="D4054">
        <f t="shared" ca="1" si="76"/>
        <v>45.084687089550485</v>
      </c>
    </row>
    <row r="4055" spans="4:4" x14ac:dyDescent="0.25">
      <c r="D4055">
        <f t="shared" ca="1" si="76"/>
        <v>51.243591014741135</v>
      </c>
    </row>
    <row r="4056" spans="4:4" x14ac:dyDescent="0.25">
      <c r="D4056">
        <f t="shared" ca="1" si="76"/>
        <v>45.503205208937374</v>
      </c>
    </row>
    <row r="4057" spans="4:4" x14ac:dyDescent="0.25">
      <c r="D4057">
        <f t="shared" ca="1" si="76"/>
        <v>49.040605813255979</v>
      </c>
    </row>
    <row r="4058" spans="4:4" x14ac:dyDescent="0.25">
      <c r="D4058">
        <f t="shared" ca="1" si="76"/>
        <v>53.947885448655327</v>
      </c>
    </row>
    <row r="4059" spans="4:4" x14ac:dyDescent="0.25">
      <c r="D4059">
        <f t="shared" ca="1" si="76"/>
        <v>46.903060950385949</v>
      </c>
    </row>
    <row r="4060" spans="4:4" x14ac:dyDescent="0.25">
      <c r="D4060">
        <f t="shared" ca="1" si="76"/>
        <v>49.795247705809281</v>
      </c>
    </row>
    <row r="4061" spans="4:4" x14ac:dyDescent="0.25">
      <c r="D4061">
        <f t="shared" ca="1" si="76"/>
        <v>44.949528048599717</v>
      </c>
    </row>
    <row r="4062" spans="4:4" x14ac:dyDescent="0.25">
      <c r="D4062">
        <f t="shared" ca="1" si="76"/>
        <v>48.710091399215052</v>
      </c>
    </row>
    <row r="4063" spans="4:4" x14ac:dyDescent="0.25">
      <c r="D4063">
        <f t="shared" ca="1" si="76"/>
        <v>48.975820812640379</v>
      </c>
    </row>
    <row r="4064" spans="4:4" x14ac:dyDescent="0.25">
      <c r="D4064">
        <f t="shared" ca="1" si="76"/>
        <v>46.870289553128913</v>
      </c>
    </row>
    <row r="4065" spans="4:4" x14ac:dyDescent="0.25">
      <c r="D4065">
        <f t="shared" ca="1" si="76"/>
        <v>53.454143720556303</v>
      </c>
    </row>
    <row r="4066" spans="4:4" x14ac:dyDescent="0.25">
      <c r="D4066">
        <f t="shared" ca="1" si="76"/>
        <v>38.240660352000944</v>
      </c>
    </row>
    <row r="4067" spans="4:4" x14ac:dyDescent="0.25">
      <c r="D4067">
        <f t="shared" ca="1" si="76"/>
        <v>46.212856794346692</v>
      </c>
    </row>
    <row r="4068" spans="4:4" x14ac:dyDescent="0.25">
      <c r="D4068">
        <f t="shared" ca="1" si="76"/>
        <v>55.796753796889107</v>
      </c>
    </row>
    <row r="4069" spans="4:4" x14ac:dyDescent="0.25">
      <c r="D4069">
        <f t="shared" ca="1" si="76"/>
        <v>46.841127425755658</v>
      </c>
    </row>
    <row r="4070" spans="4:4" x14ac:dyDescent="0.25">
      <c r="D4070">
        <f t="shared" ca="1" si="76"/>
        <v>54.166526884263327</v>
      </c>
    </row>
    <row r="4071" spans="4:4" x14ac:dyDescent="0.25">
      <c r="D4071">
        <f t="shared" ca="1" si="76"/>
        <v>56.975456723713627</v>
      </c>
    </row>
    <row r="4072" spans="4:4" x14ac:dyDescent="0.25">
      <c r="D4072">
        <f t="shared" ca="1" si="76"/>
        <v>38.263441317443622</v>
      </c>
    </row>
    <row r="4073" spans="4:4" x14ac:dyDescent="0.25">
      <c r="D4073">
        <f t="shared" ca="1" si="76"/>
        <v>54.189173419001499</v>
      </c>
    </row>
    <row r="4074" spans="4:4" x14ac:dyDescent="0.25">
      <c r="D4074">
        <f t="shared" ca="1" si="76"/>
        <v>43.799317859061233</v>
      </c>
    </row>
    <row r="4075" spans="4:4" x14ac:dyDescent="0.25">
      <c r="D4075">
        <f t="shared" ca="1" si="76"/>
        <v>51.067675926774918</v>
      </c>
    </row>
    <row r="4076" spans="4:4" x14ac:dyDescent="0.25">
      <c r="D4076">
        <f t="shared" ca="1" si="76"/>
        <v>52.951270755608093</v>
      </c>
    </row>
    <row r="4077" spans="4:4" x14ac:dyDescent="0.25">
      <c r="D4077">
        <f t="shared" ca="1" si="76"/>
        <v>37.339835823221478</v>
      </c>
    </row>
    <row r="4078" spans="4:4" x14ac:dyDescent="0.25">
      <c r="D4078">
        <f t="shared" ca="1" si="76"/>
        <v>44.223134182446721</v>
      </c>
    </row>
    <row r="4079" spans="4:4" x14ac:dyDescent="0.25">
      <c r="D4079">
        <f t="shared" ca="1" si="76"/>
        <v>53.631269207139212</v>
      </c>
    </row>
    <row r="4080" spans="4:4" x14ac:dyDescent="0.25">
      <c r="D4080">
        <f t="shared" ca="1" si="76"/>
        <v>53.354041166493417</v>
      </c>
    </row>
    <row r="4081" spans="4:4" x14ac:dyDescent="0.25">
      <c r="D4081">
        <f t="shared" ca="1" si="76"/>
        <v>51.953035896108496</v>
      </c>
    </row>
    <row r="4082" spans="4:4" x14ac:dyDescent="0.25">
      <c r="D4082">
        <f t="shared" ca="1" si="76"/>
        <v>48.382662905163627</v>
      </c>
    </row>
    <row r="4083" spans="4:4" x14ac:dyDescent="0.25">
      <c r="D4083">
        <f t="shared" ca="1" si="76"/>
        <v>46.545124875315175</v>
      </c>
    </row>
    <row r="4084" spans="4:4" x14ac:dyDescent="0.25">
      <c r="D4084">
        <f t="shared" ca="1" si="76"/>
        <v>47.711323278797295</v>
      </c>
    </row>
    <row r="4085" spans="4:4" x14ac:dyDescent="0.25">
      <c r="D4085">
        <f t="shared" ca="1" si="76"/>
        <v>50.253083285988275</v>
      </c>
    </row>
    <row r="4086" spans="4:4" x14ac:dyDescent="0.25">
      <c r="D4086">
        <f t="shared" ca="1" si="76"/>
        <v>45.743784793997946</v>
      </c>
    </row>
    <row r="4087" spans="4:4" x14ac:dyDescent="0.25">
      <c r="D4087">
        <f t="shared" ca="1" si="76"/>
        <v>49.555467901958089</v>
      </c>
    </row>
    <row r="4088" spans="4:4" x14ac:dyDescent="0.25">
      <c r="D4088">
        <f t="shared" ca="1" si="76"/>
        <v>50.628223125047612</v>
      </c>
    </row>
    <row r="4089" spans="4:4" x14ac:dyDescent="0.25">
      <c r="D4089">
        <f t="shared" ca="1" si="76"/>
        <v>53.484336588321305</v>
      </c>
    </row>
    <row r="4090" spans="4:4" x14ac:dyDescent="0.25">
      <c r="D4090">
        <f t="shared" ca="1" si="76"/>
        <v>46.494957940211386</v>
      </c>
    </row>
    <row r="4091" spans="4:4" x14ac:dyDescent="0.25">
      <c r="D4091">
        <f t="shared" ca="1" si="76"/>
        <v>54.200891117745833</v>
      </c>
    </row>
    <row r="4092" spans="4:4" x14ac:dyDescent="0.25">
      <c r="D4092">
        <f t="shared" ca="1" si="76"/>
        <v>46.255125764334238</v>
      </c>
    </row>
    <row r="4093" spans="4:4" x14ac:dyDescent="0.25">
      <c r="D4093">
        <f t="shared" ca="1" si="76"/>
        <v>54.675228055628409</v>
      </c>
    </row>
    <row r="4094" spans="4:4" x14ac:dyDescent="0.25">
      <c r="D4094">
        <f t="shared" ca="1" si="76"/>
        <v>44.575155637513475</v>
      </c>
    </row>
    <row r="4095" spans="4:4" x14ac:dyDescent="0.25">
      <c r="D4095">
        <f t="shared" ca="1" si="76"/>
        <v>54.482247817284787</v>
      </c>
    </row>
    <row r="4096" spans="4:4" x14ac:dyDescent="0.25">
      <c r="D4096">
        <f t="shared" ca="1" si="76"/>
        <v>50.666793741789277</v>
      </c>
    </row>
    <row r="4097" spans="4:4" x14ac:dyDescent="0.25">
      <c r="D4097">
        <f t="shared" ca="1" si="76"/>
        <v>57.31550881625958</v>
      </c>
    </row>
    <row r="4098" spans="4:4" x14ac:dyDescent="0.25">
      <c r="D4098">
        <f t="shared" ca="1" si="76"/>
        <v>43.463327869942916</v>
      </c>
    </row>
    <row r="4099" spans="4:4" x14ac:dyDescent="0.25">
      <c r="D4099">
        <f t="shared" ref="D4099:D4162" ca="1" si="77">_xlfn.T.INV(RAND(),25)*$G$3+$F$3</f>
        <v>44.923018409325579</v>
      </c>
    </row>
    <row r="4100" spans="4:4" x14ac:dyDescent="0.25">
      <c r="D4100">
        <f t="shared" ca="1" si="77"/>
        <v>57.228708977601286</v>
      </c>
    </row>
    <row r="4101" spans="4:4" x14ac:dyDescent="0.25">
      <c r="D4101">
        <f t="shared" ca="1" si="77"/>
        <v>51.963021915387486</v>
      </c>
    </row>
    <row r="4102" spans="4:4" x14ac:dyDescent="0.25">
      <c r="D4102">
        <f t="shared" ca="1" si="77"/>
        <v>52.811381036842107</v>
      </c>
    </row>
    <row r="4103" spans="4:4" x14ac:dyDescent="0.25">
      <c r="D4103">
        <f t="shared" ca="1" si="77"/>
        <v>50.952679968226825</v>
      </c>
    </row>
    <row r="4104" spans="4:4" x14ac:dyDescent="0.25">
      <c r="D4104">
        <f t="shared" ca="1" si="77"/>
        <v>46.001366886840742</v>
      </c>
    </row>
    <row r="4105" spans="4:4" x14ac:dyDescent="0.25">
      <c r="D4105">
        <f t="shared" ca="1" si="77"/>
        <v>44.772021172835416</v>
      </c>
    </row>
    <row r="4106" spans="4:4" x14ac:dyDescent="0.25">
      <c r="D4106">
        <f t="shared" ca="1" si="77"/>
        <v>55.731008607990908</v>
      </c>
    </row>
    <row r="4107" spans="4:4" x14ac:dyDescent="0.25">
      <c r="D4107">
        <f t="shared" ca="1" si="77"/>
        <v>46.851332292206408</v>
      </c>
    </row>
    <row r="4108" spans="4:4" x14ac:dyDescent="0.25">
      <c r="D4108">
        <f t="shared" ca="1" si="77"/>
        <v>48.856059985614216</v>
      </c>
    </row>
    <row r="4109" spans="4:4" x14ac:dyDescent="0.25">
      <c r="D4109">
        <f t="shared" ca="1" si="77"/>
        <v>47.024170761569742</v>
      </c>
    </row>
    <row r="4110" spans="4:4" x14ac:dyDescent="0.25">
      <c r="D4110">
        <f t="shared" ca="1" si="77"/>
        <v>49.774261558278702</v>
      </c>
    </row>
    <row r="4111" spans="4:4" x14ac:dyDescent="0.25">
      <c r="D4111">
        <f t="shared" ca="1" si="77"/>
        <v>49.268497881334596</v>
      </c>
    </row>
    <row r="4112" spans="4:4" x14ac:dyDescent="0.25">
      <c r="D4112">
        <f t="shared" ca="1" si="77"/>
        <v>47.75041303085537</v>
      </c>
    </row>
    <row r="4113" spans="4:4" x14ac:dyDescent="0.25">
      <c r="D4113">
        <f t="shared" ca="1" si="77"/>
        <v>48.623094405151392</v>
      </c>
    </row>
    <row r="4114" spans="4:4" x14ac:dyDescent="0.25">
      <c r="D4114">
        <f t="shared" ca="1" si="77"/>
        <v>39.701013752515685</v>
      </c>
    </row>
    <row r="4115" spans="4:4" x14ac:dyDescent="0.25">
      <c r="D4115">
        <f t="shared" ca="1" si="77"/>
        <v>49.47160355078735</v>
      </c>
    </row>
    <row r="4116" spans="4:4" x14ac:dyDescent="0.25">
      <c r="D4116">
        <f t="shared" ca="1" si="77"/>
        <v>47.586242538757794</v>
      </c>
    </row>
    <row r="4117" spans="4:4" x14ac:dyDescent="0.25">
      <c r="D4117">
        <f t="shared" ca="1" si="77"/>
        <v>46.687385040090064</v>
      </c>
    </row>
    <row r="4118" spans="4:4" x14ac:dyDescent="0.25">
      <c r="D4118">
        <f t="shared" ca="1" si="77"/>
        <v>60.35343061496264</v>
      </c>
    </row>
    <row r="4119" spans="4:4" x14ac:dyDescent="0.25">
      <c r="D4119">
        <f t="shared" ca="1" si="77"/>
        <v>54.59608076981187</v>
      </c>
    </row>
    <row r="4120" spans="4:4" x14ac:dyDescent="0.25">
      <c r="D4120">
        <f t="shared" ca="1" si="77"/>
        <v>46.204778756841925</v>
      </c>
    </row>
    <row r="4121" spans="4:4" x14ac:dyDescent="0.25">
      <c r="D4121">
        <f t="shared" ca="1" si="77"/>
        <v>46.476825797992532</v>
      </c>
    </row>
    <row r="4122" spans="4:4" x14ac:dyDescent="0.25">
      <c r="D4122">
        <f t="shared" ca="1" si="77"/>
        <v>53.073429018646415</v>
      </c>
    </row>
    <row r="4123" spans="4:4" x14ac:dyDescent="0.25">
      <c r="D4123">
        <f t="shared" ca="1" si="77"/>
        <v>39.599467211720452</v>
      </c>
    </row>
    <row r="4124" spans="4:4" x14ac:dyDescent="0.25">
      <c r="D4124">
        <f t="shared" ca="1" si="77"/>
        <v>40.986526707643591</v>
      </c>
    </row>
    <row r="4125" spans="4:4" x14ac:dyDescent="0.25">
      <c r="D4125">
        <f t="shared" ca="1" si="77"/>
        <v>53.557822500858123</v>
      </c>
    </row>
    <row r="4126" spans="4:4" x14ac:dyDescent="0.25">
      <c r="D4126">
        <f t="shared" ca="1" si="77"/>
        <v>40.896505034172407</v>
      </c>
    </row>
    <row r="4127" spans="4:4" x14ac:dyDescent="0.25">
      <c r="D4127">
        <f t="shared" ca="1" si="77"/>
        <v>45.438098645604427</v>
      </c>
    </row>
    <row r="4128" spans="4:4" x14ac:dyDescent="0.25">
      <c r="D4128">
        <f t="shared" ca="1" si="77"/>
        <v>49.863410061417184</v>
      </c>
    </row>
    <row r="4129" spans="4:4" x14ac:dyDescent="0.25">
      <c r="D4129">
        <f t="shared" ca="1" si="77"/>
        <v>46.911671884630216</v>
      </c>
    </row>
    <row r="4130" spans="4:4" x14ac:dyDescent="0.25">
      <c r="D4130">
        <f t="shared" ca="1" si="77"/>
        <v>44.248754693765221</v>
      </c>
    </row>
    <row r="4131" spans="4:4" x14ac:dyDescent="0.25">
      <c r="D4131">
        <f t="shared" ca="1" si="77"/>
        <v>54.252819027884136</v>
      </c>
    </row>
    <row r="4132" spans="4:4" x14ac:dyDescent="0.25">
      <c r="D4132">
        <f t="shared" ca="1" si="77"/>
        <v>40.13171346382579</v>
      </c>
    </row>
    <row r="4133" spans="4:4" x14ac:dyDescent="0.25">
      <c r="D4133">
        <f t="shared" ca="1" si="77"/>
        <v>48.909657445160228</v>
      </c>
    </row>
    <row r="4134" spans="4:4" x14ac:dyDescent="0.25">
      <c r="D4134">
        <f t="shared" ca="1" si="77"/>
        <v>44.226777201418471</v>
      </c>
    </row>
    <row r="4135" spans="4:4" x14ac:dyDescent="0.25">
      <c r="D4135">
        <f t="shared" ca="1" si="77"/>
        <v>55.372188451111001</v>
      </c>
    </row>
    <row r="4136" spans="4:4" x14ac:dyDescent="0.25">
      <c r="D4136">
        <f t="shared" ca="1" si="77"/>
        <v>46.033525276977628</v>
      </c>
    </row>
    <row r="4137" spans="4:4" x14ac:dyDescent="0.25">
      <c r="D4137">
        <f t="shared" ca="1" si="77"/>
        <v>42.410110618933579</v>
      </c>
    </row>
    <row r="4138" spans="4:4" x14ac:dyDescent="0.25">
      <c r="D4138">
        <f t="shared" ca="1" si="77"/>
        <v>56.405154559113051</v>
      </c>
    </row>
    <row r="4139" spans="4:4" x14ac:dyDescent="0.25">
      <c r="D4139">
        <f t="shared" ca="1" si="77"/>
        <v>49.872255143281798</v>
      </c>
    </row>
    <row r="4140" spans="4:4" x14ac:dyDescent="0.25">
      <c r="D4140">
        <f t="shared" ca="1" si="77"/>
        <v>42.357537310836634</v>
      </c>
    </row>
    <row r="4141" spans="4:4" x14ac:dyDescent="0.25">
      <c r="D4141">
        <f t="shared" ca="1" si="77"/>
        <v>47.339494487627078</v>
      </c>
    </row>
    <row r="4142" spans="4:4" x14ac:dyDescent="0.25">
      <c r="D4142">
        <f t="shared" ca="1" si="77"/>
        <v>54.499745617879171</v>
      </c>
    </row>
    <row r="4143" spans="4:4" x14ac:dyDescent="0.25">
      <c r="D4143">
        <f t="shared" ca="1" si="77"/>
        <v>56.330052833170939</v>
      </c>
    </row>
    <row r="4144" spans="4:4" x14ac:dyDescent="0.25">
      <c r="D4144">
        <f t="shared" ca="1" si="77"/>
        <v>52.146159010294468</v>
      </c>
    </row>
    <row r="4145" spans="4:4" x14ac:dyDescent="0.25">
      <c r="D4145">
        <f t="shared" ca="1" si="77"/>
        <v>51.049934989796157</v>
      </c>
    </row>
    <row r="4146" spans="4:4" x14ac:dyDescent="0.25">
      <c r="D4146">
        <f t="shared" ca="1" si="77"/>
        <v>39.607721134942146</v>
      </c>
    </row>
    <row r="4147" spans="4:4" x14ac:dyDescent="0.25">
      <c r="D4147">
        <f t="shared" ca="1" si="77"/>
        <v>47.088741809037487</v>
      </c>
    </row>
    <row r="4148" spans="4:4" x14ac:dyDescent="0.25">
      <c r="D4148">
        <f t="shared" ca="1" si="77"/>
        <v>50.434765373582543</v>
      </c>
    </row>
    <row r="4149" spans="4:4" x14ac:dyDescent="0.25">
      <c r="D4149">
        <f t="shared" ca="1" si="77"/>
        <v>46.390672238641791</v>
      </c>
    </row>
    <row r="4150" spans="4:4" x14ac:dyDescent="0.25">
      <c r="D4150">
        <f t="shared" ca="1" si="77"/>
        <v>44.538395328250751</v>
      </c>
    </row>
    <row r="4151" spans="4:4" x14ac:dyDescent="0.25">
      <c r="D4151">
        <f t="shared" ca="1" si="77"/>
        <v>50.954402212700344</v>
      </c>
    </row>
    <row r="4152" spans="4:4" x14ac:dyDescent="0.25">
      <c r="D4152">
        <f t="shared" ca="1" si="77"/>
        <v>51.738756972396097</v>
      </c>
    </row>
    <row r="4153" spans="4:4" x14ac:dyDescent="0.25">
      <c r="D4153">
        <f t="shared" ca="1" si="77"/>
        <v>41.247291004239059</v>
      </c>
    </row>
    <row r="4154" spans="4:4" x14ac:dyDescent="0.25">
      <c r="D4154">
        <f t="shared" ca="1" si="77"/>
        <v>56.589601544627229</v>
      </c>
    </row>
    <row r="4155" spans="4:4" x14ac:dyDescent="0.25">
      <c r="D4155">
        <f t="shared" ca="1" si="77"/>
        <v>54.068555473108958</v>
      </c>
    </row>
    <row r="4156" spans="4:4" x14ac:dyDescent="0.25">
      <c r="D4156">
        <f t="shared" ca="1" si="77"/>
        <v>45.945599656875075</v>
      </c>
    </row>
    <row r="4157" spans="4:4" x14ac:dyDescent="0.25">
      <c r="D4157">
        <f t="shared" ca="1" si="77"/>
        <v>48.217554523151001</v>
      </c>
    </row>
    <row r="4158" spans="4:4" x14ac:dyDescent="0.25">
      <c r="D4158">
        <f t="shared" ca="1" si="77"/>
        <v>54.028665184999021</v>
      </c>
    </row>
    <row r="4159" spans="4:4" x14ac:dyDescent="0.25">
      <c r="D4159">
        <f t="shared" ca="1" si="77"/>
        <v>47.913148851335201</v>
      </c>
    </row>
    <row r="4160" spans="4:4" x14ac:dyDescent="0.25">
      <c r="D4160">
        <f t="shared" ca="1" si="77"/>
        <v>43.893702933007859</v>
      </c>
    </row>
    <row r="4161" spans="4:4" x14ac:dyDescent="0.25">
      <c r="D4161">
        <f t="shared" ca="1" si="77"/>
        <v>55.519960527753462</v>
      </c>
    </row>
    <row r="4162" spans="4:4" x14ac:dyDescent="0.25">
      <c r="D4162">
        <f t="shared" ca="1" si="77"/>
        <v>50.717888869176441</v>
      </c>
    </row>
    <row r="4163" spans="4:4" x14ac:dyDescent="0.25">
      <c r="D4163">
        <f t="shared" ref="D4163:D4226" ca="1" si="78">_xlfn.T.INV(RAND(),25)*$G$3+$F$3</f>
        <v>55.610660851301468</v>
      </c>
    </row>
    <row r="4164" spans="4:4" x14ac:dyDescent="0.25">
      <c r="D4164">
        <f t="shared" ca="1" si="78"/>
        <v>50.019368805937042</v>
      </c>
    </row>
    <row r="4165" spans="4:4" x14ac:dyDescent="0.25">
      <c r="D4165">
        <f t="shared" ca="1" si="78"/>
        <v>48.945473601393992</v>
      </c>
    </row>
    <row r="4166" spans="4:4" x14ac:dyDescent="0.25">
      <c r="D4166">
        <f t="shared" ca="1" si="78"/>
        <v>50.453812595459553</v>
      </c>
    </row>
    <row r="4167" spans="4:4" x14ac:dyDescent="0.25">
      <c r="D4167">
        <f t="shared" ca="1" si="78"/>
        <v>55.256865987844925</v>
      </c>
    </row>
    <row r="4168" spans="4:4" x14ac:dyDescent="0.25">
      <c r="D4168">
        <f t="shared" ca="1" si="78"/>
        <v>40.025969521383956</v>
      </c>
    </row>
    <row r="4169" spans="4:4" x14ac:dyDescent="0.25">
      <c r="D4169">
        <f t="shared" ca="1" si="78"/>
        <v>52.232347847953278</v>
      </c>
    </row>
    <row r="4170" spans="4:4" x14ac:dyDescent="0.25">
      <c r="D4170">
        <f t="shared" ca="1" si="78"/>
        <v>49.609305652931617</v>
      </c>
    </row>
    <row r="4171" spans="4:4" x14ac:dyDescent="0.25">
      <c r="D4171">
        <f t="shared" ca="1" si="78"/>
        <v>56.203025728257664</v>
      </c>
    </row>
    <row r="4172" spans="4:4" x14ac:dyDescent="0.25">
      <c r="D4172">
        <f t="shared" ca="1" si="78"/>
        <v>48.584629167226005</v>
      </c>
    </row>
    <row r="4173" spans="4:4" x14ac:dyDescent="0.25">
      <c r="D4173">
        <f t="shared" ca="1" si="78"/>
        <v>51.204785036003599</v>
      </c>
    </row>
    <row r="4174" spans="4:4" x14ac:dyDescent="0.25">
      <c r="D4174">
        <f t="shared" ca="1" si="78"/>
        <v>45.365723725204525</v>
      </c>
    </row>
    <row r="4175" spans="4:4" x14ac:dyDescent="0.25">
      <c r="D4175">
        <f t="shared" ca="1" si="78"/>
        <v>49.833252695823411</v>
      </c>
    </row>
    <row r="4176" spans="4:4" x14ac:dyDescent="0.25">
      <c r="D4176">
        <f t="shared" ca="1" si="78"/>
        <v>42.127522522616701</v>
      </c>
    </row>
    <row r="4177" spans="4:4" x14ac:dyDescent="0.25">
      <c r="D4177">
        <f t="shared" ca="1" si="78"/>
        <v>57.72658254305685</v>
      </c>
    </row>
    <row r="4178" spans="4:4" x14ac:dyDescent="0.25">
      <c r="D4178">
        <f t="shared" ca="1" si="78"/>
        <v>48.347996306645676</v>
      </c>
    </row>
    <row r="4179" spans="4:4" x14ac:dyDescent="0.25">
      <c r="D4179">
        <f t="shared" ca="1" si="78"/>
        <v>50.197832936705979</v>
      </c>
    </row>
    <row r="4180" spans="4:4" x14ac:dyDescent="0.25">
      <c r="D4180">
        <f t="shared" ca="1" si="78"/>
        <v>45.280214057788875</v>
      </c>
    </row>
    <row r="4181" spans="4:4" x14ac:dyDescent="0.25">
      <c r="D4181">
        <f t="shared" ca="1" si="78"/>
        <v>49.229678558670571</v>
      </c>
    </row>
    <row r="4182" spans="4:4" x14ac:dyDescent="0.25">
      <c r="D4182">
        <f t="shared" ca="1" si="78"/>
        <v>56.069061438815268</v>
      </c>
    </row>
    <row r="4183" spans="4:4" x14ac:dyDescent="0.25">
      <c r="D4183">
        <f t="shared" ca="1" si="78"/>
        <v>37.956622025955248</v>
      </c>
    </row>
    <row r="4184" spans="4:4" x14ac:dyDescent="0.25">
      <c r="D4184">
        <f t="shared" ca="1" si="78"/>
        <v>42.356932114578299</v>
      </c>
    </row>
    <row r="4185" spans="4:4" x14ac:dyDescent="0.25">
      <c r="D4185">
        <f t="shared" ca="1" si="78"/>
        <v>53.852663022733587</v>
      </c>
    </row>
    <row r="4186" spans="4:4" x14ac:dyDescent="0.25">
      <c r="D4186">
        <f t="shared" ca="1" si="78"/>
        <v>39.72539878423359</v>
      </c>
    </row>
    <row r="4187" spans="4:4" x14ac:dyDescent="0.25">
      <c r="D4187">
        <f t="shared" ca="1" si="78"/>
        <v>46.985668421311793</v>
      </c>
    </row>
    <row r="4188" spans="4:4" x14ac:dyDescent="0.25">
      <c r="D4188">
        <f t="shared" ca="1" si="78"/>
        <v>50.424179465890404</v>
      </c>
    </row>
    <row r="4189" spans="4:4" x14ac:dyDescent="0.25">
      <c r="D4189">
        <f t="shared" ca="1" si="78"/>
        <v>46.444850818944239</v>
      </c>
    </row>
    <row r="4190" spans="4:4" x14ac:dyDescent="0.25">
      <c r="D4190">
        <f t="shared" ca="1" si="78"/>
        <v>49.614724829040284</v>
      </c>
    </row>
    <row r="4191" spans="4:4" x14ac:dyDescent="0.25">
      <c r="D4191">
        <f t="shared" ca="1" si="78"/>
        <v>48.469726176725757</v>
      </c>
    </row>
    <row r="4192" spans="4:4" x14ac:dyDescent="0.25">
      <c r="D4192">
        <f t="shared" ca="1" si="78"/>
        <v>53.488721564318894</v>
      </c>
    </row>
    <row r="4193" spans="4:4" x14ac:dyDescent="0.25">
      <c r="D4193">
        <f t="shared" ca="1" si="78"/>
        <v>45.524498018078525</v>
      </c>
    </row>
    <row r="4194" spans="4:4" x14ac:dyDescent="0.25">
      <c r="D4194">
        <f t="shared" ca="1" si="78"/>
        <v>48.945298345079486</v>
      </c>
    </row>
    <row r="4195" spans="4:4" x14ac:dyDescent="0.25">
      <c r="D4195">
        <f t="shared" ca="1" si="78"/>
        <v>52.407396129036371</v>
      </c>
    </row>
    <row r="4196" spans="4:4" x14ac:dyDescent="0.25">
      <c r="D4196">
        <f t="shared" ca="1" si="78"/>
        <v>46.865848698185552</v>
      </c>
    </row>
    <row r="4197" spans="4:4" x14ac:dyDescent="0.25">
      <c r="D4197">
        <f t="shared" ca="1" si="78"/>
        <v>55.879158024052174</v>
      </c>
    </row>
    <row r="4198" spans="4:4" x14ac:dyDescent="0.25">
      <c r="D4198">
        <f t="shared" ca="1" si="78"/>
        <v>44.557335694633082</v>
      </c>
    </row>
    <row r="4199" spans="4:4" x14ac:dyDescent="0.25">
      <c r="D4199">
        <f t="shared" ca="1" si="78"/>
        <v>52.825031967758626</v>
      </c>
    </row>
    <row r="4200" spans="4:4" x14ac:dyDescent="0.25">
      <c r="D4200">
        <f t="shared" ca="1" si="78"/>
        <v>53.424300719973765</v>
      </c>
    </row>
    <row r="4201" spans="4:4" x14ac:dyDescent="0.25">
      <c r="D4201">
        <f t="shared" ca="1" si="78"/>
        <v>48.084326544455564</v>
      </c>
    </row>
    <row r="4202" spans="4:4" x14ac:dyDescent="0.25">
      <c r="D4202">
        <f t="shared" ca="1" si="78"/>
        <v>44.370551429515459</v>
      </c>
    </row>
    <row r="4203" spans="4:4" x14ac:dyDescent="0.25">
      <c r="D4203">
        <f t="shared" ca="1" si="78"/>
        <v>54.563756982461591</v>
      </c>
    </row>
    <row r="4204" spans="4:4" x14ac:dyDescent="0.25">
      <c r="D4204">
        <f t="shared" ca="1" si="78"/>
        <v>54.916842076998073</v>
      </c>
    </row>
    <row r="4205" spans="4:4" x14ac:dyDescent="0.25">
      <c r="D4205">
        <f t="shared" ca="1" si="78"/>
        <v>38.40086006745458</v>
      </c>
    </row>
    <row r="4206" spans="4:4" x14ac:dyDescent="0.25">
      <c r="D4206">
        <f t="shared" ca="1" si="78"/>
        <v>48.319101052085365</v>
      </c>
    </row>
    <row r="4207" spans="4:4" x14ac:dyDescent="0.25">
      <c r="D4207">
        <f t="shared" ca="1" si="78"/>
        <v>49.514488151921171</v>
      </c>
    </row>
    <row r="4208" spans="4:4" x14ac:dyDescent="0.25">
      <c r="D4208">
        <f t="shared" ca="1" si="78"/>
        <v>44.974407408484524</v>
      </c>
    </row>
    <row r="4209" spans="4:4" x14ac:dyDescent="0.25">
      <c r="D4209">
        <f t="shared" ca="1" si="78"/>
        <v>45.222678289402502</v>
      </c>
    </row>
    <row r="4210" spans="4:4" x14ac:dyDescent="0.25">
      <c r="D4210">
        <f t="shared" ca="1" si="78"/>
        <v>48.29787735895394</v>
      </c>
    </row>
    <row r="4211" spans="4:4" x14ac:dyDescent="0.25">
      <c r="D4211">
        <f t="shared" ca="1" si="78"/>
        <v>42.539854154908298</v>
      </c>
    </row>
    <row r="4212" spans="4:4" x14ac:dyDescent="0.25">
      <c r="D4212">
        <f t="shared" ca="1" si="78"/>
        <v>55.130864639323505</v>
      </c>
    </row>
    <row r="4213" spans="4:4" x14ac:dyDescent="0.25">
      <c r="D4213">
        <f t="shared" ca="1" si="78"/>
        <v>43.676033653186174</v>
      </c>
    </row>
    <row r="4214" spans="4:4" x14ac:dyDescent="0.25">
      <c r="D4214">
        <f t="shared" ca="1" si="78"/>
        <v>50.316206780221137</v>
      </c>
    </row>
    <row r="4215" spans="4:4" x14ac:dyDescent="0.25">
      <c r="D4215">
        <f t="shared" ca="1" si="78"/>
        <v>48.998356519232658</v>
      </c>
    </row>
    <row r="4216" spans="4:4" x14ac:dyDescent="0.25">
      <c r="D4216">
        <f t="shared" ca="1" si="78"/>
        <v>53.547300166714912</v>
      </c>
    </row>
    <row r="4217" spans="4:4" x14ac:dyDescent="0.25">
      <c r="D4217">
        <f t="shared" ca="1" si="78"/>
        <v>46.224197813665306</v>
      </c>
    </row>
    <row r="4218" spans="4:4" x14ac:dyDescent="0.25">
      <c r="D4218">
        <f t="shared" ca="1" si="78"/>
        <v>53.044006101363387</v>
      </c>
    </row>
    <row r="4219" spans="4:4" x14ac:dyDescent="0.25">
      <c r="D4219">
        <f t="shared" ca="1" si="78"/>
        <v>50.749788020739452</v>
      </c>
    </row>
    <row r="4220" spans="4:4" x14ac:dyDescent="0.25">
      <c r="D4220">
        <f t="shared" ca="1" si="78"/>
        <v>46.901153075606693</v>
      </c>
    </row>
    <row r="4221" spans="4:4" x14ac:dyDescent="0.25">
      <c r="D4221">
        <f t="shared" ca="1" si="78"/>
        <v>50.078195140639103</v>
      </c>
    </row>
    <row r="4222" spans="4:4" x14ac:dyDescent="0.25">
      <c r="D4222">
        <f t="shared" ca="1" si="78"/>
        <v>46.160667692270252</v>
      </c>
    </row>
    <row r="4223" spans="4:4" x14ac:dyDescent="0.25">
      <c r="D4223">
        <f t="shared" ca="1" si="78"/>
        <v>54.784548214766943</v>
      </c>
    </row>
    <row r="4224" spans="4:4" x14ac:dyDescent="0.25">
      <c r="D4224">
        <f t="shared" ca="1" si="78"/>
        <v>58.149381867771936</v>
      </c>
    </row>
    <row r="4225" spans="4:4" x14ac:dyDescent="0.25">
      <c r="D4225">
        <f t="shared" ca="1" si="78"/>
        <v>45.925449702758527</v>
      </c>
    </row>
    <row r="4226" spans="4:4" x14ac:dyDescent="0.25">
      <c r="D4226">
        <f t="shared" ca="1" si="78"/>
        <v>46.219505679604978</v>
      </c>
    </row>
    <row r="4227" spans="4:4" x14ac:dyDescent="0.25">
      <c r="D4227">
        <f t="shared" ref="D4227:D4290" ca="1" si="79">_xlfn.T.INV(RAND(),25)*$G$3+$F$3</f>
        <v>43.969302219473825</v>
      </c>
    </row>
    <row r="4228" spans="4:4" x14ac:dyDescent="0.25">
      <c r="D4228">
        <f t="shared" ca="1" si="79"/>
        <v>47.778626294506537</v>
      </c>
    </row>
    <row r="4229" spans="4:4" x14ac:dyDescent="0.25">
      <c r="D4229">
        <f t="shared" ca="1" si="79"/>
        <v>37.46024446553038</v>
      </c>
    </row>
    <row r="4230" spans="4:4" x14ac:dyDescent="0.25">
      <c r="D4230">
        <f t="shared" ca="1" si="79"/>
        <v>54.993280547258081</v>
      </c>
    </row>
    <row r="4231" spans="4:4" x14ac:dyDescent="0.25">
      <c r="D4231">
        <f t="shared" ca="1" si="79"/>
        <v>49.54314609325737</v>
      </c>
    </row>
    <row r="4232" spans="4:4" x14ac:dyDescent="0.25">
      <c r="D4232">
        <f t="shared" ca="1" si="79"/>
        <v>51.477637877929183</v>
      </c>
    </row>
    <row r="4233" spans="4:4" x14ac:dyDescent="0.25">
      <c r="D4233">
        <f t="shared" ca="1" si="79"/>
        <v>46.963192165320727</v>
      </c>
    </row>
    <row r="4234" spans="4:4" x14ac:dyDescent="0.25">
      <c r="D4234">
        <f t="shared" ca="1" si="79"/>
        <v>44.179796906390081</v>
      </c>
    </row>
    <row r="4235" spans="4:4" x14ac:dyDescent="0.25">
      <c r="D4235">
        <f t="shared" ca="1" si="79"/>
        <v>50.068237037808039</v>
      </c>
    </row>
    <row r="4236" spans="4:4" x14ac:dyDescent="0.25">
      <c r="D4236">
        <f t="shared" ca="1" si="79"/>
        <v>48.118430871643923</v>
      </c>
    </row>
    <row r="4237" spans="4:4" x14ac:dyDescent="0.25">
      <c r="D4237">
        <f t="shared" ca="1" si="79"/>
        <v>46.918706413217613</v>
      </c>
    </row>
    <row r="4238" spans="4:4" x14ac:dyDescent="0.25">
      <c r="D4238">
        <f t="shared" ca="1" si="79"/>
        <v>52.355019487956405</v>
      </c>
    </row>
    <row r="4239" spans="4:4" x14ac:dyDescent="0.25">
      <c r="D4239">
        <f t="shared" ca="1" si="79"/>
        <v>41.683314892738117</v>
      </c>
    </row>
    <row r="4240" spans="4:4" x14ac:dyDescent="0.25">
      <c r="D4240">
        <f t="shared" ca="1" si="79"/>
        <v>45.288680044797694</v>
      </c>
    </row>
    <row r="4241" spans="4:4" x14ac:dyDescent="0.25">
      <c r="D4241">
        <f t="shared" ca="1" si="79"/>
        <v>55.461262966766093</v>
      </c>
    </row>
    <row r="4242" spans="4:4" x14ac:dyDescent="0.25">
      <c r="D4242">
        <f t="shared" ca="1" si="79"/>
        <v>51.453570177844469</v>
      </c>
    </row>
    <row r="4243" spans="4:4" x14ac:dyDescent="0.25">
      <c r="D4243">
        <f t="shared" ca="1" si="79"/>
        <v>48.576794062419872</v>
      </c>
    </row>
    <row r="4244" spans="4:4" x14ac:dyDescent="0.25">
      <c r="D4244">
        <f t="shared" ca="1" si="79"/>
        <v>49.227677464142715</v>
      </c>
    </row>
    <row r="4245" spans="4:4" x14ac:dyDescent="0.25">
      <c r="D4245">
        <f t="shared" ca="1" si="79"/>
        <v>48.154009941888248</v>
      </c>
    </row>
    <row r="4246" spans="4:4" x14ac:dyDescent="0.25">
      <c r="D4246">
        <f t="shared" ca="1" si="79"/>
        <v>49.910711122944988</v>
      </c>
    </row>
    <row r="4247" spans="4:4" x14ac:dyDescent="0.25">
      <c r="D4247">
        <f t="shared" ca="1" si="79"/>
        <v>46.987811192437469</v>
      </c>
    </row>
    <row r="4248" spans="4:4" x14ac:dyDescent="0.25">
      <c r="D4248">
        <f t="shared" ca="1" si="79"/>
        <v>49.302214428446263</v>
      </c>
    </row>
    <row r="4249" spans="4:4" x14ac:dyDescent="0.25">
      <c r="D4249">
        <f t="shared" ca="1" si="79"/>
        <v>47.561430431321817</v>
      </c>
    </row>
    <row r="4250" spans="4:4" x14ac:dyDescent="0.25">
      <c r="D4250">
        <f t="shared" ca="1" si="79"/>
        <v>45.833853332502315</v>
      </c>
    </row>
    <row r="4251" spans="4:4" x14ac:dyDescent="0.25">
      <c r="D4251">
        <f t="shared" ca="1" si="79"/>
        <v>60.842082123330592</v>
      </c>
    </row>
    <row r="4252" spans="4:4" x14ac:dyDescent="0.25">
      <c r="D4252">
        <f t="shared" ca="1" si="79"/>
        <v>52.387452825444818</v>
      </c>
    </row>
    <row r="4253" spans="4:4" x14ac:dyDescent="0.25">
      <c r="D4253">
        <f t="shared" ca="1" si="79"/>
        <v>48.966546775675539</v>
      </c>
    </row>
    <row r="4254" spans="4:4" x14ac:dyDescent="0.25">
      <c r="D4254">
        <f t="shared" ca="1" si="79"/>
        <v>48.036552110629003</v>
      </c>
    </row>
    <row r="4255" spans="4:4" x14ac:dyDescent="0.25">
      <c r="D4255">
        <f t="shared" ca="1" si="79"/>
        <v>48.028952971640805</v>
      </c>
    </row>
    <row r="4256" spans="4:4" x14ac:dyDescent="0.25">
      <c r="D4256">
        <f t="shared" ca="1" si="79"/>
        <v>56.367824761967235</v>
      </c>
    </row>
    <row r="4257" spans="4:4" x14ac:dyDescent="0.25">
      <c r="D4257">
        <f t="shared" ca="1" si="79"/>
        <v>47.205175983428376</v>
      </c>
    </row>
    <row r="4258" spans="4:4" x14ac:dyDescent="0.25">
      <c r="D4258">
        <f t="shared" ca="1" si="79"/>
        <v>50.908110175280818</v>
      </c>
    </row>
    <row r="4259" spans="4:4" x14ac:dyDescent="0.25">
      <c r="D4259">
        <f t="shared" ca="1" si="79"/>
        <v>45.190717693972992</v>
      </c>
    </row>
    <row r="4260" spans="4:4" x14ac:dyDescent="0.25">
      <c r="D4260">
        <f t="shared" ca="1" si="79"/>
        <v>47.379812490907781</v>
      </c>
    </row>
    <row r="4261" spans="4:4" x14ac:dyDescent="0.25">
      <c r="D4261">
        <f t="shared" ca="1" si="79"/>
        <v>49.725647894194225</v>
      </c>
    </row>
    <row r="4262" spans="4:4" x14ac:dyDescent="0.25">
      <c r="D4262">
        <f t="shared" ca="1" si="79"/>
        <v>47.870503615428603</v>
      </c>
    </row>
    <row r="4263" spans="4:4" x14ac:dyDescent="0.25">
      <c r="D4263">
        <f t="shared" ca="1" si="79"/>
        <v>53.619522829556772</v>
      </c>
    </row>
    <row r="4264" spans="4:4" x14ac:dyDescent="0.25">
      <c r="D4264">
        <f t="shared" ca="1" si="79"/>
        <v>54.082259893764281</v>
      </c>
    </row>
    <row r="4265" spans="4:4" x14ac:dyDescent="0.25">
      <c r="D4265">
        <f t="shared" ca="1" si="79"/>
        <v>54.169354705777877</v>
      </c>
    </row>
    <row r="4266" spans="4:4" x14ac:dyDescent="0.25">
      <c r="D4266">
        <f t="shared" ca="1" si="79"/>
        <v>54.498022763456085</v>
      </c>
    </row>
    <row r="4267" spans="4:4" x14ac:dyDescent="0.25">
      <c r="D4267">
        <f t="shared" ca="1" si="79"/>
        <v>55.666307388035847</v>
      </c>
    </row>
    <row r="4268" spans="4:4" x14ac:dyDescent="0.25">
      <c r="D4268">
        <f t="shared" ca="1" si="79"/>
        <v>37.776373420858178</v>
      </c>
    </row>
    <row r="4269" spans="4:4" x14ac:dyDescent="0.25">
      <c r="D4269">
        <f t="shared" ca="1" si="79"/>
        <v>53.08906749127911</v>
      </c>
    </row>
    <row r="4270" spans="4:4" x14ac:dyDescent="0.25">
      <c r="D4270">
        <f t="shared" ca="1" si="79"/>
        <v>53.451190732961237</v>
      </c>
    </row>
    <row r="4271" spans="4:4" x14ac:dyDescent="0.25">
      <c r="D4271">
        <f t="shared" ca="1" si="79"/>
        <v>43.409089242141334</v>
      </c>
    </row>
    <row r="4272" spans="4:4" x14ac:dyDescent="0.25">
      <c r="D4272">
        <f t="shared" ca="1" si="79"/>
        <v>48.826480999008396</v>
      </c>
    </row>
    <row r="4273" spans="4:4" x14ac:dyDescent="0.25">
      <c r="D4273">
        <f t="shared" ca="1" si="79"/>
        <v>44.591101375730133</v>
      </c>
    </row>
    <row r="4274" spans="4:4" x14ac:dyDescent="0.25">
      <c r="D4274">
        <f t="shared" ca="1" si="79"/>
        <v>49.9483662165959</v>
      </c>
    </row>
    <row r="4275" spans="4:4" x14ac:dyDescent="0.25">
      <c r="D4275">
        <f t="shared" ca="1" si="79"/>
        <v>54.323333515606294</v>
      </c>
    </row>
    <row r="4276" spans="4:4" x14ac:dyDescent="0.25">
      <c r="D4276">
        <f t="shared" ca="1" si="79"/>
        <v>52.502449236152842</v>
      </c>
    </row>
    <row r="4277" spans="4:4" x14ac:dyDescent="0.25">
      <c r="D4277">
        <f t="shared" ca="1" si="79"/>
        <v>50.993810250277967</v>
      </c>
    </row>
    <row r="4278" spans="4:4" x14ac:dyDescent="0.25">
      <c r="D4278">
        <f t="shared" ca="1" si="79"/>
        <v>54.144261839422875</v>
      </c>
    </row>
    <row r="4279" spans="4:4" x14ac:dyDescent="0.25">
      <c r="D4279">
        <f t="shared" ca="1" si="79"/>
        <v>43.520290290555032</v>
      </c>
    </row>
    <row r="4280" spans="4:4" x14ac:dyDescent="0.25">
      <c r="D4280">
        <f t="shared" ca="1" si="79"/>
        <v>50.525572396750718</v>
      </c>
    </row>
    <row r="4281" spans="4:4" x14ac:dyDescent="0.25">
      <c r="D4281">
        <f t="shared" ca="1" si="79"/>
        <v>51.927514034882087</v>
      </c>
    </row>
    <row r="4282" spans="4:4" x14ac:dyDescent="0.25">
      <c r="D4282">
        <f t="shared" ca="1" si="79"/>
        <v>46.996794473676303</v>
      </c>
    </row>
    <row r="4283" spans="4:4" x14ac:dyDescent="0.25">
      <c r="D4283">
        <f t="shared" ca="1" si="79"/>
        <v>49.005732253333818</v>
      </c>
    </row>
    <row r="4284" spans="4:4" x14ac:dyDescent="0.25">
      <c r="D4284">
        <f t="shared" ca="1" si="79"/>
        <v>54.349262657073545</v>
      </c>
    </row>
    <row r="4285" spans="4:4" x14ac:dyDescent="0.25">
      <c r="D4285">
        <f t="shared" ca="1" si="79"/>
        <v>51.87630122891273</v>
      </c>
    </row>
    <row r="4286" spans="4:4" x14ac:dyDescent="0.25">
      <c r="D4286">
        <f t="shared" ca="1" si="79"/>
        <v>65.604558983234256</v>
      </c>
    </row>
    <row r="4287" spans="4:4" x14ac:dyDescent="0.25">
      <c r="D4287">
        <f t="shared" ca="1" si="79"/>
        <v>54.733037667927633</v>
      </c>
    </row>
    <row r="4288" spans="4:4" x14ac:dyDescent="0.25">
      <c r="D4288">
        <f t="shared" ca="1" si="79"/>
        <v>46.18974377987022</v>
      </c>
    </row>
    <row r="4289" spans="4:4" x14ac:dyDescent="0.25">
      <c r="D4289">
        <f t="shared" ca="1" si="79"/>
        <v>44.356763448523651</v>
      </c>
    </row>
    <row r="4290" spans="4:4" x14ac:dyDescent="0.25">
      <c r="D4290">
        <f t="shared" ca="1" si="79"/>
        <v>48.523538051318646</v>
      </c>
    </row>
    <row r="4291" spans="4:4" x14ac:dyDescent="0.25">
      <c r="D4291">
        <f t="shared" ref="D4291:D4354" ca="1" si="80">_xlfn.T.INV(RAND(),25)*$G$3+$F$3</f>
        <v>57.880802810180697</v>
      </c>
    </row>
    <row r="4292" spans="4:4" x14ac:dyDescent="0.25">
      <c r="D4292">
        <f t="shared" ca="1" si="80"/>
        <v>50.758638254651693</v>
      </c>
    </row>
    <row r="4293" spans="4:4" x14ac:dyDescent="0.25">
      <c r="D4293">
        <f t="shared" ca="1" si="80"/>
        <v>46.669332781921327</v>
      </c>
    </row>
    <row r="4294" spans="4:4" x14ac:dyDescent="0.25">
      <c r="D4294">
        <f t="shared" ca="1" si="80"/>
        <v>52.510921854474773</v>
      </c>
    </row>
    <row r="4295" spans="4:4" x14ac:dyDescent="0.25">
      <c r="D4295">
        <f t="shared" ca="1" si="80"/>
        <v>45.537897261908725</v>
      </c>
    </row>
    <row r="4296" spans="4:4" x14ac:dyDescent="0.25">
      <c r="D4296">
        <f t="shared" ca="1" si="80"/>
        <v>47.985979675347131</v>
      </c>
    </row>
    <row r="4297" spans="4:4" x14ac:dyDescent="0.25">
      <c r="D4297">
        <f t="shared" ca="1" si="80"/>
        <v>51.535140583262837</v>
      </c>
    </row>
    <row r="4298" spans="4:4" x14ac:dyDescent="0.25">
      <c r="D4298">
        <f t="shared" ca="1" si="80"/>
        <v>53.110530061285004</v>
      </c>
    </row>
    <row r="4299" spans="4:4" x14ac:dyDescent="0.25">
      <c r="D4299">
        <f t="shared" ca="1" si="80"/>
        <v>60.379489479423832</v>
      </c>
    </row>
    <row r="4300" spans="4:4" x14ac:dyDescent="0.25">
      <c r="D4300">
        <f t="shared" ca="1" si="80"/>
        <v>46.359826340889981</v>
      </c>
    </row>
    <row r="4301" spans="4:4" x14ac:dyDescent="0.25">
      <c r="D4301">
        <f t="shared" ca="1" si="80"/>
        <v>51.849588532408823</v>
      </c>
    </row>
    <row r="4302" spans="4:4" x14ac:dyDescent="0.25">
      <c r="D4302">
        <f t="shared" ca="1" si="80"/>
        <v>54.967743513605299</v>
      </c>
    </row>
    <row r="4303" spans="4:4" x14ac:dyDescent="0.25">
      <c r="D4303">
        <f t="shared" ca="1" si="80"/>
        <v>40.303610969813811</v>
      </c>
    </row>
    <row r="4304" spans="4:4" x14ac:dyDescent="0.25">
      <c r="D4304">
        <f t="shared" ca="1" si="80"/>
        <v>42.95730714970761</v>
      </c>
    </row>
    <row r="4305" spans="4:4" x14ac:dyDescent="0.25">
      <c r="D4305">
        <f t="shared" ca="1" si="80"/>
        <v>56.119763603156024</v>
      </c>
    </row>
    <row r="4306" spans="4:4" x14ac:dyDescent="0.25">
      <c r="D4306">
        <f t="shared" ca="1" si="80"/>
        <v>47.615912457732691</v>
      </c>
    </row>
    <row r="4307" spans="4:4" x14ac:dyDescent="0.25">
      <c r="D4307">
        <f t="shared" ca="1" si="80"/>
        <v>46.096110206786818</v>
      </c>
    </row>
    <row r="4308" spans="4:4" x14ac:dyDescent="0.25">
      <c r="D4308">
        <f t="shared" ca="1" si="80"/>
        <v>55.63949390182033</v>
      </c>
    </row>
    <row r="4309" spans="4:4" x14ac:dyDescent="0.25">
      <c r="D4309">
        <f t="shared" ca="1" si="80"/>
        <v>52.970757467462498</v>
      </c>
    </row>
    <row r="4310" spans="4:4" x14ac:dyDescent="0.25">
      <c r="D4310">
        <f t="shared" ca="1" si="80"/>
        <v>49.727928232201428</v>
      </c>
    </row>
    <row r="4311" spans="4:4" x14ac:dyDescent="0.25">
      <c r="D4311">
        <f t="shared" ca="1" si="80"/>
        <v>46.929966076018559</v>
      </c>
    </row>
    <row r="4312" spans="4:4" x14ac:dyDescent="0.25">
      <c r="D4312">
        <f t="shared" ca="1" si="80"/>
        <v>56.026235643587292</v>
      </c>
    </row>
    <row r="4313" spans="4:4" x14ac:dyDescent="0.25">
      <c r="D4313">
        <f t="shared" ca="1" si="80"/>
        <v>53.739138877942381</v>
      </c>
    </row>
    <row r="4314" spans="4:4" x14ac:dyDescent="0.25">
      <c r="D4314">
        <f t="shared" ca="1" si="80"/>
        <v>42.593302338263172</v>
      </c>
    </row>
    <row r="4315" spans="4:4" x14ac:dyDescent="0.25">
      <c r="D4315">
        <f t="shared" ca="1" si="80"/>
        <v>58.534164980118106</v>
      </c>
    </row>
    <row r="4316" spans="4:4" x14ac:dyDescent="0.25">
      <c r="D4316">
        <f t="shared" ca="1" si="80"/>
        <v>56.733686268701483</v>
      </c>
    </row>
    <row r="4317" spans="4:4" x14ac:dyDescent="0.25">
      <c r="D4317">
        <f t="shared" ca="1" si="80"/>
        <v>50.47801286706126</v>
      </c>
    </row>
    <row r="4318" spans="4:4" x14ac:dyDescent="0.25">
      <c r="D4318">
        <f t="shared" ca="1" si="80"/>
        <v>53.08071059141411</v>
      </c>
    </row>
    <row r="4319" spans="4:4" x14ac:dyDescent="0.25">
      <c r="D4319">
        <f t="shared" ca="1" si="80"/>
        <v>51.756448151654197</v>
      </c>
    </row>
    <row r="4320" spans="4:4" x14ac:dyDescent="0.25">
      <c r="D4320">
        <f t="shared" ca="1" si="80"/>
        <v>50.670652900717414</v>
      </c>
    </row>
    <row r="4321" spans="4:4" x14ac:dyDescent="0.25">
      <c r="D4321">
        <f t="shared" ca="1" si="80"/>
        <v>55.486669921602271</v>
      </c>
    </row>
    <row r="4322" spans="4:4" x14ac:dyDescent="0.25">
      <c r="D4322">
        <f t="shared" ca="1" si="80"/>
        <v>57.575179178514041</v>
      </c>
    </row>
    <row r="4323" spans="4:4" x14ac:dyDescent="0.25">
      <c r="D4323">
        <f t="shared" ca="1" si="80"/>
        <v>47.427579504262567</v>
      </c>
    </row>
    <row r="4324" spans="4:4" x14ac:dyDescent="0.25">
      <c r="D4324">
        <f t="shared" ca="1" si="80"/>
        <v>44.432865155418888</v>
      </c>
    </row>
    <row r="4325" spans="4:4" x14ac:dyDescent="0.25">
      <c r="D4325">
        <f t="shared" ca="1" si="80"/>
        <v>41.319378758872517</v>
      </c>
    </row>
    <row r="4326" spans="4:4" x14ac:dyDescent="0.25">
      <c r="D4326">
        <f t="shared" ca="1" si="80"/>
        <v>48.960441934295702</v>
      </c>
    </row>
    <row r="4327" spans="4:4" x14ac:dyDescent="0.25">
      <c r="D4327">
        <f t="shared" ca="1" si="80"/>
        <v>48.661649306626678</v>
      </c>
    </row>
    <row r="4328" spans="4:4" x14ac:dyDescent="0.25">
      <c r="D4328">
        <f t="shared" ca="1" si="80"/>
        <v>43.374657866661124</v>
      </c>
    </row>
    <row r="4329" spans="4:4" x14ac:dyDescent="0.25">
      <c r="D4329">
        <f t="shared" ca="1" si="80"/>
        <v>51.718472871523467</v>
      </c>
    </row>
    <row r="4330" spans="4:4" x14ac:dyDescent="0.25">
      <c r="D4330">
        <f t="shared" ca="1" si="80"/>
        <v>47.435233750405239</v>
      </c>
    </row>
    <row r="4331" spans="4:4" x14ac:dyDescent="0.25">
      <c r="D4331">
        <f t="shared" ca="1" si="80"/>
        <v>47.303203404693683</v>
      </c>
    </row>
    <row r="4332" spans="4:4" x14ac:dyDescent="0.25">
      <c r="D4332">
        <f t="shared" ca="1" si="80"/>
        <v>47.020309633414719</v>
      </c>
    </row>
    <row r="4333" spans="4:4" x14ac:dyDescent="0.25">
      <c r="D4333">
        <f t="shared" ca="1" si="80"/>
        <v>53.785628133974683</v>
      </c>
    </row>
    <row r="4334" spans="4:4" x14ac:dyDescent="0.25">
      <c r="D4334">
        <f t="shared" ca="1" si="80"/>
        <v>57.381065516573216</v>
      </c>
    </row>
    <row r="4335" spans="4:4" x14ac:dyDescent="0.25">
      <c r="D4335">
        <f t="shared" ca="1" si="80"/>
        <v>47.310532549207046</v>
      </c>
    </row>
    <row r="4336" spans="4:4" x14ac:dyDescent="0.25">
      <c r="D4336">
        <f t="shared" ca="1" si="80"/>
        <v>49.663542972988026</v>
      </c>
    </row>
    <row r="4337" spans="4:4" x14ac:dyDescent="0.25">
      <c r="D4337">
        <f t="shared" ca="1" si="80"/>
        <v>49.068907524524768</v>
      </c>
    </row>
    <row r="4338" spans="4:4" x14ac:dyDescent="0.25">
      <c r="D4338">
        <f t="shared" ca="1" si="80"/>
        <v>41.070673105099345</v>
      </c>
    </row>
    <row r="4339" spans="4:4" x14ac:dyDescent="0.25">
      <c r="D4339">
        <f t="shared" ca="1" si="80"/>
        <v>47.219456337246108</v>
      </c>
    </row>
    <row r="4340" spans="4:4" x14ac:dyDescent="0.25">
      <c r="D4340">
        <f t="shared" ca="1" si="80"/>
        <v>36.549812299718752</v>
      </c>
    </row>
    <row r="4341" spans="4:4" x14ac:dyDescent="0.25">
      <c r="D4341">
        <f t="shared" ca="1" si="80"/>
        <v>55.336463880303157</v>
      </c>
    </row>
    <row r="4342" spans="4:4" x14ac:dyDescent="0.25">
      <c r="D4342">
        <f t="shared" ca="1" si="80"/>
        <v>51.182070950684107</v>
      </c>
    </row>
    <row r="4343" spans="4:4" x14ac:dyDescent="0.25">
      <c r="D4343">
        <f t="shared" ca="1" si="80"/>
        <v>45.497870871569056</v>
      </c>
    </row>
    <row r="4344" spans="4:4" x14ac:dyDescent="0.25">
      <c r="D4344">
        <f t="shared" ca="1" si="80"/>
        <v>54.956166266867548</v>
      </c>
    </row>
    <row r="4345" spans="4:4" x14ac:dyDescent="0.25">
      <c r="D4345">
        <f t="shared" ca="1" si="80"/>
        <v>45.523531619203233</v>
      </c>
    </row>
    <row r="4346" spans="4:4" x14ac:dyDescent="0.25">
      <c r="D4346">
        <f t="shared" ca="1" si="80"/>
        <v>44.972354222802778</v>
      </c>
    </row>
    <row r="4347" spans="4:4" x14ac:dyDescent="0.25">
      <c r="D4347">
        <f t="shared" ca="1" si="80"/>
        <v>49.218497889886571</v>
      </c>
    </row>
    <row r="4348" spans="4:4" x14ac:dyDescent="0.25">
      <c r="D4348">
        <f t="shared" ca="1" si="80"/>
        <v>42.38670931416106</v>
      </c>
    </row>
    <row r="4349" spans="4:4" x14ac:dyDescent="0.25">
      <c r="D4349">
        <f t="shared" ca="1" si="80"/>
        <v>49.859266558617371</v>
      </c>
    </row>
    <row r="4350" spans="4:4" x14ac:dyDescent="0.25">
      <c r="D4350">
        <f t="shared" ca="1" si="80"/>
        <v>46.214744394312298</v>
      </c>
    </row>
    <row r="4351" spans="4:4" x14ac:dyDescent="0.25">
      <c r="D4351">
        <f t="shared" ca="1" si="80"/>
        <v>50.290900029494729</v>
      </c>
    </row>
    <row r="4352" spans="4:4" x14ac:dyDescent="0.25">
      <c r="D4352">
        <f t="shared" ca="1" si="80"/>
        <v>51.048036289549735</v>
      </c>
    </row>
    <row r="4353" spans="4:4" x14ac:dyDescent="0.25">
      <c r="D4353">
        <f t="shared" ca="1" si="80"/>
        <v>46.332228006776326</v>
      </c>
    </row>
    <row r="4354" spans="4:4" x14ac:dyDescent="0.25">
      <c r="D4354">
        <f t="shared" ca="1" si="80"/>
        <v>52.675798272092507</v>
      </c>
    </row>
    <row r="4355" spans="4:4" x14ac:dyDescent="0.25">
      <c r="D4355">
        <f t="shared" ref="D4355:D4418" ca="1" si="81">_xlfn.T.INV(RAND(),25)*$G$3+$F$3</f>
        <v>48.9490653953006</v>
      </c>
    </row>
    <row r="4356" spans="4:4" x14ac:dyDescent="0.25">
      <c r="D4356">
        <f t="shared" ca="1" si="81"/>
        <v>43.691854144621523</v>
      </c>
    </row>
    <row r="4357" spans="4:4" x14ac:dyDescent="0.25">
      <c r="D4357">
        <f t="shared" ca="1" si="81"/>
        <v>42.088657070313644</v>
      </c>
    </row>
    <row r="4358" spans="4:4" x14ac:dyDescent="0.25">
      <c r="D4358">
        <f t="shared" ca="1" si="81"/>
        <v>54.298702409502269</v>
      </c>
    </row>
    <row r="4359" spans="4:4" x14ac:dyDescent="0.25">
      <c r="D4359">
        <f t="shared" ca="1" si="81"/>
        <v>42.368974891198768</v>
      </c>
    </row>
    <row r="4360" spans="4:4" x14ac:dyDescent="0.25">
      <c r="D4360">
        <f t="shared" ca="1" si="81"/>
        <v>51.378469237501065</v>
      </c>
    </row>
    <row r="4361" spans="4:4" x14ac:dyDescent="0.25">
      <c r="D4361">
        <f t="shared" ca="1" si="81"/>
        <v>56.760227390657242</v>
      </c>
    </row>
    <row r="4362" spans="4:4" x14ac:dyDescent="0.25">
      <c r="D4362">
        <f t="shared" ca="1" si="81"/>
        <v>45.967926889774866</v>
      </c>
    </row>
    <row r="4363" spans="4:4" x14ac:dyDescent="0.25">
      <c r="D4363">
        <f t="shared" ca="1" si="81"/>
        <v>46.617350647459652</v>
      </c>
    </row>
    <row r="4364" spans="4:4" x14ac:dyDescent="0.25">
      <c r="D4364">
        <f t="shared" ca="1" si="81"/>
        <v>52.541231312591876</v>
      </c>
    </row>
    <row r="4365" spans="4:4" x14ac:dyDescent="0.25">
      <c r="D4365">
        <f t="shared" ca="1" si="81"/>
        <v>52.665651366181393</v>
      </c>
    </row>
    <row r="4366" spans="4:4" x14ac:dyDescent="0.25">
      <c r="D4366">
        <f t="shared" ca="1" si="81"/>
        <v>51.997531271821266</v>
      </c>
    </row>
    <row r="4367" spans="4:4" x14ac:dyDescent="0.25">
      <c r="D4367">
        <f t="shared" ca="1" si="81"/>
        <v>48.366866954138857</v>
      </c>
    </row>
    <row r="4368" spans="4:4" x14ac:dyDescent="0.25">
      <c r="D4368">
        <f t="shared" ca="1" si="81"/>
        <v>47.75078829038079</v>
      </c>
    </row>
    <row r="4369" spans="4:4" x14ac:dyDescent="0.25">
      <c r="D4369">
        <f t="shared" ca="1" si="81"/>
        <v>56.27322384080631</v>
      </c>
    </row>
    <row r="4370" spans="4:4" x14ac:dyDescent="0.25">
      <c r="D4370">
        <f t="shared" ca="1" si="81"/>
        <v>51.475093795733969</v>
      </c>
    </row>
    <row r="4371" spans="4:4" x14ac:dyDescent="0.25">
      <c r="D4371">
        <f t="shared" ca="1" si="81"/>
        <v>52.441872109730241</v>
      </c>
    </row>
    <row r="4372" spans="4:4" x14ac:dyDescent="0.25">
      <c r="D4372">
        <f t="shared" ca="1" si="81"/>
        <v>56.028522836240313</v>
      </c>
    </row>
    <row r="4373" spans="4:4" x14ac:dyDescent="0.25">
      <c r="D4373">
        <f t="shared" ca="1" si="81"/>
        <v>55.633318523532409</v>
      </c>
    </row>
    <row r="4374" spans="4:4" x14ac:dyDescent="0.25">
      <c r="D4374">
        <f t="shared" ca="1" si="81"/>
        <v>50.386513973548482</v>
      </c>
    </row>
    <row r="4375" spans="4:4" x14ac:dyDescent="0.25">
      <c r="D4375">
        <f t="shared" ca="1" si="81"/>
        <v>46.928926795630986</v>
      </c>
    </row>
    <row r="4376" spans="4:4" x14ac:dyDescent="0.25">
      <c r="D4376">
        <f t="shared" ca="1" si="81"/>
        <v>54.754655790587066</v>
      </c>
    </row>
    <row r="4377" spans="4:4" x14ac:dyDescent="0.25">
      <c r="D4377">
        <f t="shared" ca="1" si="81"/>
        <v>50.37216520018044</v>
      </c>
    </row>
    <row r="4378" spans="4:4" x14ac:dyDescent="0.25">
      <c r="D4378">
        <f t="shared" ca="1" si="81"/>
        <v>52.051158262128155</v>
      </c>
    </row>
    <row r="4379" spans="4:4" x14ac:dyDescent="0.25">
      <c r="D4379">
        <f t="shared" ca="1" si="81"/>
        <v>53.589287805929963</v>
      </c>
    </row>
    <row r="4380" spans="4:4" x14ac:dyDescent="0.25">
      <c r="D4380">
        <f t="shared" ca="1" si="81"/>
        <v>45.924017039622527</v>
      </c>
    </row>
    <row r="4381" spans="4:4" x14ac:dyDescent="0.25">
      <c r="D4381">
        <f t="shared" ca="1" si="81"/>
        <v>49.57277683643828</v>
      </c>
    </row>
    <row r="4382" spans="4:4" x14ac:dyDescent="0.25">
      <c r="D4382">
        <f t="shared" ca="1" si="81"/>
        <v>42.067082627195816</v>
      </c>
    </row>
    <row r="4383" spans="4:4" x14ac:dyDescent="0.25">
      <c r="D4383">
        <f t="shared" ca="1" si="81"/>
        <v>42.428405427402936</v>
      </c>
    </row>
    <row r="4384" spans="4:4" x14ac:dyDescent="0.25">
      <c r="D4384">
        <f t="shared" ca="1" si="81"/>
        <v>54.166248262177767</v>
      </c>
    </row>
    <row r="4385" spans="4:4" x14ac:dyDescent="0.25">
      <c r="D4385">
        <f t="shared" ca="1" si="81"/>
        <v>50.023976448875274</v>
      </c>
    </row>
    <row r="4386" spans="4:4" x14ac:dyDescent="0.25">
      <c r="D4386">
        <f t="shared" ca="1" si="81"/>
        <v>55.443392941892775</v>
      </c>
    </row>
    <row r="4387" spans="4:4" x14ac:dyDescent="0.25">
      <c r="D4387">
        <f t="shared" ca="1" si="81"/>
        <v>43.227069579912374</v>
      </c>
    </row>
    <row r="4388" spans="4:4" x14ac:dyDescent="0.25">
      <c r="D4388">
        <f t="shared" ca="1" si="81"/>
        <v>54.078482549689305</v>
      </c>
    </row>
    <row r="4389" spans="4:4" x14ac:dyDescent="0.25">
      <c r="D4389">
        <f t="shared" ca="1" si="81"/>
        <v>52.581305942390692</v>
      </c>
    </row>
    <row r="4390" spans="4:4" x14ac:dyDescent="0.25">
      <c r="D4390">
        <f t="shared" ca="1" si="81"/>
        <v>49.067097740045128</v>
      </c>
    </row>
    <row r="4391" spans="4:4" x14ac:dyDescent="0.25">
      <c r="D4391">
        <f t="shared" ca="1" si="81"/>
        <v>48.48925767052895</v>
      </c>
    </row>
    <row r="4392" spans="4:4" x14ac:dyDescent="0.25">
      <c r="D4392">
        <f t="shared" ca="1" si="81"/>
        <v>39.600536105251251</v>
      </c>
    </row>
    <row r="4393" spans="4:4" x14ac:dyDescent="0.25">
      <c r="D4393">
        <f t="shared" ca="1" si="81"/>
        <v>50.375259744029563</v>
      </c>
    </row>
    <row r="4394" spans="4:4" x14ac:dyDescent="0.25">
      <c r="D4394">
        <f t="shared" ca="1" si="81"/>
        <v>42.206650477428923</v>
      </c>
    </row>
    <row r="4395" spans="4:4" x14ac:dyDescent="0.25">
      <c r="D4395">
        <f t="shared" ca="1" si="81"/>
        <v>41.736949079153646</v>
      </c>
    </row>
    <row r="4396" spans="4:4" x14ac:dyDescent="0.25">
      <c r="D4396">
        <f t="shared" ca="1" si="81"/>
        <v>42.904315034505927</v>
      </c>
    </row>
    <row r="4397" spans="4:4" x14ac:dyDescent="0.25">
      <c r="D4397">
        <f t="shared" ca="1" si="81"/>
        <v>46.892509826609597</v>
      </c>
    </row>
    <row r="4398" spans="4:4" x14ac:dyDescent="0.25">
      <c r="D4398">
        <f t="shared" ca="1" si="81"/>
        <v>49.24043154675055</v>
      </c>
    </row>
    <row r="4399" spans="4:4" x14ac:dyDescent="0.25">
      <c r="D4399">
        <f t="shared" ca="1" si="81"/>
        <v>46.356634575936688</v>
      </c>
    </row>
    <row r="4400" spans="4:4" x14ac:dyDescent="0.25">
      <c r="D4400">
        <f t="shared" ca="1" si="81"/>
        <v>49.61827589246758</v>
      </c>
    </row>
    <row r="4401" spans="4:4" x14ac:dyDescent="0.25">
      <c r="D4401">
        <f t="shared" ca="1" si="81"/>
        <v>44.172634733759288</v>
      </c>
    </row>
    <row r="4402" spans="4:4" x14ac:dyDescent="0.25">
      <c r="D4402">
        <f t="shared" ca="1" si="81"/>
        <v>50.754446909623006</v>
      </c>
    </row>
    <row r="4403" spans="4:4" x14ac:dyDescent="0.25">
      <c r="D4403">
        <f t="shared" ca="1" si="81"/>
        <v>45.977768010851499</v>
      </c>
    </row>
    <row r="4404" spans="4:4" x14ac:dyDescent="0.25">
      <c r="D4404">
        <f t="shared" ca="1" si="81"/>
        <v>55.540595150943993</v>
      </c>
    </row>
    <row r="4405" spans="4:4" x14ac:dyDescent="0.25">
      <c r="D4405">
        <f t="shared" ca="1" si="81"/>
        <v>45.56423941149238</v>
      </c>
    </row>
    <row r="4406" spans="4:4" x14ac:dyDescent="0.25">
      <c r="D4406">
        <f t="shared" ca="1" si="81"/>
        <v>46.048297073456183</v>
      </c>
    </row>
    <row r="4407" spans="4:4" x14ac:dyDescent="0.25">
      <c r="D4407">
        <f t="shared" ca="1" si="81"/>
        <v>53.209718186542055</v>
      </c>
    </row>
    <row r="4408" spans="4:4" x14ac:dyDescent="0.25">
      <c r="D4408">
        <f t="shared" ca="1" si="81"/>
        <v>39.82715320913492</v>
      </c>
    </row>
    <row r="4409" spans="4:4" x14ac:dyDescent="0.25">
      <c r="D4409">
        <f t="shared" ca="1" si="81"/>
        <v>51.379044705016689</v>
      </c>
    </row>
    <row r="4410" spans="4:4" x14ac:dyDescent="0.25">
      <c r="D4410">
        <f t="shared" ca="1" si="81"/>
        <v>48.715105989757376</v>
      </c>
    </row>
    <row r="4411" spans="4:4" x14ac:dyDescent="0.25">
      <c r="D4411">
        <f t="shared" ca="1" si="81"/>
        <v>47.230949553967093</v>
      </c>
    </row>
    <row r="4412" spans="4:4" x14ac:dyDescent="0.25">
      <c r="D4412">
        <f t="shared" ca="1" si="81"/>
        <v>50.941515632461801</v>
      </c>
    </row>
    <row r="4413" spans="4:4" x14ac:dyDescent="0.25">
      <c r="D4413">
        <f t="shared" ca="1" si="81"/>
        <v>52.567621306243431</v>
      </c>
    </row>
    <row r="4414" spans="4:4" x14ac:dyDescent="0.25">
      <c r="D4414">
        <f t="shared" ca="1" si="81"/>
        <v>46.792604855537128</v>
      </c>
    </row>
    <row r="4415" spans="4:4" x14ac:dyDescent="0.25">
      <c r="D4415">
        <f t="shared" ca="1" si="81"/>
        <v>45.555637594680711</v>
      </c>
    </row>
    <row r="4416" spans="4:4" x14ac:dyDescent="0.25">
      <c r="D4416">
        <f t="shared" ca="1" si="81"/>
        <v>51.885404415032141</v>
      </c>
    </row>
    <row r="4417" spans="4:4" x14ac:dyDescent="0.25">
      <c r="D4417">
        <f t="shared" ca="1" si="81"/>
        <v>47.171298920866981</v>
      </c>
    </row>
    <row r="4418" spans="4:4" x14ac:dyDescent="0.25">
      <c r="D4418">
        <f t="shared" ca="1" si="81"/>
        <v>47.778042997583029</v>
      </c>
    </row>
    <row r="4419" spans="4:4" x14ac:dyDescent="0.25">
      <c r="D4419">
        <f t="shared" ref="D4419:D4482" ca="1" si="82">_xlfn.T.INV(RAND(),25)*$G$3+$F$3</f>
        <v>51.239729228735747</v>
      </c>
    </row>
    <row r="4420" spans="4:4" x14ac:dyDescent="0.25">
      <c r="D4420">
        <f t="shared" ca="1" si="82"/>
        <v>49.803058152105642</v>
      </c>
    </row>
    <row r="4421" spans="4:4" x14ac:dyDescent="0.25">
      <c r="D4421">
        <f t="shared" ca="1" si="82"/>
        <v>40.937799880797598</v>
      </c>
    </row>
    <row r="4422" spans="4:4" x14ac:dyDescent="0.25">
      <c r="D4422">
        <f t="shared" ca="1" si="82"/>
        <v>51.415472130894841</v>
      </c>
    </row>
    <row r="4423" spans="4:4" x14ac:dyDescent="0.25">
      <c r="D4423">
        <f t="shared" ca="1" si="82"/>
        <v>51.632518314368014</v>
      </c>
    </row>
    <row r="4424" spans="4:4" x14ac:dyDescent="0.25">
      <c r="D4424">
        <f t="shared" ca="1" si="82"/>
        <v>52.719842551373254</v>
      </c>
    </row>
    <row r="4425" spans="4:4" x14ac:dyDescent="0.25">
      <c r="D4425">
        <f t="shared" ca="1" si="82"/>
        <v>56.15907748949278</v>
      </c>
    </row>
    <row r="4426" spans="4:4" x14ac:dyDescent="0.25">
      <c r="D4426">
        <f t="shared" ca="1" si="82"/>
        <v>49.755341791353182</v>
      </c>
    </row>
    <row r="4427" spans="4:4" x14ac:dyDescent="0.25">
      <c r="D4427">
        <f t="shared" ca="1" si="82"/>
        <v>49.371455281645055</v>
      </c>
    </row>
    <row r="4428" spans="4:4" x14ac:dyDescent="0.25">
      <c r="D4428">
        <f t="shared" ca="1" si="82"/>
        <v>47.822789481743108</v>
      </c>
    </row>
    <row r="4429" spans="4:4" x14ac:dyDescent="0.25">
      <c r="D4429">
        <f t="shared" ca="1" si="82"/>
        <v>49.811242023184704</v>
      </c>
    </row>
    <row r="4430" spans="4:4" x14ac:dyDescent="0.25">
      <c r="D4430">
        <f t="shared" ca="1" si="82"/>
        <v>48.039868057388802</v>
      </c>
    </row>
    <row r="4431" spans="4:4" x14ac:dyDescent="0.25">
      <c r="D4431">
        <f t="shared" ca="1" si="82"/>
        <v>49.886319277455634</v>
      </c>
    </row>
    <row r="4432" spans="4:4" x14ac:dyDescent="0.25">
      <c r="D4432">
        <f t="shared" ca="1" si="82"/>
        <v>48.143888425305221</v>
      </c>
    </row>
    <row r="4433" spans="4:4" x14ac:dyDescent="0.25">
      <c r="D4433">
        <f t="shared" ca="1" si="82"/>
        <v>47.480931249106462</v>
      </c>
    </row>
    <row r="4434" spans="4:4" x14ac:dyDescent="0.25">
      <c r="D4434">
        <f t="shared" ca="1" si="82"/>
        <v>52.478375903106148</v>
      </c>
    </row>
    <row r="4435" spans="4:4" x14ac:dyDescent="0.25">
      <c r="D4435">
        <f t="shared" ca="1" si="82"/>
        <v>52.609728415893464</v>
      </c>
    </row>
    <row r="4436" spans="4:4" x14ac:dyDescent="0.25">
      <c r="D4436">
        <f t="shared" ca="1" si="82"/>
        <v>50.825656415864273</v>
      </c>
    </row>
    <row r="4437" spans="4:4" x14ac:dyDescent="0.25">
      <c r="D4437">
        <f t="shared" ca="1" si="82"/>
        <v>57.138582269302617</v>
      </c>
    </row>
    <row r="4438" spans="4:4" x14ac:dyDescent="0.25">
      <c r="D4438">
        <f t="shared" ca="1" si="82"/>
        <v>49.356350314146816</v>
      </c>
    </row>
    <row r="4439" spans="4:4" x14ac:dyDescent="0.25">
      <c r="D4439">
        <f t="shared" ca="1" si="82"/>
        <v>52.697762924853009</v>
      </c>
    </row>
    <row r="4440" spans="4:4" x14ac:dyDescent="0.25">
      <c r="D4440">
        <f t="shared" ca="1" si="82"/>
        <v>49.069671658912632</v>
      </c>
    </row>
    <row r="4441" spans="4:4" x14ac:dyDescent="0.25">
      <c r="D4441">
        <f t="shared" ca="1" si="82"/>
        <v>49.924112694814944</v>
      </c>
    </row>
    <row r="4442" spans="4:4" x14ac:dyDescent="0.25">
      <c r="D4442">
        <f t="shared" ca="1" si="82"/>
        <v>57.055247869966635</v>
      </c>
    </row>
    <row r="4443" spans="4:4" x14ac:dyDescent="0.25">
      <c r="D4443">
        <f t="shared" ca="1" si="82"/>
        <v>49.710119826401055</v>
      </c>
    </row>
    <row r="4444" spans="4:4" x14ac:dyDescent="0.25">
      <c r="D4444">
        <f t="shared" ca="1" si="82"/>
        <v>57.613054630353687</v>
      </c>
    </row>
    <row r="4445" spans="4:4" x14ac:dyDescent="0.25">
      <c r="D4445">
        <f t="shared" ca="1" si="82"/>
        <v>45.118114194969763</v>
      </c>
    </row>
    <row r="4446" spans="4:4" x14ac:dyDescent="0.25">
      <c r="D4446">
        <f t="shared" ca="1" si="82"/>
        <v>47.794404626643143</v>
      </c>
    </row>
    <row r="4447" spans="4:4" x14ac:dyDescent="0.25">
      <c r="D4447">
        <f t="shared" ca="1" si="82"/>
        <v>49.804032608627466</v>
      </c>
    </row>
    <row r="4448" spans="4:4" x14ac:dyDescent="0.25">
      <c r="D4448">
        <f t="shared" ca="1" si="82"/>
        <v>48.244768364970767</v>
      </c>
    </row>
    <row r="4449" spans="4:4" x14ac:dyDescent="0.25">
      <c r="D4449">
        <f t="shared" ca="1" si="82"/>
        <v>49.801826638023307</v>
      </c>
    </row>
    <row r="4450" spans="4:4" x14ac:dyDescent="0.25">
      <c r="D4450">
        <f t="shared" ca="1" si="82"/>
        <v>53.446484054101816</v>
      </c>
    </row>
    <row r="4451" spans="4:4" x14ac:dyDescent="0.25">
      <c r="D4451">
        <f t="shared" ca="1" si="82"/>
        <v>46.456254438250191</v>
      </c>
    </row>
    <row r="4452" spans="4:4" x14ac:dyDescent="0.25">
      <c r="D4452">
        <f t="shared" ca="1" si="82"/>
        <v>46.503546261407841</v>
      </c>
    </row>
    <row r="4453" spans="4:4" x14ac:dyDescent="0.25">
      <c r="D4453">
        <f t="shared" ca="1" si="82"/>
        <v>45.235797467095495</v>
      </c>
    </row>
    <row r="4454" spans="4:4" x14ac:dyDescent="0.25">
      <c r="D4454">
        <f t="shared" ca="1" si="82"/>
        <v>44.196974471353897</v>
      </c>
    </row>
    <row r="4455" spans="4:4" x14ac:dyDescent="0.25">
      <c r="D4455">
        <f t="shared" ca="1" si="82"/>
        <v>52.026805977235014</v>
      </c>
    </row>
    <row r="4456" spans="4:4" x14ac:dyDescent="0.25">
      <c r="D4456">
        <f t="shared" ca="1" si="82"/>
        <v>48.348679449980651</v>
      </c>
    </row>
    <row r="4457" spans="4:4" x14ac:dyDescent="0.25">
      <c r="D4457">
        <f t="shared" ca="1" si="82"/>
        <v>50.641868423713092</v>
      </c>
    </row>
    <row r="4458" spans="4:4" x14ac:dyDescent="0.25">
      <c r="D4458">
        <f t="shared" ca="1" si="82"/>
        <v>38.880688092461199</v>
      </c>
    </row>
    <row r="4459" spans="4:4" x14ac:dyDescent="0.25">
      <c r="D4459">
        <f t="shared" ca="1" si="82"/>
        <v>52.587630555573078</v>
      </c>
    </row>
    <row r="4460" spans="4:4" x14ac:dyDescent="0.25">
      <c r="D4460">
        <f t="shared" ca="1" si="82"/>
        <v>51.049997095269283</v>
      </c>
    </row>
    <row r="4461" spans="4:4" x14ac:dyDescent="0.25">
      <c r="D4461">
        <f t="shared" ca="1" si="82"/>
        <v>54.828259447886253</v>
      </c>
    </row>
    <row r="4462" spans="4:4" x14ac:dyDescent="0.25">
      <c r="D4462">
        <f t="shared" ca="1" si="82"/>
        <v>58.792983365357848</v>
      </c>
    </row>
    <row r="4463" spans="4:4" x14ac:dyDescent="0.25">
      <c r="D4463">
        <f t="shared" ca="1" si="82"/>
        <v>52.725551500269795</v>
      </c>
    </row>
    <row r="4464" spans="4:4" x14ac:dyDescent="0.25">
      <c r="D4464">
        <f t="shared" ca="1" si="82"/>
        <v>56.48820765751929</v>
      </c>
    </row>
    <row r="4465" spans="4:4" x14ac:dyDescent="0.25">
      <c r="D4465">
        <f t="shared" ca="1" si="82"/>
        <v>58.815046948201655</v>
      </c>
    </row>
    <row r="4466" spans="4:4" x14ac:dyDescent="0.25">
      <c r="D4466">
        <f t="shared" ca="1" si="82"/>
        <v>47.298513823797975</v>
      </c>
    </row>
    <row r="4467" spans="4:4" x14ac:dyDescent="0.25">
      <c r="D4467">
        <f t="shared" ca="1" si="82"/>
        <v>43.907883685334518</v>
      </c>
    </row>
    <row r="4468" spans="4:4" x14ac:dyDescent="0.25">
      <c r="D4468">
        <f t="shared" ca="1" si="82"/>
        <v>52.921079334164418</v>
      </c>
    </row>
    <row r="4469" spans="4:4" x14ac:dyDescent="0.25">
      <c r="D4469">
        <f t="shared" ca="1" si="82"/>
        <v>48.31439092098352</v>
      </c>
    </row>
    <row r="4470" spans="4:4" x14ac:dyDescent="0.25">
      <c r="D4470">
        <f t="shared" ca="1" si="82"/>
        <v>46.936981576254631</v>
      </c>
    </row>
    <row r="4471" spans="4:4" x14ac:dyDescent="0.25">
      <c r="D4471">
        <f t="shared" ca="1" si="82"/>
        <v>43.006939357493408</v>
      </c>
    </row>
    <row r="4472" spans="4:4" x14ac:dyDescent="0.25">
      <c r="D4472">
        <f t="shared" ca="1" si="82"/>
        <v>58.036844873142769</v>
      </c>
    </row>
    <row r="4473" spans="4:4" x14ac:dyDescent="0.25">
      <c r="D4473">
        <f t="shared" ca="1" si="82"/>
        <v>46.567496673029197</v>
      </c>
    </row>
    <row r="4474" spans="4:4" x14ac:dyDescent="0.25">
      <c r="D4474">
        <f t="shared" ca="1" si="82"/>
        <v>42.943872646083669</v>
      </c>
    </row>
    <row r="4475" spans="4:4" x14ac:dyDescent="0.25">
      <c r="D4475">
        <f t="shared" ca="1" si="82"/>
        <v>49.82002314078408</v>
      </c>
    </row>
    <row r="4476" spans="4:4" x14ac:dyDescent="0.25">
      <c r="D4476">
        <f t="shared" ca="1" si="82"/>
        <v>48.180647119599833</v>
      </c>
    </row>
    <row r="4477" spans="4:4" x14ac:dyDescent="0.25">
      <c r="D4477">
        <f t="shared" ca="1" si="82"/>
        <v>51.875672856377669</v>
      </c>
    </row>
    <row r="4478" spans="4:4" x14ac:dyDescent="0.25">
      <c r="D4478">
        <f t="shared" ca="1" si="82"/>
        <v>50.432067613972258</v>
      </c>
    </row>
    <row r="4479" spans="4:4" x14ac:dyDescent="0.25">
      <c r="D4479">
        <f t="shared" ca="1" si="82"/>
        <v>52.273944948251405</v>
      </c>
    </row>
    <row r="4480" spans="4:4" x14ac:dyDescent="0.25">
      <c r="D4480">
        <f t="shared" ca="1" si="82"/>
        <v>53.407319704710766</v>
      </c>
    </row>
    <row r="4481" spans="4:4" x14ac:dyDescent="0.25">
      <c r="D4481">
        <f t="shared" ca="1" si="82"/>
        <v>44.507882734524514</v>
      </c>
    </row>
    <row r="4482" spans="4:4" x14ac:dyDescent="0.25">
      <c r="D4482">
        <f t="shared" ca="1" si="82"/>
        <v>50.29403559836318</v>
      </c>
    </row>
    <row r="4483" spans="4:4" x14ac:dyDescent="0.25">
      <c r="D4483">
        <f t="shared" ref="D4483:D4546" ca="1" si="83">_xlfn.T.INV(RAND(),25)*$G$3+$F$3</f>
        <v>53.611899010248621</v>
      </c>
    </row>
    <row r="4484" spans="4:4" x14ac:dyDescent="0.25">
      <c r="D4484">
        <f t="shared" ca="1" si="83"/>
        <v>48.031889966323703</v>
      </c>
    </row>
    <row r="4485" spans="4:4" x14ac:dyDescent="0.25">
      <c r="D4485">
        <f t="shared" ca="1" si="83"/>
        <v>49.843857750467279</v>
      </c>
    </row>
    <row r="4486" spans="4:4" x14ac:dyDescent="0.25">
      <c r="D4486">
        <f t="shared" ca="1" si="83"/>
        <v>47.563832045747759</v>
      </c>
    </row>
    <row r="4487" spans="4:4" x14ac:dyDescent="0.25">
      <c r="D4487">
        <f t="shared" ca="1" si="83"/>
        <v>50.275100636505812</v>
      </c>
    </row>
    <row r="4488" spans="4:4" x14ac:dyDescent="0.25">
      <c r="D4488">
        <f t="shared" ca="1" si="83"/>
        <v>46.943532651474534</v>
      </c>
    </row>
    <row r="4489" spans="4:4" x14ac:dyDescent="0.25">
      <c r="D4489">
        <f t="shared" ca="1" si="83"/>
        <v>52.844031930572186</v>
      </c>
    </row>
    <row r="4490" spans="4:4" x14ac:dyDescent="0.25">
      <c r="D4490">
        <f t="shared" ca="1" si="83"/>
        <v>49.646183137790267</v>
      </c>
    </row>
    <row r="4491" spans="4:4" x14ac:dyDescent="0.25">
      <c r="D4491">
        <f t="shared" ca="1" si="83"/>
        <v>47.569177507021159</v>
      </c>
    </row>
    <row r="4492" spans="4:4" x14ac:dyDescent="0.25">
      <c r="D4492">
        <f t="shared" ca="1" si="83"/>
        <v>54.79316022495091</v>
      </c>
    </row>
    <row r="4493" spans="4:4" x14ac:dyDescent="0.25">
      <c r="D4493">
        <f t="shared" ca="1" si="83"/>
        <v>47.402097082133572</v>
      </c>
    </row>
    <row r="4494" spans="4:4" x14ac:dyDescent="0.25">
      <c r="D4494">
        <f t="shared" ca="1" si="83"/>
        <v>59.505914962908662</v>
      </c>
    </row>
    <row r="4495" spans="4:4" x14ac:dyDescent="0.25">
      <c r="D4495">
        <f t="shared" ca="1" si="83"/>
        <v>43.377258015463937</v>
      </c>
    </row>
    <row r="4496" spans="4:4" x14ac:dyDescent="0.25">
      <c r="D4496">
        <f t="shared" ca="1" si="83"/>
        <v>49.876227284874162</v>
      </c>
    </row>
    <row r="4497" spans="4:4" x14ac:dyDescent="0.25">
      <c r="D4497">
        <f t="shared" ca="1" si="83"/>
        <v>51.905928985121676</v>
      </c>
    </row>
    <row r="4498" spans="4:4" x14ac:dyDescent="0.25">
      <c r="D4498">
        <f t="shared" ca="1" si="83"/>
        <v>53.390192927961159</v>
      </c>
    </row>
    <row r="4499" spans="4:4" x14ac:dyDescent="0.25">
      <c r="D4499">
        <f t="shared" ca="1" si="83"/>
        <v>54.774522649587091</v>
      </c>
    </row>
    <row r="4500" spans="4:4" x14ac:dyDescent="0.25">
      <c r="D4500">
        <f t="shared" ca="1" si="83"/>
        <v>54.889489972341352</v>
      </c>
    </row>
    <row r="4501" spans="4:4" x14ac:dyDescent="0.25">
      <c r="D4501">
        <f t="shared" ca="1" si="83"/>
        <v>44.429517169600629</v>
      </c>
    </row>
    <row r="4502" spans="4:4" x14ac:dyDescent="0.25">
      <c r="D4502">
        <f t="shared" ca="1" si="83"/>
        <v>55.540467509277285</v>
      </c>
    </row>
    <row r="4503" spans="4:4" x14ac:dyDescent="0.25">
      <c r="D4503">
        <f t="shared" ca="1" si="83"/>
        <v>47.884398577893613</v>
      </c>
    </row>
    <row r="4504" spans="4:4" x14ac:dyDescent="0.25">
      <c r="D4504">
        <f t="shared" ca="1" si="83"/>
        <v>48.27810710192977</v>
      </c>
    </row>
    <row r="4505" spans="4:4" x14ac:dyDescent="0.25">
      <c r="D4505">
        <f t="shared" ca="1" si="83"/>
        <v>47.880098157486813</v>
      </c>
    </row>
    <row r="4506" spans="4:4" x14ac:dyDescent="0.25">
      <c r="D4506">
        <f t="shared" ca="1" si="83"/>
        <v>52.382066278689138</v>
      </c>
    </row>
    <row r="4507" spans="4:4" x14ac:dyDescent="0.25">
      <c r="D4507">
        <f t="shared" ca="1" si="83"/>
        <v>52.404155111000854</v>
      </c>
    </row>
    <row r="4508" spans="4:4" x14ac:dyDescent="0.25">
      <c r="D4508">
        <f t="shared" ca="1" si="83"/>
        <v>52.779302374651188</v>
      </c>
    </row>
    <row r="4509" spans="4:4" x14ac:dyDescent="0.25">
      <c r="D4509">
        <f t="shared" ca="1" si="83"/>
        <v>56.768679488640849</v>
      </c>
    </row>
    <row r="4510" spans="4:4" x14ac:dyDescent="0.25">
      <c r="D4510">
        <f t="shared" ca="1" si="83"/>
        <v>53.24449089353859</v>
      </c>
    </row>
    <row r="4511" spans="4:4" x14ac:dyDescent="0.25">
      <c r="D4511">
        <f t="shared" ca="1" si="83"/>
        <v>47.409990344902354</v>
      </c>
    </row>
    <row r="4512" spans="4:4" x14ac:dyDescent="0.25">
      <c r="D4512">
        <f t="shared" ca="1" si="83"/>
        <v>47.900913615249834</v>
      </c>
    </row>
    <row r="4513" spans="4:4" x14ac:dyDescent="0.25">
      <c r="D4513">
        <f t="shared" ca="1" si="83"/>
        <v>50.947923393077531</v>
      </c>
    </row>
    <row r="4514" spans="4:4" x14ac:dyDescent="0.25">
      <c r="D4514">
        <f t="shared" ca="1" si="83"/>
        <v>51.477524735195082</v>
      </c>
    </row>
    <row r="4515" spans="4:4" x14ac:dyDescent="0.25">
      <c r="D4515">
        <f t="shared" ca="1" si="83"/>
        <v>43.56434931577224</v>
      </c>
    </row>
    <row r="4516" spans="4:4" x14ac:dyDescent="0.25">
      <c r="D4516">
        <f t="shared" ca="1" si="83"/>
        <v>49.12882411490201</v>
      </c>
    </row>
    <row r="4517" spans="4:4" x14ac:dyDescent="0.25">
      <c r="D4517">
        <f t="shared" ca="1" si="83"/>
        <v>55.531224534861195</v>
      </c>
    </row>
    <row r="4518" spans="4:4" x14ac:dyDescent="0.25">
      <c r="D4518">
        <f t="shared" ca="1" si="83"/>
        <v>55.484247142149115</v>
      </c>
    </row>
    <row r="4519" spans="4:4" x14ac:dyDescent="0.25">
      <c r="D4519">
        <f t="shared" ca="1" si="83"/>
        <v>44.713179441915955</v>
      </c>
    </row>
    <row r="4520" spans="4:4" x14ac:dyDescent="0.25">
      <c r="D4520">
        <f t="shared" ca="1" si="83"/>
        <v>50.859211581314334</v>
      </c>
    </row>
    <row r="4521" spans="4:4" x14ac:dyDescent="0.25">
      <c r="D4521">
        <f t="shared" ca="1" si="83"/>
        <v>59.433389675566275</v>
      </c>
    </row>
    <row r="4522" spans="4:4" x14ac:dyDescent="0.25">
      <c r="D4522">
        <f t="shared" ca="1" si="83"/>
        <v>56.18176460786092</v>
      </c>
    </row>
    <row r="4523" spans="4:4" x14ac:dyDescent="0.25">
      <c r="D4523">
        <f t="shared" ca="1" si="83"/>
        <v>48.956319540534189</v>
      </c>
    </row>
    <row r="4524" spans="4:4" x14ac:dyDescent="0.25">
      <c r="D4524">
        <f t="shared" ca="1" si="83"/>
        <v>47.061568624100552</v>
      </c>
    </row>
    <row r="4525" spans="4:4" x14ac:dyDescent="0.25">
      <c r="D4525">
        <f t="shared" ca="1" si="83"/>
        <v>55.729900552835318</v>
      </c>
    </row>
    <row r="4526" spans="4:4" x14ac:dyDescent="0.25">
      <c r="D4526">
        <f t="shared" ca="1" si="83"/>
        <v>47.321440171181379</v>
      </c>
    </row>
    <row r="4527" spans="4:4" x14ac:dyDescent="0.25">
      <c r="D4527">
        <f t="shared" ca="1" si="83"/>
        <v>41.493108232279731</v>
      </c>
    </row>
    <row r="4528" spans="4:4" x14ac:dyDescent="0.25">
      <c r="D4528">
        <f t="shared" ca="1" si="83"/>
        <v>46.987565592018335</v>
      </c>
    </row>
    <row r="4529" spans="4:4" x14ac:dyDescent="0.25">
      <c r="D4529">
        <f t="shared" ca="1" si="83"/>
        <v>50.435210669077335</v>
      </c>
    </row>
    <row r="4530" spans="4:4" x14ac:dyDescent="0.25">
      <c r="D4530">
        <f t="shared" ca="1" si="83"/>
        <v>42.552873800479972</v>
      </c>
    </row>
    <row r="4531" spans="4:4" x14ac:dyDescent="0.25">
      <c r="D4531">
        <f t="shared" ca="1" si="83"/>
        <v>56.25465305667074</v>
      </c>
    </row>
    <row r="4532" spans="4:4" x14ac:dyDescent="0.25">
      <c r="D4532">
        <f t="shared" ca="1" si="83"/>
        <v>56.82103121974923</v>
      </c>
    </row>
    <row r="4533" spans="4:4" x14ac:dyDescent="0.25">
      <c r="D4533">
        <f t="shared" ca="1" si="83"/>
        <v>50.812113443214074</v>
      </c>
    </row>
    <row r="4534" spans="4:4" x14ac:dyDescent="0.25">
      <c r="D4534">
        <f t="shared" ca="1" si="83"/>
        <v>46.243774821004095</v>
      </c>
    </row>
    <row r="4535" spans="4:4" x14ac:dyDescent="0.25">
      <c r="D4535">
        <f t="shared" ca="1" si="83"/>
        <v>52.798805404557704</v>
      </c>
    </row>
    <row r="4536" spans="4:4" x14ac:dyDescent="0.25">
      <c r="D4536">
        <f t="shared" ca="1" si="83"/>
        <v>60.21516891311316</v>
      </c>
    </row>
    <row r="4537" spans="4:4" x14ac:dyDescent="0.25">
      <c r="D4537">
        <f t="shared" ca="1" si="83"/>
        <v>54.462687204978884</v>
      </c>
    </row>
    <row r="4538" spans="4:4" x14ac:dyDescent="0.25">
      <c r="D4538">
        <f t="shared" ca="1" si="83"/>
        <v>56.60091808684821</v>
      </c>
    </row>
    <row r="4539" spans="4:4" x14ac:dyDescent="0.25">
      <c r="D4539">
        <f t="shared" ca="1" si="83"/>
        <v>44.583465558433758</v>
      </c>
    </row>
    <row r="4540" spans="4:4" x14ac:dyDescent="0.25">
      <c r="D4540">
        <f t="shared" ca="1" si="83"/>
        <v>49.767017693120337</v>
      </c>
    </row>
    <row r="4541" spans="4:4" x14ac:dyDescent="0.25">
      <c r="D4541">
        <f t="shared" ca="1" si="83"/>
        <v>40.729833849877892</v>
      </c>
    </row>
    <row r="4542" spans="4:4" x14ac:dyDescent="0.25">
      <c r="D4542">
        <f t="shared" ca="1" si="83"/>
        <v>59.016923396421788</v>
      </c>
    </row>
    <row r="4543" spans="4:4" x14ac:dyDescent="0.25">
      <c r="D4543">
        <f t="shared" ca="1" si="83"/>
        <v>55.545205115661972</v>
      </c>
    </row>
    <row r="4544" spans="4:4" x14ac:dyDescent="0.25">
      <c r="D4544">
        <f t="shared" ca="1" si="83"/>
        <v>50.170056380366027</v>
      </c>
    </row>
    <row r="4545" spans="4:4" x14ac:dyDescent="0.25">
      <c r="D4545">
        <f t="shared" ca="1" si="83"/>
        <v>45.907246810240672</v>
      </c>
    </row>
    <row r="4546" spans="4:4" x14ac:dyDescent="0.25">
      <c r="D4546">
        <f t="shared" ca="1" si="83"/>
        <v>46.805488100849374</v>
      </c>
    </row>
    <row r="4547" spans="4:4" x14ac:dyDescent="0.25">
      <c r="D4547">
        <f t="shared" ref="D4547:D4610" ca="1" si="84">_xlfn.T.INV(RAND(),25)*$G$3+$F$3</f>
        <v>44.632707498836943</v>
      </c>
    </row>
    <row r="4548" spans="4:4" x14ac:dyDescent="0.25">
      <c r="D4548">
        <f t="shared" ca="1" si="84"/>
        <v>46.755640650746109</v>
      </c>
    </row>
    <row r="4549" spans="4:4" x14ac:dyDescent="0.25">
      <c r="D4549">
        <f t="shared" ca="1" si="84"/>
        <v>49.421036060604898</v>
      </c>
    </row>
    <row r="4550" spans="4:4" x14ac:dyDescent="0.25">
      <c r="D4550">
        <f t="shared" ca="1" si="84"/>
        <v>53.18905163601795</v>
      </c>
    </row>
    <row r="4551" spans="4:4" x14ac:dyDescent="0.25">
      <c r="D4551">
        <f t="shared" ca="1" si="84"/>
        <v>40.984556257003234</v>
      </c>
    </row>
    <row r="4552" spans="4:4" x14ac:dyDescent="0.25">
      <c r="D4552">
        <f t="shared" ca="1" si="84"/>
        <v>57.055677291245068</v>
      </c>
    </row>
    <row r="4553" spans="4:4" x14ac:dyDescent="0.25">
      <c r="D4553">
        <f t="shared" ca="1" si="84"/>
        <v>46.50367711118588</v>
      </c>
    </row>
    <row r="4554" spans="4:4" x14ac:dyDescent="0.25">
      <c r="D4554">
        <f t="shared" ca="1" si="84"/>
        <v>59.927645300393024</v>
      </c>
    </row>
    <row r="4555" spans="4:4" x14ac:dyDescent="0.25">
      <c r="D4555">
        <f t="shared" ca="1" si="84"/>
        <v>41.534355179208674</v>
      </c>
    </row>
    <row r="4556" spans="4:4" x14ac:dyDescent="0.25">
      <c r="D4556">
        <f t="shared" ca="1" si="84"/>
        <v>53.330397352438112</v>
      </c>
    </row>
    <row r="4557" spans="4:4" x14ac:dyDescent="0.25">
      <c r="D4557">
        <f t="shared" ca="1" si="84"/>
        <v>55.090867072865699</v>
      </c>
    </row>
    <row r="4558" spans="4:4" x14ac:dyDescent="0.25">
      <c r="D4558">
        <f t="shared" ca="1" si="84"/>
        <v>63.883683250732581</v>
      </c>
    </row>
    <row r="4559" spans="4:4" x14ac:dyDescent="0.25">
      <c r="D4559">
        <f t="shared" ca="1" si="84"/>
        <v>51.869269315357535</v>
      </c>
    </row>
    <row r="4560" spans="4:4" x14ac:dyDescent="0.25">
      <c r="D4560">
        <f t="shared" ca="1" si="84"/>
        <v>54.265150342833735</v>
      </c>
    </row>
    <row r="4561" spans="4:4" x14ac:dyDescent="0.25">
      <c r="D4561">
        <f t="shared" ca="1" si="84"/>
        <v>46.214039420525495</v>
      </c>
    </row>
    <row r="4562" spans="4:4" x14ac:dyDescent="0.25">
      <c r="D4562">
        <f t="shared" ca="1" si="84"/>
        <v>46.263833245412144</v>
      </c>
    </row>
    <row r="4563" spans="4:4" x14ac:dyDescent="0.25">
      <c r="D4563">
        <f t="shared" ca="1" si="84"/>
        <v>47.324969418988744</v>
      </c>
    </row>
    <row r="4564" spans="4:4" x14ac:dyDescent="0.25">
      <c r="D4564">
        <f t="shared" ca="1" si="84"/>
        <v>51.618509894022893</v>
      </c>
    </row>
    <row r="4565" spans="4:4" x14ac:dyDescent="0.25">
      <c r="D4565">
        <f t="shared" ca="1" si="84"/>
        <v>49.379288127228996</v>
      </c>
    </row>
    <row r="4566" spans="4:4" x14ac:dyDescent="0.25">
      <c r="D4566">
        <f t="shared" ca="1" si="84"/>
        <v>52.001693107489416</v>
      </c>
    </row>
    <row r="4567" spans="4:4" x14ac:dyDescent="0.25">
      <c r="D4567">
        <f t="shared" ca="1" si="84"/>
        <v>52.219100915273657</v>
      </c>
    </row>
    <row r="4568" spans="4:4" x14ac:dyDescent="0.25">
      <c r="D4568">
        <f t="shared" ca="1" si="84"/>
        <v>52.044819933417003</v>
      </c>
    </row>
    <row r="4569" spans="4:4" x14ac:dyDescent="0.25">
      <c r="D4569">
        <f t="shared" ca="1" si="84"/>
        <v>45.178568383648653</v>
      </c>
    </row>
    <row r="4570" spans="4:4" x14ac:dyDescent="0.25">
      <c r="D4570">
        <f t="shared" ca="1" si="84"/>
        <v>53.187771725951514</v>
      </c>
    </row>
    <row r="4571" spans="4:4" x14ac:dyDescent="0.25">
      <c r="D4571">
        <f t="shared" ca="1" si="84"/>
        <v>51.394887059616664</v>
      </c>
    </row>
    <row r="4572" spans="4:4" x14ac:dyDescent="0.25">
      <c r="D4572">
        <f t="shared" ca="1" si="84"/>
        <v>41.637079094621811</v>
      </c>
    </row>
    <row r="4573" spans="4:4" x14ac:dyDescent="0.25">
      <c r="D4573">
        <f t="shared" ca="1" si="84"/>
        <v>42.099849606197033</v>
      </c>
    </row>
    <row r="4574" spans="4:4" x14ac:dyDescent="0.25">
      <c r="D4574">
        <f t="shared" ca="1" si="84"/>
        <v>39.248731534406353</v>
      </c>
    </row>
    <row r="4575" spans="4:4" x14ac:dyDescent="0.25">
      <c r="D4575">
        <f t="shared" ca="1" si="84"/>
        <v>49.896851234548961</v>
      </c>
    </row>
    <row r="4576" spans="4:4" x14ac:dyDescent="0.25">
      <c r="D4576">
        <f t="shared" ca="1" si="84"/>
        <v>47.332559677756571</v>
      </c>
    </row>
    <row r="4577" spans="4:4" x14ac:dyDescent="0.25">
      <c r="D4577">
        <f t="shared" ca="1" si="84"/>
        <v>56.35645006294768</v>
      </c>
    </row>
    <row r="4578" spans="4:4" x14ac:dyDescent="0.25">
      <c r="D4578">
        <f t="shared" ca="1" si="84"/>
        <v>52.948887585998982</v>
      </c>
    </row>
    <row r="4579" spans="4:4" x14ac:dyDescent="0.25">
      <c r="D4579">
        <f t="shared" ca="1" si="84"/>
        <v>47.244550527921845</v>
      </c>
    </row>
    <row r="4580" spans="4:4" x14ac:dyDescent="0.25">
      <c r="D4580">
        <f t="shared" ca="1" si="84"/>
        <v>44.805931499440483</v>
      </c>
    </row>
    <row r="4581" spans="4:4" x14ac:dyDescent="0.25">
      <c r="D4581">
        <f t="shared" ca="1" si="84"/>
        <v>45.847179167669289</v>
      </c>
    </row>
    <row r="4582" spans="4:4" x14ac:dyDescent="0.25">
      <c r="D4582">
        <f t="shared" ca="1" si="84"/>
        <v>47.849397904798636</v>
      </c>
    </row>
    <row r="4583" spans="4:4" x14ac:dyDescent="0.25">
      <c r="D4583">
        <f t="shared" ca="1" si="84"/>
        <v>49.776914786930483</v>
      </c>
    </row>
    <row r="4584" spans="4:4" x14ac:dyDescent="0.25">
      <c r="D4584">
        <f t="shared" ca="1" si="84"/>
        <v>52.740857125596747</v>
      </c>
    </row>
    <row r="4585" spans="4:4" x14ac:dyDescent="0.25">
      <c r="D4585">
        <f t="shared" ca="1" si="84"/>
        <v>48.105635106160115</v>
      </c>
    </row>
    <row r="4586" spans="4:4" x14ac:dyDescent="0.25">
      <c r="D4586">
        <f t="shared" ca="1" si="84"/>
        <v>39.604982458089367</v>
      </c>
    </row>
    <row r="4587" spans="4:4" x14ac:dyDescent="0.25">
      <c r="D4587">
        <f t="shared" ca="1" si="84"/>
        <v>43.171258221200354</v>
      </c>
    </row>
    <row r="4588" spans="4:4" x14ac:dyDescent="0.25">
      <c r="D4588">
        <f t="shared" ca="1" si="84"/>
        <v>56.299132708422356</v>
      </c>
    </row>
    <row r="4589" spans="4:4" x14ac:dyDescent="0.25">
      <c r="D4589">
        <f t="shared" ca="1" si="84"/>
        <v>45.887256978679218</v>
      </c>
    </row>
    <row r="4590" spans="4:4" x14ac:dyDescent="0.25">
      <c r="D4590">
        <f t="shared" ca="1" si="84"/>
        <v>47.298038229816278</v>
      </c>
    </row>
    <row r="4591" spans="4:4" x14ac:dyDescent="0.25">
      <c r="D4591">
        <f t="shared" ca="1" si="84"/>
        <v>56.963756531332791</v>
      </c>
    </row>
    <row r="4592" spans="4:4" x14ac:dyDescent="0.25">
      <c r="D4592">
        <f t="shared" ca="1" si="84"/>
        <v>52.144893775172115</v>
      </c>
    </row>
    <row r="4593" spans="4:4" x14ac:dyDescent="0.25">
      <c r="D4593">
        <f t="shared" ca="1" si="84"/>
        <v>47.787247946468284</v>
      </c>
    </row>
    <row r="4594" spans="4:4" x14ac:dyDescent="0.25">
      <c r="D4594">
        <f t="shared" ca="1" si="84"/>
        <v>56.33542562193692</v>
      </c>
    </row>
    <row r="4595" spans="4:4" x14ac:dyDescent="0.25">
      <c r="D4595">
        <f t="shared" ca="1" si="84"/>
        <v>53.985821821020437</v>
      </c>
    </row>
    <row r="4596" spans="4:4" x14ac:dyDescent="0.25">
      <c r="D4596">
        <f t="shared" ca="1" si="84"/>
        <v>48.441921800872585</v>
      </c>
    </row>
    <row r="4597" spans="4:4" x14ac:dyDescent="0.25">
      <c r="D4597">
        <f t="shared" ca="1" si="84"/>
        <v>46.754315249676679</v>
      </c>
    </row>
    <row r="4598" spans="4:4" x14ac:dyDescent="0.25">
      <c r="D4598">
        <f t="shared" ca="1" si="84"/>
        <v>47.70370530401847</v>
      </c>
    </row>
    <row r="4599" spans="4:4" x14ac:dyDescent="0.25">
      <c r="D4599">
        <f t="shared" ca="1" si="84"/>
        <v>46.132674101621738</v>
      </c>
    </row>
    <row r="4600" spans="4:4" x14ac:dyDescent="0.25">
      <c r="D4600">
        <f t="shared" ca="1" si="84"/>
        <v>48.806608273947077</v>
      </c>
    </row>
    <row r="4601" spans="4:4" x14ac:dyDescent="0.25">
      <c r="D4601">
        <f t="shared" ca="1" si="84"/>
        <v>48.105703800623125</v>
      </c>
    </row>
    <row r="4602" spans="4:4" x14ac:dyDescent="0.25">
      <c r="D4602">
        <f t="shared" ca="1" si="84"/>
        <v>48.533263152557964</v>
      </c>
    </row>
    <row r="4603" spans="4:4" x14ac:dyDescent="0.25">
      <c r="D4603">
        <f t="shared" ca="1" si="84"/>
        <v>39.325617744142349</v>
      </c>
    </row>
    <row r="4604" spans="4:4" x14ac:dyDescent="0.25">
      <c r="D4604">
        <f t="shared" ca="1" si="84"/>
        <v>51.432790935134477</v>
      </c>
    </row>
    <row r="4605" spans="4:4" x14ac:dyDescent="0.25">
      <c r="D4605">
        <f t="shared" ca="1" si="84"/>
        <v>50.166468113272494</v>
      </c>
    </row>
    <row r="4606" spans="4:4" x14ac:dyDescent="0.25">
      <c r="D4606">
        <f t="shared" ca="1" si="84"/>
        <v>48.182078590355104</v>
      </c>
    </row>
    <row r="4607" spans="4:4" x14ac:dyDescent="0.25">
      <c r="D4607">
        <f t="shared" ca="1" si="84"/>
        <v>55.097759115491598</v>
      </c>
    </row>
    <row r="4608" spans="4:4" x14ac:dyDescent="0.25">
      <c r="D4608">
        <f t="shared" ca="1" si="84"/>
        <v>57.752097096726651</v>
      </c>
    </row>
    <row r="4609" spans="4:4" x14ac:dyDescent="0.25">
      <c r="D4609">
        <f t="shared" ca="1" si="84"/>
        <v>42.581431899673404</v>
      </c>
    </row>
    <row r="4610" spans="4:4" x14ac:dyDescent="0.25">
      <c r="D4610">
        <f t="shared" ca="1" si="84"/>
        <v>59.502920295738051</v>
      </c>
    </row>
    <row r="4611" spans="4:4" x14ac:dyDescent="0.25">
      <c r="D4611">
        <f t="shared" ref="D4611:D4674" ca="1" si="85">_xlfn.T.INV(RAND(),25)*$G$3+$F$3</f>
        <v>52.778157877800282</v>
      </c>
    </row>
    <row r="4612" spans="4:4" x14ac:dyDescent="0.25">
      <c r="D4612">
        <f t="shared" ca="1" si="85"/>
        <v>58.536277922364846</v>
      </c>
    </row>
    <row r="4613" spans="4:4" x14ac:dyDescent="0.25">
      <c r="D4613">
        <f t="shared" ca="1" si="85"/>
        <v>48.054662565061257</v>
      </c>
    </row>
    <row r="4614" spans="4:4" x14ac:dyDescent="0.25">
      <c r="D4614">
        <f t="shared" ca="1" si="85"/>
        <v>56.4856058579932</v>
      </c>
    </row>
    <row r="4615" spans="4:4" x14ac:dyDescent="0.25">
      <c r="D4615">
        <f t="shared" ca="1" si="85"/>
        <v>46.370928824594671</v>
      </c>
    </row>
    <row r="4616" spans="4:4" x14ac:dyDescent="0.25">
      <c r="D4616">
        <f t="shared" ca="1" si="85"/>
        <v>49.899567729667176</v>
      </c>
    </row>
    <row r="4617" spans="4:4" x14ac:dyDescent="0.25">
      <c r="D4617">
        <f t="shared" ca="1" si="85"/>
        <v>52.000769180063074</v>
      </c>
    </row>
    <row r="4618" spans="4:4" x14ac:dyDescent="0.25">
      <c r="D4618">
        <f t="shared" ca="1" si="85"/>
        <v>50.437662740424912</v>
      </c>
    </row>
    <row r="4619" spans="4:4" x14ac:dyDescent="0.25">
      <c r="D4619">
        <f t="shared" ca="1" si="85"/>
        <v>50.28434275034121</v>
      </c>
    </row>
    <row r="4620" spans="4:4" x14ac:dyDescent="0.25">
      <c r="D4620">
        <f t="shared" ca="1" si="85"/>
        <v>54.44891555045551</v>
      </c>
    </row>
    <row r="4621" spans="4:4" x14ac:dyDescent="0.25">
      <c r="D4621">
        <f t="shared" ca="1" si="85"/>
        <v>56.682708724090354</v>
      </c>
    </row>
    <row r="4622" spans="4:4" x14ac:dyDescent="0.25">
      <c r="D4622">
        <f t="shared" ca="1" si="85"/>
        <v>49.094234404467947</v>
      </c>
    </row>
    <row r="4623" spans="4:4" x14ac:dyDescent="0.25">
      <c r="D4623">
        <f t="shared" ca="1" si="85"/>
        <v>49.452122345200259</v>
      </c>
    </row>
    <row r="4624" spans="4:4" x14ac:dyDescent="0.25">
      <c r="D4624">
        <f t="shared" ca="1" si="85"/>
        <v>52.700880230875811</v>
      </c>
    </row>
    <row r="4625" spans="4:4" x14ac:dyDescent="0.25">
      <c r="D4625">
        <f t="shared" ca="1" si="85"/>
        <v>47.826159100054142</v>
      </c>
    </row>
    <row r="4626" spans="4:4" x14ac:dyDescent="0.25">
      <c r="D4626">
        <f t="shared" ca="1" si="85"/>
        <v>48.230810244098301</v>
      </c>
    </row>
    <row r="4627" spans="4:4" x14ac:dyDescent="0.25">
      <c r="D4627">
        <f t="shared" ca="1" si="85"/>
        <v>60.455557665922868</v>
      </c>
    </row>
    <row r="4628" spans="4:4" x14ac:dyDescent="0.25">
      <c r="D4628">
        <f t="shared" ca="1" si="85"/>
        <v>45.178496289012344</v>
      </c>
    </row>
    <row r="4629" spans="4:4" x14ac:dyDescent="0.25">
      <c r="D4629">
        <f t="shared" ca="1" si="85"/>
        <v>46.300907737240983</v>
      </c>
    </row>
    <row r="4630" spans="4:4" x14ac:dyDescent="0.25">
      <c r="D4630">
        <f t="shared" ca="1" si="85"/>
        <v>44.477801627614049</v>
      </c>
    </row>
    <row r="4631" spans="4:4" x14ac:dyDescent="0.25">
      <c r="D4631">
        <f t="shared" ca="1" si="85"/>
        <v>47.581460908238292</v>
      </c>
    </row>
    <row r="4632" spans="4:4" x14ac:dyDescent="0.25">
      <c r="D4632">
        <f t="shared" ca="1" si="85"/>
        <v>49.71139216626301</v>
      </c>
    </row>
    <row r="4633" spans="4:4" x14ac:dyDescent="0.25">
      <c r="D4633">
        <f t="shared" ca="1" si="85"/>
        <v>44.993942766107544</v>
      </c>
    </row>
    <row r="4634" spans="4:4" x14ac:dyDescent="0.25">
      <c r="D4634">
        <f t="shared" ca="1" si="85"/>
        <v>42.127393262449964</v>
      </c>
    </row>
    <row r="4635" spans="4:4" x14ac:dyDescent="0.25">
      <c r="D4635">
        <f t="shared" ca="1" si="85"/>
        <v>50.001304826480727</v>
      </c>
    </row>
    <row r="4636" spans="4:4" x14ac:dyDescent="0.25">
      <c r="D4636">
        <f t="shared" ca="1" si="85"/>
        <v>49.647387932980514</v>
      </c>
    </row>
    <row r="4637" spans="4:4" x14ac:dyDescent="0.25">
      <c r="D4637">
        <f t="shared" ca="1" si="85"/>
        <v>48.381327132501482</v>
      </c>
    </row>
    <row r="4638" spans="4:4" x14ac:dyDescent="0.25">
      <c r="D4638">
        <f t="shared" ca="1" si="85"/>
        <v>53.422106903732868</v>
      </c>
    </row>
    <row r="4639" spans="4:4" x14ac:dyDescent="0.25">
      <c r="D4639">
        <f t="shared" ca="1" si="85"/>
        <v>52.657951477336844</v>
      </c>
    </row>
    <row r="4640" spans="4:4" x14ac:dyDescent="0.25">
      <c r="D4640">
        <f t="shared" ca="1" si="85"/>
        <v>38.521551156059502</v>
      </c>
    </row>
    <row r="4641" spans="4:4" x14ac:dyDescent="0.25">
      <c r="D4641">
        <f t="shared" ca="1" si="85"/>
        <v>47.513100200822151</v>
      </c>
    </row>
    <row r="4642" spans="4:4" x14ac:dyDescent="0.25">
      <c r="D4642">
        <f t="shared" ca="1" si="85"/>
        <v>48.695904813790122</v>
      </c>
    </row>
    <row r="4643" spans="4:4" x14ac:dyDescent="0.25">
      <c r="D4643">
        <f t="shared" ca="1" si="85"/>
        <v>46.288955986562954</v>
      </c>
    </row>
    <row r="4644" spans="4:4" x14ac:dyDescent="0.25">
      <c r="D4644">
        <f t="shared" ca="1" si="85"/>
        <v>47.630182617204191</v>
      </c>
    </row>
    <row r="4645" spans="4:4" x14ac:dyDescent="0.25">
      <c r="D4645">
        <f t="shared" ca="1" si="85"/>
        <v>47.066003626037833</v>
      </c>
    </row>
    <row r="4646" spans="4:4" x14ac:dyDescent="0.25">
      <c r="D4646">
        <f t="shared" ca="1" si="85"/>
        <v>45.646669094911395</v>
      </c>
    </row>
    <row r="4647" spans="4:4" x14ac:dyDescent="0.25">
      <c r="D4647">
        <f t="shared" ca="1" si="85"/>
        <v>41.88897761253304</v>
      </c>
    </row>
    <row r="4648" spans="4:4" x14ac:dyDescent="0.25">
      <c r="D4648">
        <f t="shared" ca="1" si="85"/>
        <v>52.982850125568213</v>
      </c>
    </row>
    <row r="4649" spans="4:4" x14ac:dyDescent="0.25">
      <c r="D4649">
        <f t="shared" ca="1" si="85"/>
        <v>49.349965375547157</v>
      </c>
    </row>
    <row r="4650" spans="4:4" x14ac:dyDescent="0.25">
      <c r="D4650">
        <f t="shared" ca="1" si="85"/>
        <v>52.031582315378095</v>
      </c>
    </row>
    <row r="4651" spans="4:4" x14ac:dyDescent="0.25">
      <c r="D4651">
        <f t="shared" ca="1" si="85"/>
        <v>44.831486978854265</v>
      </c>
    </row>
    <row r="4652" spans="4:4" x14ac:dyDescent="0.25">
      <c r="D4652">
        <f t="shared" ca="1" si="85"/>
        <v>48.551621437336195</v>
      </c>
    </row>
    <row r="4653" spans="4:4" x14ac:dyDescent="0.25">
      <c r="D4653">
        <f t="shared" ca="1" si="85"/>
        <v>47.673202728533212</v>
      </c>
    </row>
    <row r="4654" spans="4:4" x14ac:dyDescent="0.25">
      <c r="D4654">
        <f t="shared" ca="1" si="85"/>
        <v>54.195704490127042</v>
      </c>
    </row>
    <row r="4655" spans="4:4" x14ac:dyDescent="0.25">
      <c r="D4655">
        <f t="shared" ca="1" si="85"/>
        <v>48.614826365930888</v>
      </c>
    </row>
    <row r="4656" spans="4:4" x14ac:dyDescent="0.25">
      <c r="D4656">
        <f t="shared" ca="1" si="85"/>
        <v>51.122820926359992</v>
      </c>
    </row>
    <row r="4657" spans="4:4" x14ac:dyDescent="0.25">
      <c r="D4657">
        <f t="shared" ca="1" si="85"/>
        <v>48.484557374027574</v>
      </c>
    </row>
    <row r="4658" spans="4:4" x14ac:dyDescent="0.25">
      <c r="D4658">
        <f t="shared" ca="1" si="85"/>
        <v>48.807655872659595</v>
      </c>
    </row>
    <row r="4659" spans="4:4" x14ac:dyDescent="0.25">
      <c r="D4659">
        <f t="shared" ca="1" si="85"/>
        <v>48.431565291366972</v>
      </c>
    </row>
    <row r="4660" spans="4:4" x14ac:dyDescent="0.25">
      <c r="D4660">
        <f t="shared" ca="1" si="85"/>
        <v>45.631666569028695</v>
      </c>
    </row>
    <row r="4661" spans="4:4" x14ac:dyDescent="0.25">
      <c r="D4661">
        <f t="shared" ca="1" si="85"/>
        <v>53.914407003518448</v>
      </c>
    </row>
    <row r="4662" spans="4:4" x14ac:dyDescent="0.25">
      <c r="D4662">
        <f t="shared" ca="1" si="85"/>
        <v>50.449521191123267</v>
      </c>
    </row>
    <row r="4663" spans="4:4" x14ac:dyDescent="0.25">
      <c r="D4663">
        <f t="shared" ca="1" si="85"/>
        <v>48.008567537851178</v>
      </c>
    </row>
    <row r="4664" spans="4:4" x14ac:dyDescent="0.25">
      <c r="D4664">
        <f t="shared" ca="1" si="85"/>
        <v>46.189018724876561</v>
      </c>
    </row>
    <row r="4665" spans="4:4" x14ac:dyDescent="0.25">
      <c r="D4665">
        <f t="shared" ca="1" si="85"/>
        <v>46.840707447910823</v>
      </c>
    </row>
    <row r="4666" spans="4:4" x14ac:dyDescent="0.25">
      <c r="D4666">
        <f t="shared" ca="1" si="85"/>
        <v>49.820563285439761</v>
      </c>
    </row>
    <row r="4667" spans="4:4" x14ac:dyDescent="0.25">
      <c r="D4667">
        <f t="shared" ca="1" si="85"/>
        <v>53.118992254318599</v>
      </c>
    </row>
    <row r="4668" spans="4:4" x14ac:dyDescent="0.25">
      <c r="D4668">
        <f t="shared" ca="1" si="85"/>
        <v>54.091723307054124</v>
      </c>
    </row>
    <row r="4669" spans="4:4" x14ac:dyDescent="0.25">
      <c r="D4669">
        <f t="shared" ca="1" si="85"/>
        <v>50.811007277115806</v>
      </c>
    </row>
    <row r="4670" spans="4:4" x14ac:dyDescent="0.25">
      <c r="D4670">
        <f t="shared" ca="1" si="85"/>
        <v>47.785380057597102</v>
      </c>
    </row>
    <row r="4671" spans="4:4" x14ac:dyDescent="0.25">
      <c r="D4671">
        <f t="shared" ca="1" si="85"/>
        <v>55.225323153104931</v>
      </c>
    </row>
    <row r="4672" spans="4:4" x14ac:dyDescent="0.25">
      <c r="D4672">
        <f t="shared" ca="1" si="85"/>
        <v>50.780697600872536</v>
      </c>
    </row>
    <row r="4673" spans="4:4" x14ac:dyDescent="0.25">
      <c r="D4673">
        <f t="shared" ca="1" si="85"/>
        <v>46.3528158733141</v>
      </c>
    </row>
    <row r="4674" spans="4:4" x14ac:dyDescent="0.25">
      <c r="D4674">
        <f t="shared" ca="1" si="85"/>
        <v>44.072743526950639</v>
      </c>
    </row>
    <row r="4675" spans="4:4" x14ac:dyDescent="0.25">
      <c r="D4675">
        <f t="shared" ref="D4675:D4738" ca="1" si="86">_xlfn.T.INV(RAND(),25)*$G$3+$F$3</f>
        <v>52.952446719418781</v>
      </c>
    </row>
    <row r="4676" spans="4:4" x14ac:dyDescent="0.25">
      <c r="D4676">
        <f t="shared" ca="1" si="86"/>
        <v>40.62702904711729</v>
      </c>
    </row>
    <row r="4677" spans="4:4" x14ac:dyDescent="0.25">
      <c r="D4677">
        <f t="shared" ca="1" si="86"/>
        <v>51.761424940394519</v>
      </c>
    </row>
    <row r="4678" spans="4:4" x14ac:dyDescent="0.25">
      <c r="D4678">
        <f t="shared" ca="1" si="86"/>
        <v>58.435177781741821</v>
      </c>
    </row>
    <row r="4679" spans="4:4" x14ac:dyDescent="0.25">
      <c r="D4679">
        <f t="shared" ca="1" si="86"/>
        <v>47.157242834225436</v>
      </c>
    </row>
    <row r="4680" spans="4:4" x14ac:dyDescent="0.25">
      <c r="D4680">
        <f t="shared" ca="1" si="86"/>
        <v>43.406384435042412</v>
      </c>
    </row>
    <row r="4681" spans="4:4" x14ac:dyDescent="0.25">
      <c r="D4681">
        <f t="shared" ca="1" si="86"/>
        <v>52.727087305502899</v>
      </c>
    </row>
    <row r="4682" spans="4:4" x14ac:dyDescent="0.25">
      <c r="D4682">
        <f t="shared" ca="1" si="86"/>
        <v>51.535937777744671</v>
      </c>
    </row>
    <row r="4683" spans="4:4" x14ac:dyDescent="0.25">
      <c r="D4683">
        <f t="shared" ca="1" si="86"/>
        <v>51.129882449878835</v>
      </c>
    </row>
    <row r="4684" spans="4:4" x14ac:dyDescent="0.25">
      <c r="D4684">
        <f t="shared" ca="1" si="86"/>
        <v>48.018086394711503</v>
      </c>
    </row>
    <row r="4685" spans="4:4" x14ac:dyDescent="0.25">
      <c r="D4685">
        <f t="shared" ca="1" si="86"/>
        <v>53.183843141883415</v>
      </c>
    </row>
    <row r="4686" spans="4:4" x14ac:dyDescent="0.25">
      <c r="D4686">
        <f t="shared" ca="1" si="86"/>
        <v>47.481191558379408</v>
      </c>
    </row>
    <row r="4687" spans="4:4" x14ac:dyDescent="0.25">
      <c r="D4687">
        <f t="shared" ca="1" si="86"/>
        <v>48.916485902453552</v>
      </c>
    </row>
    <row r="4688" spans="4:4" x14ac:dyDescent="0.25">
      <c r="D4688">
        <f t="shared" ca="1" si="86"/>
        <v>44.548764391116471</v>
      </c>
    </row>
    <row r="4689" spans="4:4" x14ac:dyDescent="0.25">
      <c r="D4689">
        <f t="shared" ca="1" si="86"/>
        <v>54.345862564986014</v>
      </c>
    </row>
    <row r="4690" spans="4:4" x14ac:dyDescent="0.25">
      <c r="D4690">
        <f t="shared" ca="1" si="86"/>
        <v>53.627002295506607</v>
      </c>
    </row>
    <row r="4691" spans="4:4" x14ac:dyDescent="0.25">
      <c r="D4691">
        <f t="shared" ca="1" si="86"/>
        <v>46.926912172320755</v>
      </c>
    </row>
    <row r="4692" spans="4:4" x14ac:dyDescent="0.25">
      <c r="D4692">
        <f t="shared" ca="1" si="86"/>
        <v>64.884374047010041</v>
      </c>
    </row>
    <row r="4693" spans="4:4" x14ac:dyDescent="0.25">
      <c r="D4693">
        <f t="shared" ca="1" si="86"/>
        <v>55.45685962843843</v>
      </c>
    </row>
    <row r="4694" spans="4:4" x14ac:dyDescent="0.25">
      <c r="D4694">
        <f t="shared" ca="1" si="86"/>
        <v>51.599427402385118</v>
      </c>
    </row>
    <row r="4695" spans="4:4" x14ac:dyDescent="0.25">
      <c r="D4695">
        <f t="shared" ca="1" si="86"/>
        <v>31.722379415406674</v>
      </c>
    </row>
    <row r="4696" spans="4:4" x14ac:dyDescent="0.25">
      <c r="D4696">
        <f t="shared" ca="1" si="86"/>
        <v>51.210219591493662</v>
      </c>
    </row>
    <row r="4697" spans="4:4" x14ac:dyDescent="0.25">
      <c r="D4697">
        <f t="shared" ca="1" si="86"/>
        <v>53.073852280152181</v>
      </c>
    </row>
    <row r="4698" spans="4:4" x14ac:dyDescent="0.25">
      <c r="D4698">
        <f t="shared" ca="1" si="86"/>
        <v>54.962138449201895</v>
      </c>
    </row>
    <row r="4699" spans="4:4" x14ac:dyDescent="0.25">
      <c r="D4699">
        <f t="shared" ca="1" si="86"/>
        <v>60.077884881076223</v>
      </c>
    </row>
    <row r="4700" spans="4:4" x14ac:dyDescent="0.25">
      <c r="D4700">
        <f t="shared" ca="1" si="86"/>
        <v>46.370027893803375</v>
      </c>
    </row>
    <row r="4701" spans="4:4" x14ac:dyDescent="0.25">
      <c r="D4701">
        <f t="shared" ca="1" si="86"/>
        <v>36.411211819949031</v>
      </c>
    </row>
    <row r="4702" spans="4:4" x14ac:dyDescent="0.25">
      <c r="D4702">
        <f t="shared" ca="1" si="86"/>
        <v>54.975792990122976</v>
      </c>
    </row>
    <row r="4703" spans="4:4" x14ac:dyDescent="0.25">
      <c r="D4703">
        <f t="shared" ca="1" si="86"/>
        <v>45.548454689703696</v>
      </c>
    </row>
    <row r="4704" spans="4:4" x14ac:dyDescent="0.25">
      <c r="D4704">
        <f t="shared" ca="1" si="86"/>
        <v>48.407604522473399</v>
      </c>
    </row>
    <row r="4705" spans="4:4" x14ac:dyDescent="0.25">
      <c r="D4705">
        <f t="shared" ca="1" si="86"/>
        <v>51.257803393296584</v>
      </c>
    </row>
    <row r="4706" spans="4:4" x14ac:dyDescent="0.25">
      <c r="D4706">
        <f t="shared" ca="1" si="86"/>
        <v>54.53040047516437</v>
      </c>
    </row>
    <row r="4707" spans="4:4" x14ac:dyDescent="0.25">
      <c r="D4707">
        <f t="shared" ca="1" si="86"/>
        <v>43.425205735138633</v>
      </c>
    </row>
    <row r="4708" spans="4:4" x14ac:dyDescent="0.25">
      <c r="D4708">
        <f t="shared" ca="1" si="86"/>
        <v>48.065925405636435</v>
      </c>
    </row>
    <row r="4709" spans="4:4" x14ac:dyDescent="0.25">
      <c r="D4709">
        <f t="shared" ca="1" si="86"/>
        <v>51.662586471607469</v>
      </c>
    </row>
    <row r="4710" spans="4:4" x14ac:dyDescent="0.25">
      <c r="D4710">
        <f t="shared" ca="1" si="86"/>
        <v>55.652050746870103</v>
      </c>
    </row>
    <row r="4711" spans="4:4" x14ac:dyDescent="0.25">
      <c r="D4711">
        <f t="shared" ca="1" si="86"/>
        <v>60.684163052699574</v>
      </c>
    </row>
    <row r="4712" spans="4:4" x14ac:dyDescent="0.25">
      <c r="D4712">
        <f t="shared" ca="1" si="86"/>
        <v>50.047754838746258</v>
      </c>
    </row>
    <row r="4713" spans="4:4" x14ac:dyDescent="0.25">
      <c r="D4713">
        <f t="shared" ca="1" si="86"/>
        <v>53.692005708215106</v>
      </c>
    </row>
    <row r="4714" spans="4:4" x14ac:dyDescent="0.25">
      <c r="D4714">
        <f t="shared" ca="1" si="86"/>
        <v>61.342264279388445</v>
      </c>
    </row>
    <row r="4715" spans="4:4" x14ac:dyDescent="0.25">
      <c r="D4715">
        <f t="shared" ca="1" si="86"/>
        <v>56.710653591995602</v>
      </c>
    </row>
    <row r="4716" spans="4:4" x14ac:dyDescent="0.25">
      <c r="D4716">
        <f t="shared" ca="1" si="86"/>
        <v>50.708022534000811</v>
      </c>
    </row>
    <row r="4717" spans="4:4" x14ac:dyDescent="0.25">
      <c r="D4717">
        <f t="shared" ca="1" si="86"/>
        <v>46.278505460364457</v>
      </c>
    </row>
    <row r="4718" spans="4:4" x14ac:dyDescent="0.25">
      <c r="D4718">
        <f t="shared" ca="1" si="86"/>
        <v>52.121137001442236</v>
      </c>
    </row>
    <row r="4719" spans="4:4" x14ac:dyDescent="0.25">
      <c r="D4719">
        <f t="shared" ca="1" si="86"/>
        <v>46.846593946077185</v>
      </c>
    </row>
    <row r="4720" spans="4:4" x14ac:dyDescent="0.25">
      <c r="D4720">
        <f t="shared" ca="1" si="86"/>
        <v>47.797426305636932</v>
      </c>
    </row>
    <row r="4721" spans="4:4" x14ac:dyDescent="0.25">
      <c r="D4721">
        <f t="shared" ca="1" si="86"/>
        <v>49.733496538563571</v>
      </c>
    </row>
    <row r="4722" spans="4:4" x14ac:dyDescent="0.25">
      <c r="D4722">
        <f t="shared" ca="1" si="86"/>
        <v>42.972943902799223</v>
      </c>
    </row>
    <row r="4723" spans="4:4" x14ac:dyDescent="0.25">
      <c r="D4723">
        <f t="shared" ca="1" si="86"/>
        <v>53.380486434259275</v>
      </c>
    </row>
    <row r="4724" spans="4:4" x14ac:dyDescent="0.25">
      <c r="D4724">
        <f t="shared" ca="1" si="86"/>
        <v>51.328900516283852</v>
      </c>
    </row>
    <row r="4725" spans="4:4" x14ac:dyDescent="0.25">
      <c r="D4725">
        <f t="shared" ca="1" si="86"/>
        <v>42.424015046172912</v>
      </c>
    </row>
    <row r="4726" spans="4:4" x14ac:dyDescent="0.25">
      <c r="D4726">
        <f t="shared" ca="1" si="86"/>
        <v>52.586638704301762</v>
      </c>
    </row>
    <row r="4727" spans="4:4" x14ac:dyDescent="0.25">
      <c r="D4727">
        <f t="shared" ca="1" si="86"/>
        <v>47.62003588664475</v>
      </c>
    </row>
    <row r="4728" spans="4:4" x14ac:dyDescent="0.25">
      <c r="D4728">
        <f t="shared" ca="1" si="86"/>
        <v>54.473075502432152</v>
      </c>
    </row>
    <row r="4729" spans="4:4" x14ac:dyDescent="0.25">
      <c r="D4729">
        <f t="shared" ca="1" si="86"/>
        <v>51.305983700810401</v>
      </c>
    </row>
    <row r="4730" spans="4:4" x14ac:dyDescent="0.25">
      <c r="D4730">
        <f t="shared" ca="1" si="86"/>
        <v>51.915459921615451</v>
      </c>
    </row>
    <row r="4731" spans="4:4" x14ac:dyDescent="0.25">
      <c r="D4731">
        <f t="shared" ca="1" si="86"/>
        <v>50.082884845209485</v>
      </c>
    </row>
    <row r="4732" spans="4:4" x14ac:dyDescent="0.25">
      <c r="D4732">
        <f t="shared" ca="1" si="86"/>
        <v>52.268893972749737</v>
      </c>
    </row>
    <row r="4733" spans="4:4" x14ac:dyDescent="0.25">
      <c r="D4733">
        <f t="shared" ca="1" si="86"/>
        <v>46.26188655532043</v>
      </c>
    </row>
    <row r="4734" spans="4:4" x14ac:dyDescent="0.25">
      <c r="D4734">
        <f t="shared" ca="1" si="86"/>
        <v>50.655073052297013</v>
      </c>
    </row>
    <row r="4735" spans="4:4" x14ac:dyDescent="0.25">
      <c r="D4735">
        <f t="shared" ca="1" si="86"/>
        <v>50.585646093372198</v>
      </c>
    </row>
    <row r="4736" spans="4:4" x14ac:dyDescent="0.25">
      <c r="D4736">
        <f t="shared" ca="1" si="86"/>
        <v>52.389356293849119</v>
      </c>
    </row>
    <row r="4737" spans="4:4" x14ac:dyDescent="0.25">
      <c r="D4737">
        <f t="shared" ca="1" si="86"/>
        <v>43.104581577718619</v>
      </c>
    </row>
    <row r="4738" spans="4:4" x14ac:dyDescent="0.25">
      <c r="D4738">
        <f t="shared" ca="1" si="86"/>
        <v>59.904402419171106</v>
      </c>
    </row>
    <row r="4739" spans="4:4" x14ac:dyDescent="0.25">
      <c r="D4739">
        <f t="shared" ref="D4739:D4802" ca="1" si="87">_xlfn.T.INV(RAND(),25)*$G$3+$F$3</f>
        <v>55.385292785161248</v>
      </c>
    </row>
    <row r="4740" spans="4:4" x14ac:dyDescent="0.25">
      <c r="D4740">
        <f t="shared" ca="1" si="87"/>
        <v>45.879990692735618</v>
      </c>
    </row>
    <row r="4741" spans="4:4" x14ac:dyDescent="0.25">
      <c r="D4741">
        <f t="shared" ca="1" si="87"/>
        <v>47.352741738297979</v>
      </c>
    </row>
    <row r="4742" spans="4:4" x14ac:dyDescent="0.25">
      <c r="D4742">
        <f t="shared" ca="1" si="87"/>
        <v>55.972980627571602</v>
      </c>
    </row>
    <row r="4743" spans="4:4" x14ac:dyDescent="0.25">
      <c r="D4743">
        <f t="shared" ca="1" si="87"/>
        <v>50.883877842360576</v>
      </c>
    </row>
    <row r="4744" spans="4:4" x14ac:dyDescent="0.25">
      <c r="D4744">
        <f t="shared" ca="1" si="87"/>
        <v>45.201187265052262</v>
      </c>
    </row>
    <row r="4745" spans="4:4" x14ac:dyDescent="0.25">
      <c r="D4745">
        <f t="shared" ca="1" si="87"/>
        <v>51.029130164965125</v>
      </c>
    </row>
    <row r="4746" spans="4:4" x14ac:dyDescent="0.25">
      <c r="D4746">
        <f t="shared" ca="1" si="87"/>
        <v>54.117124675936594</v>
      </c>
    </row>
    <row r="4747" spans="4:4" x14ac:dyDescent="0.25">
      <c r="D4747">
        <f t="shared" ca="1" si="87"/>
        <v>52.008746215085452</v>
      </c>
    </row>
    <row r="4748" spans="4:4" x14ac:dyDescent="0.25">
      <c r="D4748">
        <f t="shared" ca="1" si="87"/>
        <v>44.504811415842163</v>
      </c>
    </row>
    <row r="4749" spans="4:4" x14ac:dyDescent="0.25">
      <c r="D4749">
        <f t="shared" ca="1" si="87"/>
        <v>47.49650182770867</v>
      </c>
    </row>
    <row r="4750" spans="4:4" x14ac:dyDescent="0.25">
      <c r="D4750">
        <f t="shared" ca="1" si="87"/>
        <v>56.42096066498614</v>
      </c>
    </row>
    <row r="4751" spans="4:4" x14ac:dyDescent="0.25">
      <c r="D4751">
        <f t="shared" ca="1" si="87"/>
        <v>51.342439047654402</v>
      </c>
    </row>
    <row r="4752" spans="4:4" x14ac:dyDescent="0.25">
      <c r="D4752">
        <f t="shared" ca="1" si="87"/>
        <v>42.339228189947768</v>
      </c>
    </row>
    <row r="4753" spans="4:4" x14ac:dyDescent="0.25">
      <c r="D4753">
        <f t="shared" ca="1" si="87"/>
        <v>45.147606044519854</v>
      </c>
    </row>
    <row r="4754" spans="4:4" x14ac:dyDescent="0.25">
      <c r="D4754">
        <f t="shared" ca="1" si="87"/>
        <v>47.54663905529803</v>
      </c>
    </row>
    <row r="4755" spans="4:4" x14ac:dyDescent="0.25">
      <c r="D4755">
        <f t="shared" ca="1" si="87"/>
        <v>46.626094766518953</v>
      </c>
    </row>
    <row r="4756" spans="4:4" x14ac:dyDescent="0.25">
      <c r="D4756">
        <f t="shared" ca="1" si="87"/>
        <v>49.776861917665308</v>
      </c>
    </row>
    <row r="4757" spans="4:4" x14ac:dyDescent="0.25">
      <c r="D4757">
        <f t="shared" ca="1" si="87"/>
        <v>45.712001638452698</v>
      </c>
    </row>
    <row r="4758" spans="4:4" x14ac:dyDescent="0.25">
      <c r="D4758">
        <f t="shared" ca="1" si="87"/>
        <v>49.883841868342856</v>
      </c>
    </row>
    <row r="4759" spans="4:4" x14ac:dyDescent="0.25">
      <c r="D4759">
        <f t="shared" ca="1" si="87"/>
        <v>50.955217110516557</v>
      </c>
    </row>
    <row r="4760" spans="4:4" x14ac:dyDescent="0.25">
      <c r="D4760">
        <f t="shared" ca="1" si="87"/>
        <v>60.136362048644756</v>
      </c>
    </row>
    <row r="4761" spans="4:4" x14ac:dyDescent="0.25">
      <c r="D4761">
        <f t="shared" ca="1" si="87"/>
        <v>51.501132672150199</v>
      </c>
    </row>
    <row r="4762" spans="4:4" x14ac:dyDescent="0.25">
      <c r="D4762">
        <f t="shared" ca="1" si="87"/>
        <v>52.192448744168885</v>
      </c>
    </row>
    <row r="4763" spans="4:4" x14ac:dyDescent="0.25">
      <c r="D4763">
        <f t="shared" ca="1" si="87"/>
        <v>57.109178266885621</v>
      </c>
    </row>
    <row r="4764" spans="4:4" x14ac:dyDescent="0.25">
      <c r="D4764">
        <f t="shared" ca="1" si="87"/>
        <v>48.156295743256202</v>
      </c>
    </row>
    <row r="4765" spans="4:4" x14ac:dyDescent="0.25">
      <c r="D4765">
        <f t="shared" ca="1" si="87"/>
        <v>55.522208588336333</v>
      </c>
    </row>
    <row r="4766" spans="4:4" x14ac:dyDescent="0.25">
      <c r="D4766">
        <f t="shared" ca="1" si="87"/>
        <v>51.53004668185941</v>
      </c>
    </row>
    <row r="4767" spans="4:4" x14ac:dyDescent="0.25">
      <c r="D4767">
        <f t="shared" ca="1" si="87"/>
        <v>51.002314530711594</v>
      </c>
    </row>
    <row r="4768" spans="4:4" x14ac:dyDescent="0.25">
      <c r="D4768">
        <f t="shared" ca="1" si="87"/>
        <v>36.012541702499277</v>
      </c>
    </row>
    <row r="4769" spans="4:4" x14ac:dyDescent="0.25">
      <c r="D4769">
        <f t="shared" ca="1" si="87"/>
        <v>50.513828708632374</v>
      </c>
    </row>
    <row r="4770" spans="4:4" x14ac:dyDescent="0.25">
      <c r="D4770">
        <f t="shared" ca="1" si="87"/>
        <v>49.001632041469946</v>
      </c>
    </row>
    <row r="4771" spans="4:4" x14ac:dyDescent="0.25">
      <c r="D4771">
        <f t="shared" ca="1" si="87"/>
        <v>45.654941048966904</v>
      </c>
    </row>
    <row r="4772" spans="4:4" x14ac:dyDescent="0.25">
      <c r="D4772">
        <f t="shared" ca="1" si="87"/>
        <v>58.343488235437007</v>
      </c>
    </row>
    <row r="4773" spans="4:4" x14ac:dyDescent="0.25">
      <c r="D4773">
        <f t="shared" ca="1" si="87"/>
        <v>50.756745967971177</v>
      </c>
    </row>
    <row r="4774" spans="4:4" x14ac:dyDescent="0.25">
      <c r="D4774">
        <f t="shared" ca="1" si="87"/>
        <v>42.598740702102575</v>
      </c>
    </row>
    <row r="4775" spans="4:4" x14ac:dyDescent="0.25">
      <c r="D4775">
        <f t="shared" ca="1" si="87"/>
        <v>49.791124830600836</v>
      </c>
    </row>
    <row r="4776" spans="4:4" x14ac:dyDescent="0.25">
      <c r="D4776">
        <f t="shared" ca="1" si="87"/>
        <v>58.272261777866262</v>
      </c>
    </row>
    <row r="4777" spans="4:4" x14ac:dyDescent="0.25">
      <c r="D4777">
        <f t="shared" ca="1" si="87"/>
        <v>51.827573251919425</v>
      </c>
    </row>
    <row r="4778" spans="4:4" x14ac:dyDescent="0.25">
      <c r="D4778">
        <f t="shared" ca="1" si="87"/>
        <v>48.364390505007073</v>
      </c>
    </row>
    <row r="4779" spans="4:4" x14ac:dyDescent="0.25">
      <c r="D4779">
        <f t="shared" ca="1" si="87"/>
        <v>48.252458316200027</v>
      </c>
    </row>
    <row r="4780" spans="4:4" x14ac:dyDescent="0.25">
      <c r="D4780">
        <f t="shared" ca="1" si="87"/>
        <v>49.091405537157705</v>
      </c>
    </row>
    <row r="4781" spans="4:4" x14ac:dyDescent="0.25">
      <c r="D4781">
        <f t="shared" ca="1" si="87"/>
        <v>43.67942564692401</v>
      </c>
    </row>
    <row r="4782" spans="4:4" x14ac:dyDescent="0.25">
      <c r="D4782">
        <f t="shared" ca="1" si="87"/>
        <v>48.710327757962929</v>
      </c>
    </row>
    <row r="4783" spans="4:4" x14ac:dyDescent="0.25">
      <c r="D4783">
        <f t="shared" ca="1" si="87"/>
        <v>51.602834680715794</v>
      </c>
    </row>
    <row r="4784" spans="4:4" x14ac:dyDescent="0.25">
      <c r="D4784">
        <f t="shared" ca="1" si="87"/>
        <v>46.716921071867205</v>
      </c>
    </row>
    <row r="4785" spans="4:4" x14ac:dyDescent="0.25">
      <c r="D4785">
        <f t="shared" ca="1" si="87"/>
        <v>53.832060567614867</v>
      </c>
    </row>
    <row r="4786" spans="4:4" x14ac:dyDescent="0.25">
      <c r="D4786">
        <f t="shared" ca="1" si="87"/>
        <v>48.587153224702156</v>
      </c>
    </row>
    <row r="4787" spans="4:4" x14ac:dyDescent="0.25">
      <c r="D4787">
        <f t="shared" ca="1" si="87"/>
        <v>49.167832577471174</v>
      </c>
    </row>
    <row r="4788" spans="4:4" x14ac:dyDescent="0.25">
      <c r="D4788">
        <f t="shared" ca="1" si="87"/>
        <v>44.466140258857777</v>
      </c>
    </row>
    <row r="4789" spans="4:4" x14ac:dyDescent="0.25">
      <c r="D4789">
        <f t="shared" ca="1" si="87"/>
        <v>51.577310452130369</v>
      </c>
    </row>
    <row r="4790" spans="4:4" x14ac:dyDescent="0.25">
      <c r="D4790">
        <f t="shared" ca="1" si="87"/>
        <v>48.500276501663663</v>
      </c>
    </row>
    <row r="4791" spans="4:4" x14ac:dyDescent="0.25">
      <c r="D4791">
        <f t="shared" ca="1" si="87"/>
        <v>56.052757862697909</v>
      </c>
    </row>
    <row r="4792" spans="4:4" x14ac:dyDescent="0.25">
      <c r="D4792">
        <f t="shared" ca="1" si="87"/>
        <v>48.515862293783947</v>
      </c>
    </row>
    <row r="4793" spans="4:4" x14ac:dyDescent="0.25">
      <c r="D4793">
        <f t="shared" ca="1" si="87"/>
        <v>50.321692043420555</v>
      </c>
    </row>
    <row r="4794" spans="4:4" x14ac:dyDescent="0.25">
      <c r="D4794">
        <f t="shared" ca="1" si="87"/>
        <v>49.375004720795808</v>
      </c>
    </row>
    <row r="4795" spans="4:4" x14ac:dyDescent="0.25">
      <c r="D4795">
        <f t="shared" ca="1" si="87"/>
        <v>46.660217248551362</v>
      </c>
    </row>
    <row r="4796" spans="4:4" x14ac:dyDescent="0.25">
      <c r="D4796">
        <f t="shared" ca="1" si="87"/>
        <v>51.337210974467162</v>
      </c>
    </row>
    <row r="4797" spans="4:4" x14ac:dyDescent="0.25">
      <c r="D4797">
        <f t="shared" ca="1" si="87"/>
        <v>53.130612298689627</v>
      </c>
    </row>
    <row r="4798" spans="4:4" x14ac:dyDescent="0.25">
      <c r="D4798">
        <f t="shared" ca="1" si="87"/>
        <v>51.897644717351632</v>
      </c>
    </row>
    <row r="4799" spans="4:4" x14ac:dyDescent="0.25">
      <c r="D4799">
        <f t="shared" ca="1" si="87"/>
        <v>49.955073179632031</v>
      </c>
    </row>
    <row r="4800" spans="4:4" x14ac:dyDescent="0.25">
      <c r="D4800">
        <f t="shared" ca="1" si="87"/>
        <v>54.840097455594318</v>
      </c>
    </row>
    <row r="4801" spans="4:4" x14ac:dyDescent="0.25">
      <c r="D4801">
        <f t="shared" ca="1" si="87"/>
        <v>43.797967455280364</v>
      </c>
    </row>
    <row r="4802" spans="4:4" x14ac:dyDescent="0.25">
      <c r="D4802">
        <f t="shared" ca="1" si="87"/>
        <v>43.547971407898558</v>
      </c>
    </row>
    <row r="4803" spans="4:4" x14ac:dyDescent="0.25">
      <c r="D4803">
        <f t="shared" ref="D4803:D4866" ca="1" si="88">_xlfn.T.INV(RAND(),25)*$G$3+$F$3</f>
        <v>49.308643805334057</v>
      </c>
    </row>
    <row r="4804" spans="4:4" x14ac:dyDescent="0.25">
      <c r="D4804">
        <f t="shared" ca="1" si="88"/>
        <v>45.407761127458642</v>
      </c>
    </row>
    <row r="4805" spans="4:4" x14ac:dyDescent="0.25">
      <c r="D4805">
        <f t="shared" ca="1" si="88"/>
        <v>43.304046616806247</v>
      </c>
    </row>
    <row r="4806" spans="4:4" x14ac:dyDescent="0.25">
      <c r="D4806">
        <f t="shared" ca="1" si="88"/>
        <v>50.276302946421602</v>
      </c>
    </row>
    <row r="4807" spans="4:4" x14ac:dyDescent="0.25">
      <c r="D4807">
        <f t="shared" ca="1" si="88"/>
        <v>49.844843921930952</v>
      </c>
    </row>
    <row r="4808" spans="4:4" x14ac:dyDescent="0.25">
      <c r="D4808">
        <f t="shared" ca="1" si="88"/>
        <v>48.408349370068748</v>
      </c>
    </row>
    <row r="4809" spans="4:4" x14ac:dyDescent="0.25">
      <c r="D4809">
        <f t="shared" ca="1" si="88"/>
        <v>55.274708883584566</v>
      </c>
    </row>
    <row r="4810" spans="4:4" x14ac:dyDescent="0.25">
      <c r="D4810">
        <f t="shared" ca="1" si="88"/>
        <v>49.063279241497241</v>
      </c>
    </row>
    <row r="4811" spans="4:4" x14ac:dyDescent="0.25">
      <c r="D4811">
        <f t="shared" ca="1" si="88"/>
        <v>50.352653101118285</v>
      </c>
    </row>
    <row r="4812" spans="4:4" x14ac:dyDescent="0.25">
      <c r="D4812">
        <f t="shared" ca="1" si="88"/>
        <v>50.705721816785292</v>
      </c>
    </row>
    <row r="4813" spans="4:4" x14ac:dyDescent="0.25">
      <c r="D4813">
        <f t="shared" ca="1" si="88"/>
        <v>44.860115662942285</v>
      </c>
    </row>
    <row r="4814" spans="4:4" x14ac:dyDescent="0.25">
      <c r="D4814">
        <f t="shared" ca="1" si="88"/>
        <v>50.146666445765135</v>
      </c>
    </row>
    <row r="4815" spans="4:4" x14ac:dyDescent="0.25">
      <c r="D4815">
        <f t="shared" ca="1" si="88"/>
        <v>47.664850566694525</v>
      </c>
    </row>
    <row r="4816" spans="4:4" x14ac:dyDescent="0.25">
      <c r="D4816">
        <f t="shared" ca="1" si="88"/>
        <v>50.794130677499751</v>
      </c>
    </row>
    <row r="4817" spans="4:4" x14ac:dyDescent="0.25">
      <c r="D4817">
        <f t="shared" ca="1" si="88"/>
        <v>45.653604255758964</v>
      </c>
    </row>
    <row r="4818" spans="4:4" x14ac:dyDescent="0.25">
      <c r="D4818">
        <f t="shared" ca="1" si="88"/>
        <v>37.563914533292007</v>
      </c>
    </row>
    <row r="4819" spans="4:4" x14ac:dyDescent="0.25">
      <c r="D4819">
        <f t="shared" ca="1" si="88"/>
        <v>44.761762343192046</v>
      </c>
    </row>
    <row r="4820" spans="4:4" x14ac:dyDescent="0.25">
      <c r="D4820">
        <f t="shared" ca="1" si="88"/>
        <v>57.794197667590453</v>
      </c>
    </row>
    <row r="4821" spans="4:4" x14ac:dyDescent="0.25">
      <c r="D4821">
        <f t="shared" ca="1" si="88"/>
        <v>49.293305705862494</v>
      </c>
    </row>
    <row r="4822" spans="4:4" x14ac:dyDescent="0.25">
      <c r="D4822">
        <f t="shared" ca="1" si="88"/>
        <v>41.346136310005896</v>
      </c>
    </row>
    <row r="4823" spans="4:4" x14ac:dyDescent="0.25">
      <c r="D4823">
        <f t="shared" ca="1" si="88"/>
        <v>48.893839587601782</v>
      </c>
    </row>
    <row r="4824" spans="4:4" x14ac:dyDescent="0.25">
      <c r="D4824">
        <f t="shared" ca="1" si="88"/>
        <v>47.859705378819349</v>
      </c>
    </row>
    <row r="4825" spans="4:4" x14ac:dyDescent="0.25">
      <c r="D4825">
        <f t="shared" ca="1" si="88"/>
        <v>46.164620242474996</v>
      </c>
    </row>
    <row r="4826" spans="4:4" x14ac:dyDescent="0.25">
      <c r="D4826">
        <f t="shared" ca="1" si="88"/>
        <v>44.27022040130516</v>
      </c>
    </row>
    <row r="4827" spans="4:4" x14ac:dyDescent="0.25">
      <c r="D4827">
        <f t="shared" ca="1" si="88"/>
        <v>44.93968996409123</v>
      </c>
    </row>
    <row r="4828" spans="4:4" x14ac:dyDescent="0.25">
      <c r="D4828">
        <f t="shared" ca="1" si="88"/>
        <v>44.648284184021392</v>
      </c>
    </row>
    <row r="4829" spans="4:4" x14ac:dyDescent="0.25">
      <c r="D4829">
        <f t="shared" ca="1" si="88"/>
        <v>44.796163026584402</v>
      </c>
    </row>
    <row r="4830" spans="4:4" x14ac:dyDescent="0.25">
      <c r="D4830">
        <f t="shared" ca="1" si="88"/>
        <v>49.315624170932963</v>
      </c>
    </row>
    <row r="4831" spans="4:4" x14ac:dyDescent="0.25">
      <c r="D4831">
        <f t="shared" ca="1" si="88"/>
        <v>42.241913902097814</v>
      </c>
    </row>
    <row r="4832" spans="4:4" x14ac:dyDescent="0.25">
      <c r="D4832">
        <f t="shared" ca="1" si="88"/>
        <v>55.175287528629582</v>
      </c>
    </row>
    <row r="4833" spans="4:4" x14ac:dyDescent="0.25">
      <c r="D4833">
        <f t="shared" ca="1" si="88"/>
        <v>40.217633906102733</v>
      </c>
    </row>
    <row r="4834" spans="4:4" x14ac:dyDescent="0.25">
      <c r="D4834">
        <f t="shared" ca="1" si="88"/>
        <v>48.545507978560863</v>
      </c>
    </row>
    <row r="4835" spans="4:4" x14ac:dyDescent="0.25">
      <c r="D4835">
        <f t="shared" ca="1" si="88"/>
        <v>44.761012360262924</v>
      </c>
    </row>
    <row r="4836" spans="4:4" x14ac:dyDescent="0.25">
      <c r="D4836">
        <f t="shared" ca="1" si="88"/>
        <v>50.191930422313128</v>
      </c>
    </row>
    <row r="4837" spans="4:4" x14ac:dyDescent="0.25">
      <c r="D4837">
        <f t="shared" ca="1" si="88"/>
        <v>54.288385664679346</v>
      </c>
    </row>
    <row r="4838" spans="4:4" x14ac:dyDescent="0.25">
      <c r="D4838">
        <f t="shared" ca="1" si="88"/>
        <v>49.085048406463322</v>
      </c>
    </row>
    <row r="4839" spans="4:4" x14ac:dyDescent="0.25">
      <c r="D4839">
        <f t="shared" ca="1" si="88"/>
        <v>52.11325364619529</v>
      </c>
    </row>
    <row r="4840" spans="4:4" x14ac:dyDescent="0.25">
      <c r="D4840">
        <f t="shared" ca="1" si="88"/>
        <v>56.065017147746055</v>
      </c>
    </row>
    <row r="4841" spans="4:4" x14ac:dyDescent="0.25">
      <c r="D4841">
        <f t="shared" ca="1" si="88"/>
        <v>45.712829007227576</v>
      </c>
    </row>
    <row r="4842" spans="4:4" x14ac:dyDescent="0.25">
      <c r="D4842">
        <f t="shared" ca="1" si="88"/>
        <v>51.001546514289778</v>
      </c>
    </row>
    <row r="4843" spans="4:4" x14ac:dyDescent="0.25">
      <c r="D4843">
        <f t="shared" ca="1" si="88"/>
        <v>47.894748719064076</v>
      </c>
    </row>
    <row r="4844" spans="4:4" x14ac:dyDescent="0.25">
      <c r="D4844">
        <f t="shared" ca="1" si="88"/>
        <v>48.179716029301275</v>
      </c>
    </row>
    <row r="4845" spans="4:4" x14ac:dyDescent="0.25">
      <c r="D4845">
        <f t="shared" ca="1" si="88"/>
        <v>49.31965345309554</v>
      </c>
    </row>
    <row r="4846" spans="4:4" x14ac:dyDescent="0.25">
      <c r="D4846">
        <f t="shared" ca="1" si="88"/>
        <v>50.178828039927112</v>
      </c>
    </row>
    <row r="4847" spans="4:4" x14ac:dyDescent="0.25">
      <c r="D4847">
        <f t="shared" ca="1" si="88"/>
        <v>43.397082044402381</v>
      </c>
    </row>
    <row r="4848" spans="4:4" x14ac:dyDescent="0.25">
      <c r="D4848">
        <f t="shared" ca="1" si="88"/>
        <v>50.751685565842465</v>
      </c>
    </row>
    <row r="4849" spans="4:4" x14ac:dyDescent="0.25">
      <c r="D4849">
        <f t="shared" ca="1" si="88"/>
        <v>41.234698357672386</v>
      </c>
    </row>
    <row r="4850" spans="4:4" x14ac:dyDescent="0.25">
      <c r="D4850">
        <f t="shared" ca="1" si="88"/>
        <v>43.958538376687351</v>
      </c>
    </row>
    <row r="4851" spans="4:4" x14ac:dyDescent="0.25">
      <c r="D4851">
        <f t="shared" ca="1" si="88"/>
        <v>49.911717242978682</v>
      </c>
    </row>
    <row r="4852" spans="4:4" x14ac:dyDescent="0.25">
      <c r="D4852">
        <f t="shared" ca="1" si="88"/>
        <v>51.238468924075754</v>
      </c>
    </row>
    <row r="4853" spans="4:4" x14ac:dyDescent="0.25">
      <c r="D4853">
        <f t="shared" ca="1" si="88"/>
        <v>54.515678958250682</v>
      </c>
    </row>
    <row r="4854" spans="4:4" x14ac:dyDescent="0.25">
      <c r="D4854">
        <f t="shared" ca="1" si="88"/>
        <v>50.034361373294068</v>
      </c>
    </row>
    <row r="4855" spans="4:4" x14ac:dyDescent="0.25">
      <c r="D4855">
        <f t="shared" ca="1" si="88"/>
        <v>52.422006728946791</v>
      </c>
    </row>
    <row r="4856" spans="4:4" x14ac:dyDescent="0.25">
      <c r="D4856">
        <f t="shared" ca="1" si="88"/>
        <v>48.848734234856714</v>
      </c>
    </row>
    <row r="4857" spans="4:4" x14ac:dyDescent="0.25">
      <c r="D4857">
        <f t="shared" ca="1" si="88"/>
        <v>45.910473938972849</v>
      </c>
    </row>
    <row r="4858" spans="4:4" x14ac:dyDescent="0.25">
      <c r="D4858">
        <f t="shared" ca="1" si="88"/>
        <v>52.565889716357432</v>
      </c>
    </row>
    <row r="4859" spans="4:4" x14ac:dyDescent="0.25">
      <c r="D4859">
        <f t="shared" ca="1" si="88"/>
        <v>37.545773319218533</v>
      </c>
    </row>
    <row r="4860" spans="4:4" x14ac:dyDescent="0.25">
      <c r="D4860">
        <f t="shared" ca="1" si="88"/>
        <v>47.193322776521221</v>
      </c>
    </row>
    <row r="4861" spans="4:4" x14ac:dyDescent="0.25">
      <c r="D4861">
        <f t="shared" ca="1" si="88"/>
        <v>55.556759803624047</v>
      </c>
    </row>
    <row r="4862" spans="4:4" x14ac:dyDescent="0.25">
      <c r="D4862">
        <f t="shared" ca="1" si="88"/>
        <v>51.852054911893049</v>
      </c>
    </row>
    <row r="4863" spans="4:4" x14ac:dyDescent="0.25">
      <c r="D4863">
        <f t="shared" ca="1" si="88"/>
        <v>50.555838075223996</v>
      </c>
    </row>
    <row r="4864" spans="4:4" x14ac:dyDescent="0.25">
      <c r="D4864">
        <f t="shared" ca="1" si="88"/>
        <v>45.331780305739585</v>
      </c>
    </row>
    <row r="4865" spans="4:4" x14ac:dyDescent="0.25">
      <c r="D4865">
        <f t="shared" ca="1" si="88"/>
        <v>50.220823783520153</v>
      </c>
    </row>
    <row r="4866" spans="4:4" x14ac:dyDescent="0.25">
      <c r="D4866">
        <f t="shared" ca="1" si="88"/>
        <v>47.547561635183769</v>
      </c>
    </row>
    <row r="4867" spans="4:4" x14ac:dyDescent="0.25">
      <c r="D4867">
        <f t="shared" ref="D4867:D4930" ca="1" si="89">_xlfn.T.INV(RAND(),25)*$G$3+$F$3</f>
        <v>46.207355326591241</v>
      </c>
    </row>
    <row r="4868" spans="4:4" x14ac:dyDescent="0.25">
      <c r="D4868">
        <f t="shared" ca="1" si="89"/>
        <v>51.830815474965959</v>
      </c>
    </row>
    <row r="4869" spans="4:4" x14ac:dyDescent="0.25">
      <c r="D4869">
        <f t="shared" ca="1" si="89"/>
        <v>51.745979012080845</v>
      </c>
    </row>
    <row r="4870" spans="4:4" x14ac:dyDescent="0.25">
      <c r="D4870">
        <f t="shared" ca="1" si="89"/>
        <v>46.883852232701344</v>
      </c>
    </row>
    <row r="4871" spans="4:4" x14ac:dyDescent="0.25">
      <c r="D4871">
        <f t="shared" ca="1" si="89"/>
        <v>45.485562629033694</v>
      </c>
    </row>
    <row r="4872" spans="4:4" x14ac:dyDescent="0.25">
      <c r="D4872">
        <f t="shared" ca="1" si="89"/>
        <v>43.774539368729222</v>
      </c>
    </row>
    <row r="4873" spans="4:4" x14ac:dyDescent="0.25">
      <c r="D4873">
        <f t="shared" ca="1" si="89"/>
        <v>57.423979396713136</v>
      </c>
    </row>
    <row r="4874" spans="4:4" x14ac:dyDescent="0.25">
      <c r="D4874">
        <f t="shared" ca="1" si="89"/>
        <v>46.579497402651974</v>
      </c>
    </row>
    <row r="4875" spans="4:4" x14ac:dyDescent="0.25">
      <c r="D4875">
        <f t="shared" ca="1" si="89"/>
        <v>52.474263241558297</v>
      </c>
    </row>
    <row r="4876" spans="4:4" x14ac:dyDescent="0.25">
      <c r="D4876">
        <f t="shared" ca="1" si="89"/>
        <v>53.216079085892041</v>
      </c>
    </row>
    <row r="4877" spans="4:4" x14ac:dyDescent="0.25">
      <c r="D4877">
        <f t="shared" ca="1" si="89"/>
        <v>45.333132715677777</v>
      </c>
    </row>
    <row r="4878" spans="4:4" x14ac:dyDescent="0.25">
      <c r="D4878">
        <f t="shared" ca="1" si="89"/>
        <v>50.76443262084279</v>
      </c>
    </row>
    <row r="4879" spans="4:4" x14ac:dyDescent="0.25">
      <c r="D4879">
        <f t="shared" ca="1" si="89"/>
        <v>44.853605388844649</v>
      </c>
    </row>
    <row r="4880" spans="4:4" x14ac:dyDescent="0.25">
      <c r="D4880">
        <f t="shared" ca="1" si="89"/>
        <v>44.26498414223304</v>
      </c>
    </row>
    <row r="4881" spans="4:4" x14ac:dyDescent="0.25">
      <c r="D4881">
        <f t="shared" ca="1" si="89"/>
        <v>51.756701930713909</v>
      </c>
    </row>
    <row r="4882" spans="4:4" x14ac:dyDescent="0.25">
      <c r="D4882">
        <f t="shared" ca="1" si="89"/>
        <v>51.264422027915032</v>
      </c>
    </row>
    <row r="4883" spans="4:4" x14ac:dyDescent="0.25">
      <c r="D4883">
        <f t="shared" ca="1" si="89"/>
        <v>54.03933845425383</v>
      </c>
    </row>
    <row r="4884" spans="4:4" x14ac:dyDescent="0.25">
      <c r="D4884">
        <f t="shared" ca="1" si="89"/>
        <v>47.12299754566466</v>
      </c>
    </row>
    <row r="4885" spans="4:4" x14ac:dyDescent="0.25">
      <c r="D4885">
        <f t="shared" ca="1" si="89"/>
        <v>50.446836962985017</v>
      </c>
    </row>
    <row r="4886" spans="4:4" x14ac:dyDescent="0.25">
      <c r="D4886">
        <f t="shared" ca="1" si="89"/>
        <v>50.703177448858668</v>
      </c>
    </row>
    <row r="4887" spans="4:4" x14ac:dyDescent="0.25">
      <c r="D4887">
        <f t="shared" ca="1" si="89"/>
        <v>44.933361653426772</v>
      </c>
    </row>
    <row r="4888" spans="4:4" x14ac:dyDescent="0.25">
      <c r="D4888">
        <f t="shared" ca="1" si="89"/>
        <v>50.912824096344266</v>
      </c>
    </row>
    <row r="4889" spans="4:4" x14ac:dyDescent="0.25">
      <c r="D4889">
        <f t="shared" ca="1" si="89"/>
        <v>50.642229310297324</v>
      </c>
    </row>
    <row r="4890" spans="4:4" x14ac:dyDescent="0.25">
      <c r="D4890">
        <f t="shared" ca="1" si="89"/>
        <v>46.774207503737877</v>
      </c>
    </row>
    <row r="4891" spans="4:4" x14ac:dyDescent="0.25">
      <c r="D4891">
        <f t="shared" ca="1" si="89"/>
        <v>51.972136008155836</v>
      </c>
    </row>
    <row r="4892" spans="4:4" x14ac:dyDescent="0.25">
      <c r="D4892">
        <f t="shared" ca="1" si="89"/>
        <v>47.207694158157466</v>
      </c>
    </row>
    <row r="4893" spans="4:4" x14ac:dyDescent="0.25">
      <c r="D4893">
        <f t="shared" ca="1" si="89"/>
        <v>44.860999849903038</v>
      </c>
    </row>
    <row r="4894" spans="4:4" x14ac:dyDescent="0.25">
      <c r="D4894">
        <f t="shared" ca="1" si="89"/>
        <v>55.955805458419171</v>
      </c>
    </row>
    <row r="4895" spans="4:4" x14ac:dyDescent="0.25">
      <c r="D4895">
        <f t="shared" ca="1" si="89"/>
        <v>45.435832101744069</v>
      </c>
    </row>
    <row r="4896" spans="4:4" x14ac:dyDescent="0.25">
      <c r="D4896">
        <f t="shared" ca="1" si="89"/>
        <v>45.242827033861296</v>
      </c>
    </row>
    <row r="4897" spans="4:4" x14ac:dyDescent="0.25">
      <c r="D4897">
        <f t="shared" ca="1" si="89"/>
        <v>34.23619091478762</v>
      </c>
    </row>
    <row r="4898" spans="4:4" x14ac:dyDescent="0.25">
      <c r="D4898">
        <f t="shared" ca="1" si="89"/>
        <v>36.875199462911553</v>
      </c>
    </row>
    <row r="4899" spans="4:4" x14ac:dyDescent="0.25">
      <c r="D4899">
        <f t="shared" ca="1" si="89"/>
        <v>48.26768950243919</v>
      </c>
    </row>
    <row r="4900" spans="4:4" x14ac:dyDescent="0.25">
      <c r="D4900">
        <f t="shared" ca="1" si="89"/>
        <v>41.071686788799305</v>
      </c>
    </row>
    <row r="4901" spans="4:4" x14ac:dyDescent="0.25">
      <c r="D4901">
        <f t="shared" ca="1" si="89"/>
        <v>50.738892905140325</v>
      </c>
    </row>
    <row r="4902" spans="4:4" x14ac:dyDescent="0.25">
      <c r="D4902">
        <f t="shared" ca="1" si="89"/>
        <v>56.328976365844859</v>
      </c>
    </row>
    <row r="4903" spans="4:4" x14ac:dyDescent="0.25">
      <c r="D4903">
        <f t="shared" ca="1" si="89"/>
        <v>48.033531135803997</v>
      </c>
    </row>
    <row r="4904" spans="4:4" x14ac:dyDescent="0.25">
      <c r="D4904">
        <f t="shared" ca="1" si="89"/>
        <v>47.628915733359349</v>
      </c>
    </row>
    <row r="4905" spans="4:4" x14ac:dyDescent="0.25">
      <c r="D4905">
        <f t="shared" ca="1" si="89"/>
        <v>51.878178204187378</v>
      </c>
    </row>
    <row r="4906" spans="4:4" x14ac:dyDescent="0.25">
      <c r="D4906">
        <f t="shared" ca="1" si="89"/>
        <v>48.559756942529489</v>
      </c>
    </row>
    <row r="4907" spans="4:4" x14ac:dyDescent="0.25">
      <c r="D4907">
        <f t="shared" ca="1" si="89"/>
        <v>47.240293909069266</v>
      </c>
    </row>
    <row r="4908" spans="4:4" x14ac:dyDescent="0.25">
      <c r="D4908">
        <f t="shared" ca="1" si="89"/>
        <v>49.061540020759466</v>
      </c>
    </row>
    <row r="4909" spans="4:4" x14ac:dyDescent="0.25">
      <c r="D4909">
        <f t="shared" ca="1" si="89"/>
        <v>51.655271888403938</v>
      </c>
    </row>
    <row r="4910" spans="4:4" x14ac:dyDescent="0.25">
      <c r="D4910">
        <f t="shared" ca="1" si="89"/>
        <v>47.227168015489447</v>
      </c>
    </row>
    <row r="4911" spans="4:4" x14ac:dyDescent="0.25">
      <c r="D4911">
        <f t="shared" ca="1" si="89"/>
        <v>42.703687967269346</v>
      </c>
    </row>
    <row r="4912" spans="4:4" x14ac:dyDescent="0.25">
      <c r="D4912">
        <f t="shared" ca="1" si="89"/>
        <v>53.850690933336018</v>
      </c>
    </row>
    <row r="4913" spans="4:4" x14ac:dyDescent="0.25">
      <c r="D4913">
        <f t="shared" ca="1" si="89"/>
        <v>48.312921760428992</v>
      </c>
    </row>
    <row r="4914" spans="4:4" x14ac:dyDescent="0.25">
      <c r="D4914">
        <f t="shared" ca="1" si="89"/>
        <v>49.273677940516968</v>
      </c>
    </row>
    <row r="4915" spans="4:4" x14ac:dyDescent="0.25">
      <c r="D4915">
        <f t="shared" ca="1" si="89"/>
        <v>47.522105634724007</v>
      </c>
    </row>
    <row r="4916" spans="4:4" x14ac:dyDescent="0.25">
      <c r="D4916">
        <f t="shared" ca="1" si="89"/>
        <v>37.676485460320741</v>
      </c>
    </row>
    <row r="4917" spans="4:4" x14ac:dyDescent="0.25">
      <c r="D4917">
        <f t="shared" ca="1" si="89"/>
        <v>50.449717560944976</v>
      </c>
    </row>
    <row r="4918" spans="4:4" x14ac:dyDescent="0.25">
      <c r="D4918">
        <f t="shared" ca="1" si="89"/>
        <v>45.838382156241209</v>
      </c>
    </row>
    <row r="4919" spans="4:4" x14ac:dyDescent="0.25">
      <c r="D4919">
        <f t="shared" ca="1" si="89"/>
        <v>48.793492367479402</v>
      </c>
    </row>
    <row r="4920" spans="4:4" x14ac:dyDescent="0.25">
      <c r="D4920">
        <f t="shared" ca="1" si="89"/>
        <v>41.80351405104701</v>
      </c>
    </row>
    <row r="4921" spans="4:4" x14ac:dyDescent="0.25">
      <c r="D4921">
        <f t="shared" ca="1" si="89"/>
        <v>49.350336125934525</v>
      </c>
    </row>
    <row r="4922" spans="4:4" x14ac:dyDescent="0.25">
      <c r="D4922">
        <f t="shared" ca="1" si="89"/>
        <v>45.955880445729896</v>
      </c>
    </row>
    <row r="4923" spans="4:4" x14ac:dyDescent="0.25">
      <c r="D4923">
        <f t="shared" ca="1" si="89"/>
        <v>53.835593418332905</v>
      </c>
    </row>
    <row r="4924" spans="4:4" x14ac:dyDescent="0.25">
      <c r="D4924">
        <f t="shared" ca="1" si="89"/>
        <v>53.704742026550335</v>
      </c>
    </row>
    <row r="4925" spans="4:4" x14ac:dyDescent="0.25">
      <c r="D4925">
        <f t="shared" ca="1" si="89"/>
        <v>50.887240668080196</v>
      </c>
    </row>
    <row r="4926" spans="4:4" x14ac:dyDescent="0.25">
      <c r="D4926">
        <f t="shared" ca="1" si="89"/>
        <v>45.37012023326875</v>
      </c>
    </row>
    <row r="4927" spans="4:4" x14ac:dyDescent="0.25">
      <c r="D4927">
        <f t="shared" ca="1" si="89"/>
        <v>47.59968880455164</v>
      </c>
    </row>
    <row r="4928" spans="4:4" x14ac:dyDescent="0.25">
      <c r="D4928">
        <f t="shared" ca="1" si="89"/>
        <v>50.059423751497071</v>
      </c>
    </row>
    <row r="4929" spans="4:4" x14ac:dyDescent="0.25">
      <c r="D4929">
        <f t="shared" ca="1" si="89"/>
        <v>41.048022016835503</v>
      </c>
    </row>
    <row r="4930" spans="4:4" x14ac:dyDescent="0.25">
      <c r="D4930">
        <f t="shared" ca="1" si="89"/>
        <v>43.018598183695474</v>
      </c>
    </row>
    <row r="4931" spans="4:4" x14ac:dyDescent="0.25">
      <c r="D4931">
        <f t="shared" ref="D4931:D4994" ca="1" si="90">_xlfn.T.INV(RAND(),25)*$G$3+$F$3</f>
        <v>51.976037076839141</v>
      </c>
    </row>
    <row r="4932" spans="4:4" x14ac:dyDescent="0.25">
      <c r="D4932">
        <f t="shared" ca="1" si="90"/>
        <v>46.320488753388631</v>
      </c>
    </row>
    <row r="4933" spans="4:4" x14ac:dyDescent="0.25">
      <c r="D4933">
        <f t="shared" ca="1" si="90"/>
        <v>46.042288983208216</v>
      </c>
    </row>
    <row r="4934" spans="4:4" x14ac:dyDescent="0.25">
      <c r="D4934">
        <f t="shared" ca="1" si="90"/>
        <v>48.29614705426841</v>
      </c>
    </row>
    <row r="4935" spans="4:4" x14ac:dyDescent="0.25">
      <c r="D4935">
        <f t="shared" ca="1" si="90"/>
        <v>49.272993715563324</v>
      </c>
    </row>
    <row r="4936" spans="4:4" x14ac:dyDescent="0.25">
      <c r="D4936">
        <f t="shared" ca="1" si="90"/>
        <v>44.902246426004062</v>
      </c>
    </row>
    <row r="4937" spans="4:4" x14ac:dyDescent="0.25">
      <c r="D4937">
        <f t="shared" ca="1" si="90"/>
        <v>44.846859344224484</v>
      </c>
    </row>
    <row r="4938" spans="4:4" x14ac:dyDescent="0.25">
      <c r="D4938">
        <f t="shared" ca="1" si="90"/>
        <v>53.05824923328381</v>
      </c>
    </row>
    <row r="4939" spans="4:4" x14ac:dyDescent="0.25">
      <c r="D4939">
        <f t="shared" ca="1" si="90"/>
        <v>53.015199562506055</v>
      </c>
    </row>
    <row r="4940" spans="4:4" x14ac:dyDescent="0.25">
      <c r="D4940">
        <f t="shared" ca="1" si="90"/>
        <v>48.31517676014024</v>
      </c>
    </row>
    <row r="4941" spans="4:4" x14ac:dyDescent="0.25">
      <c r="D4941">
        <f t="shared" ca="1" si="90"/>
        <v>45.918136420867761</v>
      </c>
    </row>
    <row r="4942" spans="4:4" x14ac:dyDescent="0.25">
      <c r="D4942">
        <f t="shared" ca="1" si="90"/>
        <v>55.219251706814489</v>
      </c>
    </row>
    <row r="4943" spans="4:4" x14ac:dyDescent="0.25">
      <c r="D4943">
        <f t="shared" ca="1" si="90"/>
        <v>56.025735240396486</v>
      </c>
    </row>
    <row r="4944" spans="4:4" x14ac:dyDescent="0.25">
      <c r="D4944">
        <f t="shared" ca="1" si="90"/>
        <v>43.327012030563345</v>
      </c>
    </row>
    <row r="4945" spans="4:4" x14ac:dyDescent="0.25">
      <c r="D4945">
        <f t="shared" ca="1" si="90"/>
        <v>42.808554437499026</v>
      </c>
    </row>
    <row r="4946" spans="4:4" x14ac:dyDescent="0.25">
      <c r="D4946">
        <f t="shared" ca="1" si="90"/>
        <v>45.049647518879176</v>
      </c>
    </row>
    <row r="4947" spans="4:4" x14ac:dyDescent="0.25">
      <c r="D4947">
        <f t="shared" ca="1" si="90"/>
        <v>50.332762322172528</v>
      </c>
    </row>
    <row r="4948" spans="4:4" x14ac:dyDescent="0.25">
      <c r="D4948">
        <f t="shared" ca="1" si="90"/>
        <v>50.255483445872585</v>
      </c>
    </row>
    <row r="4949" spans="4:4" x14ac:dyDescent="0.25">
      <c r="D4949">
        <f t="shared" ca="1" si="90"/>
        <v>50.269253167682258</v>
      </c>
    </row>
    <row r="4950" spans="4:4" x14ac:dyDescent="0.25">
      <c r="D4950">
        <f t="shared" ca="1" si="90"/>
        <v>47.592600590399037</v>
      </c>
    </row>
    <row r="4951" spans="4:4" x14ac:dyDescent="0.25">
      <c r="D4951">
        <f t="shared" ca="1" si="90"/>
        <v>44.114579271131817</v>
      </c>
    </row>
    <row r="4952" spans="4:4" x14ac:dyDescent="0.25">
      <c r="D4952">
        <f t="shared" ca="1" si="90"/>
        <v>51.429433193064412</v>
      </c>
    </row>
    <row r="4953" spans="4:4" x14ac:dyDescent="0.25">
      <c r="D4953">
        <f t="shared" ca="1" si="90"/>
        <v>50.412286560431646</v>
      </c>
    </row>
    <row r="4954" spans="4:4" x14ac:dyDescent="0.25">
      <c r="D4954">
        <f t="shared" ca="1" si="90"/>
        <v>52.095430202758052</v>
      </c>
    </row>
    <row r="4955" spans="4:4" x14ac:dyDescent="0.25">
      <c r="D4955">
        <f t="shared" ca="1" si="90"/>
        <v>54.839102487599988</v>
      </c>
    </row>
    <row r="4956" spans="4:4" x14ac:dyDescent="0.25">
      <c r="D4956">
        <f t="shared" ca="1" si="90"/>
        <v>48.680446725385977</v>
      </c>
    </row>
    <row r="4957" spans="4:4" x14ac:dyDescent="0.25">
      <c r="D4957">
        <f t="shared" ca="1" si="90"/>
        <v>47.561623803286125</v>
      </c>
    </row>
    <row r="4958" spans="4:4" x14ac:dyDescent="0.25">
      <c r="D4958">
        <f t="shared" ca="1" si="90"/>
        <v>50.516311095388517</v>
      </c>
    </row>
    <row r="4959" spans="4:4" x14ac:dyDescent="0.25">
      <c r="D4959">
        <f t="shared" ca="1" si="90"/>
        <v>45.364706787060072</v>
      </c>
    </row>
    <row r="4960" spans="4:4" x14ac:dyDescent="0.25">
      <c r="D4960">
        <f t="shared" ca="1" si="90"/>
        <v>47.845039267941047</v>
      </c>
    </row>
    <row r="4961" spans="4:4" x14ac:dyDescent="0.25">
      <c r="D4961">
        <f t="shared" ca="1" si="90"/>
        <v>44.976008165325453</v>
      </c>
    </row>
    <row r="4962" spans="4:4" x14ac:dyDescent="0.25">
      <c r="D4962">
        <f t="shared" ca="1" si="90"/>
        <v>51.287727116609361</v>
      </c>
    </row>
    <row r="4963" spans="4:4" x14ac:dyDescent="0.25">
      <c r="D4963">
        <f t="shared" ca="1" si="90"/>
        <v>53.009872052142846</v>
      </c>
    </row>
    <row r="4964" spans="4:4" x14ac:dyDescent="0.25">
      <c r="D4964">
        <f t="shared" ca="1" si="90"/>
        <v>47.901089509859652</v>
      </c>
    </row>
    <row r="4965" spans="4:4" x14ac:dyDescent="0.25">
      <c r="D4965">
        <f t="shared" ca="1" si="90"/>
        <v>55.28886628869062</v>
      </c>
    </row>
    <row r="4966" spans="4:4" x14ac:dyDescent="0.25">
      <c r="D4966">
        <f t="shared" ca="1" si="90"/>
        <v>51.464977260485334</v>
      </c>
    </row>
    <row r="4967" spans="4:4" x14ac:dyDescent="0.25">
      <c r="D4967">
        <f t="shared" ca="1" si="90"/>
        <v>44.698761777169445</v>
      </c>
    </row>
    <row r="4968" spans="4:4" x14ac:dyDescent="0.25">
      <c r="D4968">
        <f t="shared" ca="1" si="90"/>
        <v>54.074418028750628</v>
      </c>
    </row>
    <row r="4969" spans="4:4" x14ac:dyDescent="0.25">
      <c r="D4969">
        <f t="shared" ca="1" si="90"/>
        <v>49.944638581219202</v>
      </c>
    </row>
    <row r="4970" spans="4:4" x14ac:dyDescent="0.25">
      <c r="D4970">
        <f t="shared" ca="1" si="90"/>
        <v>52.021863152616376</v>
      </c>
    </row>
    <row r="4971" spans="4:4" x14ac:dyDescent="0.25">
      <c r="D4971">
        <f t="shared" ca="1" si="90"/>
        <v>46.69734799443988</v>
      </c>
    </row>
    <row r="4972" spans="4:4" x14ac:dyDescent="0.25">
      <c r="D4972">
        <f t="shared" ca="1" si="90"/>
        <v>53.249481851334529</v>
      </c>
    </row>
    <row r="4973" spans="4:4" x14ac:dyDescent="0.25">
      <c r="D4973">
        <f t="shared" ca="1" si="90"/>
        <v>50.730410788259789</v>
      </c>
    </row>
    <row r="4974" spans="4:4" x14ac:dyDescent="0.25">
      <c r="D4974">
        <f t="shared" ca="1" si="90"/>
        <v>53.692520909991387</v>
      </c>
    </row>
    <row r="4975" spans="4:4" x14ac:dyDescent="0.25">
      <c r="D4975">
        <f t="shared" ca="1" si="90"/>
        <v>48.443020523365</v>
      </c>
    </row>
    <row r="4976" spans="4:4" x14ac:dyDescent="0.25">
      <c r="D4976">
        <f t="shared" ca="1" si="90"/>
        <v>49.229896044245194</v>
      </c>
    </row>
    <row r="4977" spans="4:4" x14ac:dyDescent="0.25">
      <c r="D4977">
        <f t="shared" ca="1" si="90"/>
        <v>44.765163532900445</v>
      </c>
    </row>
    <row r="4978" spans="4:4" x14ac:dyDescent="0.25">
      <c r="D4978">
        <f t="shared" ca="1" si="90"/>
        <v>54.841444855159892</v>
      </c>
    </row>
    <row r="4979" spans="4:4" x14ac:dyDescent="0.25">
      <c r="D4979">
        <f t="shared" ca="1" si="90"/>
        <v>53.009633897305356</v>
      </c>
    </row>
    <row r="4980" spans="4:4" x14ac:dyDescent="0.25">
      <c r="D4980">
        <f t="shared" ca="1" si="90"/>
        <v>52.757208762145289</v>
      </c>
    </row>
    <row r="4981" spans="4:4" x14ac:dyDescent="0.25">
      <c r="D4981">
        <f t="shared" ca="1" si="90"/>
        <v>47.167042196413853</v>
      </c>
    </row>
    <row r="4982" spans="4:4" x14ac:dyDescent="0.25">
      <c r="D4982">
        <f t="shared" ca="1" si="90"/>
        <v>52.64734425466056</v>
      </c>
    </row>
    <row r="4983" spans="4:4" x14ac:dyDescent="0.25">
      <c r="D4983">
        <f t="shared" ca="1" si="90"/>
        <v>44.788103632450657</v>
      </c>
    </row>
    <row r="4984" spans="4:4" x14ac:dyDescent="0.25">
      <c r="D4984">
        <f t="shared" ca="1" si="90"/>
        <v>46.013880575279266</v>
      </c>
    </row>
    <row r="4985" spans="4:4" x14ac:dyDescent="0.25">
      <c r="D4985">
        <f t="shared" ca="1" si="90"/>
        <v>52.573015455548152</v>
      </c>
    </row>
    <row r="4986" spans="4:4" x14ac:dyDescent="0.25">
      <c r="D4986">
        <f t="shared" ca="1" si="90"/>
        <v>49.883616650688289</v>
      </c>
    </row>
    <row r="4987" spans="4:4" x14ac:dyDescent="0.25">
      <c r="D4987">
        <f t="shared" ca="1" si="90"/>
        <v>47.686495751027678</v>
      </c>
    </row>
    <row r="4988" spans="4:4" x14ac:dyDescent="0.25">
      <c r="D4988">
        <f t="shared" ca="1" si="90"/>
        <v>47.624898591795578</v>
      </c>
    </row>
    <row r="4989" spans="4:4" x14ac:dyDescent="0.25">
      <c r="D4989">
        <f t="shared" ca="1" si="90"/>
        <v>55.099686725536706</v>
      </c>
    </row>
    <row r="4990" spans="4:4" x14ac:dyDescent="0.25">
      <c r="D4990">
        <f t="shared" ca="1" si="90"/>
        <v>46.348199470034089</v>
      </c>
    </row>
    <row r="4991" spans="4:4" x14ac:dyDescent="0.25">
      <c r="D4991">
        <f t="shared" ca="1" si="90"/>
        <v>51.397692603504233</v>
      </c>
    </row>
    <row r="4992" spans="4:4" x14ac:dyDescent="0.25">
      <c r="D4992">
        <f t="shared" ca="1" si="90"/>
        <v>42.54074612359306</v>
      </c>
    </row>
    <row r="4993" spans="4:4" x14ac:dyDescent="0.25">
      <c r="D4993">
        <f t="shared" ca="1" si="90"/>
        <v>60.388073426733662</v>
      </c>
    </row>
    <row r="4994" spans="4:4" x14ac:dyDescent="0.25">
      <c r="D4994">
        <f t="shared" ca="1" si="90"/>
        <v>51.502364151068953</v>
      </c>
    </row>
    <row r="4995" spans="4:4" x14ac:dyDescent="0.25">
      <c r="D4995">
        <f t="shared" ref="D4995:D5000" ca="1" si="91">_xlfn.T.INV(RAND(),25)*$G$3+$F$3</f>
        <v>42.213033425271419</v>
      </c>
    </row>
    <row r="4996" spans="4:4" x14ac:dyDescent="0.25">
      <c r="D4996">
        <f t="shared" ca="1" si="91"/>
        <v>45.490163102191588</v>
      </c>
    </row>
    <row r="4997" spans="4:4" x14ac:dyDescent="0.25">
      <c r="D4997">
        <f t="shared" ca="1" si="91"/>
        <v>50.357204762116083</v>
      </c>
    </row>
    <row r="4998" spans="4:4" x14ac:dyDescent="0.25">
      <c r="D4998">
        <f t="shared" ca="1" si="91"/>
        <v>49.722473249071626</v>
      </c>
    </row>
    <row r="4999" spans="4:4" x14ac:dyDescent="0.25">
      <c r="D4999">
        <f t="shared" ca="1" si="91"/>
        <v>45.196012497670779</v>
      </c>
    </row>
    <row r="5000" spans="4:4" x14ac:dyDescent="0.25">
      <c r="D5000">
        <f t="shared" ca="1" si="91"/>
        <v>44.105698963503301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2021-02-05T03:06:43Z</dcterms:modified>
</cp:coreProperties>
</file>