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2526/Dropbox (Personal)/Studying/Accounting/Financial Accounting/2024 Fall MBA/recitation nov 8 (3rd after midterm)/"/>
    </mc:Choice>
  </mc:AlternateContent>
  <xr:revisionPtr revIDLastSave="0" documentId="13_ncr:1_{53B6CBA3-B0D4-564A-96FB-D83A76A30A8F}" xr6:coauthVersionLast="47" xr6:coauthVersionMax="47" xr10:uidLastSave="{00000000-0000-0000-0000-000000000000}"/>
  <bookViews>
    <workbookView xWindow="3080" yWindow="9960" windowWidth="38520" windowHeight="17440" xr2:uid="{8FAB32EA-E4AF-FC4F-92EE-B7C8C9684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3" i="1"/>
  <c r="B8" i="1"/>
  <c r="J8" i="1"/>
  <c r="J9" i="1" s="1"/>
  <c r="J7" i="1"/>
  <c r="J6" i="1"/>
  <c r="C4" i="1"/>
  <c r="B5" i="1"/>
  <c r="B6" i="1"/>
  <c r="B7" i="1"/>
  <c r="B4" i="1"/>
  <c r="D4" i="1" l="1"/>
  <c r="E4" i="1"/>
  <c r="G4" i="1" l="1"/>
  <c r="C5" i="1" s="1"/>
  <c r="D5" i="1" l="1"/>
  <c r="E5" i="1" l="1"/>
  <c r="G5" i="1" s="1"/>
  <c r="C6" i="1" s="1"/>
  <c r="D6" i="1" l="1"/>
  <c r="E6" i="1" l="1"/>
  <c r="G6" i="1" s="1"/>
  <c r="C7" i="1" s="1"/>
  <c r="D7" i="1" l="1"/>
  <c r="C8" i="1"/>
  <c r="E7" i="1" l="1"/>
  <c r="G7" i="1" s="1"/>
  <c r="D8" i="1"/>
</calcChain>
</file>

<file path=xl/sharedStrings.xml><?xml version="1.0" encoding="utf-8"?>
<sst xmlns="http://schemas.openxmlformats.org/spreadsheetml/2006/main" count="24" uniqueCount="24">
  <si>
    <t>Time</t>
  </si>
  <si>
    <t>Coupon Rate * Face Value</t>
  </si>
  <si>
    <t>Coupon Rate</t>
  </si>
  <si>
    <t>Face Value</t>
  </si>
  <si>
    <t>Interest Expense</t>
  </si>
  <si>
    <t>Market Yield * Previous Book Value</t>
  </si>
  <si>
    <t>Amortization of Bond Discount</t>
  </si>
  <si>
    <t>Interest Expense - Interest Payment</t>
  </si>
  <si>
    <t>Bond Discount</t>
  </si>
  <si>
    <t>Bonds Payable</t>
  </si>
  <si>
    <t>Book Value</t>
  </si>
  <si>
    <t>Market Yield</t>
  </si>
  <si>
    <t>Total</t>
  </si>
  <si>
    <t>Bond Discount - Amortization</t>
  </si>
  <si>
    <t>Bonds Payable - Bond Discount</t>
  </si>
  <si>
    <t xml:space="preserve">Periods </t>
  </si>
  <si>
    <t>PV (Principal)</t>
  </si>
  <si>
    <t>PV (Coupon)</t>
  </si>
  <si>
    <t>PV (Bond)</t>
  </si>
  <si>
    <t>Coupon Payment</t>
  </si>
  <si>
    <t>check</t>
  </si>
  <si>
    <t>=PV(0.07,4,0,-1000)</t>
  </si>
  <si>
    <t>=PV(0.07,4,-50,0)</t>
  </si>
  <si>
    <t>=PV(0.07,4,-50,-1000)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</si>
</sst>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ECD1-3FC5-3241-8AF0-5A6595A94526}">
  <dimension ref="A1:K13"/>
  <sheetViews>
    <sheetView tabSelected="1" zoomScale="139" zoomScaleNormal="100" workbookViewId="0">
      <selection activeCell="G3" sqref="G3"/>
    </sheetView>
  </sheetViews>
  <sheetFormatPr baseColWidth="10" defaultRowHeight="16" x14ac:dyDescent="0.2"/>
  <cols>
    <col min="2" max="2" width="22.83203125" bestFit="1" customWidth="1"/>
    <col min="3" max="3" width="30.5" bestFit="1" customWidth="1"/>
    <col min="4" max="4" width="30.83203125" bestFit="1" customWidth="1"/>
    <col min="5" max="5" width="25.5" bestFit="1" customWidth="1"/>
    <col min="6" max="6" width="13" bestFit="1" customWidth="1"/>
    <col min="7" max="7" width="26.83203125" bestFit="1" customWidth="1"/>
    <col min="9" max="9" width="11.6640625" bestFit="1" customWidth="1"/>
    <col min="11" max="11" width="20.1640625" bestFit="1" customWidth="1"/>
  </cols>
  <sheetData>
    <row r="1" spans="1:11" x14ac:dyDescent="0.2">
      <c r="A1" s="3" t="s">
        <v>0</v>
      </c>
      <c r="B1" s="3" t="s">
        <v>19</v>
      </c>
      <c r="C1" s="3" t="s">
        <v>4</v>
      </c>
      <c r="D1" s="3" t="s">
        <v>6</v>
      </c>
      <c r="E1" s="3" t="s">
        <v>8</v>
      </c>
      <c r="F1" s="3" t="s">
        <v>9</v>
      </c>
      <c r="G1" s="3" t="s">
        <v>10</v>
      </c>
      <c r="I1" s="3" t="s">
        <v>2</v>
      </c>
      <c r="J1" s="1">
        <v>0.05</v>
      </c>
    </row>
    <row r="2" spans="1:11" x14ac:dyDescent="0.2">
      <c r="B2" t="s">
        <v>1</v>
      </c>
      <c r="C2" t="s">
        <v>5</v>
      </c>
      <c r="D2" t="s">
        <v>7</v>
      </c>
      <c r="E2" t="s">
        <v>13</v>
      </c>
      <c r="G2" t="s">
        <v>14</v>
      </c>
      <c r="I2" s="3" t="s">
        <v>3</v>
      </c>
      <c r="J2">
        <v>1000</v>
      </c>
    </row>
    <row r="3" spans="1:11" x14ac:dyDescent="0.2">
      <c r="A3">
        <v>0</v>
      </c>
      <c r="E3" s="2">
        <f>F3-G3</f>
        <v>67.744225129278561</v>
      </c>
      <c r="F3">
        <v>1000</v>
      </c>
      <c r="G3" s="2">
        <f>J8</f>
        <v>932.25577487072144</v>
      </c>
      <c r="I3" s="3" t="s">
        <v>11</v>
      </c>
      <c r="J3" s="1">
        <v>7.0000000000000007E-2</v>
      </c>
    </row>
    <row r="4" spans="1:11" x14ac:dyDescent="0.2">
      <c r="A4">
        <v>1</v>
      </c>
      <c r="B4">
        <f t="shared" ref="B4:B7" si="0">$J$1*$J$2</f>
        <v>50</v>
      </c>
      <c r="C4" s="2">
        <f>G3*$J$3</f>
        <v>65.257904240950509</v>
      </c>
      <c r="D4" s="2">
        <f>C4-B4</f>
        <v>15.257904240950509</v>
      </c>
      <c r="E4" s="2">
        <f>E3-D4</f>
        <v>52.486320888328052</v>
      </c>
      <c r="F4">
        <v>1000</v>
      </c>
      <c r="G4" s="2">
        <f>F4-E4</f>
        <v>947.51367911167199</v>
      </c>
      <c r="I4" s="3" t="s">
        <v>15</v>
      </c>
      <c r="J4">
        <v>4</v>
      </c>
    </row>
    <row r="5" spans="1:11" x14ac:dyDescent="0.2">
      <c r="A5">
        <v>2</v>
      </c>
      <c r="B5">
        <f t="shared" si="0"/>
        <v>50</v>
      </c>
      <c r="C5" s="2">
        <f t="shared" ref="C5:C7" si="1">G4*$J$3</f>
        <v>66.325957537817047</v>
      </c>
      <c r="D5" s="2">
        <f t="shared" ref="D5:D7" si="2">C5-B5</f>
        <v>16.325957537817047</v>
      </c>
      <c r="E5" s="2">
        <f t="shared" ref="E5:E7" si="3">E4-D5</f>
        <v>36.160363350511005</v>
      </c>
      <c r="F5">
        <v>1000</v>
      </c>
      <c r="G5" s="2">
        <f t="shared" ref="G5:G7" si="4">F5-E5</f>
        <v>963.83963664948897</v>
      </c>
    </row>
    <row r="6" spans="1:11" x14ac:dyDescent="0.2">
      <c r="A6">
        <v>3</v>
      </c>
      <c r="B6">
        <f t="shared" si="0"/>
        <v>50</v>
      </c>
      <c r="C6" s="2">
        <f t="shared" si="1"/>
        <v>67.46877456546423</v>
      </c>
      <c r="D6" s="2">
        <f t="shared" si="2"/>
        <v>17.46877456546423</v>
      </c>
      <c r="E6" s="2">
        <f t="shared" si="3"/>
        <v>18.691588785046775</v>
      </c>
      <c r="F6">
        <v>1000</v>
      </c>
      <c r="G6" s="2">
        <f t="shared" si="4"/>
        <v>981.30841121495325</v>
      </c>
      <c r="I6" s="3" t="s">
        <v>16</v>
      </c>
      <c r="J6" s="2">
        <f>PV(0.07,4,0,-1000)</f>
        <v>762.89521204752521</v>
      </c>
      <c r="K6" s="4" t="s">
        <v>21</v>
      </c>
    </row>
    <row r="7" spans="1:11" x14ac:dyDescent="0.2">
      <c r="A7">
        <v>4</v>
      </c>
      <c r="B7">
        <f t="shared" si="0"/>
        <v>50</v>
      </c>
      <c r="C7" s="2">
        <f t="shared" si="1"/>
        <v>68.691588785046733</v>
      </c>
      <c r="D7" s="2">
        <f t="shared" si="2"/>
        <v>18.691588785046733</v>
      </c>
      <c r="E7" s="2">
        <f t="shared" si="3"/>
        <v>4.2632564145606011E-14</v>
      </c>
      <c r="F7">
        <v>1000</v>
      </c>
      <c r="G7" s="2">
        <f t="shared" si="4"/>
        <v>1000</v>
      </c>
      <c r="I7" s="3" t="s">
        <v>17</v>
      </c>
      <c r="J7" s="2">
        <f>PV(0.07,4,-50,0)</f>
        <v>169.36056282319623</v>
      </c>
      <c r="K7" s="4" t="s">
        <v>22</v>
      </c>
    </row>
    <row r="8" spans="1:11" x14ac:dyDescent="0.2">
      <c r="A8" t="s">
        <v>12</v>
      </c>
      <c r="B8">
        <f>SUM(B4:B7)</f>
        <v>200</v>
      </c>
      <c r="C8">
        <f t="shared" ref="C8:D8" si="5">SUM(C4:C7)</f>
        <v>267.7442251292785</v>
      </c>
      <c r="D8">
        <f t="shared" si="5"/>
        <v>67.744225129278519</v>
      </c>
      <c r="E8" s="2"/>
      <c r="G8" s="2"/>
      <c r="I8" s="3" t="s">
        <v>18</v>
      </c>
      <c r="J8" s="2">
        <f>PV(0.07,4,-50,-1000)</f>
        <v>932.25577487072144</v>
      </c>
      <c r="K8" s="4" t="s">
        <v>23</v>
      </c>
    </row>
    <row r="9" spans="1:11" x14ac:dyDescent="0.2">
      <c r="C9" s="2"/>
      <c r="D9" s="2"/>
      <c r="E9" s="2"/>
      <c r="G9" s="2"/>
      <c r="I9" s="3" t="s">
        <v>20</v>
      </c>
      <c r="J9" s="2">
        <f>J8-J7-J6</f>
        <v>0</v>
      </c>
    </row>
    <row r="10" spans="1:11" x14ac:dyDescent="0.2">
      <c r="C10" s="2"/>
      <c r="D10" s="2"/>
      <c r="E10" s="2"/>
      <c r="G10" s="2"/>
    </row>
    <row r="11" spans="1:11" x14ac:dyDescent="0.2">
      <c r="C11" s="2"/>
      <c r="D11" s="2"/>
      <c r="E11" s="2"/>
      <c r="G11" s="2"/>
    </row>
    <row r="12" spans="1:11" x14ac:dyDescent="0.2">
      <c r="C12" s="2"/>
      <c r="D12" s="2"/>
      <c r="E12" s="2"/>
      <c r="G12" s="2"/>
    </row>
    <row r="13" spans="1:11" x14ac:dyDescent="0.2">
      <c r="C13" s="2"/>
      <c r="D13" s="2"/>
      <c r="E13" s="2"/>
      <c r="G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Jiao</dc:creator>
  <cp:lastModifiedBy>Jiao, Dian</cp:lastModifiedBy>
  <dcterms:created xsi:type="dcterms:W3CDTF">2023-11-09T15:59:19Z</dcterms:created>
  <dcterms:modified xsi:type="dcterms:W3CDTF">2024-11-08T04:16:38Z</dcterms:modified>
</cp:coreProperties>
</file>