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00d787885a4dc1/Studying/Accounting/Financial Accounting/2023 Fall MBA/"/>
    </mc:Choice>
  </mc:AlternateContent>
  <xr:revisionPtr revIDLastSave="7" documentId="8_{BCA42877-3B4A-994A-9667-61CE5C1E6A8D}" xr6:coauthVersionLast="47" xr6:coauthVersionMax="47" xr10:uidLastSave="{8CFE50F2-CEDC-B14B-B071-A253A9DE859D}"/>
  <bookViews>
    <workbookView xWindow="2260" yWindow="10100" windowWidth="33340" windowHeight="17440" xr2:uid="{8FAB32EA-E4AF-FC4F-92EE-B7C8C9684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8" i="1"/>
  <c r="G3" i="1"/>
  <c r="C4" i="1" s="1"/>
  <c r="D4" i="1" s="1"/>
  <c r="B5" i="1"/>
  <c r="B6" i="1"/>
  <c r="B7" i="1"/>
  <c r="B8" i="1"/>
  <c r="B9" i="1"/>
  <c r="B10" i="1"/>
  <c r="B11" i="1"/>
  <c r="B12" i="1"/>
  <c r="B13" i="1"/>
  <c r="B4" i="1"/>
  <c r="B14" i="1" s="1"/>
  <c r="E3" i="1" l="1"/>
  <c r="E4" i="1" s="1"/>
  <c r="G4" i="1" l="1"/>
  <c r="C5" i="1" s="1"/>
  <c r="D5" i="1" s="1"/>
  <c r="E5" i="1" s="1"/>
  <c r="G5" i="1" s="1"/>
  <c r="C6" i="1" s="1"/>
  <c r="D6" i="1" s="1"/>
  <c r="E6" i="1" s="1"/>
  <c r="G6" i="1" l="1"/>
  <c r="C7" i="1" s="1"/>
  <c r="D7" i="1" s="1"/>
  <c r="E7" i="1" s="1"/>
  <c r="G7" i="1" s="1"/>
  <c r="C8" i="1" s="1"/>
  <c r="D8" i="1" s="1"/>
  <c r="E8" i="1" l="1"/>
  <c r="G8" i="1" l="1"/>
  <c r="C9" i="1" s="1"/>
  <c r="D9" i="1" l="1"/>
  <c r="E9" i="1" l="1"/>
  <c r="G9" i="1" l="1"/>
  <c r="C10" i="1" s="1"/>
  <c r="D10" i="1" l="1"/>
  <c r="E10" i="1" l="1"/>
  <c r="G10" i="1" l="1"/>
  <c r="C11" i="1" s="1"/>
  <c r="D11" i="1" l="1"/>
  <c r="E11" i="1" l="1"/>
  <c r="G11" i="1" l="1"/>
  <c r="C12" i="1" s="1"/>
  <c r="D12" i="1" l="1"/>
  <c r="E12" i="1" s="1"/>
  <c r="G12" i="1" l="1"/>
  <c r="C13" i="1" s="1"/>
  <c r="D13" i="1" l="1"/>
  <c r="C14" i="1"/>
  <c r="D14" i="1" l="1"/>
  <c r="E13" i="1"/>
  <c r="G13" i="1" s="1"/>
</calcChain>
</file>

<file path=xl/sharedStrings.xml><?xml version="1.0" encoding="utf-8"?>
<sst xmlns="http://schemas.openxmlformats.org/spreadsheetml/2006/main" count="23" uniqueCount="23">
  <si>
    <t>Time</t>
  </si>
  <si>
    <t>Coupon Rate * Face Value</t>
  </si>
  <si>
    <t>Coupon Rate</t>
  </si>
  <si>
    <t>Face Value</t>
  </si>
  <si>
    <t>Interest Expense</t>
  </si>
  <si>
    <t>Market Yield * Previous Book Value</t>
  </si>
  <si>
    <t>Amortization of Bond Discount</t>
  </si>
  <si>
    <t>Interest Expense - Interest Payment</t>
  </si>
  <si>
    <t>Bond Discount</t>
  </si>
  <si>
    <t>Bonds Payable</t>
  </si>
  <si>
    <t>Book Value</t>
  </si>
  <si>
    <t>Market Yield</t>
  </si>
  <si>
    <t>Total</t>
  </si>
  <si>
    <t>Bond Discount - Amortization</t>
  </si>
  <si>
    <t>Bonds Payable - Bond Discount</t>
  </si>
  <si>
    <t xml:space="preserve">Periods </t>
  </si>
  <si>
    <t>PV (Principal)</t>
  </si>
  <si>
    <t>PV (Coupon)</t>
  </si>
  <si>
    <t>PV (Bond)</t>
  </si>
  <si>
    <t>=PV(0.07,10,-50,-1000)</t>
  </si>
  <si>
    <t>=PV(0.07,10,0,-1000)</t>
  </si>
  <si>
    <t>=PV(0.07,10,-50,0)</t>
  </si>
  <si>
    <t>Coupon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</si>
</sst>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ECD1-3FC5-3241-8AF0-5A6595A94526}">
  <dimension ref="A1:K14"/>
  <sheetViews>
    <sheetView tabSelected="1" zoomScaleNormal="100" workbookViewId="0">
      <selection activeCell="B2" sqref="B2"/>
    </sheetView>
  </sheetViews>
  <sheetFormatPr baseColWidth="10" defaultRowHeight="16" x14ac:dyDescent="0.2"/>
  <cols>
    <col min="2" max="2" width="22.83203125" bestFit="1" customWidth="1"/>
    <col min="3" max="3" width="30.5" bestFit="1" customWidth="1"/>
    <col min="4" max="4" width="30.83203125" bestFit="1" customWidth="1"/>
    <col min="5" max="5" width="25.5" bestFit="1" customWidth="1"/>
    <col min="6" max="6" width="13" bestFit="1" customWidth="1"/>
    <col min="7" max="7" width="26.83203125" bestFit="1" customWidth="1"/>
    <col min="9" max="9" width="11.6640625" bestFit="1" customWidth="1"/>
    <col min="11" max="11" width="20.1640625" bestFit="1" customWidth="1"/>
  </cols>
  <sheetData>
    <row r="1" spans="1:11" x14ac:dyDescent="0.2">
      <c r="A1" s="3" t="s">
        <v>0</v>
      </c>
      <c r="B1" s="3" t="s">
        <v>22</v>
      </c>
      <c r="C1" s="3" t="s">
        <v>4</v>
      </c>
      <c r="D1" s="3" t="s">
        <v>6</v>
      </c>
      <c r="E1" s="3" t="s">
        <v>8</v>
      </c>
      <c r="F1" s="3" t="s">
        <v>9</v>
      </c>
      <c r="G1" s="3" t="s">
        <v>10</v>
      </c>
      <c r="I1" s="3" t="s">
        <v>2</v>
      </c>
      <c r="J1" s="1">
        <v>0.05</v>
      </c>
    </row>
    <row r="2" spans="1:11" x14ac:dyDescent="0.2">
      <c r="B2" t="s">
        <v>1</v>
      </c>
      <c r="C2" t="s">
        <v>5</v>
      </c>
      <c r="D2" t="s">
        <v>7</v>
      </c>
      <c r="E2" t="s">
        <v>13</v>
      </c>
      <c r="G2" t="s">
        <v>14</v>
      </c>
      <c r="I2" s="3" t="s">
        <v>3</v>
      </c>
      <c r="J2">
        <v>1000</v>
      </c>
    </row>
    <row r="3" spans="1:11" x14ac:dyDescent="0.2">
      <c r="A3">
        <v>0</v>
      </c>
      <c r="E3" s="2">
        <f>F3-G3</f>
        <v>140.47163081865199</v>
      </c>
      <c r="F3">
        <v>1000</v>
      </c>
      <c r="G3" s="2">
        <f>PV(0.07,10,-50,-1000)</f>
        <v>859.52836918134801</v>
      </c>
      <c r="I3" s="3" t="s">
        <v>11</v>
      </c>
      <c r="J3" s="1">
        <v>7.0000000000000007E-2</v>
      </c>
    </row>
    <row r="4" spans="1:11" x14ac:dyDescent="0.2">
      <c r="A4">
        <v>1</v>
      </c>
      <c r="B4">
        <f t="shared" ref="B4:B13" si="0">$J$1*$J$2</f>
        <v>50</v>
      </c>
      <c r="C4" s="2">
        <f>G3*$J$3</f>
        <v>60.166985842694366</v>
      </c>
      <c r="D4" s="2">
        <f>C4-B4</f>
        <v>10.166985842694366</v>
      </c>
      <c r="E4" s="2">
        <f>E3-D4</f>
        <v>130.30464497595761</v>
      </c>
      <c r="F4">
        <v>1000</v>
      </c>
      <c r="G4" s="2">
        <f>F4-E4</f>
        <v>869.69535502404233</v>
      </c>
      <c r="I4" s="3" t="s">
        <v>15</v>
      </c>
      <c r="J4">
        <v>10</v>
      </c>
    </row>
    <row r="5" spans="1:11" x14ac:dyDescent="0.2">
      <c r="A5">
        <v>2</v>
      </c>
      <c r="B5">
        <f t="shared" si="0"/>
        <v>50</v>
      </c>
      <c r="C5" s="2">
        <f t="shared" ref="C5:C13" si="1">G4*$J$3</f>
        <v>60.878674851682966</v>
      </c>
      <c r="D5" s="2">
        <f t="shared" ref="D5:D13" si="2">C5-B5</f>
        <v>10.878674851682966</v>
      </c>
      <c r="E5" s="2">
        <f t="shared" ref="E5:E13" si="3">E4-D5</f>
        <v>119.42597012427464</v>
      </c>
      <c r="F5">
        <v>1000</v>
      </c>
      <c r="G5" s="2">
        <f t="shared" ref="G5:G13" si="4">F5-E5</f>
        <v>880.57402987572539</v>
      </c>
    </row>
    <row r="6" spans="1:11" x14ac:dyDescent="0.2">
      <c r="A6">
        <v>3</v>
      </c>
      <c r="B6">
        <f t="shared" si="0"/>
        <v>50</v>
      </c>
      <c r="C6" s="2">
        <f t="shared" si="1"/>
        <v>61.64018209130078</v>
      </c>
      <c r="D6" s="2">
        <f t="shared" si="2"/>
        <v>11.64018209130078</v>
      </c>
      <c r="E6" s="2">
        <f t="shared" si="3"/>
        <v>107.78578803297387</v>
      </c>
      <c r="F6">
        <v>1000</v>
      </c>
      <c r="G6" s="2">
        <f t="shared" si="4"/>
        <v>892.21421196702613</v>
      </c>
      <c r="I6" s="3" t="s">
        <v>16</v>
      </c>
      <c r="J6" s="2">
        <f>PV(0.07,10,0,-1000)</f>
        <v>508.34929213471781</v>
      </c>
      <c r="K6" s="4" t="s">
        <v>20</v>
      </c>
    </row>
    <row r="7" spans="1:11" x14ac:dyDescent="0.2">
      <c r="A7">
        <v>4</v>
      </c>
      <c r="B7">
        <f t="shared" si="0"/>
        <v>50</v>
      </c>
      <c r="C7" s="2">
        <f t="shared" si="1"/>
        <v>62.454994837691835</v>
      </c>
      <c r="D7" s="2">
        <f t="shared" si="2"/>
        <v>12.454994837691835</v>
      </c>
      <c r="E7" s="2">
        <f t="shared" si="3"/>
        <v>95.330793195282041</v>
      </c>
      <c r="F7">
        <v>1000</v>
      </c>
      <c r="G7" s="2">
        <f t="shared" si="4"/>
        <v>904.66920680471799</v>
      </c>
      <c r="I7" s="3" t="s">
        <v>17</v>
      </c>
      <c r="J7" s="2">
        <f>PV(0.07,10,-50,0)</f>
        <v>351.17907704663014</v>
      </c>
      <c r="K7" s="4" t="s">
        <v>21</v>
      </c>
    </row>
    <row r="8" spans="1:11" x14ac:dyDescent="0.2">
      <c r="A8">
        <v>5</v>
      </c>
      <c r="B8">
        <f t="shared" si="0"/>
        <v>50</v>
      </c>
      <c r="C8" s="2">
        <f t="shared" si="1"/>
        <v>63.326844476330265</v>
      </c>
      <c r="D8" s="2">
        <f t="shared" si="2"/>
        <v>13.326844476330265</v>
      </c>
      <c r="E8" s="2">
        <f t="shared" si="3"/>
        <v>82.003948718951776</v>
      </c>
      <c r="F8">
        <v>1000</v>
      </c>
      <c r="G8" s="2">
        <f t="shared" si="4"/>
        <v>917.99605128104827</v>
      </c>
      <c r="I8" s="3" t="s">
        <v>18</v>
      </c>
      <c r="J8" s="2">
        <f>PV(0.07,10,-50,-1000)</f>
        <v>859.52836918134801</v>
      </c>
      <c r="K8" s="4" t="s">
        <v>19</v>
      </c>
    </row>
    <row r="9" spans="1:11" x14ac:dyDescent="0.2">
      <c r="A9">
        <v>6</v>
      </c>
      <c r="B9">
        <f t="shared" si="0"/>
        <v>50</v>
      </c>
      <c r="C9" s="2">
        <f t="shared" si="1"/>
        <v>64.259723589673385</v>
      </c>
      <c r="D9" s="2">
        <f t="shared" si="2"/>
        <v>14.259723589673385</v>
      </c>
      <c r="E9" s="2">
        <f t="shared" si="3"/>
        <v>67.744225129278391</v>
      </c>
      <c r="F9">
        <v>1000</v>
      </c>
      <c r="G9" s="2">
        <f t="shared" si="4"/>
        <v>932.25577487072155</v>
      </c>
    </row>
    <row r="10" spans="1:11" x14ac:dyDescent="0.2">
      <c r="A10">
        <v>7</v>
      </c>
      <c r="B10">
        <f t="shared" si="0"/>
        <v>50</v>
      </c>
      <c r="C10" s="2">
        <f t="shared" si="1"/>
        <v>65.257904240950509</v>
      </c>
      <c r="D10" s="2">
        <f t="shared" si="2"/>
        <v>15.257904240950509</v>
      </c>
      <c r="E10" s="2">
        <f t="shared" si="3"/>
        <v>52.486320888327882</v>
      </c>
      <c r="F10">
        <v>1000</v>
      </c>
      <c r="G10" s="2">
        <f t="shared" si="4"/>
        <v>947.5136791116721</v>
      </c>
    </row>
    <row r="11" spans="1:11" x14ac:dyDescent="0.2">
      <c r="A11">
        <v>8</v>
      </c>
      <c r="B11">
        <f t="shared" si="0"/>
        <v>50</v>
      </c>
      <c r="C11" s="2">
        <f t="shared" si="1"/>
        <v>66.325957537817047</v>
      </c>
      <c r="D11" s="2">
        <f t="shared" si="2"/>
        <v>16.325957537817047</v>
      </c>
      <c r="E11" s="2">
        <f t="shared" si="3"/>
        <v>36.160363350510835</v>
      </c>
      <c r="F11">
        <v>1000</v>
      </c>
      <c r="G11" s="2">
        <f t="shared" si="4"/>
        <v>963.83963664948919</v>
      </c>
    </row>
    <row r="12" spans="1:11" x14ac:dyDescent="0.2">
      <c r="A12">
        <v>9</v>
      </c>
      <c r="B12">
        <f t="shared" si="0"/>
        <v>50</v>
      </c>
      <c r="C12" s="2">
        <f t="shared" si="1"/>
        <v>67.468774565464244</v>
      </c>
      <c r="D12" s="2">
        <f t="shared" si="2"/>
        <v>17.468774565464244</v>
      </c>
      <c r="E12" s="2">
        <f t="shared" si="3"/>
        <v>18.691588785046591</v>
      </c>
      <c r="F12">
        <v>1000</v>
      </c>
      <c r="G12" s="2">
        <f t="shared" si="4"/>
        <v>981.30841121495337</v>
      </c>
    </row>
    <row r="13" spans="1:11" x14ac:dyDescent="0.2">
      <c r="A13">
        <v>10</v>
      </c>
      <c r="B13">
        <f t="shared" si="0"/>
        <v>50</v>
      </c>
      <c r="C13" s="2">
        <f t="shared" si="1"/>
        <v>68.691588785046747</v>
      </c>
      <c r="D13" s="2">
        <f t="shared" si="2"/>
        <v>18.691588785046747</v>
      </c>
      <c r="E13" s="2">
        <f t="shared" si="3"/>
        <v>-1.5631940186722204E-13</v>
      </c>
      <c r="F13">
        <v>1000</v>
      </c>
      <c r="G13" s="2">
        <f t="shared" si="4"/>
        <v>1000.0000000000001</v>
      </c>
    </row>
    <row r="14" spans="1:11" x14ac:dyDescent="0.2">
      <c r="A14" t="s">
        <v>12</v>
      </c>
      <c r="B14">
        <f>SUM(B4:B13)</f>
        <v>500</v>
      </c>
      <c r="C14">
        <f t="shared" ref="C14:D14" si="5">SUM(C4:C13)</f>
        <v>640.4716308186521</v>
      </c>
      <c r="D14">
        <f t="shared" si="5"/>
        <v>140.47163081865216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Jiao</dc:creator>
  <cp:lastModifiedBy>Dian Jiao</cp:lastModifiedBy>
  <dcterms:created xsi:type="dcterms:W3CDTF">2023-11-09T15:59:19Z</dcterms:created>
  <dcterms:modified xsi:type="dcterms:W3CDTF">2023-11-09T18:29:13Z</dcterms:modified>
</cp:coreProperties>
</file>