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-3754\Desktop\Resaerch Manuscripts 2-25-2022\"/>
    </mc:Choice>
  </mc:AlternateContent>
  <xr:revisionPtr revIDLastSave="0" documentId="13_ncr:1_{F076C845-845D-450F-A7C4-E29C5FCA0E36}" xr6:coauthVersionLast="47" xr6:coauthVersionMax="47" xr10:uidLastSave="{00000000-0000-0000-0000-000000000000}"/>
  <bookViews>
    <workbookView xWindow="-108" yWindow="-108" windowWidth="23256" windowHeight="12576" xr2:uid="{6EF0C73A-0CA0-473C-A10F-F4014C611FCB}"/>
  </bookViews>
  <sheets>
    <sheet name="Growth Conditions" sheetId="6" r:id="rId1"/>
    <sheet name="Substrates" sheetId="3" r:id="rId2"/>
    <sheet name="Experimental Design" sheetId="5" r:id="rId3"/>
    <sheet name="Isolates" sheetId="2" r:id="rId4"/>
    <sheet name="Sheet1" sheetId="1" r:id="rId5"/>
    <sheet name="Species and growing condition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5" l="1"/>
  <c r="G7" i="5"/>
  <c r="D23" i="4" l="1"/>
  <c r="D24" i="4"/>
  <c r="D25" i="4"/>
  <c r="D26" i="4"/>
  <c r="D27" i="4"/>
  <c r="D22" i="4"/>
  <c r="C29" i="4"/>
</calcChain>
</file>

<file path=xl/sharedStrings.xml><?xml version="1.0" encoding="utf-8"?>
<sst xmlns="http://schemas.openxmlformats.org/spreadsheetml/2006/main" count="452" uniqueCount="292">
  <si>
    <t>Scientific Name</t>
  </si>
  <si>
    <t>Common Name</t>
  </si>
  <si>
    <t>Ecology</t>
  </si>
  <si>
    <t>Oyster mushroom</t>
  </si>
  <si>
    <t>Wine Cap</t>
  </si>
  <si>
    <t>Shiitake</t>
  </si>
  <si>
    <t>Reishi</t>
  </si>
  <si>
    <t>Lion's Mane</t>
  </si>
  <si>
    <t>Origional Proposal</t>
  </si>
  <si>
    <t>Have</t>
  </si>
  <si>
    <t>Agaricus augustus</t>
  </si>
  <si>
    <t>Agaricus arvensis</t>
  </si>
  <si>
    <t>Grifola fondosa</t>
  </si>
  <si>
    <t>Maitake/hen of the woods</t>
  </si>
  <si>
    <t>Sparssis radicata</t>
  </si>
  <si>
    <t>Cauliflower mushroom</t>
  </si>
  <si>
    <t>Laetiprous conifericola</t>
  </si>
  <si>
    <t>Chicken of the woods</t>
  </si>
  <si>
    <t>Agrocybe aegerita</t>
  </si>
  <si>
    <t>brown swordbelt</t>
  </si>
  <si>
    <t>Morchella angusticeps</t>
  </si>
  <si>
    <t>black morell</t>
  </si>
  <si>
    <t>Y</t>
  </si>
  <si>
    <t>Fungi Perfecti</t>
  </si>
  <si>
    <t>Cantharellus cibarius</t>
  </si>
  <si>
    <t>Golden chanterelle</t>
  </si>
  <si>
    <t>Boletus edulis</t>
  </si>
  <si>
    <t>King Bulette</t>
  </si>
  <si>
    <t>Cerioporus squamosus</t>
  </si>
  <si>
    <t>Dryad's saddle</t>
  </si>
  <si>
    <t>Pleurotus pulmonarius</t>
  </si>
  <si>
    <t>Lentinula edodes</t>
  </si>
  <si>
    <t>Hericium abietis</t>
  </si>
  <si>
    <t>Gandoerma oregonense</t>
  </si>
  <si>
    <t>Stropharia rugosoannulata</t>
  </si>
  <si>
    <t>Mycorrhizal</t>
  </si>
  <si>
    <t>mycorrhizal</t>
  </si>
  <si>
    <t xml:space="preserve">saprophytic </t>
  </si>
  <si>
    <t>Other Species</t>
  </si>
  <si>
    <t>Sarcodon imbricatus</t>
  </si>
  <si>
    <t>Auricularia auricula</t>
  </si>
  <si>
    <t>possible to cultivate without trees (?)</t>
  </si>
  <si>
    <t>Scally Hedgehog</t>
  </si>
  <si>
    <t>Mycorrhizal (firs)</t>
  </si>
  <si>
    <t>Wood Ear</t>
  </si>
  <si>
    <t>Saprophytic</t>
  </si>
  <si>
    <t>Notes</t>
  </si>
  <si>
    <t>somewhat rare in NW</t>
  </si>
  <si>
    <t>Species</t>
  </si>
  <si>
    <t>Date Isolated</t>
  </si>
  <si>
    <t>Filter Paper</t>
  </si>
  <si>
    <t>Slant Tube</t>
  </si>
  <si>
    <t xml:space="preserve">Hericium </t>
  </si>
  <si>
    <t>Pleurotus</t>
  </si>
  <si>
    <t>Auricularia</t>
  </si>
  <si>
    <t>Pisolithus</t>
  </si>
  <si>
    <t>Coprinicus comatus</t>
  </si>
  <si>
    <t>Agaricus avrensis</t>
  </si>
  <si>
    <t>Total Species : 8</t>
  </si>
  <si>
    <t>Ganoderma</t>
  </si>
  <si>
    <t>Substrate</t>
  </si>
  <si>
    <t>Source</t>
  </si>
  <si>
    <t>Sawdust</t>
  </si>
  <si>
    <t>Brewer's Grain</t>
  </si>
  <si>
    <t>Coffee Grounds</t>
  </si>
  <si>
    <t>Cannabis Stalks</t>
  </si>
  <si>
    <t>use</t>
  </si>
  <si>
    <t>Substrates:</t>
  </si>
  <si>
    <t>Agars</t>
  </si>
  <si>
    <t>Substrates</t>
  </si>
  <si>
    <t>hardwoods and softwoods. Logs</t>
  </si>
  <si>
    <t>most types</t>
  </si>
  <si>
    <t>MYPA, PDYA, DFA</t>
  </si>
  <si>
    <t># Isolates</t>
  </si>
  <si>
    <t>Technique</t>
  </si>
  <si>
    <t>Bag, Bottle</t>
  </si>
  <si>
    <t>75% organic carbon, 20% wheat bran, 3% corn meal, and 1% each of gypsum and sugar</t>
  </si>
  <si>
    <t>C source</t>
  </si>
  <si>
    <t>N source</t>
  </si>
  <si>
    <t>Additives</t>
  </si>
  <si>
    <t>(Woo- sik et al., 2009).</t>
  </si>
  <si>
    <t>25-30</t>
  </si>
  <si>
    <t>Glucose</t>
  </si>
  <si>
    <t>NaNO3</t>
  </si>
  <si>
    <t>Wood types</t>
  </si>
  <si>
    <t>Hardwoods</t>
  </si>
  <si>
    <t>Straw</t>
  </si>
  <si>
    <t>Nutrients:</t>
  </si>
  <si>
    <t>C</t>
  </si>
  <si>
    <t>C &amp; N</t>
  </si>
  <si>
    <t>Not composted</t>
  </si>
  <si>
    <t>not picky</t>
  </si>
  <si>
    <t>Bag</t>
  </si>
  <si>
    <t>lipids</t>
  </si>
  <si>
    <t>cornmeal, soymeal</t>
  </si>
  <si>
    <t>Trays</t>
  </si>
  <si>
    <t>(Sánchez, 2004), (Stamets, 2000)</t>
  </si>
  <si>
    <t>Temperature(Spawn</t>
  </si>
  <si>
    <t>Temperature(Fruiting)</t>
  </si>
  <si>
    <t xml:space="preserve">22-25 </t>
  </si>
  <si>
    <t>24-29</t>
  </si>
  <si>
    <t>21-29</t>
  </si>
  <si>
    <t>CaCO3</t>
  </si>
  <si>
    <t>Rice Bran</t>
  </si>
  <si>
    <t>21-24</t>
  </si>
  <si>
    <t>18-24</t>
  </si>
  <si>
    <t>Hardwoods, broadleafs</t>
  </si>
  <si>
    <t>(Stamets, 2000)</t>
  </si>
  <si>
    <t>24-30</t>
  </si>
  <si>
    <t>21-30</t>
  </si>
  <si>
    <t>Bag, logs</t>
  </si>
  <si>
    <t>Coprinus comatus</t>
  </si>
  <si>
    <t>pH</t>
  </si>
  <si>
    <t>gypsum</t>
  </si>
  <si>
    <t>cornmeal</t>
  </si>
  <si>
    <t>(Sokól et al., 2015),(Stamets, 2000)</t>
  </si>
  <si>
    <t xml:space="preserve">MYP </t>
  </si>
  <si>
    <t>23-26</t>
  </si>
  <si>
    <t>6~8</t>
  </si>
  <si>
    <t>sucrose</t>
  </si>
  <si>
    <t xml:space="preserve">rice straw, urea, ox manure, lime, </t>
  </si>
  <si>
    <t>(Jang, Lee, Liu, &amp; Ju. 2009) (Stamets, 2000)</t>
  </si>
  <si>
    <t>Hardwood</t>
  </si>
  <si>
    <t>Manure, cotton waste, corn cobs,</t>
  </si>
  <si>
    <t>Manure</t>
  </si>
  <si>
    <t>Bag, Beds, Trays</t>
  </si>
  <si>
    <t>Chicken manure (1.5-2%)</t>
  </si>
  <si>
    <t>(Beyer, 2017) , (Stamets, 2000)</t>
  </si>
  <si>
    <t>Composted wood/manure</t>
  </si>
  <si>
    <t>375 kg straw, 10kg rice bran, 15kg chicken manure, 8 kg lime, 10 kg ammoium sulfate, 5 kg phosphate</t>
  </si>
  <si>
    <t>Species to buy:</t>
  </si>
  <si>
    <t>Auricularia amaricana</t>
  </si>
  <si>
    <t>https://www.smugtownmushrooms.com/clearance/woodear</t>
  </si>
  <si>
    <t>Mushroom Mountain</t>
  </si>
  <si>
    <t>Field and Forest</t>
  </si>
  <si>
    <t>good citation</t>
  </si>
  <si>
    <t>A. auricula</t>
  </si>
  <si>
    <t xml:space="preserve">230 dairy road </t>
  </si>
  <si>
    <t>Johnson hall, 285</t>
  </si>
  <si>
    <t>SRUG1</t>
  </si>
  <si>
    <t>LEDO2</t>
  </si>
  <si>
    <t>AAUR1</t>
  </si>
  <si>
    <t>MYPA</t>
  </si>
  <si>
    <t>SRUG1 - Stropharia rugoso-annulata</t>
  </si>
  <si>
    <t>LEDO2 - Lentinula edodes - Cold Outdoor</t>
  </si>
  <si>
    <t>AAUR1 - Auricularia auricula - Wood Ear - Wild type, SC</t>
  </si>
  <si>
    <t>Refference</t>
  </si>
  <si>
    <t>Total Species : 11</t>
  </si>
  <si>
    <t>Mixture</t>
  </si>
  <si>
    <t>M1</t>
  </si>
  <si>
    <t>M2</t>
  </si>
  <si>
    <t>M3</t>
  </si>
  <si>
    <t>M4</t>
  </si>
  <si>
    <t>M5</t>
  </si>
  <si>
    <t>M6</t>
  </si>
  <si>
    <t>M7</t>
  </si>
  <si>
    <t>Hericium americanum (?)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</si>
  <si>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</si>
  <si>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</si>
  <si>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</si>
  <si>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</si>
  <si>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</si>
  <si>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</si>
  <si>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</si>
  <si>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</si>
  <si>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</si>
  <si>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</si>
  <si>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</si>
  <si>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Replicates?</t>
  </si>
  <si>
    <t>(Beyer, 2017)</t>
  </si>
  <si>
    <t xml:space="preserve"> 10kg rice bran</t>
  </si>
  <si>
    <t>375 kg straw</t>
  </si>
  <si>
    <t>15kg chicken manure</t>
  </si>
  <si>
    <t>8 kg lime</t>
  </si>
  <si>
    <t>10 kg ammoium sulfate</t>
  </si>
  <si>
    <t xml:space="preserve"> 5 kg phosphate</t>
  </si>
  <si>
    <t>sum</t>
  </si>
  <si>
    <t>Amount</t>
  </si>
  <si>
    <t>%</t>
  </si>
  <si>
    <t>Average protein content of BSG is 186.2 mg/g (18.62%)  (Robertson et al. 2010)</t>
  </si>
  <si>
    <t>Gypsum</t>
  </si>
  <si>
    <t>Substrate per rep (kg)</t>
  </si>
  <si>
    <t>Industroy control</t>
  </si>
  <si>
    <t>Treatments:</t>
  </si>
  <si>
    <t>Replicates:</t>
  </si>
  <si>
    <t>Industry control</t>
  </si>
  <si>
    <t xml:space="preserve">Hericium americanum </t>
  </si>
  <si>
    <t>Proposed Experimental Design</t>
  </si>
  <si>
    <t>Substrate mixtures</t>
  </si>
  <si>
    <t>Top 8 species shown here, may include more</t>
  </si>
  <si>
    <t>Per species</t>
  </si>
  <si>
    <t>Growth Conditions</t>
  </si>
  <si>
    <t>Other researchers used 4-5 replicates in similar experiments</t>
  </si>
  <si>
    <t>Randomized design</t>
  </si>
  <si>
    <t>Experimental Units</t>
  </si>
  <si>
    <t>Starting Grain Spawn per species:</t>
  </si>
  <si>
    <t>Grain Spawn per unit:</t>
  </si>
  <si>
    <t>5g</t>
  </si>
  <si>
    <t>22-26</t>
  </si>
  <si>
    <t>24-31</t>
  </si>
  <si>
    <t>21-31</t>
  </si>
  <si>
    <t>21-25</t>
  </si>
  <si>
    <t>18-25</t>
  </si>
  <si>
    <t>23-27</t>
  </si>
  <si>
    <t>6~9</t>
  </si>
  <si>
    <t>25-31</t>
  </si>
  <si>
    <t>Spawn Run:</t>
  </si>
  <si>
    <t>Time (Days) (Stamets, 2000)</t>
  </si>
  <si>
    <t>Primordia Formation:</t>
  </si>
  <si>
    <t>Fruiting</t>
  </si>
  <si>
    <t>Growth Times:</t>
  </si>
  <si>
    <t>Time (days)</t>
  </si>
  <si>
    <t>5 to 7</t>
  </si>
  <si>
    <t>10 to 14</t>
  </si>
  <si>
    <t>3 to 5</t>
  </si>
  <si>
    <t>10 to 16</t>
  </si>
  <si>
    <t>4 to 5</t>
  </si>
  <si>
    <t>25 to 40</t>
  </si>
  <si>
    <t>12  to 20</t>
  </si>
  <si>
    <t>5 to 10</t>
  </si>
  <si>
    <t>12 to 21</t>
  </si>
  <si>
    <t>10 to 21</t>
  </si>
  <si>
    <t>4 to 7</t>
  </si>
  <si>
    <t>12 to 14</t>
  </si>
  <si>
    <t>12 to 15</t>
  </si>
  <si>
    <t>7 to 14</t>
  </si>
  <si>
    <t>35-57</t>
  </si>
  <si>
    <t>29-36</t>
  </si>
  <si>
    <t xml:space="preserve">Temperature (C) </t>
  </si>
  <si>
    <t>12 to 20</t>
  </si>
  <si>
    <t>Humidity</t>
  </si>
  <si>
    <t>95 - 100</t>
  </si>
  <si>
    <t>Humidity (%)</t>
  </si>
  <si>
    <t>90 - 100</t>
  </si>
  <si>
    <t xml:space="preserve">hardwood and softwood possible </t>
  </si>
  <si>
    <t>85 - 90</t>
  </si>
  <si>
    <t>80 - 90</t>
  </si>
  <si>
    <t>95 - 98</t>
  </si>
  <si>
    <t>90 - 95</t>
  </si>
  <si>
    <t>(Beyer 2017) , (Stamets 2000)</t>
  </si>
  <si>
    <t>(Stamets 2000)</t>
  </si>
  <si>
    <t>(Sokól et al. 2015),(Stamets, 2000)</t>
  </si>
  <si>
    <t>(Sánchez 2004), (Stamets 2000)</t>
  </si>
  <si>
    <t>(Jang et al. 2009), (Stamets 2000)</t>
  </si>
  <si>
    <t>(Woo- sik et al. 2009)</t>
  </si>
  <si>
    <t>12 to 18</t>
  </si>
  <si>
    <t>18 to 20</t>
  </si>
  <si>
    <t>85 - 95</t>
  </si>
  <si>
    <t>14 to 21</t>
  </si>
  <si>
    <t>95 to 100 (Stamets 200), Keep high (Beyer 2017)</t>
  </si>
  <si>
    <t>Pleurotus (ostreatus?)</t>
  </si>
  <si>
    <t>Air Exchanges:</t>
  </si>
  <si>
    <t>~ 1 per hour</t>
  </si>
  <si>
    <t>Spawning:</t>
  </si>
  <si>
    <t>Primordia:</t>
  </si>
  <si>
    <t>Fruiting:</t>
  </si>
  <si>
    <t>4 to 8</t>
  </si>
  <si>
    <t>35 to 70 (Strain dependent)</t>
  </si>
  <si>
    <t>5 to 8</t>
  </si>
  <si>
    <t>60 - 80</t>
  </si>
  <si>
    <t>(Rossi &amp; Oliveira 2011)</t>
  </si>
  <si>
    <t>25±1</t>
  </si>
  <si>
    <t>34 - 45</t>
  </si>
  <si>
    <t>45 - 85</t>
  </si>
  <si>
    <t>Time to first harvest (days)</t>
  </si>
  <si>
    <t xml:space="preserve">Time (Days) </t>
  </si>
  <si>
    <t>Ganoderma (applanatum?)</t>
  </si>
  <si>
    <t>Pisolithus (microcarpus?)</t>
  </si>
  <si>
    <r>
      <t xml:space="preserve">Data for </t>
    </r>
    <r>
      <rPr>
        <i/>
        <sz val="11"/>
        <color theme="1"/>
        <rFont val="Calibri"/>
        <family val="2"/>
        <scheme val="minor"/>
      </rPr>
      <t>Ganoderma lucidum</t>
    </r>
  </si>
  <si>
    <t>10 to 12</t>
  </si>
  <si>
    <t>21 to 27</t>
  </si>
  <si>
    <t>90 95</t>
  </si>
  <si>
    <t xml:space="preserve">23 to 25 </t>
  </si>
  <si>
    <t>24 to 30</t>
  </si>
  <si>
    <t>21 to 24</t>
  </si>
  <si>
    <t>24 to 29</t>
  </si>
  <si>
    <t>23 to 26</t>
  </si>
  <si>
    <t>25 to 30</t>
  </si>
  <si>
    <t>25 to 45</t>
  </si>
  <si>
    <t>16 to 18</t>
  </si>
  <si>
    <t>10 to 15.6</t>
  </si>
  <si>
    <t>16 to 21</t>
  </si>
  <si>
    <t>18 to 24</t>
  </si>
  <si>
    <t>21 to 30</t>
  </si>
  <si>
    <t>Same as above</t>
  </si>
  <si>
    <r>
      <t xml:space="preserve">Used information from the closely related </t>
    </r>
    <r>
      <rPr>
        <i/>
        <sz val="11"/>
        <color theme="1"/>
        <rFont val="Calibri"/>
        <family val="2"/>
        <scheme val="minor"/>
      </rPr>
      <t xml:space="preserve">A. </t>
    </r>
    <r>
      <rPr>
        <sz val="11"/>
        <color theme="1"/>
        <rFont val="Calibri"/>
        <family val="2"/>
        <scheme val="minor"/>
      </rPr>
      <t>brunnescens</t>
    </r>
  </si>
  <si>
    <t>91 - 99</t>
  </si>
  <si>
    <t>46 - 80</t>
  </si>
  <si>
    <t>35 - 57</t>
  </si>
  <si>
    <t>17 - 24</t>
  </si>
  <si>
    <t>21 - 34</t>
  </si>
  <si>
    <t>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</si>
</sst>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i/>
      <sz val="10"/>
      <color rgb="FF1D1C1D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theme="1"/>
      <name val="Arial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i/>
      <sz val="9"/>
      <color rgb="FF99999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Font="1"/>
    <xf numFmtId="16" fontId="0" fillId="0" borderId="0" xfId="0" applyNumberFormat="1"/>
    <xf numFmtId="0" fontId="8" fillId="0" borderId="0" xfId="0" applyFont="1"/>
    <xf numFmtId="0" fontId="0" fillId="0" borderId="0" xfId="0" applyFont="1" applyAlignment="1">
      <alignment vertic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0" fillId="0" borderId="0" xfId="0" applyNumberFormat="1"/>
    <xf numFmtId="2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0" borderId="0" xfId="0" applyAlignment="1">
      <alignment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B269F-1B5F-4361-9113-507912E00401}">
  <dimension ref="A1:T23"/>
  <sheetViews>
    <sheetView tabSelected="1" workbookViewId="0">
      <selection activeCell="T4" sqref="T4"/>
    </sheetView>
  </sheetViews>
  <sheetFormatPr defaultRowHeight="14.4" x14ac:dyDescent="0.3"/>
  <cols>
    <col min="1" max="1" width="26" customWidth="1"/>
    <col min="2" max="2" width="25.44140625" customWidth="1"/>
    <col min="4" max="4" width="16.6640625" customWidth="1"/>
    <col min="5" max="5" width="14.109375" customWidth="1"/>
    <col min="6" max="6" width="24.77734375" customWidth="1"/>
    <col min="7" max="7" width="15.21875" customWidth="1"/>
    <col min="8" max="8" width="15.5546875" customWidth="1"/>
    <col min="9" max="9" width="16.44140625" customWidth="1"/>
    <col min="10" max="10" width="16.21875" customWidth="1"/>
    <col min="12" max="12" width="17" customWidth="1"/>
    <col min="13" max="13" width="11.6640625" customWidth="1"/>
    <col min="14" max="14" width="11.109375" customWidth="1"/>
  </cols>
  <sheetData>
    <row r="1" spans="1:20" x14ac:dyDescent="0.3">
      <c r="A1" t="s">
        <v>210</v>
      </c>
    </row>
    <row r="3" spans="1:20" x14ac:dyDescent="0.3">
      <c r="E3" s="1" t="s">
        <v>206</v>
      </c>
      <c r="I3" s="1" t="s">
        <v>208</v>
      </c>
      <c r="M3" s="1" t="s">
        <v>255</v>
      </c>
    </row>
    <row r="4" spans="1:20" x14ac:dyDescent="0.3">
      <c r="A4" s="1" t="s">
        <v>48</v>
      </c>
      <c r="B4" s="1" t="s">
        <v>146</v>
      </c>
      <c r="C4" s="1" t="s">
        <v>68</v>
      </c>
      <c r="D4" s="1" t="s">
        <v>74</v>
      </c>
      <c r="E4" s="22" t="s">
        <v>228</v>
      </c>
      <c r="F4" s="21" t="s">
        <v>265</v>
      </c>
      <c r="G4" s="23" t="s">
        <v>232</v>
      </c>
      <c r="I4" s="22" t="s">
        <v>228</v>
      </c>
      <c r="J4" s="21" t="s">
        <v>211</v>
      </c>
      <c r="K4" s="23" t="s">
        <v>230</v>
      </c>
      <c r="M4" s="22" t="s">
        <v>228</v>
      </c>
      <c r="N4" s="21" t="s">
        <v>211</v>
      </c>
      <c r="O4" s="23" t="s">
        <v>230</v>
      </c>
      <c r="Q4" s="21" t="s">
        <v>264</v>
      </c>
      <c r="T4" s="1" t="s">
        <v>291</v>
      </c>
    </row>
    <row r="5" spans="1:20" ht="15.6" x14ac:dyDescent="0.3">
      <c r="A5" s="2" t="s">
        <v>10</v>
      </c>
      <c r="B5" s="8" t="s">
        <v>239</v>
      </c>
      <c r="C5" t="s">
        <v>142</v>
      </c>
      <c r="D5" t="s">
        <v>95</v>
      </c>
      <c r="E5" t="s">
        <v>272</v>
      </c>
      <c r="F5" s="10" t="s">
        <v>246</v>
      </c>
      <c r="G5" t="s">
        <v>249</v>
      </c>
      <c r="I5" t="s">
        <v>279</v>
      </c>
      <c r="J5" s="10" t="s">
        <v>245</v>
      </c>
      <c r="K5" t="s">
        <v>231</v>
      </c>
      <c r="M5" s="20" t="s">
        <v>279</v>
      </c>
      <c r="N5" s="20" t="s">
        <v>222</v>
      </c>
      <c r="O5" t="s">
        <v>247</v>
      </c>
      <c r="Q5" t="s">
        <v>262</v>
      </c>
      <c r="T5" t="s">
        <v>285</v>
      </c>
    </row>
    <row r="6" spans="1:20" x14ac:dyDescent="0.3">
      <c r="A6" s="2" t="s">
        <v>11</v>
      </c>
      <c r="B6" s="9"/>
      <c r="E6" t="s">
        <v>284</v>
      </c>
      <c r="F6" s="19"/>
      <c r="I6" t="s">
        <v>284</v>
      </c>
      <c r="J6" s="19"/>
      <c r="K6" s="19"/>
      <c r="L6" s="19"/>
      <c r="M6" t="s">
        <v>284</v>
      </c>
      <c r="N6" s="20"/>
      <c r="O6" s="19"/>
    </row>
    <row r="7" spans="1:20" x14ac:dyDescent="0.3">
      <c r="A7" s="2" t="s">
        <v>54</v>
      </c>
      <c r="B7" s="9" t="s">
        <v>240</v>
      </c>
      <c r="C7" t="s">
        <v>71</v>
      </c>
      <c r="D7" t="s">
        <v>75</v>
      </c>
      <c r="E7" t="s">
        <v>273</v>
      </c>
      <c r="F7" s="19" t="s">
        <v>217</v>
      </c>
      <c r="G7" t="s">
        <v>231</v>
      </c>
      <c r="I7" s="10" t="s">
        <v>218</v>
      </c>
      <c r="J7" s="19" t="s">
        <v>219</v>
      </c>
      <c r="K7" s="19" t="s">
        <v>233</v>
      </c>
      <c r="L7" s="19"/>
      <c r="M7" s="20" t="s">
        <v>283</v>
      </c>
      <c r="N7" s="20" t="s">
        <v>212</v>
      </c>
      <c r="O7" s="19" t="s">
        <v>235</v>
      </c>
      <c r="Q7" t="s">
        <v>288</v>
      </c>
      <c r="T7" t="s">
        <v>234</v>
      </c>
    </row>
    <row r="8" spans="1:20" x14ac:dyDescent="0.3">
      <c r="A8" s="2" t="s">
        <v>156</v>
      </c>
      <c r="B8" s="12" t="s">
        <v>241</v>
      </c>
      <c r="C8" t="s">
        <v>72</v>
      </c>
      <c r="D8" t="s">
        <v>110</v>
      </c>
      <c r="E8" t="s">
        <v>274</v>
      </c>
      <c r="F8" s="10" t="s">
        <v>213</v>
      </c>
      <c r="G8" t="s">
        <v>231</v>
      </c>
      <c r="I8" t="s">
        <v>280</v>
      </c>
      <c r="J8" s="19" t="s">
        <v>214</v>
      </c>
      <c r="K8" t="s">
        <v>231</v>
      </c>
      <c r="L8" s="19"/>
      <c r="M8" s="20" t="s">
        <v>282</v>
      </c>
      <c r="N8" s="20" t="s">
        <v>216</v>
      </c>
      <c r="O8" s="19" t="s">
        <v>238</v>
      </c>
      <c r="Q8" t="s">
        <v>289</v>
      </c>
    </row>
    <row r="9" spans="1:20" x14ac:dyDescent="0.3">
      <c r="A9" s="2" t="s">
        <v>250</v>
      </c>
      <c r="B9" s="12" t="s">
        <v>242</v>
      </c>
      <c r="C9" t="s">
        <v>72</v>
      </c>
      <c r="D9" t="s">
        <v>92</v>
      </c>
      <c r="E9" t="s">
        <v>275</v>
      </c>
      <c r="F9" s="10" t="s">
        <v>220</v>
      </c>
      <c r="G9" t="s">
        <v>247</v>
      </c>
      <c r="I9" t="s">
        <v>280</v>
      </c>
      <c r="J9" s="19" t="s">
        <v>214</v>
      </c>
      <c r="K9" t="s">
        <v>231</v>
      </c>
      <c r="L9" s="19"/>
      <c r="M9" s="20" t="s">
        <v>221</v>
      </c>
      <c r="N9" s="20" t="s">
        <v>222</v>
      </c>
      <c r="O9" s="19" t="s">
        <v>235</v>
      </c>
      <c r="Q9" t="s">
        <v>290</v>
      </c>
    </row>
    <row r="10" spans="1:20" x14ac:dyDescent="0.3">
      <c r="A10" s="2" t="s">
        <v>267</v>
      </c>
      <c r="B10" s="24" t="s">
        <v>260</v>
      </c>
      <c r="E10" t="s">
        <v>261</v>
      </c>
      <c r="F10" s="19"/>
      <c r="I10" s="19"/>
      <c r="J10" s="19"/>
      <c r="K10" s="19"/>
      <c r="L10" s="19"/>
      <c r="M10" s="20"/>
      <c r="N10" s="20"/>
      <c r="O10" s="19"/>
    </row>
    <row r="11" spans="1:20" x14ac:dyDescent="0.3">
      <c r="A11" s="2" t="s">
        <v>111</v>
      </c>
      <c r="B11" s="9" t="s">
        <v>243</v>
      </c>
      <c r="C11" t="s">
        <v>116</v>
      </c>
      <c r="D11" t="s">
        <v>125</v>
      </c>
      <c r="E11" t="s">
        <v>276</v>
      </c>
      <c r="F11" s="10" t="s">
        <v>223</v>
      </c>
      <c r="G11" t="s">
        <v>231</v>
      </c>
      <c r="I11" s="19" t="s">
        <v>281</v>
      </c>
      <c r="J11" s="10" t="s">
        <v>224</v>
      </c>
      <c r="K11" t="s">
        <v>231</v>
      </c>
      <c r="L11" s="19"/>
      <c r="M11" s="20" t="s">
        <v>282</v>
      </c>
      <c r="N11" s="20" t="s">
        <v>212</v>
      </c>
      <c r="O11" s="19" t="s">
        <v>236</v>
      </c>
      <c r="Q11" t="s">
        <v>227</v>
      </c>
    </row>
    <row r="12" spans="1:20" x14ac:dyDescent="0.3">
      <c r="A12" s="2" t="s">
        <v>266</v>
      </c>
      <c r="B12" s="9" t="s">
        <v>244</v>
      </c>
      <c r="E12" t="s">
        <v>277</v>
      </c>
      <c r="F12" s="10" t="s">
        <v>269</v>
      </c>
      <c r="G12" t="s">
        <v>231</v>
      </c>
      <c r="I12" s="10" t="s">
        <v>282</v>
      </c>
      <c r="J12" s="10" t="s">
        <v>270</v>
      </c>
      <c r="K12" t="s">
        <v>231</v>
      </c>
      <c r="L12" s="19"/>
      <c r="M12" s="20" t="s">
        <v>270</v>
      </c>
      <c r="N12" s="20">
        <v>60</v>
      </c>
      <c r="O12" s="19" t="s">
        <v>271</v>
      </c>
      <c r="Q12" t="s">
        <v>286</v>
      </c>
      <c r="T12" t="s">
        <v>268</v>
      </c>
    </row>
    <row r="13" spans="1:20" x14ac:dyDescent="0.3">
      <c r="A13" s="18" t="s">
        <v>143</v>
      </c>
      <c r="B13" s="9"/>
      <c r="D13" t="s">
        <v>125</v>
      </c>
      <c r="E13" t="s">
        <v>270</v>
      </c>
      <c r="F13" s="19" t="s">
        <v>278</v>
      </c>
      <c r="G13" t="s">
        <v>231</v>
      </c>
      <c r="I13" s="10" t="s">
        <v>215</v>
      </c>
      <c r="J13" s="19" t="s">
        <v>248</v>
      </c>
      <c r="K13" s="19" t="s">
        <v>237</v>
      </c>
      <c r="L13" s="19"/>
      <c r="M13" s="20" t="s">
        <v>281</v>
      </c>
      <c r="N13" s="10" t="s">
        <v>225</v>
      </c>
      <c r="O13" s="19" t="s">
        <v>238</v>
      </c>
      <c r="Q13" t="s">
        <v>287</v>
      </c>
    </row>
    <row r="14" spans="1:20" x14ac:dyDescent="0.3">
      <c r="A14" s="18" t="s">
        <v>144</v>
      </c>
      <c r="B14" s="9"/>
      <c r="E14" t="s">
        <v>270</v>
      </c>
      <c r="F14" s="19" t="s">
        <v>257</v>
      </c>
      <c r="G14" t="s">
        <v>231</v>
      </c>
      <c r="I14" s="10" t="s">
        <v>215</v>
      </c>
      <c r="J14" s="19" t="s">
        <v>212</v>
      </c>
      <c r="K14" t="s">
        <v>231</v>
      </c>
      <c r="M14" s="20" t="s">
        <v>279</v>
      </c>
      <c r="N14" s="20" t="s">
        <v>258</v>
      </c>
      <c r="O14" s="19" t="s">
        <v>259</v>
      </c>
      <c r="Q14" t="s">
        <v>263</v>
      </c>
    </row>
    <row r="15" spans="1:20" x14ac:dyDescent="0.3">
      <c r="A15" s="18" t="s">
        <v>145</v>
      </c>
      <c r="B15" s="9"/>
      <c r="E15" t="s">
        <v>273</v>
      </c>
      <c r="F15" t="s">
        <v>217</v>
      </c>
      <c r="I15" s="10" t="s">
        <v>229</v>
      </c>
      <c r="J15" s="10"/>
      <c r="M15" t="s">
        <v>283</v>
      </c>
      <c r="N15" t="s">
        <v>212</v>
      </c>
      <c r="Q15" t="s">
        <v>226</v>
      </c>
    </row>
    <row r="18" spans="1:13" x14ac:dyDescent="0.3">
      <c r="A18" s="13"/>
      <c r="B18" s="9"/>
      <c r="E18" t="s">
        <v>107</v>
      </c>
      <c r="F18" t="s">
        <v>107</v>
      </c>
      <c r="I18" t="s">
        <v>107</v>
      </c>
      <c r="M18" t="s">
        <v>107</v>
      </c>
    </row>
    <row r="20" spans="1:13" x14ac:dyDescent="0.3">
      <c r="B20" s="25" t="s">
        <v>251</v>
      </c>
    </row>
    <row r="21" spans="1:13" x14ac:dyDescent="0.3">
      <c r="A21" t="s">
        <v>253</v>
      </c>
      <c r="B21" t="s">
        <v>252</v>
      </c>
    </row>
    <row r="22" spans="1:13" x14ac:dyDescent="0.3">
      <c r="A22" t="s">
        <v>254</v>
      </c>
      <c r="B22" t="s">
        <v>256</v>
      </c>
    </row>
    <row r="23" spans="1:13" x14ac:dyDescent="0.3">
      <c r="A23" t="s">
        <v>255</v>
      </c>
      <c r="B23" t="s">
        <v>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9B2DB-3A91-4D30-ACD9-A8EC8417F02D}">
  <dimension ref="A1:X25"/>
  <sheetViews>
    <sheetView workbookViewId="0">
      <selection activeCell="O3" sqref="O3:X9"/>
    </sheetView>
  </sheetViews>
  <sheetFormatPr defaultRowHeight="14.4" x14ac:dyDescent="0.3"/>
  <cols>
    <col min="1" max="1" width="16" customWidth="1"/>
    <col min="2" max="2" width="15.5546875" customWidth="1"/>
    <col min="10" max="10" width="7.21875" customWidth="1"/>
    <col min="11" max="11" width="14.77734375" customWidth="1"/>
    <col min="12" max="12" width="13.5546875" customWidth="1"/>
    <col min="17" max="17" width="13.109375" customWidth="1"/>
  </cols>
  <sheetData>
    <row r="1" spans="2:24" x14ac:dyDescent="0.3">
      <c r="I1" s="1" t="s">
        <v>62</v>
      </c>
      <c r="J1" s="1" t="s">
        <v>86</v>
      </c>
      <c r="K1" s="1" t="s">
        <v>63</v>
      </c>
      <c r="L1" s="1" t="s">
        <v>64</v>
      </c>
    </row>
    <row r="2" spans="2:24" x14ac:dyDescent="0.3">
      <c r="B2" s="7" t="s">
        <v>60</v>
      </c>
      <c r="C2" s="7" t="s">
        <v>61</v>
      </c>
      <c r="E2" t="s">
        <v>87</v>
      </c>
      <c r="G2" t="s">
        <v>148</v>
      </c>
      <c r="H2" s="1" t="s">
        <v>149</v>
      </c>
      <c r="I2">
        <v>80</v>
      </c>
      <c r="K2">
        <v>20</v>
      </c>
      <c r="L2">
        <v>0</v>
      </c>
    </row>
    <row r="3" spans="2:24" x14ac:dyDescent="0.3">
      <c r="B3" t="s">
        <v>62</v>
      </c>
      <c r="E3" t="s">
        <v>88</v>
      </c>
      <c r="H3" s="1" t="s">
        <v>150</v>
      </c>
      <c r="I3">
        <v>75</v>
      </c>
      <c r="K3">
        <v>20</v>
      </c>
      <c r="L3">
        <v>5</v>
      </c>
      <c r="Q3" s="1" t="s">
        <v>62</v>
      </c>
      <c r="R3" s="1" t="s">
        <v>86</v>
      </c>
      <c r="S3" s="1" t="s">
        <v>63</v>
      </c>
      <c r="T3" s="1" t="s">
        <v>64</v>
      </c>
      <c r="V3" s="1" t="s">
        <v>79</v>
      </c>
      <c r="W3" s="1" t="s">
        <v>180</v>
      </c>
      <c r="X3" s="1" t="s">
        <v>124</v>
      </c>
    </row>
    <row r="4" spans="2:24" x14ac:dyDescent="0.3">
      <c r="B4" t="s">
        <v>63</v>
      </c>
      <c r="E4" t="s">
        <v>89</v>
      </c>
      <c r="H4" s="1" t="s">
        <v>151</v>
      </c>
      <c r="I4">
        <v>70</v>
      </c>
      <c r="K4">
        <v>20</v>
      </c>
      <c r="L4">
        <v>10</v>
      </c>
      <c r="O4" t="s">
        <v>148</v>
      </c>
      <c r="P4" t="s">
        <v>182</v>
      </c>
    </row>
    <row r="5" spans="2:24" x14ac:dyDescent="0.3">
      <c r="B5" t="s">
        <v>64</v>
      </c>
      <c r="E5" t="s">
        <v>88</v>
      </c>
      <c r="H5" s="1" t="s">
        <v>152</v>
      </c>
      <c r="I5">
        <v>65</v>
      </c>
      <c r="K5">
        <v>20</v>
      </c>
      <c r="L5">
        <v>15</v>
      </c>
      <c r="P5" s="1" t="s">
        <v>149</v>
      </c>
      <c r="Q5">
        <v>40</v>
      </c>
      <c r="R5">
        <v>40</v>
      </c>
      <c r="S5">
        <v>10</v>
      </c>
      <c r="T5">
        <v>10</v>
      </c>
    </row>
    <row r="6" spans="2:24" x14ac:dyDescent="0.3">
      <c r="B6" t="s">
        <v>65</v>
      </c>
      <c r="E6" t="s">
        <v>88</v>
      </c>
      <c r="H6" s="1" t="s">
        <v>153</v>
      </c>
      <c r="I6">
        <v>60</v>
      </c>
      <c r="K6">
        <v>20</v>
      </c>
      <c r="L6">
        <v>20</v>
      </c>
      <c r="P6" s="1" t="s">
        <v>150</v>
      </c>
      <c r="Q6">
        <v>40</v>
      </c>
      <c r="R6">
        <v>40</v>
      </c>
      <c r="S6">
        <v>0</v>
      </c>
      <c r="T6">
        <v>20</v>
      </c>
    </row>
    <row r="7" spans="2:24" x14ac:dyDescent="0.3">
      <c r="B7" t="s">
        <v>86</v>
      </c>
      <c r="E7" t="s">
        <v>88</v>
      </c>
      <c r="H7" s="1" t="s">
        <v>154</v>
      </c>
      <c r="J7">
        <v>80</v>
      </c>
      <c r="K7">
        <v>20</v>
      </c>
      <c r="L7">
        <v>0</v>
      </c>
      <c r="P7" s="1" t="s">
        <v>151</v>
      </c>
    </row>
    <row r="8" spans="2:24" x14ac:dyDescent="0.3">
      <c r="H8" s="1" t="s">
        <v>155</v>
      </c>
      <c r="J8">
        <v>75</v>
      </c>
      <c r="K8">
        <v>20</v>
      </c>
      <c r="L8">
        <v>5</v>
      </c>
      <c r="P8" s="1" t="s">
        <v>152</v>
      </c>
      <c r="Q8">
        <v>80</v>
      </c>
      <c r="R8">
        <v>0</v>
      </c>
      <c r="S8">
        <v>15</v>
      </c>
      <c r="T8">
        <v>5</v>
      </c>
    </row>
    <row r="9" spans="2:24" x14ac:dyDescent="0.3">
      <c r="H9" s="1" t="s">
        <v>157</v>
      </c>
      <c r="J9">
        <v>70</v>
      </c>
      <c r="K9">
        <v>20</v>
      </c>
      <c r="L9">
        <v>10</v>
      </c>
      <c r="Q9">
        <v>0</v>
      </c>
      <c r="R9">
        <v>80</v>
      </c>
      <c r="S9">
        <v>15</v>
      </c>
      <c r="T9">
        <v>5</v>
      </c>
    </row>
    <row r="10" spans="2:24" x14ac:dyDescent="0.3">
      <c r="H10" s="1" t="s">
        <v>158</v>
      </c>
      <c r="J10">
        <v>65</v>
      </c>
      <c r="K10">
        <v>20</v>
      </c>
      <c r="L10">
        <v>15</v>
      </c>
      <c r="P10" s="1"/>
    </row>
    <row r="11" spans="2:24" x14ac:dyDescent="0.3">
      <c r="H11" s="1" t="s">
        <v>159</v>
      </c>
      <c r="J11">
        <v>60</v>
      </c>
      <c r="K11">
        <v>20</v>
      </c>
      <c r="L11">
        <v>20</v>
      </c>
      <c r="P11" s="1"/>
    </row>
    <row r="12" spans="2:24" x14ac:dyDescent="0.3">
      <c r="B12" t="s">
        <v>168</v>
      </c>
      <c r="H12" s="1" t="s">
        <v>160</v>
      </c>
      <c r="I12">
        <v>65</v>
      </c>
      <c r="K12">
        <v>25</v>
      </c>
      <c r="L12">
        <v>10</v>
      </c>
      <c r="P12" s="1"/>
    </row>
    <row r="13" spans="2:24" x14ac:dyDescent="0.3">
      <c r="H13" s="1" t="s">
        <v>161</v>
      </c>
      <c r="I13">
        <v>60</v>
      </c>
      <c r="K13">
        <v>30</v>
      </c>
      <c r="L13">
        <v>10</v>
      </c>
      <c r="P13" s="1"/>
    </row>
    <row r="14" spans="2:24" x14ac:dyDescent="0.3">
      <c r="H14" s="1" t="s">
        <v>162</v>
      </c>
      <c r="I14">
        <v>55</v>
      </c>
      <c r="K14">
        <v>35</v>
      </c>
      <c r="L14">
        <v>10</v>
      </c>
      <c r="P14" s="1"/>
    </row>
    <row r="15" spans="2:24" x14ac:dyDescent="0.3">
      <c r="H15" s="1" t="s">
        <v>163</v>
      </c>
      <c r="I15">
        <v>50</v>
      </c>
      <c r="K15">
        <v>40</v>
      </c>
      <c r="L15">
        <v>10</v>
      </c>
      <c r="P15" s="1"/>
    </row>
    <row r="16" spans="2:24" x14ac:dyDescent="0.3">
      <c r="H16" s="1" t="s">
        <v>164</v>
      </c>
      <c r="J16">
        <v>65</v>
      </c>
      <c r="K16">
        <v>25</v>
      </c>
      <c r="L16">
        <v>10</v>
      </c>
      <c r="P16" s="1"/>
    </row>
    <row r="17" spans="1:16" x14ac:dyDescent="0.3">
      <c r="H17" s="1" t="s">
        <v>165</v>
      </c>
      <c r="J17">
        <v>60</v>
      </c>
      <c r="K17">
        <v>30</v>
      </c>
      <c r="L17">
        <v>10</v>
      </c>
      <c r="P17" s="1"/>
    </row>
    <row r="18" spans="1:16" x14ac:dyDescent="0.3">
      <c r="H18" s="1" t="s">
        <v>166</v>
      </c>
      <c r="J18">
        <v>55</v>
      </c>
      <c r="K18">
        <v>35</v>
      </c>
      <c r="L18">
        <v>10</v>
      </c>
      <c r="P18" s="1"/>
    </row>
    <row r="19" spans="1:16" x14ac:dyDescent="0.3">
      <c r="H19" s="1" t="s">
        <v>167</v>
      </c>
      <c r="J19">
        <v>50</v>
      </c>
      <c r="K19">
        <v>40</v>
      </c>
      <c r="L19">
        <v>10</v>
      </c>
      <c r="P19" s="1"/>
    </row>
    <row r="23" spans="1:16" ht="15.6" x14ac:dyDescent="0.3">
      <c r="O23" s="15" t="s">
        <v>179</v>
      </c>
    </row>
    <row r="24" spans="1:16" x14ac:dyDescent="0.3">
      <c r="A24" s="1" t="s">
        <v>181</v>
      </c>
      <c r="B24" s="1"/>
      <c r="C24" s="1"/>
      <c r="D24" s="1"/>
      <c r="E24" s="1"/>
      <c r="F24" s="1"/>
    </row>
    <row r="25" spans="1:16" x14ac:dyDescent="0.3">
      <c r="A25">
        <v>1</v>
      </c>
    </row>
  </sheetData>
  <phoneticPr fontId="9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8C069-A7CC-435D-AC72-4EBFFC2EB660}">
  <dimension ref="A1:G19"/>
  <sheetViews>
    <sheetView topLeftCell="A4" zoomScale="132" workbookViewId="0">
      <selection activeCell="B15" sqref="B15"/>
    </sheetView>
  </sheetViews>
  <sheetFormatPr defaultRowHeight="14.4" x14ac:dyDescent="0.3"/>
  <cols>
    <col min="1" max="1" width="28.6640625" customWidth="1"/>
    <col min="2" max="3" width="24" customWidth="1"/>
  </cols>
  <sheetData>
    <row r="1" spans="1:7" ht="18" x14ac:dyDescent="0.35">
      <c r="A1" s="16" t="s">
        <v>187</v>
      </c>
      <c r="D1" t="s">
        <v>189</v>
      </c>
    </row>
    <row r="2" spans="1:7" ht="18" x14ac:dyDescent="0.35">
      <c r="A2" s="16"/>
      <c r="D2" t="s">
        <v>192</v>
      </c>
    </row>
    <row r="3" spans="1:7" ht="18" x14ac:dyDescent="0.35">
      <c r="A3" s="16"/>
    </row>
    <row r="4" spans="1:7" ht="18" x14ac:dyDescent="0.35">
      <c r="A4" s="16" t="s">
        <v>183</v>
      </c>
      <c r="D4" t="s">
        <v>193</v>
      </c>
    </row>
    <row r="6" spans="1:7" ht="18" x14ac:dyDescent="0.35">
      <c r="A6" s="16" t="s">
        <v>48</v>
      </c>
      <c r="B6" s="16" t="s">
        <v>188</v>
      </c>
      <c r="C6" s="16" t="s">
        <v>191</v>
      </c>
      <c r="E6" s="16" t="s">
        <v>184</v>
      </c>
      <c r="G6" s="16" t="s">
        <v>194</v>
      </c>
    </row>
    <row r="7" spans="1:7" ht="18" x14ac:dyDescent="0.35">
      <c r="A7" s="17">
        <v>8</v>
      </c>
      <c r="B7" s="17">
        <v>5</v>
      </c>
      <c r="C7" s="1" t="s">
        <v>190</v>
      </c>
      <c r="E7" s="16">
        <v>5</v>
      </c>
      <c r="G7" s="16">
        <f>A7*B7*E7</f>
        <v>200</v>
      </c>
    </row>
    <row r="8" spans="1:7" x14ac:dyDescent="0.3">
      <c r="A8" s="2" t="s">
        <v>10</v>
      </c>
      <c r="B8" t="s">
        <v>185</v>
      </c>
    </row>
    <row r="9" spans="1:7" x14ac:dyDescent="0.3">
      <c r="A9" s="4" t="s">
        <v>131</v>
      </c>
      <c r="B9" t="s">
        <v>149</v>
      </c>
    </row>
    <row r="10" spans="1:7" x14ac:dyDescent="0.3">
      <c r="A10" s="2" t="s">
        <v>111</v>
      </c>
      <c r="B10" t="s">
        <v>150</v>
      </c>
    </row>
    <row r="11" spans="1:7" x14ac:dyDescent="0.3">
      <c r="A11" s="4" t="s">
        <v>33</v>
      </c>
      <c r="B11" t="s">
        <v>151</v>
      </c>
    </row>
    <row r="12" spans="1:7" x14ac:dyDescent="0.3">
      <c r="A12" s="2" t="s">
        <v>186</v>
      </c>
      <c r="B12" t="s">
        <v>152</v>
      </c>
    </row>
    <row r="13" spans="1:7" x14ac:dyDescent="0.3">
      <c r="A13" s="4" t="s">
        <v>31</v>
      </c>
    </row>
    <row r="14" spans="1:7" x14ac:dyDescent="0.3">
      <c r="A14" s="4" t="s">
        <v>30</v>
      </c>
    </row>
    <row r="15" spans="1:7" x14ac:dyDescent="0.3">
      <c r="A15" s="4" t="s">
        <v>34</v>
      </c>
    </row>
    <row r="18" spans="1:2" x14ac:dyDescent="0.3">
      <c r="A18" s="2" t="s">
        <v>196</v>
      </c>
      <c r="B18" t="s">
        <v>197</v>
      </c>
    </row>
    <row r="19" spans="1:2" x14ac:dyDescent="0.3">
      <c r="A19" t="s">
        <v>195</v>
      </c>
      <c r="B19">
        <f>5*B7*E7</f>
        <v>125</v>
      </c>
    </row>
  </sheetData>
  <sortState xmlns:xlrd2="http://schemas.microsoft.com/office/spreadsheetml/2017/richdata2" ref="A8:A15">
    <sortCondition ref="A8:A1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64A75-79D4-49B9-8C2E-B651E98CCC23}">
  <dimension ref="A1:M23"/>
  <sheetViews>
    <sheetView zoomScale="123" zoomScaleNormal="140" workbookViewId="0">
      <selection activeCell="I5" sqref="I5"/>
    </sheetView>
  </sheetViews>
  <sheetFormatPr defaultRowHeight="14.4" x14ac:dyDescent="0.3"/>
  <cols>
    <col min="1" max="1" width="27.44140625" customWidth="1"/>
    <col min="2" max="2" width="12.77734375" customWidth="1"/>
    <col min="3" max="3" width="11.21875" customWidth="1"/>
    <col min="4" max="4" width="11.77734375" customWidth="1"/>
    <col min="5" max="5" width="9.6640625" customWidth="1"/>
    <col min="9" max="9" width="22.109375" customWidth="1"/>
    <col min="10" max="10" width="19.33203125" customWidth="1"/>
  </cols>
  <sheetData>
    <row r="1" spans="1:13" x14ac:dyDescent="0.3">
      <c r="A1" s="1" t="s">
        <v>48</v>
      </c>
      <c r="B1" s="1" t="s">
        <v>49</v>
      </c>
      <c r="C1" s="1" t="s">
        <v>73</v>
      </c>
      <c r="D1" s="1" t="s">
        <v>50</v>
      </c>
      <c r="E1" s="1" t="s">
        <v>51</v>
      </c>
      <c r="F1" s="1" t="s">
        <v>67</v>
      </c>
      <c r="G1" s="1" t="s">
        <v>66</v>
      </c>
      <c r="I1" t="s">
        <v>130</v>
      </c>
      <c r="J1" t="s">
        <v>61</v>
      </c>
    </row>
    <row r="2" spans="1:13" x14ac:dyDescent="0.3">
      <c r="A2" s="2" t="s">
        <v>10</v>
      </c>
      <c r="B2" s="6">
        <v>44425</v>
      </c>
      <c r="C2">
        <v>2</v>
      </c>
      <c r="J2" t="s">
        <v>23</v>
      </c>
      <c r="K2" t="s">
        <v>132</v>
      </c>
      <c r="L2" t="s">
        <v>133</v>
      </c>
      <c r="M2" t="s">
        <v>134</v>
      </c>
    </row>
    <row r="3" spans="1:13" x14ac:dyDescent="0.3">
      <c r="A3" s="2" t="s">
        <v>57</v>
      </c>
      <c r="B3" s="6">
        <v>44438</v>
      </c>
      <c r="C3">
        <v>1</v>
      </c>
      <c r="D3" t="s">
        <v>22</v>
      </c>
      <c r="E3" t="s">
        <v>22</v>
      </c>
      <c r="I3" s="2" t="s">
        <v>131</v>
      </c>
      <c r="K3" t="s">
        <v>22</v>
      </c>
    </row>
    <row r="4" spans="1:13" x14ac:dyDescent="0.3">
      <c r="A4" s="2" t="s">
        <v>54</v>
      </c>
      <c r="B4" s="6">
        <v>44471</v>
      </c>
      <c r="C4">
        <v>1</v>
      </c>
      <c r="H4" t="s">
        <v>141</v>
      </c>
      <c r="I4" s="3" t="s">
        <v>136</v>
      </c>
      <c r="L4" t="s">
        <v>22</v>
      </c>
    </row>
    <row r="5" spans="1:13" x14ac:dyDescent="0.3">
      <c r="A5" s="2" t="s">
        <v>52</v>
      </c>
      <c r="B5" s="6">
        <v>44455</v>
      </c>
      <c r="C5">
        <v>2</v>
      </c>
      <c r="D5" t="s">
        <v>22</v>
      </c>
      <c r="E5" t="s">
        <v>22</v>
      </c>
      <c r="I5" s="3" t="s">
        <v>33</v>
      </c>
      <c r="J5" t="s">
        <v>22</v>
      </c>
      <c r="L5" t="s">
        <v>22</v>
      </c>
      <c r="M5" t="s">
        <v>22</v>
      </c>
    </row>
    <row r="6" spans="1:13" x14ac:dyDescent="0.3">
      <c r="A6" s="2" t="s">
        <v>53</v>
      </c>
      <c r="B6" s="6">
        <v>44471</v>
      </c>
      <c r="C6">
        <v>2</v>
      </c>
      <c r="D6" t="s">
        <v>22</v>
      </c>
      <c r="E6" t="s">
        <v>22</v>
      </c>
      <c r="H6" t="s">
        <v>139</v>
      </c>
      <c r="I6" s="3" t="s">
        <v>34</v>
      </c>
      <c r="K6" t="s">
        <v>22</v>
      </c>
      <c r="L6" t="s">
        <v>22</v>
      </c>
      <c r="M6" t="s">
        <v>22</v>
      </c>
    </row>
    <row r="7" spans="1:13" x14ac:dyDescent="0.3">
      <c r="A7" s="2" t="s">
        <v>55</v>
      </c>
      <c r="B7" s="6">
        <v>44451</v>
      </c>
      <c r="C7">
        <v>1</v>
      </c>
      <c r="D7" t="s">
        <v>22</v>
      </c>
      <c r="E7" t="s">
        <v>22</v>
      </c>
      <c r="H7" t="s">
        <v>140</v>
      </c>
      <c r="I7" s="3" t="s">
        <v>31</v>
      </c>
      <c r="J7" t="s">
        <v>22</v>
      </c>
      <c r="K7" t="s">
        <v>22</v>
      </c>
      <c r="L7" t="s">
        <v>22</v>
      </c>
      <c r="M7" t="s">
        <v>22</v>
      </c>
    </row>
    <row r="8" spans="1:13" x14ac:dyDescent="0.3">
      <c r="A8" s="2" t="s">
        <v>56</v>
      </c>
      <c r="B8" s="6">
        <v>44340</v>
      </c>
      <c r="C8">
        <v>2</v>
      </c>
      <c r="D8" t="s">
        <v>22</v>
      </c>
      <c r="E8" t="s">
        <v>22</v>
      </c>
      <c r="I8" s="2"/>
    </row>
    <row r="9" spans="1:13" x14ac:dyDescent="0.3">
      <c r="A9" s="2" t="s">
        <v>59</v>
      </c>
      <c r="B9" s="6">
        <v>44487</v>
      </c>
      <c r="C9">
        <v>1</v>
      </c>
    </row>
    <row r="10" spans="1:13" x14ac:dyDescent="0.3">
      <c r="A10" s="2"/>
    </row>
    <row r="11" spans="1:13" x14ac:dyDescent="0.3">
      <c r="A11" s="2" t="s">
        <v>58</v>
      </c>
      <c r="L11" t="s">
        <v>135</v>
      </c>
    </row>
    <row r="14" spans="1:13" x14ac:dyDescent="0.3">
      <c r="I14" t="s">
        <v>137</v>
      </c>
    </row>
    <row r="15" spans="1:13" x14ac:dyDescent="0.3">
      <c r="I15" t="s">
        <v>138</v>
      </c>
    </row>
    <row r="16" spans="1:13" x14ac:dyDescent="0.3">
      <c r="A16" t="s">
        <v>130</v>
      </c>
      <c r="B16" t="s">
        <v>61</v>
      </c>
      <c r="I16">
        <v>99164</v>
      </c>
    </row>
    <row r="18" spans="1:1" x14ac:dyDescent="0.3">
      <c r="A18" t="s">
        <v>131</v>
      </c>
    </row>
    <row r="19" spans="1:1" x14ac:dyDescent="0.3">
      <c r="A19" s="3" t="s">
        <v>30</v>
      </c>
    </row>
    <row r="20" spans="1:1" x14ac:dyDescent="0.3">
      <c r="A20" s="3" t="s">
        <v>33</v>
      </c>
    </row>
    <row r="21" spans="1:1" x14ac:dyDescent="0.3">
      <c r="A21" s="3" t="s">
        <v>34</v>
      </c>
    </row>
    <row r="22" spans="1:1" x14ac:dyDescent="0.3">
      <c r="A22" s="3" t="s">
        <v>31</v>
      </c>
    </row>
    <row r="23" spans="1:1" x14ac:dyDescent="0.3">
      <c r="A23" s="2" t="s">
        <v>32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75D57-5B3D-47FC-82B9-61CFB2DA0031}">
  <dimension ref="A2:G29"/>
  <sheetViews>
    <sheetView workbookViewId="0">
      <selection activeCell="B6" sqref="B6"/>
    </sheetView>
  </sheetViews>
  <sheetFormatPr defaultRowHeight="14.4" x14ac:dyDescent="0.3"/>
  <cols>
    <col min="1" max="1" width="23.88671875" customWidth="1"/>
    <col min="2" max="2" width="25.21875" customWidth="1"/>
    <col min="3" max="3" width="17.5546875" customWidth="1"/>
    <col min="4" max="4" width="16.109375" customWidth="1"/>
    <col min="5" max="5" width="16.5546875" customWidth="1"/>
  </cols>
  <sheetData>
    <row r="2" spans="1:7" x14ac:dyDescent="0.3">
      <c r="B2" s="1" t="s">
        <v>0</v>
      </c>
      <c r="C2" s="1" t="s">
        <v>1</v>
      </c>
      <c r="D2" s="1" t="s">
        <v>9</v>
      </c>
      <c r="E2" s="1" t="s">
        <v>2</v>
      </c>
      <c r="F2" s="1" t="s">
        <v>46</v>
      </c>
      <c r="G2" s="1"/>
    </row>
    <row r="3" spans="1:7" x14ac:dyDescent="0.3">
      <c r="A3" t="s">
        <v>8</v>
      </c>
      <c r="B3" s="3" t="s">
        <v>30</v>
      </c>
      <c r="C3" t="s">
        <v>3</v>
      </c>
    </row>
    <row r="4" spans="1:7" x14ac:dyDescent="0.3">
      <c r="B4" s="3" t="s">
        <v>33</v>
      </c>
      <c r="C4" t="s">
        <v>6</v>
      </c>
    </row>
    <row r="5" spans="1:7" x14ac:dyDescent="0.3">
      <c r="B5" s="3" t="s">
        <v>34</v>
      </c>
      <c r="C5" t="s">
        <v>4</v>
      </c>
    </row>
    <row r="6" spans="1:7" x14ac:dyDescent="0.3">
      <c r="B6" s="3" t="s">
        <v>31</v>
      </c>
      <c r="C6" t="s">
        <v>5</v>
      </c>
    </row>
    <row r="7" spans="1:7" x14ac:dyDescent="0.3">
      <c r="B7" s="2" t="s">
        <v>32</v>
      </c>
      <c r="C7" t="s">
        <v>7</v>
      </c>
      <c r="D7" t="s">
        <v>22</v>
      </c>
    </row>
    <row r="8" spans="1:7" x14ac:dyDescent="0.3">
      <c r="B8" s="2"/>
    </row>
    <row r="9" spans="1:7" x14ac:dyDescent="0.3">
      <c r="B9" s="2" t="s">
        <v>10</v>
      </c>
      <c r="D9" t="s">
        <v>22</v>
      </c>
      <c r="E9" t="s">
        <v>37</v>
      </c>
    </row>
    <row r="10" spans="1:7" x14ac:dyDescent="0.3">
      <c r="B10" s="2" t="s">
        <v>11</v>
      </c>
      <c r="D10" t="s">
        <v>22</v>
      </c>
      <c r="E10" t="s">
        <v>37</v>
      </c>
    </row>
    <row r="11" spans="1:7" x14ac:dyDescent="0.3">
      <c r="B11" s="2"/>
    </row>
    <row r="12" spans="1:7" x14ac:dyDescent="0.3">
      <c r="B12" s="2"/>
    </row>
    <row r="13" spans="1:7" x14ac:dyDescent="0.3">
      <c r="A13" t="s">
        <v>38</v>
      </c>
      <c r="B13" s="4" t="s">
        <v>14</v>
      </c>
      <c r="C13" t="s">
        <v>15</v>
      </c>
      <c r="E13" t="s">
        <v>43</v>
      </c>
      <c r="F13" t="s">
        <v>41</v>
      </c>
    </row>
    <row r="14" spans="1:7" x14ac:dyDescent="0.3">
      <c r="B14" s="4" t="s">
        <v>16</v>
      </c>
      <c r="C14" t="s">
        <v>17</v>
      </c>
      <c r="E14" t="s">
        <v>37</v>
      </c>
    </row>
    <row r="15" spans="1:7" x14ac:dyDescent="0.3">
      <c r="B15" s="4" t="s">
        <v>24</v>
      </c>
      <c r="C15" t="s">
        <v>25</v>
      </c>
      <c r="E15" t="s">
        <v>35</v>
      </c>
    </row>
    <row r="16" spans="1:7" x14ac:dyDescent="0.3">
      <c r="B16" s="4" t="s">
        <v>26</v>
      </c>
      <c r="C16" t="s">
        <v>27</v>
      </c>
      <c r="E16" t="s">
        <v>35</v>
      </c>
    </row>
    <row r="17" spans="1:6" x14ac:dyDescent="0.3">
      <c r="B17" s="2" t="s">
        <v>28</v>
      </c>
      <c r="C17" t="s">
        <v>29</v>
      </c>
      <c r="E17" t="s">
        <v>37</v>
      </c>
    </row>
    <row r="18" spans="1:6" x14ac:dyDescent="0.3">
      <c r="B18" s="2"/>
    </row>
    <row r="19" spans="1:6" x14ac:dyDescent="0.3">
      <c r="B19" s="2" t="s">
        <v>39</v>
      </c>
      <c r="C19" t="s">
        <v>42</v>
      </c>
      <c r="E19" t="s">
        <v>43</v>
      </c>
    </row>
    <row r="20" spans="1:6" x14ac:dyDescent="0.3">
      <c r="B20" s="5" t="s">
        <v>40</v>
      </c>
      <c r="C20" t="s">
        <v>44</v>
      </c>
      <c r="E20" t="s">
        <v>45</v>
      </c>
    </row>
    <row r="21" spans="1:6" x14ac:dyDescent="0.3">
      <c r="B21" s="2"/>
    </row>
    <row r="22" spans="1:6" x14ac:dyDescent="0.3">
      <c r="B22" s="2"/>
    </row>
    <row r="23" spans="1:6" x14ac:dyDescent="0.3">
      <c r="B23" s="2"/>
    </row>
    <row r="26" spans="1:6" x14ac:dyDescent="0.3">
      <c r="A26" t="s">
        <v>23</v>
      </c>
      <c r="B26" s="4" t="s">
        <v>18</v>
      </c>
      <c r="C26" t="s">
        <v>19</v>
      </c>
    </row>
    <row r="27" spans="1:6" x14ac:dyDescent="0.3">
      <c r="B27" s="2"/>
    </row>
    <row r="28" spans="1:6" x14ac:dyDescent="0.3">
      <c r="B28" s="2" t="s">
        <v>20</v>
      </c>
      <c r="C28" t="s">
        <v>21</v>
      </c>
      <c r="E28" t="s">
        <v>36</v>
      </c>
    </row>
    <row r="29" spans="1:6" x14ac:dyDescent="0.3">
      <c r="B29" s="3" t="s">
        <v>12</v>
      </c>
      <c r="C29" t="s">
        <v>13</v>
      </c>
      <c r="F29" t="s">
        <v>47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001BB-CFAA-47C4-88D2-6D92767D07B7}">
  <dimension ref="A2:S29"/>
  <sheetViews>
    <sheetView zoomScale="103" workbookViewId="0">
      <selection activeCell="A25" sqref="A25"/>
    </sheetView>
  </sheetViews>
  <sheetFormatPr defaultRowHeight="14.4" x14ac:dyDescent="0.3"/>
  <cols>
    <col min="1" max="1" width="20.109375" customWidth="1"/>
    <col min="2" max="2" width="23.44140625" customWidth="1"/>
    <col min="3" max="3" width="19.109375" customWidth="1"/>
    <col min="4" max="4" width="13" customWidth="1"/>
    <col min="5" max="5" width="21.6640625" customWidth="1"/>
    <col min="6" max="6" width="27" customWidth="1"/>
    <col min="8" max="8" width="38.21875" customWidth="1"/>
    <col min="9" max="9" width="17.109375" customWidth="1"/>
    <col min="10" max="10" width="15.77734375" customWidth="1"/>
    <col min="11" max="11" width="20.33203125" customWidth="1"/>
  </cols>
  <sheetData>
    <row r="2" spans="1:19" x14ac:dyDescent="0.3">
      <c r="E2" s="1" t="s">
        <v>206</v>
      </c>
      <c r="G2" t="s">
        <v>208</v>
      </c>
      <c r="I2" t="s">
        <v>209</v>
      </c>
      <c r="R2" t="s">
        <v>107</v>
      </c>
    </row>
    <row r="3" spans="1:19" x14ac:dyDescent="0.3">
      <c r="A3" s="1" t="s">
        <v>48</v>
      </c>
      <c r="B3" s="1" t="s">
        <v>146</v>
      </c>
      <c r="C3" s="1" t="s">
        <v>68</v>
      </c>
      <c r="D3" s="1" t="s">
        <v>74</v>
      </c>
      <c r="E3" s="1" t="s">
        <v>97</v>
      </c>
      <c r="F3" s="1" t="s">
        <v>207</v>
      </c>
      <c r="I3" s="1" t="s">
        <v>98</v>
      </c>
      <c r="J3" s="1" t="s">
        <v>112</v>
      </c>
      <c r="K3" s="1" t="s">
        <v>69</v>
      </c>
      <c r="L3" s="1" t="s">
        <v>77</v>
      </c>
      <c r="M3" s="1" t="s">
        <v>78</v>
      </c>
      <c r="N3" s="1" t="s">
        <v>79</v>
      </c>
      <c r="O3" s="1" t="s">
        <v>84</v>
      </c>
      <c r="P3" s="1" t="s">
        <v>93</v>
      </c>
      <c r="Q3" s="1" t="s">
        <v>97</v>
      </c>
      <c r="R3" s="1" t="s">
        <v>98</v>
      </c>
      <c r="S3" s="1" t="s">
        <v>112</v>
      </c>
    </row>
    <row r="4" spans="1:19" ht="15.6" x14ac:dyDescent="0.3">
      <c r="A4" s="2" t="s">
        <v>10</v>
      </c>
      <c r="B4" s="8" t="s">
        <v>127</v>
      </c>
      <c r="C4" t="s">
        <v>142</v>
      </c>
      <c r="D4" t="s">
        <v>95</v>
      </c>
      <c r="E4" t="s">
        <v>99</v>
      </c>
      <c r="K4" t="s">
        <v>129</v>
      </c>
      <c r="L4" t="s">
        <v>128</v>
      </c>
      <c r="M4" t="s">
        <v>126</v>
      </c>
      <c r="P4" t="s">
        <v>94</v>
      </c>
      <c r="Q4" t="s">
        <v>198</v>
      </c>
    </row>
    <row r="5" spans="1:19" x14ac:dyDescent="0.3">
      <c r="A5" s="2" t="s">
        <v>57</v>
      </c>
      <c r="B5" s="9"/>
    </row>
    <row r="6" spans="1:19" x14ac:dyDescent="0.3">
      <c r="A6" s="2" t="s">
        <v>54</v>
      </c>
      <c r="B6" s="9" t="s">
        <v>107</v>
      </c>
      <c r="C6" t="s">
        <v>71</v>
      </c>
      <c r="D6" t="s">
        <v>75</v>
      </c>
      <c r="E6" t="s">
        <v>108</v>
      </c>
      <c r="I6" t="s">
        <v>109</v>
      </c>
      <c r="K6" t="s">
        <v>70</v>
      </c>
      <c r="Q6" t="s">
        <v>199</v>
      </c>
      <c r="R6" t="s">
        <v>200</v>
      </c>
    </row>
    <row r="7" spans="1:19" x14ac:dyDescent="0.3">
      <c r="A7" s="2" t="s">
        <v>156</v>
      </c>
      <c r="B7" s="12" t="s">
        <v>115</v>
      </c>
      <c r="C7" t="s">
        <v>72</v>
      </c>
      <c r="D7" t="s">
        <v>110</v>
      </c>
      <c r="E7" t="s">
        <v>104</v>
      </c>
      <c r="I7" t="s">
        <v>105</v>
      </c>
      <c r="K7" t="s">
        <v>76</v>
      </c>
      <c r="N7" t="s">
        <v>113</v>
      </c>
      <c r="O7" t="s">
        <v>106</v>
      </c>
      <c r="P7" t="s">
        <v>114</v>
      </c>
      <c r="Q7" t="s">
        <v>201</v>
      </c>
      <c r="R7" t="s">
        <v>202</v>
      </c>
    </row>
    <row r="8" spans="1:19" x14ac:dyDescent="0.3">
      <c r="A8" s="2" t="s">
        <v>53</v>
      </c>
      <c r="B8" s="12" t="s">
        <v>96</v>
      </c>
      <c r="C8" t="s">
        <v>72</v>
      </c>
      <c r="D8" t="s">
        <v>92</v>
      </c>
      <c r="E8" t="s">
        <v>100</v>
      </c>
      <c r="I8" t="s">
        <v>101</v>
      </c>
      <c r="K8" t="s">
        <v>90</v>
      </c>
      <c r="L8" t="s">
        <v>91</v>
      </c>
      <c r="M8" t="s">
        <v>103</v>
      </c>
      <c r="N8" t="s">
        <v>102</v>
      </c>
      <c r="O8" t="s">
        <v>85</v>
      </c>
      <c r="Q8" t="s">
        <v>108</v>
      </c>
      <c r="R8" t="s">
        <v>109</v>
      </c>
    </row>
    <row r="9" spans="1:19" x14ac:dyDescent="0.3">
      <c r="A9" s="2" t="s">
        <v>55</v>
      </c>
      <c r="B9" s="9"/>
    </row>
    <row r="10" spans="1:19" x14ac:dyDescent="0.3">
      <c r="A10" s="2" t="s">
        <v>111</v>
      </c>
      <c r="B10" s="9" t="s">
        <v>121</v>
      </c>
      <c r="C10" t="s">
        <v>116</v>
      </c>
      <c r="D10" t="s">
        <v>125</v>
      </c>
      <c r="E10" t="s">
        <v>117</v>
      </c>
      <c r="I10" t="s">
        <v>105</v>
      </c>
      <c r="J10" s="10" t="s">
        <v>118</v>
      </c>
      <c r="K10" s="11" t="s">
        <v>123</v>
      </c>
      <c r="L10" t="s">
        <v>119</v>
      </c>
      <c r="M10" t="s">
        <v>124</v>
      </c>
      <c r="O10" t="s">
        <v>122</v>
      </c>
      <c r="Q10" t="s">
        <v>203</v>
      </c>
      <c r="R10" t="s">
        <v>202</v>
      </c>
      <c r="S10" s="10" t="s">
        <v>204</v>
      </c>
    </row>
    <row r="11" spans="1:19" x14ac:dyDescent="0.3">
      <c r="A11" s="2" t="s">
        <v>59</v>
      </c>
      <c r="B11" s="9" t="s">
        <v>80</v>
      </c>
      <c r="E11" t="s">
        <v>81</v>
      </c>
      <c r="K11" s="11" t="s">
        <v>120</v>
      </c>
      <c r="L11" t="s">
        <v>82</v>
      </c>
      <c r="M11" t="s">
        <v>83</v>
      </c>
      <c r="Q11" t="s">
        <v>205</v>
      </c>
    </row>
    <row r="12" spans="1:19" x14ac:dyDescent="0.3">
      <c r="A12" s="18" t="s">
        <v>143</v>
      </c>
      <c r="B12" s="9"/>
    </row>
    <row r="13" spans="1:19" x14ac:dyDescent="0.3">
      <c r="A13" s="18" t="s">
        <v>144</v>
      </c>
      <c r="B13" s="9"/>
      <c r="I13" t="s">
        <v>107</v>
      </c>
    </row>
    <row r="14" spans="1:19" x14ac:dyDescent="0.3">
      <c r="A14" s="18" t="s">
        <v>145</v>
      </c>
      <c r="B14" s="9"/>
    </row>
    <row r="15" spans="1:19" x14ac:dyDescent="0.3">
      <c r="A15" s="13"/>
      <c r="B15" s="9"/>
    </row>
    <row r="16" spans="1:19" x14ac:dyDescent="0.3">
      <c r="A16" s="13"/>
      <c r="B16" s="9"/>
    </row>
    <row r="17" spans="1:6" x14ac:dyDescent="0.3">
      <c r="A17" s="13"/>
      <c r="B17" s="9"/>
    </row>
    <row r="18" spans="1:6" x14ac:dyDescent="0.3">
      <c r="A18" s="13"/>
      <c r="B18" s="9"/>
    </row>
    <row r="19" spans="1:6" x14ac:dyDescent="0.3">
      <c r="A19" s="14"/>
      <c r="D19" t="s">
        <v>169</v>
      </c>
    </row>
    <row r="20" spans="1:6" x14ac:dyDescent="0.3">
      <c r="A20" s="14" t="s">
        <v>147</v>
      </c>
      <c r="D20" t="s">
        <v>129</v>
      </c>
    </row>
    <row r="21" spans="1:6" x14ac:dyDescent="0.3">
      <c r="A21" s="13"/>
      <c r="C21" t="s">
        <v>177</v>
      </c>
      <c r="D21" t="s">
        <v>178</v>
      </c>
    </row>
    <row r="22" spans="1:6" x14ac:dyDescent="0.3">
      <c r="C22">
        <v>375</v>
      </c>
      <c r="D22">
        <f>C22/C$29</f>
        <v>0.88652482269503541</v>
      </c>
      <c r="F22" t="s">
        <v>171</v>
      </c>
    </row>
    <row r="23" spans="1:6" x14ac:dyDescent="0.3">
      <c r="C23">
        <v>10</v>
      </c>
      <c r="D23">
        <f t="shared" ref="D23:D27" si="0">C23/C$29</f>
        <v>2.3640661938534278E-2</v>
      </c>
      <c r="F23" t="s">
        <v>170</v>
      </c>
    </row>
    <row r="24" spans="1:6" x14ac:dyDescent="0.3">
      <c r="C24">
        <v>15</v>
      </c>
      <c r="D24">
        <f t="shared" si="0"/>
        <v>3.5460992907801421E-2</v>
      </c>
      <c r="F24" t="s">
        <v>172</v>
      </c>
    </row>
    <row r="25" spans="1:6" x14ac:dyDescent="0.3">
      <c r="C25">
        <v>8</v>
      </c>
      <c r="D25">
        <f t="shared" si="0"/>
        <v>1.8912529550827423E-2</v>
      </c>
      <c r="F25" t="s">
        <v>173</v>
      </c>
    </row>
    <row r="26" spans="1:6" x14ac:dyDescent="0.3">
      <c r="C26">
        <v>10</v>
      </c>
      <c r="D26">
        <f t="shared" si="0"/>
        <v>2.3640661938534278E-2</v>
      </c>
      <c r="F26" t="s">
        <v>174</v>
      </c>
    </row>
    <row r="27" spans="1:6" x14ac:dyDescent="0.3">
      <c r="C27">
        <v>5</v>
      </c>
      <c r="D27">
        <f t="shared" si="0"/>
        <v>1.1820330969267139E-2</v>
      </c>
      <c r="F27" t="s">
        <v>175</v>
      </c>
    </row>
    <row r="28" spans="1:6" x14ac:dyDescent="0.3">
      <c r="C28" t="s">
        <v>176</v>
      </c>
    </row>
    <row r="29" spans="1:6" x14ac:dyDescent="0.3">
      <c r="C29">
        <f>SUM(C22:C27)</f>
        <v>423</v>
      </c>
    </row>
  </sheetData>
  <phoneticPr fontId="9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Growth Conditions</vt:lpstr>
      <vt:lpstr>Substrates</vt:lpstr>
      <vt:lpstr>Experimental Design</vt:lpstr>
      <vt:lpstr>Isolates</vt:lpstr>
      <vt:lpstr>Sheet1</vt:lpstr>
      <vt:lpstr>Species and growing conditions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User-3754</dc:creator>
  <cp:lastModifiedBy>User-3754</cp:lastModifiedBy>
  <dcterms:created xsi:type="dcterms:W3CDTF">2021-09-14T00:44:31Z</dcterms:created>
  <dcterms:modified xsi:type="dcterms:W3CDTF">2022-03-16T02:53:46Z</dcterms:modified>
</cp:coreProperties>
</file>