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xr:revisionPtr revIDLastSave="0" documentId="13_ncr:1_{3B46230F-0717-4485-909C-F04A27F99302}" xr6:coauthVersionLast="47" xr6:coauthVersionMax="47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_CIQHiddenCacheSheet" sheetId="9" state="veryHidden" r:id="rId1"/>
    <sheet name="paste_value" sheetId="5" r:id="rId2"/>
    <sheet name="formula" sheetId="1" r:id="rId3"/>
  </sheets>
  <externalReferences>
    <externalReference r:id="rId4"/>
    <externalReference r:id="rId5"/>
  </externalReferences>
  <definedNames>
    <definedName name="Ccy">'[1]Financial Statements'!$G$3</definedName>
    <definedName name="CIQWBGuid" hidden="1">"efd782ae-2f86-4b5b-b94f-08b71a3e8d03"</definedName>
    <definedName name="CIQWBInfo" hidden="1">"{ ""CIQVersion"":""9.50.2716.4594""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45206.3828935185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5" l="1"/>
  <c r="D82" i="5"/>
  <c r="D83" i="5" s="1"/>
  <c r="D84" i="5" s="1"/>
  <c r="D81" i="5"/>
  <c r="D77" i="5"/>
  <c r="D78" i="5" s="1"/>
  <c r="D79" i="5" s="1"/>
  <c r="D75" i="5"/>
  <c r="D76" i="5" s="1"/>
  <c r="D70" i="5"/>
  <c r="D71" i="5" s="1"/>
  <c r="D72" i="5" s="1"/>
  <c r="D73" i="5" s="1"/>
  <c r="D69" i="5"/>
  <c r="D64" i="5"/>
  <c r="D65" i="5" s="1"/>
  <c r="D66" i="5" s="1"/>
  <c r="D67" i="5" s="1"/>
  <c r="D63" i="5"/>
  <c r="D60" i="5"/>
  <c r="D61" i="5" s="1"/>
  <c r="D59" i="5"/>
  <c r="D57" i="5"/>
  <c r="D58" i="5" s="1"/>
  <c r="D53" i="5"/>
  <c r="D54" i="5" s="1"/>
  <c r="D55" i="5" s="1"/>
  <c r="D52" i="5"/>
  <c r="D51" i="5"/>
  <c r="D45" i="5"/>
  <c r="D46" i="5" s="1"/>
  <c r="D47" i="5" s="1"/>
  <c r="D48" i="5" s="1"/>
  <c r="D49" i="5" s="1"/>
  <c r="D39" i="5"/>
  <c r="D40" i="5" s="1"/>
  <c r="D41" i="5" s="1"/>
  <c r="D42" i="5" s="1"/>
  <c r="D43" i="5" s="1"/>
  <c r="D34" i="5"/>
  <c r="D35" i="5" s="1"/>
  <c r="D36" i="5" s="1"/>
  <c r="D37" i="5" s="1"/>
  <c r="D33" i="5"/>
  <c r="D30" i="5"/>
  <c r="D31" i="5" s="1"/>
  <c r="D28" i="5"/>
  <c r="D29" i="5" s="1"/>
  <c r="D27" i="5"/>
  <c r="D21" i="5"/>
  <c r="D22" i="5" s="1"/>
  <c r="D23" i="5" s="1"/>
  <c r="D24" i="5" s="1"/>
  <c r="D25" i="5" s="1"/>
  <c r="D15" i="5"/>
  <c r="D16" i="5" s="1"/>
  <c r="D17" i="5" s="1"/>
  <c r="D18" i="5" s="1"/>
  <c r="D19" i="5" s="1"/>
  <c r="D9" i="5"/>
  <c r="D10" i="5" s="1"/>
  <c r="D11" i="5" s="1"/>
  <c r="D12" i="5" s="1"/>
  <c r="D13" i="5" s="1"/>
  <c r="D3" i="5"/>
  <c r="D4" i="5" s="1"/>
  <c r="D5" i="5" s="1"/>
  <c r="D6" i="5" s="1"/>
  <c r="D7" i="5" s="1"/>
  <c r="AJ85" i="5"/>
  <c r="S85" i="5"/>
  <c r="C85" i="5"/>
  <c r="U84" i="5"/>
  <c r="E84" i="5"/>
  <c r="W83" i="5"/>
  <c r="G83" i="5"/>
  <c r="Y82" i="5"/>
  <c r="I82" i="5"/>
  <c r="AB81" i="5"/>
  <c r="K81" i="5"/>
  <c r="AD80" i="5"/>
  <c r="M80" i="5"/>
  <c r="AE79" i="5"/>
  <c r="N79" i="5"/>
  <c r="AG78" i="5"/>
  <c r="P78" i="5"/>
  <c r="AI77" i="5"/>
  <c r="R77" i="5"/>
  <c r="A77" i="5"/>
  <c r="T76" i="5"/>
  <c r="V75" i="5"/>
  <c r="F75" i="5"/>
  <c r="X74" i="5"/>
  <c r="H74" i="5"/>
  <c r="Y73" i="5"/>
  <c r="I73" i="5"/>
  <c r="AB72" i="5"/>
  <c r="K72" i="5"/>
  <c r="AD71" i="5"/>
  <c r="M71" i="5"/>
  <c r="AF70" i="5"/>
  <c r="O70" i="5"/>
  <c r="AH69" i="5"/>
  <c r="Q69" i="5"/>
  <c r="AJ68" i="5"/>
  <c r="S68" i="5"/>
  <c r="A68" i="5"/>
  <c r="T67" i="5"/>
  <c r="V66" i="5"/>
  <c r="F66" i="5"/>
  <c r="AI85" i="5"/>
  <c r="R85" i="5"/>
  <c r="A85" i="5"/>
  <c r="T84" i="5"/>
  <c r="V83" i="5"/>
  <c r="F83" i="5"/>
  <c r="X82" i="5"/>
  <c r="H82" i="5"/>
  <c r="AA81" i="5"/>
  <c r="J81" i="5"/>
  <c r="AC80" i="5"/>
  <c r="L80" i="5"/>
  <c r="AD79" i="5"/>
  <c r="M79" i="5"/>
  <c r="AF78" i="5"/>
  <c r="O78" i="5"/>
  <c r="AH77" i="5"/>
  <c r="Q77" i="5"/>
  <c r="AJ76" i="5"/>
  <c r="S76" i="5"/>
  <c r="C76" i="5"/>
  <c r="U75" i="5"/>
  <c r="E75" i="5"/>
  <c r="W74" i="5"/>
  <c r="G74" i="5"/>
  <c r="X73" i="5"/>
  <c r="H73" i="5"/>
  <c r="AA72" i="5"/>
  <c r="J72" i="5"/>
  <c r="AC71" i="5"/>
  <c r="L71" i="5"/>
  <c r="AE70" i="5"/>
  <c r="N70" i="5"/>
  <c r="AG69" i="5"/>
  <c r="P69" i="5"/>
  <c r="AI68" i="5"/>
  <c r="R68" i="5"/>
  <c r="AJ67" i="5"/>
  <c r="S67" i="5"/>
  <c r="C67" i="5"/>
  <c r="U66" i="5"/>
  <c r="E66" i="5"/>
  <c r="W65" i="5"/>
  <c r="G65" i="5"/>
  <c r="Y64" i="5"/>
  <c r="I64" i="5"/>
  <c r="AB63" i="5"/>
  <c r="K63" i="5"/>
  <c r="AD62" i="5"/>
  <c r="M62" i="5"/>
  <c r="AE61" i="5"/>
  <c r="N61" i="5"/>
  <c r="AG60" i="5"/>
  <c r="P60" i="5"/>
  <c r="AI59" i="5"/>
  <c r="R59" i="5"/>
  <c r="A59" i="5"/>
  <c r="T58" i="5"/>
  <c r="V57" i="5"/>
  <c r="F57" i="5"/>
  <c r="X56" i="5"/>
  <c r="H56" i="5"/>
  <c r="Y55" i="5"/>
  <c r="I55" i="5"/>
  <c r="AB54" i="5"/>
  <c r="K54" i="5"/>
  <c r="AD53" i="5"/>
  <c r="M53" i="5"/>
  <c r="AF52" i="5"/>
  <c r="O52" i="5"/>
  <c r="AH51" i="5"/>
  <c r="Q51" i="5"/>
  <c r="AJ50" i="5"/>
  <c r="S50" i="5"/>
  <c r="A50" i="5"/>
  <c r="T49" i="5"/>
  <c r="V48" i="5"/>
  <c r="F48" i="5"/>
  <c r="X47" i="5"/>
  <c r="H47" i="5"/>
  <c r="AA46" i="5"/>
  <c r="J46" i="5"/>
  <c r="AC45" i="5"/>
  <c r="L45" i="5"/>
  <c r="AE44" i="5"/>
  <c r="N44" i="5"/>
  <c r="AF43" i="5"/>
  <c r="O43" i="5"/>
  <c r="AH42" i="5"/>
  <c r="Q42" i="5"/>
  <c r="AJ41" i="5"/>
  <c r="S41" i="5"/>
  <c r="C41" i="5"/>
  <c r="U40" i="5"/>
  <c r="E40" i="5"/>
  <c r="W39" i="5"/>
  <c r="G39" i="5"/>
  <c r="Y38" i="5"/>
  <c r="I38" i="5"/>
  <c r="AA37" i="5"/>
  <c r="J37" i="5"/>
  <c r="AC36" i="5"/>
  <c r="L36" i="5"/>
  <c r="AE35" i="5"/>
  <c r="N35" i="5"/>
  <c r="AH85" i="5"/>
  <c r="Q85" i="5"/>
  <c r="AJ84" i="5"/>
  <c r="S84" i="5"/>
  <c r="C84" i="5"/>
  <c r="U83" i="5"/>
  <c r="E83" i="5"/>
  <c r="W82" i="5"/>
  <c r="G82" i="5"/>
  <c r="Y81" i="5"/>
  <c r="I81" i="5"/>
  <c r="AB80" i="5"/>
  <c r="K80" i="5"/>
  <c r="AC79" i="5"/>
  <c r="L79" i="5"/>
  <c r="AE78" i="5"/>
  <c r="N78" i="5"/>
  <c r="AG77" i="5"/>
  <c r="P77" i="5"/>
  <c r="AI76" i="5"/>
  <c r="R76" i="5"/>
  <c r="A76" i="5"/>
  <c r="T75" i="5"/>
  <c r="V74" i="5"/>
  <c r="F74" i="5"/>
  <c r="W73" i="5"/>
  <c r="G73" i="5"/>
  <c r="Y72" i="5"/>
  <c r="I72" i="5"/>
  <c r="AB71" i="5"/>
  <c r="K71" i="5"/>
  <c r="AD70" i="5"/>
  <c r="M70" i="5"/>
  <c r="AF69" i="5"/>
  <c r="O69" i="5"/>
  <c r="AH68" i="5"/>
  <c r="Q68" i="5"/>
  <c r="AI67" i="5"/>
  <c r="R67" i="5"/>
  <c r="A67" i="5"/>
  <c r="T66" i="5"/>
  <c r="AG85" i="5"/>
  <c r="P85" i="5"/>
  <c r="AI84" i="5"/>
  <c r="R84" i="5"/>
  <c r="A84" i="5"/>
  <c r="T83" i="5"/>
  <c r="V82" i="5"/>
  <c r="F82" i="5"/>
  <c r="X81" i="5"/>
  <c r="H81" i="5"/>
  <c r="AA80" i="5"/>
  <c r="J80" i="5"/>
  <c r="AB79" i="5"/>
  <c r="K79" i="5"/>
  <c r="AD78" i="5"/>
  <c r="M78" i="5"/>
  <c r="AF77" i="5"/>
  <c r="O77" i="5"/>
  <c r="AH76" i="5"/>
  <c r="Q76" i="5"/>
  <c r="AJ75" i="5"/>
  <c r="S75" i="5"/>
  <c r="C75" i="5"/>
  <c r="U74" i="5"/>
  <c r="E74" i="5"/>
  <c r="V73" i="5"/>
  <c r="F73" i="5"/>
  <c r="X72" i="5"/>
  <c r="H72" i="5"/>
  <c r="AA71" i="5"/>
  <c r="J71" i="5"/>
  <c r="AC70" i="5"/>
  <c r="L70" i="5"/>
  <c r="AE69" i="5"/>
  <c r="N69" i="5"/>
  <c r="AG68" i="5"/>
  <c r="P68" i="5"/>
  <c r="AH67" i="5"/>
  <c r="Q67" i="5"/>
  <c r="AJ66" i="5"/>
  <c r="S66" i="5"/>
  <c r="C66" i="5"/>
  <c r="U65" i="5"/>
  <c r="E65" i="5"/>
  <c r="W64" i="5"/>
  <c r="G64" i="5"/>
  <c r="Y63" i="5"/>
  <c r="I63" i="5"/>
  <c r="AB62" i="5"/>
  <c r="K62" i="5"/>
  <c r="AC61" i="5"/>
  <c r="L61" i="5"/>
  <c r="AE60" i="5"/>
  <c r="N60" i="5"/>
  <c r="AG59" i="5"/>
  <c r="P59" i="5"/>
  <c r="AI58" i="5"/>
  <c r="R58" i="5"/>
  <c r="A58" i="5"/>
  <c r="T57" i="5"/>
  <c r="V56" i="5"/>
  <c r="F56" i="5"/>
  <c r="W55" i="5"/>
  <c r="G55" i="5"/>
  <c r="Y54" i="5"/>
  <c r="I54" i="5"/>
  <c r="AB53" i="5"/>
  <c r="K53" i="5"/>
  <c r="AD52" i="5"/>
  <c r="M52" i="5"/>
  <c r="AF51" i="5"/>
  <c r="O51" i="5"/>
  <c r="AH50" i="5"/>
  <c r="Q50" i="5"/>
  <c r="AI49" i="5"/>
  <c r="R49" i="5"/>
  <c r="A49" i="5"/>
  <c r="T48" i="5"/>
  <c r="V47" i="5"/>
  <c r="F47" i="5"/>
  <c r="X46" i="5"/>
  <c r="H46" i="5"/>
  <c r="AA45" i="5"/>
  <c r="J45" i="5"/>
  <c r="AC44" i="5"/>
  <c r="L44" i="5"/>
  <c r="AD43" i="5"/>
  <c r="M43" i="5"/>
  <c r="AF42" i="5"/>
  <c r="O42" i="5"/>
  <c r="AH41" i="5"/>
  <c r="Q41" i="5"/>
  <c r="AJ40" i="5"/>
  <c r="S40" i="5"/>
  <c r="C40" i="5"/>
  <c r="U39" i="5"/>
  <c r="E39" i="5"/>
  <c r="W38" i="5"/>
  <c r="G38" i="5"/>
  <c r="X37" i="5"/>
  <c r="H37" i="5"/>
  <c r="AA36" i="5"/>
  <c r="J36" i="5"/>
  <c r="AC35" i="5"/>
  <c r="L35" i="5"/>
  <c r="AE34" i="5"/>
  <c r="AF85" i="5"/>
  <c r="O85" i="5"/>
  <c r="AH84" i="5"/>
  <c r="Q84" i="5"/>
  <c r="AJ83" i="5"/>
  <c r="S83" i="5"/>
  <c r="C83" i="5"/>
  <c r="U82" i="5"/>
  <c r="E82" i="5"/>
  <c r="W81" i="5"/>
  <c r="G81" i="5"/>
  <c r="Y80" i="5"/>
  <c r="I80" i="5"/>
  <c r="AA79" i="5"/>
  <c r="J79" i="5"/>
  <c r="AC78" i="5"/>
  <c r="L78" i="5"/>
  <c r="AE77" i="5"/>
  <c r="N77" i="5"/>
  <c r="AG76" i="5"/>
  <c r="P76" i="5"/>
  <c r="AI75" i="5"/>
  <c r="R75" i="5"/>
  <c r="A75" i="5"/>
  <c r="T74" i="5"/>
  <c r="C74" i="5"/>
  <c r="U73" i="5"/>
  <c r="E73" i="5"/>
  <c r="AE85" i="5"/>
  <c r="AD85" i="5"/>
  <c r="AC85" i="5"/>
  <c r="L85" i="5"/>
  <c r="AE84" i="5"/>
  <c r="N84" i="5"/>
  <c r="AG83" i="5"/>
  <c r="P83" i="5"/>
  <c r="AI82" i="5"/>
  <c r="R82" i="5"/>
  <c r="A82" i="5"/>
  <c r="T81" i="5"/>
  <c r="V80" i="5"/>
  <c r="F80" i="5"/>
  <c r="W79" i="5"/>
  <c r="G79" i="5"/>
  <c r="Y78" i="5"/>
  <c r="I78" i="5"/>
  <c r="AB77" i="5"/>
  <c r="K77" i="5"/>
  <c r="AD76" i="5"/>
  <c r="M76" i="5"/>
  <c r="AF75" i="5"/>
  <c r="O75" i="5"/>
  <c r="AH74" i="5"/>
  <c r="Q74" i="5"/>
  <c r="AI73" i="5"/>
  <c r="R73" i="5"/>
  <c r="A73" i="5"/>
  <c r="T72" i="5"/>
  <c r="V71" i="5"/>
  <c r="F71" i="5"/>
  <c r="X70" i="5"/>
  <c r="H70" i="5"/>
  <c r="AA69" i="5"/>
  <c r="J69" i="5"/>
  <c r="AC68" i="5"/>
  <c r="L68" i="5"/>
  <c r="AD67" i="5"/>
  <c r="M67" i="5"/>
  <c r="AF66" i="5"/>
  <c r="O66" i="5"/>
  <c r="AH65" i="5"/>
  <c r="Q65" i="5"/>
  <c r="AJ64" i="5"/>
  <c r="S64" i="5"/>
  <c r="C64" i="5"/>
  <c r="U63" i="5"/>
  <c r="E63" i="5"/>
  <c r="W62" i="5"/>
  <c r="G62" i="5"/>
  <c r="X61" i="5"/>
  <c r="H61" i="5"/>
  <c r="AA60" i="5"/>
  <c r="J60" i="5"/>
  <c r="AC59" i="5"/>
  <c r="L59" i="5"/>
  <c r="AE58" i="5"/>
  <c r="N58" i="5"/>
  <c r="AG57" i="5"/>
  <c r="P57" i="5"/>
  <c r="AI56" i="5"/>
  <c r="R56" i="5"/>
  <c r="AJ55" i="5"/>
  <c r="S55" i="5"/>
  <c r="C55" i="5"/>
  <c r="U54" i="5"/>
  <c r="E54" i="5"/>
  <c r="W53" i="5"/>
  <c r="G53" i="5"/>
  <c r="Y52" i="5"/>
  <c r="I52" i="5"/>
  <c r="AB51" i="5"/>
  <c r="K51" i="5"/>
  <c r="AD50" i="5"/>
  <c r="M50" i="5"/>
  <c r="AE49" i="5"/>
  <c r="N49" i="5"/>
  <c r="AG48" i="5"/>
  <c r="P48" i="5"/>
  <c r="AI47" i="5"/>
  <c r="R47" i="5"/>
  <c r="A47" i="5"/>
  <c r="T46" i="5"/>
  <c r="V45" i="5"/>
  <c r="F45" i="5"/>
  <c r="X44" i="5"/>
  <c r="H44" i="5"/>
  <c r="Y43" i="5"/>
  <c r="I43" i="5"/>
  <c r="AB42" i="5"/>
  <c r="K42" i="5"/>
  <c r="AD41" i="5"/>
  <c r="M41" i="5"/>
  <c r="AF40" i="5"/>
  <c r="O40" i="5"/>
  <c r="AH39" i="5"/>
  <c r="Q39" i="5"/>
  <c r="AJ38" i="5"/>
  <c r="S38" i="5"/>
  <c r="A38" i="5"/>
  <c r="T37" i="5"/>
  <c r="V36" i="5"/>
  <c r="F36" i="5"/>
  <c r="X35" i="5"/>
  <c r="H35" i="5"/>
  <c r="AA34" i="5"/>
  <c r="J34" i="5"/>
  <c r="AC33" i="5"/>
  <c r="L33" i="5"/>
  <c r="AE32" i="5"/>
  <c r="N32" i="5"/>
  <c r="AF31" i="5"/>
  <c r="O31" i="5"/>
  <c r="AH30" i="5"/>
  <c r="Q30" i="5"/>
  <c r="AJ29" i="5"/>
  <c r="S29" i="5"/>
  <c r="C29" i="5"/>
  <c r="U28" i="5"/>
  <c r="E28" i="5"/>
  <c r="W27" i="5"/>
  <c r="G27" i="5"/>
  <c r="Y26" i="5"/>
  <c r="I26" i="5"/>
  <c r="AB85" i="5"/>
  <c r="K85" i="5"/>
  <c r="AD84" i="5"/>
  <c r="M84" i="5"/>
  <c r="AF83" i="5"/>
  <c r="O83" i="5"/>
  <c r="AH82" i="5"/>
  <c r="Q82" i="5"/>
  <c r="AJ81" i="5"/>
  <c r="S81" i="5"/>
  <c r="C81" i="5"/>
  <c r="U80" i="5"/>
  <c r="E80" i="5"/>
  <c r="V79" i="5"/>
  <c r="F79" i="5"/>
  <c r="X78" i="5"/>
  <c r="H78" i="5"/>
  <c r="AA77" i="5"/>
  <c r="J77" i="5"/>
  <c r="AC76" i="5"/>
  <c r="L76" i="5"/>
  <c r="AE75" i="5"/>
  <c r="N75" i="5"/>
  <c r="AG74" i="5"/>
  <c r="P74" i="5"/>
  <c r="AH73" i="5"/>
  <c r="Q73" i="5"/>
  <c r="AJ72" i="5"/>
  <c r="S72" i="5"/>
  <c r="C72" i="5"/>
  <c r="U71" i="5"/>
  <c r="E71" i="5"/>
  <c r="W70" i="5"/>
  <c r="G70" i="5"/>
  <c r="Y69" i="5"/>
  <c r="I69" i="5"/>
  <c r="AB68" i="5"/>
  <c r="K68" i="5"/>
  <c r="AC67" i="5"/>
  <c r="L67" i="5"/>
  <c r="AE66" i="5"/>
  <c r="N66" i="5"/>
  <c r="AG65" i="5"/>
  <c r="P65" i="5"/>
  <c r="AI64" i="5"/>
  <c r="R64" i="5"/>
  <c r="A64" i="5"/>
  <c r="T63" i="5"/>
  <c r="V62" i="5"/>
  <c r="F62" i="5"/>
  <c r="W61" i="5"/>
  <c r="G61" i="5"/>
  <c r="Y60" i="5"/>
  <c r="I60" i="5"/>
  <c r="AB59" i="5"/>
  <c r="K59" i="5"/>
  <c r="AD58" i="5"/>
  <c r="M58" i="5"/>
  <c r="AF57" i="5"/>
  <c r="O57" i="5"/>
  <c r="AH56" i="5"/>
  <c r="Q56" i="5"/>
  <c r="AI55" i="5"/>
  <c r="R55" i="5"/>
  <c r="A55" i="5"/>
  <c r="T54" i="5"/>
  <c r="V53" i="5"/>
  <c r="F53" i="5"/>
  <c r="X52" i="5"/>
  <c r="H52" i="5"/>
  <c r="AA51" i="5"/>
  <c r="J51" i="5"/>
  <c r="AC50" i="5"/>
  <c r="L50" i="5"/>
  <c r="AD49" i="5"/>
  <c r="M49" i="5"/>
  <c r="AF48" i="5"/>
  <c r="O48" i="5"/>
  <c r="AH47" i="5"/>
  <c r="Q47" i="5"/>
  <c r="AJ46" i="5"/>
  <c r="AA85" i="5"/>
  <c r="J85" i="5"/>
  <c r="AC84" i="5"/>
  <c r="L84" i="5"/>
  <c r="AE83" i="5"/>
  <c r="N83" i="5"/>
  <c r="AG82" i="5"/>
  <c r="P82" i="5"/>
  <c r="AI81" i="5"/>
  <c r="R81" i="5"/>
  <c r="A81" i="5"/>
  <c r="T80" i="5"/>
  <c r="C80" i="5"/>
  <c r="U79" i="5"/>
  <c r="E79" i="5"/>
  <c r="W78" i="5"/>
  <c r="G78" i="5"/>
  <c r="Y77" i="5"/>
  <c r="I77" i="5"/>
  <c r="AB76" i="5"/>
  <c r="K76" i="5"/>
  <c r="AD75" i="5"/>
  <c r="M75" i="5"/>
  <c r="AF74" i="5"/>
  <c r="O74" i="5"/>
  <c r="AG73" i="5"/>
  <c r="P73" i="5"/>
  <c r="AI72" i="5"/>
  <c r="R72" i="5"/>
  <c r="A72" i="5"/>
  <c r="T71" i="5"/>
  <c r="V70" i="5"/>
  <c r="F70" i="5"/>
  <c r="X69" i="5"/>
  <c r="H69" i="5"/>
  <c r="AA68" i="5"/>
  <c r="J68" i="5"/>
  <c r="AB67" i="5"/>
  <c r="K67" i="5"/>
  <c r="AD66" i="5"/>
  <c r="M66" i="5"/>
  <c r="AF65" i="5"/>
  <c r="O65" i="5"/>
  <c r="AH64" i="5"/>
  <c r="Q64" i="5"/>
  <c r="AJ63" i="5"/>
  <c r="S63" i="5"/>
  <c r="C63" i="5"/>
  <c r="U62" i="5"/>
  <c r="E62" i="5"/>
  <c r="V61" i="5"/>
  <c r="F61" i="5"/>
  <c r="X60" i="5"/>
  <c r="Y85" i="5"/>
  <c r="I85" i="5"/>
  <c r="AB84" i="5"/>
  <c r="K84" i="5"/>
  <c r="AD83" i="5"/>
  <c r="M83" i="5"/>
  <c r="AF82" i="5"/>
  <c r="O82" i="5"/>
  <c r="AH81" i="5"/>
  <c r="Q81" i="5"/>
  <c r="AJ80" i="5"/>
  <c r="S80" i="5"/>
  <c r="A80" i="5"/>
  <c r="T79" i="5"/>
  <c r="V78" i="5"/>
  <c r="F78" i="5"/>
  <c r="X77" i="5"/>
  <c r="H77" i="5"/>
  <c r="AA76" i="5"/>
  <c r="J76" i="5"/>
  <c r="AC75" i="5"/>
  <c r="L75" i="5"/>
  <c r="AE74" i="5"/>
  <c r="N74" i="5"/>
  <c r="AF73" i="5"/>
  <c r="O73" i="5"/>
  <c r="AH72" i="5"/>
  <c r="Q72" i="5"/>
  <c r="AJ71" i="5"/>
  <c r="S71" i="5"/>
  <c r="C71" i="5"/>
  <c r="U70" i="5"/>
  <c r="E70" i="5"/>
  <c r="W69" i="5"/>
  <c r="G69" i="5"/>
  <c r="Y68" i="5"/>
  <c r="I68" i="5"/>
  <c r="AA67" i="5"/>
  <c r="J67" i="5"/>
  <c r="AC66" i="5"/>
  <c r="L66" i="5"/>
  <c r="AE65" i="5"/>
  <c r="N65" i="5"/>
  <c r="AG64" i="5"/>
  <c r="P64" i="5"/>
  <c r="AI63" i="5"/>
  <c r="R63" i="5"/>
  <c r="X85" i="5"/>
  <c r="X84" i="5"/>
  <c r="X83" i="5"/>
  <c r="S82" i="5"/>
  <c r="O81" i="5"/>
  <c r="P80" i="5"/>
  <c r="O79" i="5"/>
  <c r="J78" i="5"/>
  <c r="F77" i="5"/>
  <c r="F76" i="5"/>
  <c r="AJ73" i="5"/>
  <c r="AF72" i="5"/>
  <c r="AH71" i="5"/>
  <c r="AJ70" i="5"/>
  <c r="C70" i="5"/>
  <c r="E69" i="5"/>
  <c r="G68" i="5"/>
  <c r="H67" i="5"/>
  <c r="J66" i="5"/>
  <c r="S65" i="5"/>
  <c r="AB64" i="5"/>
  <c r="AH63" i="5"/>
  <c r="J63" i="5"/>
  <c r="T62" i="5"/>
  <c r="AG61" i="5"/>
  <c r="I61" i="5"/>
  <c r="S60" i="5"/>
  <c r="AF59" i="5"/>
  <c r="I59" i="5"/>
  <c r="W58" i="5"/>
  <c r="AJ57" i="5"/>
  <c r="M57" i="5"/>
  <c r="AC56" i="5"/>
  <c r="G56" i="5"/>
  <c r="Q55" i="5"/>
  <c r="AF54" i="5"/>
  <c r="J54" i="5"/>
  <c r="U53" i="5"/>
  <c r="AJ52" i="5"/>
  <c r="N52" i="5"/>
  <c r="Y51" i="5"/>
  <c r="E51" i="5"/>
  <c r="R50" i="5"/>
  <c r="AC49" i="5"/>
  <c r="H49" i="5"/>
  <c r="U48" i="5"/>
  <c r="AG47" i="5"/>
  <c r="L47" i="5"/>
  <c r="Y46" i="5"/>
  <c r="E46" i="5"/>
  <c r="S45" i="5"/>
  <c r="AI44" i="5"/>
  <c r="O44" i="5"/>
  <c r="AB43" i="5"/>
  <c r="G43" i="5"/>
  <c r="V42" i="5"/>
  <c r="C42" i="5"/>
  <c r="P41" i="5"/>
  <c r="AE40" i="5"/>
  <c r="K40" i="5"/>
  <c r="AA39" i="5"/>
  <c r="F39" i="5"/>
  <c r="T38" i="5"/>
  <c r="AH37" i="5"/>
  <c r="N37" i="5"/>
  <c r="AD36" i="5"/>
  <c r="H36" i="5"/>
  <c r="V35" i="5"/>
  <c r="C35" i="5"/>
  <c r="S34" i="5"/>
  <c r="A34" i="5"/>
  <c r="S33" i="5"/>
  <c r="A33" i="5"/>
  <c r="S32" i="5"/>
  <c r="AJ31" i="5"/>
  <c r="R31" i="5"/>
  <c r="AJ30" i="5"/>
  <c r="R30" i="5"/>
  <c r="AI29" i="5"/>
  <c r="Q29" i="5"/>
  <c r="AI28" i="5"/>
  <c r="Q28" i="5"/>
  <c r="AI27" i="5"/>
  <c r="Q27" i="5"/>
  <c r="AI26" i="5"/>
  <c r="Q26" i="5"/>
  <c r="AH25" i="5"/>
  <c r="Q25" i="5"/>
  <c r="AJ24" i="5"/>
  <c r="S24" i="5"/>
  <c r="C24" i="5"/>
  <c r="U23" i="5"/>
  <c r="W85" i="5"/>
  <c r="W84" i="5"/>
  <c r="R83" i="5"/>
  <c r="N82" i="5"/>
  <c r="N81" i="5"/>
  <c r="O80" i="5"/>
  <c r="I79" i="5"/>
  <c r="E78" i="5"/>
  <c r="E77" i="5"/>
  <c r="E76" i="5"/>
  <c r="AJ74" i="5"/>
  <c r="AE73" i="5"/>
  <c r="AE72" i="5"/>
  <c r="AG71" i="5"/>
  <c r="AI70" i="5"/>
  <c r="A70" i="5"/>
  <c r="F68" i="5"/>
  <c r="G67" i="5"/>
  <c r="I66" i="5"/>
  <c r="R65" i="5"/>
  <c r="AA64" i="5"/>
  <c r="AG63" i="5"/>
  <c r="H63" i="5"/>
  <c r="S62" i="5"/>
  <c r="AF61" i="5"/>
  <c r="E61" i="5"/>
  <c r="R60" i="5"/>
  <c r="AE59" i="5"/>
  <c r="H59" i="5"/>
  <c r="V58" i="5"/>
  <c r="AI57" i="5"/>
  <c r="L57" i="5"/>
  <c r="AB56" i="5"/>
  <c r="E56" i="5"/>
  <c r="P55" i="5"/>
  <c r="AE54" i="5"/>
  <c r="H54" i="5"/>
  <c r="T53" i="5"/>
  <c r="AI52" i="5"/>
  <c r="L52" i="5"/>
  <c r="X51" i="5"/>
  <c r="P50" i="5"/>
  <c r="AB49" i="5"/>
  <c r="G49" i="5"/>
  <c r="S48" i="5"/>
  <c r="AF47" i="5"/>
  <c r="K47" i="5"/>
  <c r="W46" i="5"/>
  <c r="C46" i="5"/>
  <c r="R45" i="5"/>
  <c r="AH44" i="5"/>
  <c r="M44" i="5"/>
  <c r="AA43" i="5"/>
  <c r="F43" i="5"/>
  <c r="U42" i="5"/>
  <c r="A42" i="5"/>
  <c r="O41" i="5"/>
  <c r="AD40" i="5"/>
  <c r="J40" i="5"/>
  <c r="Y39" i="5"/>
  <c r="R38" i="5"/>
  <c r="AG37" i="5"/>
  <c r="M37" i="5"/>
  <c r="V85" i="5"/>
  <c r="V84" i="5"/>
  <c r="Q83" i="5"/>
  <c r="M82" i="5"/>
  <c r="M81" i="5"/>
  <c r="N80" i="5"/>
  <c r="H79" i="5"/>
  <c r="AH75" i="5"/>
  <c r="AI74" i="5"/>
  <c r="AD73" i="5"/>
  <c r="AD72" i="5"/>
  <c r="AF71" i="5"/>
  <c r="AH70" i="5"/>
  <c r="AJ69" i="5"/>
  <c r="C69" i="5"/>
  <c r="E68" i="5"/>
  <c r="F67" i="5"/>
  <c r="H66" i="5"/>
  <c r="M65" i="5"/>
  <c r="X64" i="5"/>
  <c r="AF63" i="5"/>
  <c r="G63" i="5"/>
  <c r="R62" i="5"/>
  <c r="AD61" i="5"/>
  <c r="Q60" i="5"/>
  <c r="AD59" i="5"/>
  <c r="G59" i="5"/>
  <c r="U58" i="5"/>
  <c r="AH57" i="5"/>
  <c r="K57" i="5"/>
  <c r="AA56" i="5"/>
  <c r="C56" i="5"/>
  <c r="O55" i="5"/>
  <c r="AD54" i="5"/>
  <c r="G54" i="5"/>
  <c r="S53" i="5"/>
  <c r="AH52" i="5"/>
  <c r="K52" i="5"/>
  <c r="W51" i="5"/>
  <c r="C51" i="5"/>
  <c r="O50" i="5"/>
  <c r="AA49" i="5"/>
  <c r="F49" i="5"/>
  <c r="R48" i="5"/>
  <c r="AE47" i="5"/>
  <c r="J47" i="5"/>
  <c r="V46" i="5"/>
  <c r="A46" i="5"/>
  <c r="Q45" i="5"/>
  <c r="AG44" i="5"/>
  <c r="K44" i="5"/>
  <c r="X43" i="5"/>
  <c r="E43" i="5"/>
  <c r="T42" i="5"/>
  <c r="AI41" i="5"/>
  <c r="N41" i="5"/>
  <c r="AC40" i="5"/>
  <c r="I40" i="5"/>
  <c r="X39" i="5"/>
  <c r="C39" i="5"/>
  <c r="Q38" i="5"/>
  <c r="AF37" i="5"/>
  <c r="L37" i="5"/>
  <c r="Y36" i="5"/>
  <c r="E36" i="5"/>
  <c r="T35" i="5"/>
  <c r="U85" i="5"/>
  <c r="P84" i="5"/>
  <c r="L83" i="5"/>
  <c r="L82" i="5"/>
  <c r="L81" i="5"/>
  <c r="H80" i="5"/>
  <c r="C79" i="5"/>
  <c r="C78" i="5"/>
  <c r="C77" i="5"/>
  <c r="AG75" i="5"/>
  <c r="AD74" i="5"/>
  <c r="AC73" i="5"/>
  <c r="AC72" i="5"/>
  <c r="AE71" i="5"/>
  <c r="AG70" i="5"/>
  <c r="AI69" i="5"/>
  <c r="A69" i="5"/>
  <c r="C68" i="5"/>
  <c r="E67" i="5"/>
  <c r="G66" i="5"/>
  <c r="L65" i="5"/>
  <c r="V64" i="5"/>
  <c r="AE63" i="5"/>
  <c r="F63" i="5"/>
  <c r="Q62" i="5"/>
  <c r="AB61" i="5"/>
  <c r="C61" i="5"/>
  <c r="O60" i="5"/>
  <c r="AA59" i="5"/>
  <c r="F59" i="5"/>
  <c r="S58" i="5"/>
  <c r="AE57" i="5"/>
  <c r="J57" i="5"/>
  <c r="Y56" i="5"/>
  <c r="A56" i="5"/>
  <c r="N55" i="5"/>
  <c r="AC54" i="5"/>
  <c r="F54" i="5"/>
  <c r="R53" i="5"/>
  <c r="AG52" i="5"/>
  <c r="J52" i="5"/>
  <c r="V51" i="5"/>
  <c r="A51" i="5"/>
  <c r="N50" i="5"/>
  <c r="Y49" i="5"/>
  <c r="E49" i="5"/>
  <c r="Q48" i="5"/>
  <c r="AD47" i="5"/>
  <c r="I47" i="5"/>
  <c r="U46" i="5"/>
  <c r="AJ45" i="5"/>
  <c r="P45" i="5"/>
  <c r="AF44" i="5"/>
  <c r="J44" i="5"/>
  <c r="W43" i="5"/>
  <c r="S42" i="5"/>
  <c r="AG41" i="5"/>
  <c r="L41" i="5"/>
  <c r="AB40" i="5"/>
  <c r="H40" i="5"/>
  <c r="V39" i="5"/>
  <c r="A39" i="5"/>
  <c r="P38" i="5"/>
  <c r="AE37" i="5"/>
  <c r="K37" i="5"/>
  <c r="X36" i="5"/>
  <c r="S35" i="5"/>
  <c r="AI34" i="5"/>
  <c r="P34" i="5"/>
  <c r="AH33" i="5"/>
  <c r="P33" i="5"/>
  <c r="AH32" i="5"/>
  <c r="P32" i="5"/>
  <c r="AG31" i="5"/>
  <c r="N31" i="5"/>
  <c r="AF30" i="5"/>
  <c r="N30" i="5"/>
  <c r="AF29" i="5"/>
  <c r="N29" i="5"/>
  <c r="AF28" i="5"/>
  <c r="N28" i="5"/>
  <c r="AF27" i="5"/>
  <c r="N27" i="5"/>
  <c r="AF26" i="5"/>
  <c r="N26" i="5"/>
  <c r="AE25" i="5"/>
  <c r="N25" i="5"/>
  <c r="AG24" i="5"/>
  <c r="P24" i="5"/>
  <c r="AI23" i="5"/>
  <c r="T85" i="5"/>
  <c r="O84" i="5"/>
  <c r="K83" i="5"/>
  <c r="K82" i="5"/>
  <c r="F81" i="5"/>
  <c r="G80" i="5"/>
  <c r="A79" i="5"/>
  <c r="A78" i="5"/>
  <c r="AF76" i="5"/>
  <c r="AB75" i="5"/>
  <c r="AC74" i="5"/>
  <c r="AB73" i="5"/>
  <c r="W72" i="5"/>
  <c r="Y71" i="5"/>
  <c r="AB70" i="5"/>
  <c r="AD69" i="5"/>
  <c r="AF68" i="5"/>
  <c r="AG67" i="5"/>
  <c r="AI66" i="5"/>
  <c r="K65" i="5"/>
  <c r="U64" i="5"/>
  <c r="AD63" i="5"/>
  <c r="P62" i="5"/>
  <c r="AA61" i="5"/>
  <c r="A61" i="5"/>
  <c r="M60" i="5"/>
  <c r="Y59" i="5"/>
  <c r="E59" i="5"/>
  <c r="N85" i="5"/>
  <c r="J84" i="5"/>
  <c r="J83" i="5"/>
  <c r="J82" i="5"/>
  <c r="E81" i="5"/>
  <c r="AJ79" i="5"/>
  <c r="AJ78" i="5"/>
  <c r="AJ77" i="5"/>
  <c r="AE76" i="5"/>
  <c r="AA75" i="5"/>
  <c r="AB74" i="5"/>
  <c r="AA73" i="5"/>
  <c r="V72" i="5"/>
  <c r="X71" i="5"/>
  <c r="AA70" i="5"/>
  <c r="AC69" i="5"/>
  <c r="AE68" i="5"/>
  <c r="AF67" i="5"/>
  <c r="AH66" i="5"/>
  <c r="A66" i="5"/>
  <c r="J65" i="5"/>
  <c r="T64" i="5"/>
  <c r="AC63" i="5"/>
  <c r="A63" i="5"/>
  <c r="O62" i="5"/>
  <c r="Y61" i="5"/>
  <c r="AJ60" i="5"/>
  <c r="L60" i="5"/>
  <c r="X59" i="5"/>
  <c r="P58" i="5"/>
  <c r="AC57" i="5"/>
  <c r="H57" i="5"/>
  <c r="U56" i="5"/>
  <c r="AG55" i="5"/>
  <c r="L55" i="5"/>
  <c r="X54" i="5"/>
  <c r="A54" i="5"/>
  <c r="P53" i="5"/>
  <c r="AC52" i="5"/>
  <c r="F52" i="5"/>
  <c r="T51" i="5"/>
  <c r="AG50" i="5"/>
  <c r="J50" i="5"/>
  <c r="W49" i="5"/>
  <c r="AJ48" i="5"/>
  <c r="M48" i="5"/>
  <c r="AB47" i="5"/>
  <c r="E47" i="5"/>
  <c r="R46" i="5"/>
  <c r="AH45" i="5"/>
  <c r="N45" i="5"/>
  <c r="AB44" i="5"/>
  <c r="G44" i="5"/>
  <c r="U43" i="5"/>
  <c r="A43" i="5"/>
  <c r="P42" i="5"/>
  <c r="AE41" i="5"/>
  <c r="J41" i="5"/>
  <c r="Y40" i="5"/>
  <c r="F40" i="5"/>
  <c r="S39" i="5"/>
  <c r="AH38" i="5"/>
  <c r="N38" i="5"/>
  <c r="AC37" i="5"/>
  <c r="M85" i="5"/>
  <c r="I84" i="5"/>
  <c r="I83" i="5"/>
  <c r="AI79" i="5"/>
  <c r="AI78" i="5"/>
  <c r="AD77" i="5"/>
  <c r="Y76" i="5"/>
  <c r="Y75" i="5"/>
  <c r="AA74" i="5"/>
  <c r="T73" i="5"/>
  <c r="U72" i="5"/>
  <c r="W71" i="5"/>
  <c r="Y70" i="5"/>
  <c r="AB69" i="5"/>
  <c r="AD68" i="5"/>
  <c r="AE67" i="5"/>
  <c r="AG66" i="5"/>
  <c r="AJ65" i="5"/>
  <c r="I65" i="5"/>
  <c r="O64" i="5"/>
  <c r="AA63" i="5"/>
  <c r="AJ62" i="5"/>
  <c r="N62" i="5"/>
  <c r="U61" i="5"/>
  <c r="AI60" i="5"/>
  <c r="K60" i="5"/>
  <c r="W59" i="5"/>
  <c r="C59" i="5"/>
  <c r="O58" i="5"/>
  <c r="AB57" i="5"/>
  <c r="G57" i="5"/>
  <c r="T56" i="5"/>
  <c r="AF55" i="5"/>
  <c r="K55" i="5"/>
  <c r="W54" i="5"/>
  <c r="AJ53" i="5"/>
  <c r="O53" i="5"/>
  <c r="AB52" i="5"/>
  <c r="E52" i="5"/>
  <c r="S51" i="5"/>
  <c r="AF50" i="5"/>
  <c r="I50" i="5"/>
  <c r="V49" i="5"/>
  <c r="AI48" i="5"/>
  <c r="L48" i="5"/>
  <c r="AA47" i="5"/>
  <c r="Q46" i="5"/>
  <c r="AG45" i="5"/>
  <c r="M45" i="5"/>
  <c r="AA44" i="5"/>
  <c r="F44" i="5"/>
  <c r="T43" i="5"/>
  <c r="AJ42" i="5"/>
  <c r="N42" i="5"/>
  <c r="AC41" i="5"/>
  <c r="I41" i="5"/>
  <c r="X40" i="5"/>
  <c r="R39" i="5"/>
  <c r="AG38" i="5"/>
  <c r="M38" i="5"/>
  <c r="AB37" i="5"/>
  <c r="F37" i="5"/>
  <c r="T36" i="5"/>
  <c r="AJ35" i="5"/>
  <c r="P35" i="5"/>
  <c r="AF34" i="5"/>
  <c r="M34" i="5"/>
  <c r="AE33" i="5"/>
  <c r="M33" i="5"/>
  <c r="AD32" i="5"/>
  <c r="L32" i="5"/>
  <c r="AC31" i="5"/>
  <c r="K31" i="5"/>
  <c r="AC30" i="5"/>
  <c r="K30" i="5"/>
  <c r="AC29" i="5"/>
  <c r="K29" i="5"/>
  <c r="AC28" i="5"/>
  <c r="K28" i="5"/>
  <c r="AC27" i="5"/>
  <c r="K27" i="5"/>
  <c r="AC26" i="5"/>
  <c r="K26" i="5"/>
  <c r="AB25" i="5"/>
  <c r="K25" i="5"/>
  <c r="AD24" i="5"/>
  <c r="M24" i="5"/>
  <c r="AF23" i="5"/>
  <c r="O23" i="5"/>
  <c r="AH22" i="5"/>
  <c r="Q22" i="5"/>
  <c r="AJ21" i="5"/>
  <c r="S21" i="5"/>
  <c r="C21" i="5"/>
  <c r="U20" i="5"/>
  <c r="E20" i="5"/>
  <c r="V19" i="5"/>
  <c r="F19" i="5"/>
  <c r="X18" i="5"/>
  <c r="H18" i="5"/>
  <c r="AA17" i="5"/>
  <c r="J17" i="5"/>
  <c r="AC16" i="5"/>
  <c r="L16" i="5"/>
  <c r="AE15" i="5"/>
  <c r="N15" i="5"/>
  <c r="AG14" i="5"/>
  <c r="P14" i="5"/>
  <c r="AH13" i="5"/>
  <c r="Q13" i="5"/>
  <c r="AJ12" i="5"/>
  <c r="S12" i="5"/>
  <c r="C12" i="5"/>
  <c r="U11" i="5"/>
  <c r="E11" i="5"/>
  <c r="W10" i="5"/>
  <c r="G10" i="5"/>
  <c r="Y9" i="5"/>
  <c r="I9" i="5"/>
  <c r="AB8" i="5"/>
  <c r="K8" i="5"/>
  <c r="AC7" i="5"/>
  <c r="L7" i="5"/>
  <c r="AE6" i="5"/>
  <c r="H85" i="5"/>
  <c r="H84" i="5"/>
  <c r="H83" i="5"/>
  <c r="C82" i="5"/>
  <c r="AI80" i="5"/>
  <c r="AH79" i="5"/>
  <c r="AH78" i="5"/>
  <c r="AC77" i="5"/>
  <c r="X76" i="5"/>
  <c r="X75" i="5"/>
  <c r="Y74" i="5"/>
  <c r="S73" i="5"/>
  <c r="P72" i="5"/>
  <c r="R71" i="5"/>
  <c r="T70" i="5"/>
  <c r="V69" i="5"/>
  <c r="X68" i="5"/>
  <c r="Y67" i="5"/>
  <c r="AB66" i="5"/>
  <c r="AI65" i="5"/>
  <c r="H65" i="5"/>
  <c r="N64" i="5"/>
  <c r="X63" i="5"/>
  <c r="AI62" i="5"/>
  <c r="L62" i="5"/>
  <c r="T61" i="5"/>
  <c r="AH60" i="5"/>
  <c r="H60" i="5"/>
  <c r="V59" i="5"/>
  <c r="AJ58" i="5"/>
  <c r="L58" i="5"/>
  <c r="AA57" i="5"/>
  <c r="E57" i="5"/>
  <c r="S56" i="5"/>
  <c r="AE55" i="5"/>
  <c r="J55" i="5"/>
  <c r="V54" i="5"/>
  <c r="AI53" i="5"/>
  <c r="N53" i="5"/>
  <c r="AA52" i="5"/>
  <c r="R51" i="5"/>
  <c r="AE50" i="5"/>
  <c r="H50" i="5"/>
  <c r="U49" i="5"/>
  <c r="AH48" i="5"/>
  <c r="K48" i="5"/>
  <c r="Y47" i="5"/>
  <c r="C47" i="5"/>
  <c r="P46" i="5"/>
  <c r="AF45" i="5"/>
  <c r="K45" i="5"/>
  <c r="Y44" i="5"/>
  <c r="E44" i="5"/>
  <c r="S43" i="5"/>
  <c r="AI42" i="5"/>
  <c r="M42" i="5"/>
  <c r="G85" i="5"/>
  <c r="G84" i="5"/>
  <c r="A83" i="5"/>
  <c r="AG81" i="5"/>
  <c r="AH80" i="5"/>
  <c r="AG79" i="5"/>
  <c r="AB78" i="5"/>
  <c r="W77" i="5"/>
  <c r="W76" i="5"/>
  <c r="W75" i="5"/>
  <c r="S74" i="5"/>
  <c r="N73" i="5"/>
  <c r="O72" i="5"/>
  <c r="Q71" i="5"/>
  <c r="S70" i="5"/>
  <c r="U69" i="5"/>
  <c r="W68" i="5"/>
  <c r="X67" i="5"/>
  <c r="AA66" i="5"/>
  <c r="AD65" i="5"/>
  <c r="F65" i="5"/>
  <c r="M64" i="5"/>
  <c r="W63" i="5"/>
  <c r="AH62" i="5"/>
  <c r="J62" i="5"/>
  <c r="S61" i="5"/>
  <c r="AF60" i="5"/>
  <c r="G60" i="5"/>
  <c r="U59" i="5"/>
  <c r="AH58" i="5"/>
  <c r="K58" i="5"/>
  <c r="Y57" i="5"/>
  <c r="P56" i="5"/>
  <c r="AD55" i="5"/>
  <c r="H55" i="5"/>
  <c r="S54" i="5"/>
  <c r="AH53" i="5"/>
  <c r="L53" i="5"/>
  <c r="W52" i="5"/>
  <c r="C52" i="5"/>
  <c r="P51" i="5"/>
  <c r="AB50" i="5"/>
  <c r="G50" i="5"/>
  <c r="S49" i="5"/>
  <c r="AE48" i="5"/>
  <c r="J48" i="5"/>
  <c r="W47" i="5"/>
  <c r="AI46" i="5"/>
  <c r="O46" i="5"/>
  <c r="AE45" i="5"/>
  <c r="I45" i="5"/>
  <c r="W44" i="5"/>
  <c r="C44" i="5"/>
  <c r="R43" i="5"/>
  <c r="AG42" i="5"/>
  <c r="L42" i="5"/>
  <c r="AA41" i="5"/>
  <c r="G41" i="5"/>
  <c r="V40" i="5"/>
  <c r="AJ39" i="5"/>
  <c r="O39" i="5"/>
  <c r="AE38" i="5"/>
  <c r="K38" i="5"/>
  <c r="W37" i="5"/>
  <c r="C37" i="5"/>
  <c r="R36" i="5"/>
  <c r="AH35" i="5"/>
  <c r="M35" i="5"/>
  <c r="AC34" i="5"/>
  <c r="K34" i="5"/>
  <c r="AB33" i="5"/>
  <c r="J33" i="5"/>
  <c r="AB32" i="5"/>
  <c r="J32" i="5"/>
  <c r="AA31" i="5"/>
  <c r="I31" i="5"/>
  <c r="AA30" i="5"/>
  <c r="I30" i="5"/>
  <c r="AA29" i="5"/>
  <c r="I29" i="5"/>
  <c r="AA28" i="5"/>
  <c r="I28" i="5"/>
  <c r="AA27" i="5"/>
  <c r="I27" i="5"/>
  <c r="AA26" i="5"/>
  <c r="H26" i="5"/>
  <c r="Y25" i="5"/>
  <c r="I25" i="5"/>
  <c r="AB24" i="5"/>
  <c r="K24" i="5"/>
  <c r="AD23" i="5"/>
  <c r="M23" i="5"/>
  <c r="AF22" i="5"/>
  <c r="O22" i="5"/>
  <c r="AH21" i="5"/>
  <c r="Q21" i="5"/>
  <c r="AJ20" i="5"/>
  <c r="S20" i="5"/>
  <c r="A20" i="5"/>
  <c r="T19" i="5"/>
  <c r="E85" i="5"/>
  <c r="AC82" i="5"/>
  <c r="X80" i="5"/>
  <c r="Q78" i="5"/>
  <c r="G76" i="5"/>
  <c r="M73" i="5"/>
  <c r="N71" i="5"/>
  <c r="L69" i="5"/>
  <c r="N67" i="5"/>
  <c r="P63" i="5"/>
  <c r="A62" i="5"/>
  <c r="U60" i="5"/>
  <c r="AD57" i="5"/>
  <c r="AD56" i="5"/>
  <c r="T55" i="5"/>
  <c r="L54" i="5"/>
  <c r="A53" i="5"/>
  <c r="AD51" i="5"/>
  <c r="V50" i="5"/>
  <c r="K49" i="5"/>
  <c r="C48" i="5"/>
  <c r="AD46" i="5"/>
  <c r="W45" i="5"/>
  <c r="R44" i="5"/>
  <c r="K43" i="5"/>
  <c r="F42" i="5"/>
  <c r="AI39" i="5"/>
  <c r="C38" i="5"/>
  <c r="AJ36" i="5"/>
  <c r="I36" i="5"/>
  <c r="K35" i="5"/>
  <c r="V34" i="5"/>
  <c r="AI33" i="5"/>
  <c r="I33" i="5"/>
  <c r="V32" i="5"/>
  <c r="AH31" i="5"/>
  <c r="H31" i="5"/>
  <c r="U30" i="5"/>
  <c r="AG29" i="5"/>
  <c r="H29" i="5"/>
  <c r="T28" i="5"/>
  <c r="AG27" i="5"/>
  <c r="H27" i="5"/>
  <c r="T26" i="5"/>
  <c r="AF25" i="5"/>
  <c r="H25" i="5"/>
  <c r="V24" i="5"/>
  <c r="AJ23" i="5"/>
  <c r="N23" i="5"/>
  <c r="AD22" i="5"/>
  <c r="K22" i="5"/>
  <c r="AB21" i="5"/>
  <c r="I21" i="5"/>
  <c r="Y20" i="5"/>
  <c r="G20" i="5"/>
  <c r="U19" i="5"/>
  <c r="C19" i="5"/>
  <c r="T18" i="5"/>
  <c r="C18" i="5"/>
  <c r="T17" i="5"/>
  <c r="C17" i="5"/>
  <c r="T16" i="5"/>
  <c r="C16" i="5"/>
  <c r="T15" i="5"/>
  <c r="C15" i="5"/>
  <c r="T14" i="5"/>
  <c r="A14" i="5"/>
  <c r="S13" i="5"/>
  <c r="A13" i="5"/>
  <c r="R12" i="5"/>
  <c r="AJ11" i="5"/>
  <c r="R11" i="5"/>
  <c r="AJ10" i="5"/>
  <c r="R10" i="5"/>
  <c r="AJ9" i="5"/>
  <c r="R9" i="5"/>
  <c r="AJ8" i="5"/>
  <c r="R8" i="5"/>
  <c r="AI7" i="5"/>
  <c r="Q7" i="5"/>
  <c r="AI6" i="5"/>
  <c r="Q6" i="5"/>
  <c r="AJ5" i="5"/>
  <c r="S5" i="5"/>
  <c r="C5" i="5"/>
  <c r="U4" i="5"/>
  <c r="E4" i="5"/>
  <c r="W3" i="5"/>
  <c r="G3" i="5"/>
  <c r="Y2" i="5"/>
  <c r="I2" i="5"/>
  <c r="AA21" i="5"/>
  <c r="AB82" i="5"/>
  <c r="W80" i="5"/>
  <c r="K78" i="5"/>
  <c r="Q75" i="5"/>
  <c r="L73" i="5"/>
  <c r="I71" i="5"/>
  <c r="K69" i="5"/>
  <c r="I67" i="5"/>
  <c r="C65" i="5"/>
  <c r="O63" i="5"/>
  <c r="AJ61" i="5"/>
  <c r="T60" i="5"/>
  <c r="AG58" i="5"/>
  <c r="X57" i="5"/>
  <c r="W56" i="5"/>
  <c r="M55" i="5"/>
  <c r="C54" i="5"/>
  <c r="AE52" i="5"/>
  <c r="AC51" i="5"/>
  <c r="U50" i="5"/>
  <c r="J49" i="5"/>
  <c r="A48" i="5"/>
  <c r="AC46" i="5"/>
  <c r="U45" i="5"/>
  <c r="Q44" i="5"/>
  <c r="J43" i="5"/>
  <c r="E42" i="5"/>
  <c r="A41" i="5"/>
  <c r="AG39" i="5"/>
  <c r="AI38" i="5"/>
  <c r="AJ37" i="5"/>
  <c r="AI36" i="5"/>
  <c r="G36" i="5"/>
  <c r="J35" i="5"/>
  <c r="U34" i="5"/>
  <c r="AG33" i="5"/>
  <c r="H33" i="5"/>
  <c r="U32" i="5"/>
  <c r="AE31" i="5"/>
  <c r="G31" i="5"/>
  <c r="T30" i="5"/>
  <c r="AE29" i="5"/>
  <c r="G29" i="5"/>
  <c r="S28" i="5"/>
  <c r="AE27" i="5"/>
  <c r="F27" i="5"/>
  <c r="S26" i="5"/>
  <c r="AD25" i="5"/>
  <c r="G25" i="5"/>
  <c r="U24" i="5"/>
  <c r="AH23" i="5"/>
  <c r="L23" i="5"/>
  <c r="AC22" i="5"/>
  <c r="J22" i="5"/>
  <c r="AG84" i="5"/>
  <c r="AA82" i="5"/>
  <c r="R80" i="5"/>
  <c r="V77" i="5"/>
  <c r="P75" i="5"/>
  <c r="K73" i="5"/>
  <c r="H71" i="5"/>
  <c r="F69" i="5"/>
  <c r="Y66" i="5"/>
  <c r="A65" i="5"/>
  <c r="N63" i="5"/>
  <c r="AI61" i="5"/>
  <c r="F60" i="5"/>
  <c r="AF58" i="5"/>
  <c r="W57" i="5"/>
  <c r="O56" i="5"/>
  <c r="F55" i="5"/>
  <c r="AG53" i="5"/>
  <c r="V52" i="5"/>
  <c r="U51" i="5"/>
  <c r="T50" i="5"/>
  <c r="I49" i="5"/>
  <c r="AJ47" i="5"/>
  <c r="AB46" i="5"/>
  <c r="T45" i="5"/>
  <c r="P44" i="5"/>
  <c r="H43" i="5"/>
  <c r="AI40" i="5"/>
  <c r="AF39" i="5"/>
  <c r="AF38" i="5"/>
  <c r="AI37" i="5"/>
  <c r="AH36" i="5"/>
  <c r="C36" i="5"/>
  <c r="I35" i="5"/>
  <c r="T34" i="5"/>
  <c r="AF33" i="5"/>
  <c r="G33" i="5"/>
  <c r="T32" i="5"/>
  <c r="AD31" i="5"/>
  <c r="F31" i="5"/>
  <c r="S30" i="5"/>
  <c r="AD29" i="5"/>
  <c r="F29" i="5"/>
  <c r="R28" i="5"/>
  <c r="AD27" i="5"/>
  <c r="E27" i="5"/>
  <c r="R26" i="5"/>
  <c r="AC25" i="5"/>
  <c r="F25" i="5"/>
  <c r="T24" i="5"/>
  <c r="AG23" i="5"/>
  <c r="K23" i="5"/>
  <c r="AB22" i="5"/>
  <c r="I22" i="5"/>
  <c r="Y21" i="5"/>
  <c r="G21" i="5"/>
  <c r="W20" i="5"/>
  <c r="C20" i="5"/>
  <c r="R19" i="5"/>
  <c r="AJ18" i="5"/>
  <c r="R18" i="5"/>
  <c r="AJ17" i="5"/>
  <c r="R17" i="5"/>
  <c r="AJ16" i="5"/>
  <c r="R16" i="5"/>
  <c r="AJ15" i="5"/>
  <c r="R15" i="5"/>
  <c r="AJ14" i="5"/>
  <c r="R14" i="5"/>
  <c r="AI13" i="5"/>
  <c r="P13" i="5"/>
  <c r="AH12" i="5"/>
  <c r="P12" i="5"/>
  <c r="AH11" i="5"/>
  <c r="P11" i="5"/>
  <c r="AH10" i="5"/>
  <c r="P10" i="5"/>
  <c r="AH9" i="5"/>
  <c r="P9" i="5"/>
  <c r="AH8" i="5"/>
  <c r="P8" i="5"/>
  <c r="AG7" i="5"/>
  <c r="O7" i="5"/>
  <c r="AG6" i="5"/>
  <c r="O6" i="5"/>
  <c r="AH5" i="5"/>
  <c r="Q5" i="5"/>
  <c r="AJ4" i="5"/>
  <c r="S4" i="5"/>
  <c r="C4" i="5"/>
  <c r="U3" i="5"/>
  <c r="E3" i="5"/>
  <c r="W2" i="5"/>
  <c r="G2" i="5"/>
  <c r="U52" i="5"/>
  <c r="N51" i="5"/>
  <c r="K50" i="5"/>
  <c r="C49" i="5"/>
  <c r="AC47" i="5"/>
  <c r="P28" i="5"/>
  <c r="P26" i="5"/>
  <c r="AA25" i="5"/>
  <c r="R24" i="5"/>
  <c r="AE23" i="5"/>
  <c r="J23" i="5"/>
  <c r="AA22" i="5"/>
  <c r="H22" i="5"/>
  <c r="X21" i="5"/>
  <c r="F21" i="5"/>
  <c r="V20" i="5"/>
  <c r="AI18" i="5"/>
  <c r="Q17" i="5"/>
  <c r="AI16" i="5"/>
  <c r="Q16" i="5"/>
  <c r="AI15" i="5"/>
  <c r="AI14" i="5"/>
  <c r="O13" i="5"/>
  <c r="O12" i="5"/>
  <c r="AG11" i="5"/>
  <c r="AG10" i="5"/>
  <c r="AG9" i="5"/>
  <c r="O9" i="5"/>
  <c r="AG8" i="5"/>
  <c r="O8" i="5"/>
  <c r="AF7" i="5"/>
  <c r="AF6" i="5"/>
  <c r="AF84" i="5"/>
  <c r="T82" i="5"/>
  <c r="Q80" i="5"/>
  <c r="U77" i="5"/>
  <c r="K75" i="5"/>
  <c r="J73" i="5"/>
  <c r="G71" i="5"/>
  <c r="X66" i="5"/>
  <c r="AF64" i="5"/>
  <c r="M63" i="5"/>
  <c r="AH61" i="5"/>
  <c r="E60" i="5"/>
  <c r="AC58" i="5"/>
  <c r="U57" i="5"/>
  <c r="N56" i="5"/>
  <c r="E55" i="5"/>
  <c r="AF53" i="5"/>
  <c r="S46" i="5"/>
  <c r="O45" i="5"/>
  <c r="I44" i="5"/>
  <c r="C43" i="5"/>
  <c r="AF41" i="5"/>
  <c r="AH40" i="5"/>
  <c r="AE39" i="5"/>
  <c r="AD38" i="5"/>
  <c r="AD37" i="5"/>
  <c r="AG36" i="5"/>
  <c r="A36" i="5"/>
  <c r="G35" i="5"/>
  <c r="R34" i="5"/>
  <c r="AD33" i="5"/>
  <c r="F33" i="5"/>
  <c r="R32" i="5"/>
  <c r="AB31" i="5"/>
  <c r="E31" i="5"/>
  <c r="P30" i="5"/>
  <c r="AB29" i="5"/>
  <c r="E29" i="5"/>
  <c r="AB27" i="5"/>
  <c r="E25" i="5"/>
  <c r="AJ19" i="5"/>
  <c r="Q19" i="5"/>
  <c r="Q18" i="5"/>
  <c r="AI17" i="5"/>
  <c r="Q15" i="5"/>
  <c r="Q14" i="5"/>
  <c r="AG13" i="5"/>
  <c r="AG12" i="5"/>
  <c r="O11" i="5"/>
  <c r="O10" i="5"/>
  <c r="N7" i="5"/>
  <c r="AA84" i="5"/>
  <c r="AF79" i="5"/>
  <c r="T77" i="5"/>
  <c r="J75" i="5"/>
  <c r="A71" i="5"/>
  <c r="V68" i="5"/>
  <c r="W66" i="5"/>
  <c r="AE64" i="5"/>
  <c r="L63" i="5"/>
  <c r="R61" i="5"/>
  <c r="AB58" i="5"/>
  <c r="S57" i="5"/>
  <c r="M56" i="5"/>
  <c r="AE53" i="5"/>
  <c r="T52" i="5"/>
  <c r="M51" i="5"/>
  <c r="F50" i="5"/>
  <c r="AD48" i="5"/>
  <c r="U47" i="5"/>
  <c r="N46" i="5"/>
  <c r="H45" i="5"/>
  <c r="A44" i="5"/>
  <c r="AE42" i="5"/>
  <c r="AB41" i="5"/>
  <c r="AG40" i="5"/>
  <c r="AD39" i="5"/>
  <c r="AC38" i="5"/>
  <c r="Y37" i="5"/>
  <c r="AF36" i="5"/>
  <c r="AI35" i="5"/>
  <c r="F35" i="5"/>
  <c r="Q34" i="5"/>
  <c r="AA33" i="5"/>
  <c r="E33" i="5"/>
  <c r="Q32" i="5"/>
  <c r="Y31" i="5"/>
  <c r="O30" i="5"/>
  <c r="Y29" i="5"/>
  <c r="O28" i="5"/>
  <c r="Y27" i="5"/>
  <c r="C27" i="5"/>
  <c r="Y84" i="5"/>
  <c r="AF81" i="5"/>
  <c r="Y79" i="5"/>
  <c r="S77" i="5"/>
  <c r="I75" i="5"/>
  <c r="C73" i="5"/>
  <c r="R70" i="5"/>
  <c r="U68" i="5"/>
  <c r="R66" i="5"/>
  <c r="AD64" i="5"/>
  <c r="Q61" i="5"/>
  <c r="C60" i="5"/>
  <c r="AA58" i="5"/>
  <c r="R57" i="5"/>
  <c r="L56" i="5"/>
  <c r="AJ54" i="5"/>
  <c r="AC53" i="5"/>
  <c r="S52" i="5"/>
  <c r="L51" i="5"/>
  <c r="E50" i="5"/>
  <c r="AC48" i="5"/>
  <c r="T47" i="5"/>
  <c r="M46" i="5"/>
  <c r="G45" i="5"/>
  <c r="AJ43" i="5"/>
  <c r="AD42" i="5"/>
  <c r="Y41" i="5"/>
  <c r="AA40" i="5"/>
  <c r="AC39" i="5"/>
  <c r="AB38" i="5"/>
  <c r="V37" i="5"/>
  <c r="AE36" i="5"/>
  <c r="AG35" i="5"/>
  <c r="E35" i="5"/>
  <c r="O34" i="5"/>
  <c r="Y33" i="5"/>
  <c r="O32" i="5"/>
  <c r="X31" i="5"/>
  <c r="C31" i="5"/>
  <c r="M30" i="5"/>
  <c r="X29" i="5"/>
  <c r="A29" i="5"/>
  <c r="M28" i="5"/>
  <c r="X27" i="5"/>
  <c r="A27" i="5"/>
  <c r="M26" i="5"/>
  <c r="W25" i="5"/>
  <c r="C25" i="5"/>
  <c r="O24" i="5"/>
  <c r="AB23" i="5"/>
  <c r="H23" i="5"/>
  <c r="X22" i="5"/>
  <c r="F22" i="5"/>
  <c r="V21" i="5"/>
  <c r="R20" i="5"/>
  <c r="AH19" i="5"/>
  <c r="F84" i="5"/>
  <c r="AE81" i="5"/>
  <c r="X79" i="5"/>
  <c r="M77" i="5"/>
  <c r="H75" i="5"/>
  <c r="AG72" i="5"/>
  <c r="Q70" i="5"/>
  <c r="T68" i="5"/>
  <c r="Q66" i="5"/>
  <c r="AC64" i="5"/>
  <c r="AG62" i="5"/>
  <c r="P61" i="5"/>
  <c r="A60" i="5"/>
  <c r="Y58" i="5"/>
  <c r="Q57" i="5"/>
  <c r="K56" i="5"/>
  <c r="AI54" i="5"/>
  <c r="AA53" i="5"/>
  <c r="R52" i="5"/>
  <c r="I51" i="5"/>
  <c r="C50" i="5"/>
  <c r="AB48" i="5"/>
  <c r="S47" i="5"/>
  <c r="L46" i="5"/>
  <c r="E45" i="5"/>
  <c r="AI43" i="5"/>
  <c r="AC42" i="5"/>
  <c r="X41" i="5"/>
  <c r="W40" i="5"/>
  <c r="AB39" i="5"/>
  <c r="AA38" i="5"/>
  <c r="U37" i="5"/>
  <c r="AB36" i="5"/>
  <c r="AF35" i="5"/>
  <c r="N34" i="5"/>
  <c r="X33" i="5"/>
  <c r="C33" i="5"/>
  <c r="M32" i="5"/>
  <c r="W31" i="5"/>
  <c r="A31" i="5"/>
  <c r="L30" i="5"/>
  <c r="W29" i="5"/>
  <c r="AJ28" i="5"/>
  <c r="L28" i="5"/>
  <c r="V27" i="5"/>
  <c r="AJ26" i="5"/>
  <c r="L26" i="5"/>
  <c r="V25" i="5"/>
  <c r="A25" i="5"/>
  <c r="N24" i="5"/>
  <c r="AA23" i="5"/>
  <c r="G23" i="5"/>
  <c r="W22" i="5"/>
  <c r="E22" i="5"/>
  <c r="U21" i="5"/>
  <c r="A21" i="5"/>
  <c r="Q20" i="5"/>
  <c r="AG19" i="5"/>
  <c r="N19" i="5"/>
  <c r="AF18" i="5"/>
  <c r="N18" i="5"/>
  <c r="AF17" i="5"/>
  <c r="N17" i="5"/>
  <c r="AF16" i="5"/>
  <c r="N16" i="5"/>
  <c r="AF15" i="5"/>
  <c r="M15" i="5"/>
  <c r="AE14" i="5"/>
  <c r="M14" i="5"/>
  <c r="AD13" i="5"/>
  <c r="L13" i="5"/>
  <c r="AD12" i="5"/>
  <c r="L12" i="5"/>
  <c r="AD11" i="5"/>
  <c r="L11" i="5"/>
  <c r="AD10" i="5"/>
  <c r="L10" i="5"/>
  <c r="AD9" i="5"/>
  <c r="L9" i="5"/>
  <c r="AD8" i="5"/>
  <c r="L8" i="5"/>
  <c r="AI83" i="5"/>
  <c r="AD81" i="5"/>
  <c r="S79" i="5"/>
  <c r="L77" i="5"/>
  <c r="G75" i="5"/>
  <c r="N72" i="5"/>
  <c r="P70" i="5"/>
  <c r="O68" i="5"/>
  <c r="P66" i="5"/>
  <c r="L64" i="5"/>
  <c r="AF62" i="5"/>
  <c r="O61" i="5"/>
  <c r="AJ59" i="5"/>
  <c r="X58" i="5"/>
  <c r="N57" i="5"/>
  <c r="J56" i="5"/>
  <c r="AH54" i="5"/>
  <c r="Y53" i="5"/>
  <c r="Q52" i="5"/>
  <c r="H51" i="5"/>
  <c r="AJ49" i="5"/>
  <c r="AA48" i="5"/>
  <c r="P47" i="5"/>
  <c r="K46" i="5"/>
  <c r="AH43" i="5"/>
  <c r="AA42" i="5"/>
  <c r="W41" i="5"/>
  <c r="T40" i="5"/>
  <c r="T39" i="5"/>
  <c r="X38" i="5"/>
  <c r="S37" i="5"/>
  <c r="W36" i="5"/>
  <c r="AD35" i="5"/>
  <c r="A35" i="5"/>
  <c r="L34" i="5"/>
  <c r="W33" i="5"/>
  <c r="AJ32" i="5"/>
  <c r="K32" i="5"/>
  <c r="V31" i="5"/>
  <c r="AI30" i="5"/>
  <c r="J30" i="5"/>
  <c r="V29" i="5"/>
  <c r="AH28" i="5"/>
  <c r="J28" i="5"/>
  <c r="U27" i="5"/>
  <c r="AH26" i="5"/>
  <c r="J26" i="5"/>
  <c r="U25" i="5"/>
  <c r="AI24" i="5"/>
  <c r="L24" i="5"/>
  <c r="Y23" i="5"/>
  <c r="F23" i="5"/>
  <c r="V22" i="5"/>
  <c r="T21" i="5"/>
  <c r="AI20" i="5"/>
  <c r="P20" i="5"/>
  <c r="AF19" i="5"/>
  <c r="M19" i="5"/>
  <c r="AE18" i="5"/>
  <c r="M18" i="5"/>
  <c r="AE17" i="5"/>
  <c r="M17" i="5"/>
  <c r="AE16" i="5"/>
  <c r="M16" i="5"/>
  <c r="AD15" i="5"/>
  <c r="L15" i="5"/>
  <c r="AD14" i="5"/>
  <c r="L14" i="5"/>
  <c r="AC13" i="5"/>
  <c r="K13" i="5"/>
  <c r="AC12" i="5"/>
  <c r="K12" i="5"/>
  <c r="AC11" i="5"/>
  <c r="K11" i="5"/>
  <c r="AC10" i="5"/>
  <c r="K10" i="5"/>
  <c r="AC9" i="5"/>
  <c r="K9" i="5"/>
  <c r="AC8" i="5"/>
  <c r="J8" i="5"/>
  <c r="AA7" i="5"/>
  <c r="I7" i="5"/>
  <c r="AA6" i="5"/>
  <c r="J6" i="5"/>
  <c r="AC5" i="5"/>
  <c r="L5" i="5"/>
  <c r="AE4" i="5"/>
  <c r="N4" i="5"/>
  <c r="AG3" i="5"/>
  <c r="P3" i="5"/>
  <c r="AI2" i="5"/>
  <c r="R2" i="5"/>
  <c r="AH83" i="5"/>
  <c r="AC81" i="5"/>
  <c r="AJ82" i="5"/>
  <c r="AG80" i="5"/>
  <c r="T78" i="5"/>
  <c r="N76" i="5"/>
  <c r="J74" i="5"/>
  <c r="AI71" i="5"/>
  <c r="S69" i="5"/>
  <c r="U67" i="5"/>
  <c r="X65" i="5"/>
  <c r="I62" i="5"/>
  <c r="AB60" i="5"/>
  <c r="N59" i="5"/>
  <c r="F58" i="5"/>
  <c r="AG56" i="5"/>
  <c r="X55" i="5"/>
  <c r="O54" i="5"/>
  <c r="E53" i="5"/>
  <c r="AI51" i="5"/>
  <c r="Y50" i="5"/>
  <c r="P49" i="5"/>
  <c r="H48" i="5"/>
  <c r="AG46" i="5"/>
  <c r="AB45" i="5"/>
  <c r="U44" i="5"/>
  <c r="P43" i="5"/>
  <c r="I42" i="5"/>
  <c r="H41" i="5"/>
  <c r="L40" i="5"/>
  <c r="J39" i="5"/>
  <c r="H38" i="5"/>
  <c r="G37" i="5"/>
  <c r="N36" i="5"/>
  <c r="R35" i="5"/>
  <c r="Y34" i="5"/>
  <c r="O33" i="5"/>
  <c r="Y32" i="5"/>
  <c r="C32" i="5"/>
  <c r="M31" i="5"/>
  <c r="X30" i="5"/>
  <c r="C30" i="5"/>
  <c r="M29" i="5"/>
  <c r="X28" i="5"/>
  <c r="A28" i="5"/>
  <c r="M27" i="5"/>
  <c r="W26" i="5"/>
  <c r="AJ25" i="5"/>
  <c r="M25" i="5"/>
  <c r="Y24" i="5"/>
  <c r="E24" i="5"/>
  <c r="R23" i="5"/>
  <c r="AI22" i="5"/>
  <c r="N22" i="5"/>
  <c r="AE21" i="5"/>
  <c r="L21" i="5"/>
  <c r="AC20" i="5"/>
  <c r="J20" i="5"/>
  <c r="Y19" i="5"/>
  <c r="G19" i="5"/>
  <c r="W18" i="5"/>
  <c r="F18" i="5"/>
  <c r="W17" i="5"/>
  <c r="F17" i="5"/>
  <c r="W16" i="5"/>
  <c r="F85" i="5"/>
  <c r="Q79" i="5"/>
  <c r="L74" i="5"/>
  <c r="R69" i="5"/>
  <c r="T65" i="5"/>
  <c r="C62" i="5"/>
  <c r="AH55" i="5"/>
  <c r="I53" i="5"/>
  <c r="X50" i="5"/>
  <c r="O47" i="5"/>
  <c r="A45" i="5"/>
  <c r="R42" i="5"/>
  <c r="G40" i="5"/>
  <c r="E38" i="5"/>
  <c r="AA35" i="5"/>
  <c r="F34" i="5"/>
  <c r="AC32" i="5"/>
  <c r="L31" i="5"/>
  <c r="U29" i="5"/>
  <c r="F28" i="5"/>
  <c r="AB26" i="5"/>
  <c r="P25" i="5"/>
  <c r="G24" i="5"/>
  <c r="A23" i="5"/>
  <c r="AG21" i="5"/>
  <c r="AG20" i="5"/>
  <c r="AI19" i="5"/>
  <c r="E19" i="5"/>
  <c r="K18" i="5"/>
  <c r="S17" i="5"/>
  <c r="Y16" i="5"/>
  <c r="AH15" i="5"/>
  <c r="H15" i="5"/>
  <c r="S14" i="5"/>
  <c r="Y13" i="5"/>
  <c r="C13" i="5"/>
  <c r="I12" i="5"/>
  <c r="T11" i="5"/>
  <c r="AB10" i="5"/>
  <c r="M9" i="5"/>
  <c r="V8" i="5"/>
  <c r="AE7" i="5"/>
  <c r="G7" i="5"/>
  <c r="T6" i="5"/>
  <c r="AI5" i="5"/>
  <c r="N5" i="5"/>
  <c r="AC4" i="5"/>
  <c r="I4" i="5"/>
  <c r="X3" i="5"/>
  <c r="C3" i="5"/>
  <c r="Q2" i="5"/>
  <c r="K2" i="5"/>
  <c r="R33" i="5"/>
  <c r="J16" i="5"/>
  <c r="Q10" i="5"/>
  <c r="E5" i="5"/>
  <c r="H2" i="5"/>
  <c r="Q54" i="5"/>
  <c r="Y48" i="5"/>
  <c r="S36" i="5"/>
  <c r="A32" i="5"/>
  <c r="A26" i="5"/>
  <c r="M21" i="5"/>
  <c r="Y18" i="5"/>
  <c r="E14" i="5"/>
  <c r="K66" i="5"/>
  <c r="Q43" i="5"/>
  <c r="G30" i="5"/>
  <c r="AI25" i="5"/>
  <c r="K21" i="5"/>
  <c r="AB11" i="5"/>
  <c r="F8" i="5"/>
  <c r="G6" i="5"/>
  <c r="S59" i="5"/>
  <c r="W48" i="5"/>
  <c r="U31" i="5"/>
  <c r="W24" i="5"/>
  <c r="F6" i="5"/>
  <c r="J70" i="5"/>
  <c r="Q40" i="5"/>
  <c r="X25" i="5"/>
  <c r="K19" i="5"/>
  <c r="P40" i="5"/>
  <c r="J24" i="5"/>
  <c r="I20" i="5"/>
  <c r="AD16" i="5"/>
  <c r="A8" i="5"/>
  <c r="L4" i="5"/>
  <c r="P79" i="5"/>
  <c r="K74" i="5"/>
  <c r="M69" i="5"/>
  <c r="K64" i="5"/>
  <c r="M61" i="5"/>
  <c r="Q58" i="5"/>
  <c r="AC55" i="5"/>
  <c r="H53" i="5"/>
  <c r="W50" i="5"/>
  <c r="N47" i="5"/>
  <c r="AJ44" i="5"/>
  <c r="J42" i="5"/>
  <c r="A40" i="5"/>
  <c r="R37" i="5"/>
  <c r="Y35" i="5"/>
  <c r="E34" i="5"/>
  <c r="AA32" i="5"/>
  <c r="J31" i="5"/>
  <c r="T29" i="5"/>
  <c r="X26" i="5"/>
  <c r="O25" i="5"/>
  <c r="F24" i="5"/>
  <c r="AJ22" i="5"/>
  <c r="AF21" i="5"/>
  <c r="AF20" i="5"/>
  <c r="AE19" i="5"/>
  <c r="J18" i="5"/>
  <c r="P17" i="5"/>
  <c r="X16" i="5"/>
  <c r="AG15" i="5"/>
  <c r="G15" i="5"/>
  <c r="O14" i="5"/>
  <c r="X13" i="5"/>
  <c r="AI12" i="5"/>
  <c r="H12" i="5"/>
  <c r="S11" i="5"/>
  <c r="AA10" i="5"/>
  <c r="C10" i="5"/>
  <c r="J9" i="5"/>
  <c r="U8" i="5"/>
  <c r="AD7" i="5"/>
  <c r="F7" i="5"/>
  <c r="S6" i="5"/>
  <c r="AG5" i="5"/>
  <c r="M5" i="5"/>
  <c r="AB4" i="5"/>
  <c r="H4" i="5"/>
  <c r="V3" i="5"/>
  <c r="A3" i="5"/>
  <c r="P2" i="5"/>
  <c r="W35" i="5"/>
  <c r="AG30" i="5"/>
  <c r="V26" i="5"/>
  <c r="AG22" i="5"/>
  <c r="AD21" i="5"/>
  <c r="AE20" i="5"/>
  <c r="AD19" i="5"/>
  <c r="I18" i="5"/>
  <c r="O17" i="5"/>
  <c r="N14" i="5"/>
  <c r="AF12" i="5"/>
  <c r="G12" i="5"/>
  <c r="Y10" i="5"/>
  <c r="H9" i="5"/>
  <c r="T8" i="5"/>
  <c r="E7" i="5"/>
  <c r="AF5" i="5"/>
  <c r="AJ2" i="5"/>
  <c r="AD5" i="5"/>
  <c r="I5" i="5"/>
  <c r="X4" i="5"/>
  <c r="AG2" i="5"/>
  <c r="E58" i="5"/>
  <c r="S27" i="5"/>
  <c r="X19" i="5"/>
  <c r="O16" i="5"/>
  <c r="H14" i="5"/>
  <c r="AB9" i="5"/>
  <c r="M8" i="5"/>
  <c r="AJ6" i="5"/>
  <c r="AA5" i="5"/>
  <c r="O3" i="5"/>
  <c r="P27" i="5"/>
  <c r="AG17" i="5"/>
  <c r="F14" i="5"/>
  <c r="AF11" i="5"/>
  <c r="X5" i="5"/>
  <c r="AH3" i="5"/>
  <c r="V81" i="5"/>
  <c r="F11" i="5"/>
  <c r="T59" i="5"/>
  <c r="AI45" i="5"/>
  <c r="AB34" i="5"/>
  <c r="AB28" i="5"/>
  <c r="AC17" i="5"/>
  <c r="M10" i="5"/>
  <c r="A57" i="5"/>
  <c r="G51" i="5"/>
  <c r="N43" i="5"/>
  <c r="P36" i="5"/>
  <c r="K33" i="5"/>
  <c r="AG25" i="5"/>
  <c r="L20" i="5"/>
  <c r="AB17" i="5"/>
  <c r="AA11" i="5"/>
  <c r="E8" i="5"/>
  <c r="Y6" i="5"/>
  <c r="O4" i="5"/>
  <c r="X2" i="5"/>
  <c r="C2" i="5"/>
  <c r="H76" i="5"/>
  <c r="T31" i="5"/>
  <c r="W28" i="5"/>
  <c r="Q24" i="5"/>
  <c r="K20" i="5"/>
  <c r="AG16" i="5"/>
  <c r="AF13" i="5"/>
  <c r="Y11" i="5"/>
  <c r="I10" i="5"/>
  <c r="T9" i="5"/>
  <c r="X6" i="5"/>
  <c r="I3" i="5"/>
  <c r="AF80" i="5"/>
  <c r="I48" i="5"/>
  <c r="AC83" i="5"/>
  <c r="AA78" i="5"/>
  <c r="I74" i="5"/>
  <c r="J64" i="5"/>
  <c r="K61" i="5"/>
  <c r="J58" i="5"/>
  <c r="AB55" i="5"/>
  <c r="AH49" i="5"/>
  <c r="M47" i="5"/>
  <c r="AD44" i="5"/>
  <c r="H42" i="5"/>
  <c r="P39" i="5"/>
  <c r="Q37" i="5"/>
  <c r="X32" i="5"/>
  <c r="R29" i="5"/>
  <c r="C28" i="5"/>
  <c r="L25" i="5"/>
  <c r="A19" i="5"/>
  <c r="V16" i="5"/>
  <c r="AC15" i="5"/>
  <c r="F15" i="5"/>
  <c r="W13" i="5"/>
  <c r="Q11" i="5"/>
  <c r="A10" i="5"/>
  <c r="AB7" i="5"/>
  <c r="R6" i="5"/>
  <c r="K5" i="5"/>
  <c r="AA4" i="5"/>
  <c r="G4" i="5"/>
  <c r="T3" i="5"/>
  <c r="O2" i="5"/>
  <c r="R3" i="5"/>
  <c r="W67" i="5"/>
  <c r="AG43" i="5"/>
  <c r="T41" i="5"/>
  <c r="AJ34" i="5"/>
  <c r="U33" i="5"/>
  <c r="J29" i="5"/>
  <c r="A18" i="5"/>
  <c r="AH14" i="5"/>
  <c r="R13" i="5"/>
  <c r="A12" i="5"/>
  <c r="G5" i="5"/>
  <c r="AJ3" i="5"/>
  <c r="AG34" i="5"/>
  <c r="C26" i="5"/>
  <c r="R22" i="5"/>
  <c r="S19" i="5"/>
  <c r="M13" i="5"/>
  <c r="X9" i="5"/>
  <c r="T7" i="5"/>
  <c r="I6" i="5"/>
  <c r="R4" i="5"/>
  <c r="AC2" i="5"/>
  <c r="O67" i="5"/>
  <c r="V43" i="5"/>
  <c r="Q33" i="5"/>
  <c r="O27" i="5"/>
  <c r="N20" i="5"/>
  <c r="J13" i="5"/>
  <c r="S7" i="5"/>
  <c r="H6" i="5"/>
  <c r="O76" i="5"/>
  <c r="C57" i="5"/>
  <c r="Q36" i="5"/>
  <c r="Q23" i="5"/>
  <c r="O19" i="5"/>
  <c r="H16" i="5"/>
  <c r="C14" i="5"/>
  <c r="V9" i="5"/>
  <c r="AE3" i="5"/>
  <c r="AC62" i="5"/>
  <c r="AD45" i="5"/>
  <c r="Y28" i="5"/>
  <c r="L22" i="5"/>
  <c r="AH16" i="5"/>
  <c r="AJ13" i="5"/>
  <c r="U9" i="5"/>
  <c r="P7" i="5"/>
  <c r="Q59" i="5"/>
  <c r="M54" i="5"/>
  <c r="F51" i="5"/>
  <c r="O36" i="5"/>
  <c r="H21" i="5"/>
  <c r="F16" i="5"/>
  <c r="A11" i="5"/>
  <c r="C8" i="5"/>
  <c r="O59" i="5"/>
  <c r="K15" i="5"/>
  <c r="AI10" i="5"/>
  <c r="Y8" i="5"/>
  <c r="AB83" i="5"/>
  <c r="U78" i="5"/>
  <c r="A74" i="5"/>
  <c r="N68" i="5"/>
  <c r="H64" i="5"/>
  <c r="J61" i="5"/>
  <c r="I58" i="5"/>
  <c r="AA55" i="5"/>
  <c r="C53" i="5"/>
  <c r="AG49" i="5"/>
  <c r="G47" i="5"/>
  <c r="V44" i="5"/>
  <c r="G42" i="5"/>
  <c r="N39" i="5"/>
  <c r="P37" i="5"/>
  <c r="U35" i="5"/>
  <c r="C34" i="5"/>
  <c r="W32" i="5"/>
  <c r="AE30" i="5"/>
  <c r="P29" i="5"/>
  <c r="AJ27" i="5"/>
  <c r="U26" i="5"/>
  <c r="J25" i="5"/>
  <c r="A24" i="5"/>
  <c r="AE22" i="5"/>
  <c r="AC21" i="5"/>
  <c r="AD20" i="5"/>
  <c r="AC19" i="5"/>
  <c r="AH18" i="5"/>
  <c r="G18" i="5"/>
  <c r="L17" i="5"/>
  <c r="U16" i="5"/>
  <c r="AB15" i="5"/>
  <c r="E15" i="5"/>
  <c r="K14" i="5"/>
  <c r="V13" i="5"/>
  <c r="AE12" i="5"/>
  <c r="F12" i="5"/>
  <c r="N11" i="5"/>
  <c r="X10" i="5"/>
  <c r="AI9" i="5"/>
  <c r="G9" i="5"/>
  <c r="S8" i="5"/>
  <c r="Y7" i="5"/>
  <c r="P6" i="5"/>
  <c r="AE5" i="5"/>
  <c r="J5" i="5"/>
  <c r="Y4" i="5"/>
  <c r="F4" i="5"/>
  <c r="S3" i="5"/>
  <c r="AH2" i="5"/>
  <c r="N2" i="5"/>
  <c r="AA83" i="5"/>
  <c r="M72" i="5"/>
  <c r="M68" i="5"/>
  <c r="AD60" i="5"/>
  <c r="H58" i="5"/>
  <c r="V55" i="5"/>
  <c r="AF49" i="5"/>
  <c r="AH46" i="5"/>
  <c r="T44" i="5"/>
  <c r="V41" i="5"/>
  <c r="M39" i="5"/>
  <c r="O37" i="5"/>
  <c r="AJ33" i="5"/>
  <c r="I32" i="5"/>
  <c r="AD30" i="5"/>
  <c r="O29" i="5"/>
  <c r="O26" i="5"/>
  <c r="AB20" i="5"/>
  <c r="AG18" i="5"/>
  <c r="E18" i="5"/>
  <c r="K17" i="5"/>
  <c r="S16" i="5"/>
  <c r="AA15" i="5"/>
  <c r="J14" i="5"/>
  <c r="U13" i="5"/>
  <c r="AB12" i="5"/>
  <c r="E12" i="5"/>
  <c r="M11" i="5"/>
  <c r="V10" i="5"/>
  <c r="AF9" i="5"/>
  <c r="F9" i="5"/>
  <c r="Q8" i="5"/>
  <c r="AC65" i="5"/>
  <c r="U38" i="5"/>
  <c r="J27" i="5"/>
  <c r="P23" i="5"/>
  <c r="J21" i="5"/>
  <c r="Y14" i="5"/>
  <c r="J10" i="5"/>
  <c r="AE8" i="5"/>
  <c r="U5" i="5"/>
  <c r="AD3" i="5"/>
  <c r="J3" i="5"/>
  <c r="AA62" i="5"/>
  <c r="L43" i="5"/>
  <c r="O38" i="5"/>
  <c r="E30" i="5"/>
  <c r="X14" i="5"/>
  <c r="V2" i="5"/>
  <c r="Y62" i="5"/>
  <c r="X45" i="5"/>
  <c r="M36" i="5"/>
  <c r="T25" i="5"/>
  <c r="P18" i="5"/>
  <c r="AE13" i="5"/>
  <c r="S9" i="5"/>
  <c r="AG4" i="5"/>
  <c r="S78" i="5"/>
  <c r="F64" i="5"/>
  <c r="P52" i="5"/>
  <c r="Q35" i="5"/>
  <c r="AH27" i="5"/>
  <c r="AC23" i="5"/>
  <c r="Y22" i="5"/>
  <c r="W21" i="5"/>
  <c r="AB19" i="5"/>
  <c r="X7" i="5"/>
  <c r="C7" i="5"/>
  <c r="N6" i="5"/>
  <c r="M2" i="5"/>
  <c r="W60" i="5"/>
  <c r="AG54" i="5"/>
  <c r="Q49" i="5"/>
  <c r="E37" i="5"/>
  <c r="F26" i="5"/>
  <c r="P21" i="5"/>
  <c r="AC18" i="5"/>
  <c r="X15" i="5"/>
  <c r="I11" i="5"/>
  <c r="V4" i="5"/>
  <c r="AE2" i="5"/>
  <c r="E32" i="5"/>
  <c r="O20" i="5"/>
  <c r="E17" i="5"/>
  <c r="V15" i="5"/>
  <c r="AC14" i="5"/>
  <c r="W12" i="5"/>
  <c r="A9" i="5"/>
  <c r="P71" i="5"/>
  <c r="AG51" i="5"/>
  <c r="F41" i="5"/>
  <c r="P22" i="5"/>
  <c r="P19" i="5"/>
  <c r="I16" i="5"/>
  <c r="AE11" i="5"/>
  <c r="W9" i="5"/>
  <c r="G8" i="5"/>
  <c r="W5" i="5"/>
  <c r="L3" i="5"/>
  <c r="U81" i="5"/>
  <c r="AE51" i="5"/>
  <c r="V38" i="5"/>
  <c r="AI31" i="5"/>
  <c r="L27" i="5"/>
  <c r="AA14" i="5"/>
  <c r="R7" i="5"/>
  <c r="P4" i="5"/>
  <c r="E2" i="5"/>
  <c r="I76" i="5"/>
  <c r="F30" i="5"/>
  <c r="L19" i="5"/>
  <c r="Y17" i="5"/>
  <c r="O15" i="5"/>
  <c r="AA8" i="5"/>
  <c r="E6" i="5"/>
  <c r="AH4" i="5"/>
  <c r="A2" i="5"/>
  <c r="AA65" i="5"/>
  <c r="Y42" i="5"/>
  <c r="I34" i="5"/>
  <c r="X17" i="5"/>
  <c r="F13" i="5"/>
  <c r="W6" i="5"/>
  <c r="U2" i="5"/>
  <c r="Y83" i="5"/>
  <c r="R78" i="5"/>
  <c r="L72" i="5"/>
  <c r="H68" i="5"/>
  <c r="E64" i="5"/>
  <c r="AC60" i="5"/>
  <c r="G58" i="5"/>
  <c r="U55" i="5"/>
  <c r="G52" i="5"/>
  <c r="X49" i="5"/>
  <c r="AF46" i="5"/>
  <c r="S44" i="5"/>
  <c r="U41" i="5"/>
  <c r="L39" i="5"/>
  <c r="I37" i="5"/>
  <c r="O35" i="5"/>
  <c r="V33" i="5"/>
  <c r="H32" i="5"/>
  <c r="AB30" i="5"/>
  <c r="L29" i="5"/>
  <c r="T27" i="5"/>
  <c r="G26" i="5"/>
  <c r="AH24" i="5"/>
  <c r="X23" i="5"/>
  <c r="U22" i="5"/>
  <c r="R21" i="5"/>
  <c r="AA20" i="5"/>
  <c r="AA19" i="5"/>
  <c r="AD18" i="5"/>
  <c r="I17" i="5"/>
  <c r="P16" i="5"/>
  <c r="Y15" i="5"/>
  <c r="A15" i="5"/>
  <c r="I14" i="5"/>
  <c r="T13" i="5"/>
  <c r="AA12" i="5"/>
  <c r="J11" i="5"/>
  <c r="U10" i="5"/>
  <c r="AE9" i="5"/>
  <c r="E9" i="5"/>
  <c r="N8" i="5"/>
  <c r="W7" i="5"/>
  <c r="A7" i="5"/>
  <c r="M6" i="5"/>
  <c r="AB5" i="5"/>
  <c r="H5" i="5"/>
  <c r="W4" i="5"/>
  <c r="A4" i="5"/>
  <c r="Q3" i="5"/>
  <c r="AF2" i="5"/>
  <c r="L2" i="5"/>
  <c r="G77" i="5"/>
  <c r="G72" i="5"/>
  <c r="K39" i="5"/>
  <c r="G32" i="5"/>
  <c r="Y30" i="5"/>
  <c r="AF24" i="5"/>
  <c r="W23" i="5"/>
  <c r="X20" i="5"/>
  <c r="H17" i="5"/>
  <c r="S18" i="5"/>
  <c r="G13" i="5"/>
  <c r="M7" i="5"/>
  <c r="T5" i="5"/>
  <c r="M4" i="5"/>
  <c r="I70" i="5"/>
  <c r="S31" i="5"/>
  <c r="E23" i="5"/>
  <c r="N12" i="5"/>
  <c r="AE82" i="5"/>
  <c r="AE46" i="5"/>
  <c r="T22" i="5"/>
  <c r="Y12" i="5"/>
  <c r="T10" i="5"/>
  <c r="V7" i="5"/>
  <c r="L6" i="5"/>
  <c r="V30" i="5"/>
  <c r="AA18" i="5"/>
  <c r="G11" i="5"/>
  <c r="H8" i="5"/>
  <c r="AD6" i="5"/>
  <c r="M3" i="5"/>
  <c r="U76" i="5"/>
  <c r="F46" i="5"/>
  <c r="AD34" i="5"/>
  <c r="AD28" i="5"/>
  <c r="S23" i="5"/>
  <c r="AB14" i="5"/>
  <c r="AI8" i="5"/>
  <c r="AF3" i="5"/>
  <c r="F2" i="5"/>
  <c r="O71" i="5"/>
  <c r="P54" i="5"/>
  <c r="X48" i="5"/>
  <c r="E41" i="5"/>
  <c r="N33" i="5"/>
  <c r="X24" i="5"/>
  <c r="M22" i="5"/>
  <c r="V18" i="5"/>
  <c r="S15" i="5"/>
  <c r="I13" i="5"/>
  <c r="AF8" i="5"/>
  <c r="AB6" i="5"/>
  <c r="A5" i="5"/>
  <c r="K3" i="5"/>
  <c r="P81" i="5"/>
  <c r="R40" i="5"/>
  <c r="X34" i="5"/>
  <c r="G16" i="5"/>
  <c r="T12" i="5"/>
  <c r="Y45" i="5"/>
  <c r="Q12" i="5"/>
  <c r="AC3" i="5"/>
  <c r="X53" i="5"/>
  <c r="L38" i="5"/>
  <c r="V28" i="5"/>
  <c r="E21" i="5"/>
  <c r="E16" i="5"/>
  <c r="X11" i="5"/>
  <c r="R5" i="5"/>
  <c r="H3" i="5"/>
  <c r="AD82" i="5"/>
  <c r="F72" i="5"/>
  <c r="V67" i="5"/>
  <c r="V63" i="5"/>
  <c r="V60" i="5"/>
  <c r="C58" i="5"/>
  <c r="AA54" i="5"/>
  <c r="A52" i="5"/>
  <c r="O49" i="5"/>
  <c r="I46" i="5"/>
  <c r="AE43" i="5"/>
  <c r="R41" i="5"/>
  <c r="I39" i="5"/>
  <c r="A37" i="5"/>
  <c r="AH34" i="5"/>
  <c r="T33" i="5"/>
  <c r="F32" i="5"/>
  <c r="W30" i="5"/>
  <c r="AG28" i="5"/>
  <c r="R27" i="5"/>
  <c r="E26" i="5"/>
  <c r="AE24" i="5"/>
  <c r="V23" i="5"/>
  <c r="S22" i="5"/>
  <c r="O21" i="5"/>
  <c r="T20" i="5"/>
  <c r="W19" i="5"/>
  <c r="AB18" i="5"/>
  <c r="AH17" i="5"/>
  <c r="G17" i="5"/>
  <c r="K16" i="5"/>
  <c r="W15" i="5"/>
  <c r="AF14" i="5"/>
  <c r="G14" i="5"/>
  <c r="N13" i="5"/>
  <c r="X12" i="5"/>
  <c r="AI11" i="5"/>
  <c r="H11" i="5"/>
  <c r="S10" i="5"/>
  <c r="AA9" i="5"/>
  <c r="C9" i="5"/>
  <c r="I8" i="5"/>
  <c r="U7" i="5"/>
  <c r="AH6" i="5"/>
  <c r="K6" i="5"/>
  <c r="Y5" i="5"/>
  <c r="F5" i="5"/>
  <c r="T4" i="5"/>
  <c r="AI3" i="5"/>
  <c r="N3" i="5"/>
  <c r="AD2" i="5"/>
  <c r="J2" i="5"/>
  <c r="V76" i="5"/>
  <c r="E72" i="5"/>
  <c r="P67" i="5"/>
  <c r="Q63" i="5"/>
  <c r="I57" i="5"/>
  <c r="R54" i="5"/>
  <c r="AJ51" i="5"/>
  <c r="L49" i="5"/>
  <c r="G46" i="5"/>
  <c r="AC43" i="5"/>
  <c r="K41" i="5"/>
  <c r="H39" i="5"/>
  <c r="U36" i="5"/>
  <c r="AE28" i="5"/>
  <c r="AC24" i="5"/>
  <c r="T23" i="5"/>
  <c r="N21" i="5"/>
  <c r="AH59" i="5"/>
  <c r="H30" i="5"/>
  <c r="AA24" i="5"/>
  <c r="AD17" i="5"/>
  <c r="U15" i="5"/>
  <c r="V12" i="5"/>
  <c r="N10" i="5"/>
  <c r="AC6" i="5"/>
  <c r="Q4" i="5"/>
  <c r="AB2" i="5"/>
  <c r="AE62" i="5"/>
  <c r="M20" i="5"/>
  <c r="A17" i="5"/>
  <c r="U12" i="5"/>
  <c r="V5" i="5"/>
  <c r="AA2" i="5"/>
  <c r="K70" i="5"/>
  <c r="N54" i="5"/>
  <c r="U18" i="5"/>
  <c r="P15" i="5"/>
  <c r="H13" i="5"/>
  <c r="C11" i="5"/>
  <c r="AI4" i="5"/>
  <c r="AB65" i="5"/>
  <c r="AJ56" i="5"/>
  <c r="N48" i="5"/>
  <c r="W34" i="5"/>
  <c r="I23" i="5"/>
  <c r="G22" i="5"/>
  <c r="AE80" i="5"/>
  <c r="R74" i="5"/>
  <c r="Y65" i="5"/>
  <c r="X62" i="5"/>
  <c r="M59" i="5"/>
  <c r="AE56" i="5"/>
  <c r="Q53" i="5"/>
  <c r="AI50" i="5"/>
  <c r="G48" i="5"/>
  <c r="X42" i="5"/>
  <c r="N40" i="5"/>
  <c r="J38" i="5"/>
  <c r="K36" i="5"/>
  <c r="H34" i="5"/>
  <c r="AG32" i="5"/>
  <c r="Q31" i="5"/>
  <c r="A30" i="5"/>
  <c r="H28" i="5"/>
  <c r="AE26" i="5"/>
  <c r="S25" i="5"/>
  <c r="I24" i="5"/>
  <c r="A22" i="5"/>
  <c r="H20" i="5"/>
  <c r="I19" i="5"/>
  <c r="O18" i="5"/>
  <c r="V17" i="5"/>
  <c r="AB16" i="5"/>
  <c r="J15" i="5"/>
  <c r="V14" i="5"/>
  <c r="AB13" i="5"/>
  <c r="E13" i="5"/>
  <c r="M12" i="5"/>
  <c r="W11" i="5"/>
  <c r="AF10" i="5"/>
  <c r="F10" i="5"/>
  <c r="Q9" i="5"/>
  <c r="X8" i="5"/>
  <c r="AJ7" i="5"/>
  <c r="J7" i="5"/>
  <c r="V6" i="5"/>
  <c r="C6" i="5"/>
  <c r="P5" i="5"/>
  <c r="AF4" i="5"/>
  <c r="K4" i="5"/>
  <c r="AA3" i="5"/>
  <c r="F3" i="5"/>
  <c r="T2" i="5"/>
  <c r="R79" i="5"/>
  <c r="M74" i="5"/>
  <c r="T69" i="5"/>
  <c r="V65" i="5"/>
  <c r="H62" i="5"/>
  <c r="J59" i="5"/>
  <c r="I56" i="5"/>
  <c r="J53" i="5"/>
  <c r="AA50" i="5"/>
  <c r="E48" i="5"/>
  <c r="C45" i="5"/>
  <c r="W42" i="5"/>
  <c r="M40" i="5"/>
  <c r="F38" i="5"/>
  <c r="AB35" i="5"/>
  <c r="G34" i="5"/>
  <c r="AF32" i="5"/>
  <c r="P31" i="5"/>
  <c r="AH29" i="5"/>
  <c r="G28" i="5"/>
  <c r="AD26" i="5"/>
  <c r="R25" i="5"/>
  <c r="H24" i="5"/>
  <c r="C23" i="5"/>
  <c r="AI21" i="5"/>
  <c r="AH20" i="5"/>
  <c r="F20" i="5"/>
  <c r="H19" i="5"/>
  <c r="L18" i="5"/>
  <c r="U17" i="5"/>
  <c r="AA16" i="5"/>
  <c r="A16" i="5"/>
  <c r="I15" i="5"/>
  <c r="U14" i="5"/>
  <c r="AA13" i="5"/>
  <c r="J12" i="5"/>
  <c r="V11" i="5"/>
  <c r="AE10" i="5"/>
  <c r="E10" i="5"/>
  <c r="N9" i="5"/>
  <c r="W8" i="5"/>
  <c r="AH7" i="5"/>
  <c r="H7" i="5"/>
  <c r="U6" i="5"/>
  <c r="A6" i="5"/>
  <c r="O5" i="5"/>
  <c r="AD4" i="5"/>
  <c r="J4" i="5"/>
  <c r="Y3" i="5"/>
  <c r="S2" i="5"/>
  <c r="AF56" i="5"/>
  <c r="AI32" i="5"/>
  <c r="AG26" i="5"/>
  <c r="C22" i="5"/>
  <c r="J19" i="5"/>
  <c r="W14" i="5"/>
  <c r="H10" i="5"/>
  <c r="K7" i="5"/>
  <c r="AB3" i="5"/>
  <c r="AJ4" i="1"/>
  <c r="AJ20" i="1"/>
  <c r="AJ36" i="1"/>
  <c r="AJ52" i="1"/>
  <c r="AJ68" i="1"/>
  <c r="AJ84" i="1"/>
  <c r="AJ5" i="1"/>
  <c r="AJ21" i="1"/>
  <c r="AJ37" i="1"/>
  <c r="AJ53" i="1"/>
  <c r="AJ69" i="1"/>
  <c r="AJ85" i="1"/>
  <c r="AJ22" i="1"/>
  <c r="AJ38" i="1"/>
  <c r="AJ6" i="1"/>
  <c r="AJ7" i="1"/>
  <c r="AJ23" i="1"/>
  <c r="AJ39" i="1"/>
  <c r="AJ55" i="1"/>
  <c r="AJ71" i="1"/>
  <c r="AJ8" i="1"/>
  <c r="AJ24" i="1"/>
  <c r="AJ40" i="1"/>
  <c r="AJ56" i="1"/>
  <c r="AJ72" i="1"/>
  <c r="AJ10" i="1"/>
  <c r="AJ42" i="1"/>
  <c r="AJ74" i="1"/>
  <c r="AJ27" i="1"/>
  <c r="AJ43" i="1"/>
  <c r="AJ59" i="1"/>
  <c r="AJ28" i="1"/>
  <c r="AJ11" i="1"/>
  <c r="AJ9" i="1"/>
  <c r="AJ25" i="1"/>
  <c r="AJ41" i="1"/>
  <c r="AJ57" i="1"/>
  <c r="AJ73" i="1"/>
  <c r="AJ26" i="1"/>
  <c r="AJ58" i="1"/>
  <c r="AJ75" i="1"/>
  <c r="AJ12" i="1"/>
  <c r="AJ44" i="1"/>
  <c r="AJ29" i="1"/>
  <c r="AJ45" i="1"/>
  <c r="AJ61" i="1"/>
  <c r="AJ77" i="1"/>
  <c r="AJ14" i="1"/>
  <c r="AJ30" i="1"/>
  <c r="AJ46" i="1"/>
  <c r="AJ62" i="1"/>
  <c r="AJ15" i="1"/>
  <c r="AJ31" i="1"/>
  <c r="AJ79" i="1"/>
  <c r="AJ60" i="1"/>
  <c r="AJ76" i="1"/>
  <c r="AJ13" i="1"/>
  <c r="AJ16" i="1"/>
  <c r="AJ32" i="1"/>
  <c r="AJ48" i="1"/>
  <c r="AJ64" i="1"/>
  <c r="AJ80" i="1"/>
  <c r="AJ63" i="1"/>
  <c r="AJ17" i="1"/>
  <c r="AJ33" i="1"/>
  <c r="AJ49" i="1"/>
  <c r="AJ65" i="1"/>
  <c r="AJ81" i="1"/>
  <c r="AJ18" i="1"/>
  <c r="AJ34" i="1"/>
  <c r="AJ50" i="1"/>
  <c r="AJ66" i="1"/>
  <c r="AJ82" i="1"/>
  <c r="AJ3" i="1"/>
  <c r="AJ19" i="1"/>
  <c r="AJ35" i="1"/>
  <c r="AJ51" i="1"/>
  <c r="AJ67" i="1"/>
  <c r="AJ83" i="1"/>
  <c r="AJ54" i="1"/>
  <c r="AJ70" i="1"/>
  <c r="AJ78" i="1"/>
  <c r="AJ47" i="1"/>
  <c r="AI19" i="1"/>
  <c r="AI4" i="1"/>
  <c r="AI20" i="1"/>
  <c r="AI36" i="1"/>
  <c r="AI52" i="1"/>
  <c r="AI68" i="1"/>
  <c r="AI84" i="1"/>
  <c r="AI21" i="1"/>
  <c r="AI37" i="1"/>
  <c r="AI53" i="1"/>
  <c r="AI69" i="1"/>
  <c r="AI85" i="1"/>
  <c r="AI5" i="1"/>
  <c r="AI38" i="1"/>
  <c r="AI6" i="1"/>
  <c r="AI70" i="1"/>
  <c r="AI7" i="1"/>
  <c r="AI23" i="1"/>
  <c r="AI39" i="1"/>
  <c r="AI55" i="1"/>
  <c r="AI71" i="1"/>
  <c r="AI8" i="1"/>
  <c r="AI24" i="1"/>
  <c r="AI40" i="1"/>
  <c r="AI56" i="1"/>
  <c r="AI72" i="1"/>
  <c r="AI74" i="1"/>
  <c r="AI44" i="1"/>
  <c r="AI45" i="1"/>
  <c r="AI77" i="1"/>
  <c r="AI30" i="1"/>
  <c r="AI46" i="1"/>
  <c r="AI15" i="1"/>
  <c r="AI31" i="1"/>
  <c r="AI83" i="1"/>
  <c r="AI54" i="1"/>
  <c r="AI35" i="1"/>
  <c r="AI9" i="1"/>
  <c r="AI25" i="1"/>
  <c r="AI41" i="1"/>
  <c r="AI57" i="1"/>
  <c r="AI73" i="1"/>
  <c r="AI58" i="1"/>
  <c r="AI11" i="1"/>
  <c r="AI75" i="1"/>
  <c r="AI28" i="1"/>
  <c r="AI60" i="1"/>
  <c r="AI13" i="1"/>
  <c r="AI61" i="1"/>
  <c r="AI78" i="1"/>
  <c r="AI51" i="1"/>
  <c r="AI22" i="1"/>
  <c r="AI10" i="1"/>
  <c r="AI26" i="1"/>
  <c r="AI42" i="1"/>
  <c r="AI27" i="1"/>
  <c r="AI43" i="1"/>
  <c r="AI12" i="1"/>
  <c r="AI76" i="1"/>
  <c r="AI29" i="1"/>
  <c r="AI63" i="1"/>
  <c r="AI48" i="1"/>
  <c r="AI80" i="1"/>
  <c r="AI67" i="1"/>
  <c r="AI59" i="1"/>
  <c r="AI14" i="1"/>
  <c r="AI62" i="1"/>
  <c r="AI47" i="1"/>
  <c r="AI64" i="1"/>
  <c r="AI79" i="1"/>
  <c r="AI32" i="1"/>
  <c r="AI16" i="1"/>
  <c r="AI17" i="1"/>
  <c r="AI33" i="1"/>
  <c r="AI49" i="1"/>
  <c r="AI65" i="1"/>
  <c r="AI81" i="1"/>
  <c r="AI34" i="1"/>
  <c r="AI50" i="1"/>
  <c r="AI66" i="1"/>
  <c r="AI82" i="1"/>
  <c r="AI3" i="1"/>
  <c r="AI18" i="1"/>
  <c r="AH17" i="1"/>
  <c r="AH18" i="1"/>
  <c r="AH82" i="1"/>
  <c r="AH31" i="1"/>
  <c r="AH79" i="1"/>
  <c r="AH32" i="1"/>
  <c r="AH64" i="1"/>
  <c r="AH12" i="1"/>
  <c r="AH29" i="1"/>
  <c r="AH14" i="1"/>
  <c r="AH62" i="1"/>
  <c r="AH73" i="1"/>
  <c r="AH10" i="1"/>
  <c r="AH58" i="1"/>
  <c r="AH43" i="1"/>
  <c r="AH9" i="1"/>
  <c r="AH25" i="1"/>
  <c r="AH41" i="1"/>
  <c r="AH57" i="1"/>
  <c r="AH80" i="1"/>
  <c r="AH33" i="1"/>
  <c r="AH65" i="1"/>
  <c r="AH34" i="1"/>
  <c r="AH44" i="1"/>
  <c r="AH76" i="1"/>
  <c r="AH45" i="1"/>
  <c r="AH63" i="1"/>
  <c r="AH8" i="1"/>
  <c r="AH72" i="1"/>
  <c r="AH74" i="1"/>
  <c r="AH59" i="1"/>
  <c r="AH38" i="1"/>
  <c r="AH54" i="1"/>
  <c r="AH7" i="1"/>
  <c r="AH71" i="1"/>
  <c r="AH81" i="1"/>
  <c r="AH83" i="1"/>
  <c r="AH6" i="1"/>
  <c r="AH22" i="1"/>
  <c r="AH77" i="1"/>
  <c r="AH46" i="1"/>
  <c r="AH78" i="1"/>
  <c r="AH49" i="1"/>
  <c r="AH26" i="1"/>
  <c r="AH11" i="1"/>
  <c r="AH75" i="1"/>
  <c r="AH28" i="1"/>
  <c r="AH23" i="1"/>
  <c r="AH55" i="1"/>
  <c r="AH24" i="1"/>
  <c r="AH56" i="1"/>
  <c r="AH53" i="1"/>
  <c r="AH69" i="1"/>
  <c r="AH85" i="1"/>
  <c r="AH70" i="1"/>
  <c r="AH67" i="1"/>
  <c r="AH5" i="1"/>
  <c r="AH21" i="1"/>
  <c r="AH37" i="1"/>
  <c r="AH16" i="1"/>
  <c r="AH48" i="1"/>
  <c r="AH50" i="1"/>
  <c r="AH66" i="1"/>
  <c r="AH61" i="1"/>
  <c r="AH30" i="1"/>
  <c r="AH15" i="1"/>
  <c r="AH47" i="1"/>
  <c r="AH42" i="1"/>
  <c r="AH27" i="1"/>
  <c r="AH60" i="1"/>
  <c r="AH13" i="1"/>
  <c r="AH68" i="1"/>
  <c r="AH84" i="1"/>
  <c r="AH39" i="1"/>
  <c r="AH40" i="1"/>
  <c r="AH4" i="1"/>
  <c r="AH20" i="1"/>
  <c r="AH36" i="1"/>
  <c r="AH52" i="1"/>
  <c r="AH3" i="1"/>
  <c r="AH19" i="1"/>
  <c r="AH35" i="1"/>
  <c r="AH51" i="1"/>
  <c r="AG83" i="1"/>
  <c r="AG20" i="1"/>
  <c r="AG68" i="1"/>
  <c r="AG3" i="1"/>
  <c r="AG19" i="1"/>
  <c r="AG35" i="1"/>
  <c r="AG51" i="1"/>
  <c r="AG34" i="1"/>
  <c r="AG50" i="1"/>
  <c r="AG66" i="1"/>
  <c r="AG82" i="1"/>
  <c r="AG16" i="1"/>
  <c r="AG64" i="1"/>
  <c r="AG33" i="1"/>
  <c r="AG18" i="1"/>
  <c r="AG14" i="1"/>
  <c r="AG30" i="1"/>
  <c r="AG46" i="1"/>
  <c r="AG78" i="1"/>
  <c r="AG29" i="1"/>
  <c r="AG45" i="1"/>
  <c r="AG61" i="1"/>
  <c r="AG77" i="1"/>
  <c r="AG63" i="1"/>
  <c r="AG48" i="1"/>
  <c r="AG81" i="1"/>
  <c r="AG13" i="1"/>
  <c r="AG75" i="1"/>
  <c r="AG28" i="1"/>
  <c r="AG76" i="1"/>
  <c r="AG62" i="1"/>
  <c r="AG57" i="1"/>
  <c r="AG10" i="1"/>
  <c r="AG58" i="1"/>
  <c r="AG27" i="1"/>
  <c r="AG71" i="1"/>
  <c r="AG8" i="1"/>
  <c r="AG40" i="1"/>
  <c r="AG72" i="1"/>
  <c r="AG7" i="1"/>
  <c r="AG23" i="1"/>
  <c r="AG39" i="1"/>
  <c r="AG55" i="1"/>
  <c r="AG17" i="1"/>
  <c r="AG49" i="1"/>
  <c r="AG52" i="1"/>
  <c r="AG84" i="1"/>
  <c r="AG59" i="1"/>
  <c r="AG60" i="1"/>
  <c r="AG31" i="1"/>
  <c r="AG32" i="1"/>
  <c r="AG24" i="1"/>
  <c r="AG9" i="1"/>
  <c r="AG26" i="1"/>
  <c r="AG74" i="1"/>
  <c r="AG22" i="1"/>
  <c r="AG38" i="1"/>
  <c r="AG54" i="1"/>
  <c r="AG70" i="1"/>
  <c r="AG80" i="1"/>
  <c r="AG65" i="1"/>
  <c r="AG36" i="1"/>
  <c r="AG6" i="1"/>
  <c r="AG44" i="1"/>
  <c r="AG15" i="1"/>
  <c r="AG47" i="1"/>
  <c r="AG79" i="1"/>
  <c r="AG42" i="1"/>
  <c r="AG11" i="1"/>
  <c r="AG43" i="1"/>
  <c r="AG12" i="1"/>
  <c r="AG56" i="1"/>
  <c r="AG25" i="1"/>
  <c r="AG41" i="1"/>
  <c r="AG73" i="1"/>
  <c r="AG37" i="1"/>
  <c r="AG53" i="1"/>
  <c r="AG69" i="1"/>
  <c r="AG85" i="1"/>
  <c r="AG67" i="1"/>
  <c r="AG4" i="1"/>
  <c r="AG5" i="1"/>
  <c r="AG21" i="1"/>
  <c r="AH2" i="1"/>
  <c r="AJ2" i="1"/>
  <c r="AG2" i="1"/>
  <c r="AI2" i="1"/>
  <c r="AA27" i="1"/>
  <c r="AE29" i="1"/>
  <c r="AC16" i="1"/>
  <c r="AA19" i="1"/>
  <c r="AE21" i="1"/>
  <c r="AC24" i="1"/>
  <c r="AE5" i="1"/>
  <c r="AC8" i="1"/>
  <c r="AA11" i="1"/>
  <c r="AE13" i="1"/>
  <c r="AB80" i="1"/>
  <c r="AF82" i="1"/>
  <c r="AD85" i="1"/>
  <c r="AA3" i="1"/>
  <c r="AD69" i="1"/>
  <c r="AB72" i="1"/>
  <c r="AF74" i="1"/>
  <c r="AD77" i="1"/>
  <c r="AF58" i="1"/>
  <c r="AD61" i="1"/>
  <c r="AB64" i="1"/>
  <c r="AF66" i="1"/>
  <c r="AB48" i="1"/>
  <c r="AF50" i="1"/>
  <c r="AD53" i="1"/>
  <c r="AB56" i="1"/>
  <c r="AD37" i="1"/>
  <c r="AB40" i="1"/>
  <c r="AF42" i="1"/>
  <c r="AD45" i="1"/>
  <c r="AF26" i="1"/>
  <c r="AD29" i="1"/>
  <c r="AB32" i="1"/>
  <c r="AF34" i="1"/>
  <c r="AB16" i="1"/>
  <c r="AF18" i="1"/>
  <c r="AD21" i="1"/>
  <c r="AB24" i="1"/>
  <c r="AD5" i="1"/>
  <c r="AB8" i="1"/>
  <c r="AF10" i="1"/>
  <c r="AD13" i="1"/>
  <c r="AC77" i="1"/>
  <c r="AA80" i="1"/>
  <c r="AE82" i="1"/>
  <c r="AC85" i="1"/>
  <c r="AE66" i="1"/>
  <c r="AC69" i="1"/>
  <c r="AA72" i="1"/>
  <c r="AE74" i="1"/>
  <c r="AA56" i="1"/>
  <c r="AE58" i="1"/>
  <c r="AC61" i="1"/>
  <c r="AA64" i="1"/>
  <c r="AC45" i="1"/>
  <c r="AA48" i="1"/>
  <c r="AE50" i="1"/>
  <c r="AC53" i="1"/>
  <c r="AE34" i="1"/>
  <c r="AC37" i="1"/>
  <c r="AA40" i="1"/>
  <c r="AE42" i="1"/>
  <c r="AA24" i="1"/>
  <c r="AE26" i="1"/>
  <c r="AC29" i="1"/>
  <c r="AA32" i="1"/>
  <c r="AC13" i="1"/>
  <c r="AA16" i="1"/>
  <c r="AE18" i="1"/>
  <c r="AC21" i="1"/>
  <c r="AE85" i="1"/>
  <c r="AC5" i="1"/>
  <c r="AA8" i="1"/>
  <c r="AE10" i="1"/>
  <c r="AA35" i="1"/>
  <c r="AA51" i="1"/>
  <c r="AA67" i="1"/>
  <c r="AE77" i="1"/>
  <c r="AA29" i="1"/>
  <c r="AA45" i="1"/>
  <c r="AC58" i="1"/>
  <c r="AD82" i="1"/>
  <c r="AF60" i="1"/>
  <c r="AF68" i="1"/>
  <c r="AB82" i="1"/>
  <c r="AE15" i="1"/>
  <c r="AC55" i="1"/>
  <c r="AC63" i="1"/>
  <c r="AD31" i="1"/>
  <c r="AB42" i="1"/>
  <c r="AF65" i="1"/>
  <c r="AA10" i="1"/>
  <c r="AE28" i="1"/>
  <c r="AC39" i="1"/>
  <c r="AD4" i="1"/>
  <c r="AF17" i="1"/>
  <c r="AB31" i="1"/>
  <c r="AF49" i="1"/>
  <c r="AA31" i="1"/>
  <c r="AE41" i="1"/>
  <c r="AC60" i="1"/>
  <c r="AA71" i="1"/>
  <c r="AD57" i="1"/>
  <c r="AB68" i="1"/>
  <c r="AE9" i="1"/>
  <c r="AC20" i="1"/>
  <c r="AC57" i="1"/>
  <c r="AA60" i="1"/>
  <c r="AE62" i="1"/>
  <c r="AB44" i="1"/>
  <c r="AE46" i="1"/>
  <c r="AC49" i="1"/>
  <c r="AA52" i="1"/>
  <c r="AE54" i="1"/>
  <c r="AA36" i="1"/>
  <c r="AE38" i="1"/>
  <c r="AC41" i="1"/>
  <c r="AA44" i="1"/>
  <c r="AC25" i="1"/>
  <c r="AA28" i="1"/>
  <c r="AE30" i="1"/>
  <c r="AC33" i="1"/>
  <c r="AE14" i="1"/>
  <c r="AC17" i="1"/>
  <c r="AA20" i="1"/>
  <c r="AE22" i="1"/>
  <c r="AA4" i="1"/>
  <c r="AE6" i="1"/>
  <c r="AC9" i="1"/>
  <c r="AA12" i="1"/>
  <c r="AD66" i="1"/>
  <c r="AB85" i="1"/>
  <c r="AA43" i="1"/>
  <c r="AE69" i="1"/>
  <c r="AF31" i="1"/>
  <c r="AD42" i="1"/>
  <c r="AB53" i="1"/>
  <c r="AF63" i="1"/>
  <c r="AA77" i="1"/>
  <c r="AA85" i="1"/>
  <c r="AD10" i="1"/>
  <c r="AF23" i="1"/>
  <c r="AE23" i="1"/>
  <c r="AE39" i="1"/>
  <c r="AA53" i="1"/>
  <c r="AE63" i="1"/>
  <c r="AF44" i="1"/>
  <c r="AB58" i="1"/>
  <c r="AD71" i="1"/>
  <c r="AE7" i="1"/>
  <c r="AD7" i="1"/>
  <c r="AF20" i="1"/>
  <c r="AF28" i="1"/>
  <c r="AF36" i="1"/>
  <c r="AA58" i="1"/>
  <c r="AA66" i="1"/>
  <c r="AA74" i="1"/>
  <c r="AC79" i="1"/>
  <c r="AD60" i="1"/>
  <c r="AB79" i="1"/>
  <c r="AA18" i="1"/>
  <c r="AC23" i="1"/>
  <c r="AC84" i="1"/>
  <c r="AD12" i="1"/>
  <c r="AB23" i="1"/>
  <c r="AF33" i="1"/>
  <c r="AA55" i="1"/>
  <c r="AE65" i="1"/>
  <c r="AE73" i="1"/>
  <c r="AA79" i="1"/>
  <c r="AC12" i="1"/>
  <c r="AE25" i="1"/>
  <c r="AA39" i="1"/>
  <c r="AC44" i="1"/>
  <c r="AA68" i="1"/>
  <c r="AE70" i="1"/>
  <c r="AF46" i="1"/>
  <c r="AB76" i="1"/>
  <c r="AD54" i="1"/>
  <c r="AD62" i="1"/>
  <c r="AD70" i="1"/>
  <c r="AB73" i="1"/>
  <c r="AB25" i="1"/>
  <c r="AF27" i="1"/>
  <c r="AF43" i="1"/>
  <c r="AD46" i="1"/>
  <c r="AD14" i="1"/>
  <c r="AB17" i="1"/>
  <c r="AF19" i="1"/>
  <c r="AD22" i="1"/>
  <c r="AF3" i="1"/>
  <c r="AD6" i="1"/>
  <c r="AB9" i="1"/>
  <c r="AF11" i="1"/>
  <c r="AC56" i="1"/>
  <c r="AE61" i="1"/>
  <c r="AC72" i="1"/>
  <c r="AA83" i="1"/>
  <c r="AF55" i="1"/>
  <c r="AD58" i="1"/>
  <c r="AD74" i="1"/>
  <c r="AE45" i="1"/>
  <c r="AF15" i="1"/>
  <c r="AB21" i="1"/>
  <c r="AB37" i="1"/>
  <c r="AF47" i="1"/>
  <c r="AC34" i="1"/>
  <c r="AC50" i="1"/>
  <c r="AE71" i="1"/>
  <c r="AF7" i="1"/>
  <c r="AA5" i="1"/>
  <c r="AA13" i="1"/>
  <c r="AC18" i="1"/>
  <c r="AC26" i="1"/>
  <c r="AB34" i="1"/>
  <c r="AD47" i="1"/>
  <c r="AF52" i="1"/>
  <c r="AF76" i="1"/>
  <c r="AE60" i="1"/>
  <c r="AE68" i="1"/>
  <c r="AF4" i="1"/>
  <c r="AD15" i="1"/>
  <c r="AB71" i="1"/>
  <c r="AC7" i="1"/>
  <c r="AA34" i="1"/>
  <c r="AC47" i="1"/>
  <c r="AF25" i="1"/>
  <c r="AD36" i="1"/>
  <c r="AB55" i="1"/>
  <c r="AB63" i="1"/>
  <c r="AA47" i="1"/>
  <c r="AA63" i="1"/>
  <c r="AE81" i="1"/>
  <c r="AF9" i="1"/>
  <c r="AA7" i="1"/>
  <c r="AA23" i="1"/>
  <c r="AC28" i="1"/>
  <c r="AC36" i="1"/>
  <c r="AD49" i="1"/>
  <c r="AB60" i="1"/>
  <c r="AD73" i="1"/>
  <c r="AD81" i="1"/>
  <c r="AD17" i="1"/>
  <c r="AD25" i="1"/>
  <c r="AB36" i="1"/>
  <c r="AD41" i="1"/>
  <c r="AB4" i="1"/>
  <c r="AF6" i="1"/>
  <c r="AD9" i="1"/>
  <c r="AF14" i="1"/>
  <c r="AC73" i="1"/>
  <c r="AA76" i="1"/>
  <c r="AC81" i="1"/>
  <c r="AA84" i="1"/>
  <c r="AD78" i="1"/>
  <c r="AB81" i="1"/>
  <c r="AF83" i="1"/>
  <c r="AC65" i="1"/>
  <c r="AF59" i="1"/>
  <c r="AB65" i="1"/>
  <c r="AF67" i="1"/>
  <c r="AF75" i="1"/>
  <c r="AB41" i="1"/>
  <c r="AB49" i="1"/>
  <c r="AF51" i="1"/>
  <c r="AB57" i="1"/>
  <c r="AD30" i="1"/>
  <c r="AB33" i="1"/>
  <c r="AF35" i="1"/>
  <c r="AD38" i="1"/>
  <c r="AE75" i="1"/>
  <c r="AC78" i="1"/>
  <c r="AA81" i="1"/>
  <c r="AE83" i="1"/>
  <c r="AA65" i="1"/>
  <c r="AE67" i="1"/>
  <c r="AC70" i="1"/>
  <c r="AA73" i="1"/>
  <c r="AC54" i="1"/>
  <c r="AA57" i="1"/>
  <c r="AE59" i="1"/>
  <c r="AC62" i="1"/>
  <c r="AE43" i="1"/>
  <c r="AC46" i="1"/>
  <c r="AA49" i="1"/>
  <c r="AE51" i="1"/>
  <c r="AA33" i="1"/>
  <c r="AE35" i="1"/>
  <c r="AC38" i="1"/>
  <c r="AA41" i="1"/>
  <c r="AC22" i="1"/>
  <c r="AA25" i="1"/>
  <c r="AE27" i="1"/>
  <c r="AC30" i="1"/>
  <c r="AE11" i="1"/>
  <c r="AC14" i="1"/>
  <c r="AA17" i="1"/>
  <c r="AE19" i="1"/>
  <c r="AC80" i="1"/>
  <c r="AE3" i="1"/>
  <c r="AC6" i="1"/>
  <c r="AA9" i="1"/>
  <c r="AF71" i="1"/>
  <c r="AC32" i="1"/>
  <c r="AE37" i="1"/>
  <c r="AC48" i="1"/>
  <c r="AD18" i="1"/>
  <c r="AB29" i="1"/>
  <c r="AF39" i="1"/>
  <c r="AB45" i="1"/>
  <c r="AF84" i="1"/>
  <c r="AA37" i="1"/>
  <c r="AC42" i="1"/>
  <c r="AE79" i="1"/>
  <c r="AB26" i="1"/>
  <c r="AD39" i="1"/>
  <c r="AB50" i="1"/>
  <c r="AB74" i="1"/>
  <c r="AE76" i="1"/>
  <c r="AE84" i="1"/>
  <c r="AB10" i="1"/>
  <c r="AB18" i="1"/>
  <c r="AC31" i="1"/>
  <c r="AE36" i="1"/>
  <c r="AA42" i="1"/>
  <c r="AE52" i="1"/>
  <c r="AD68" i="1"/>
  <c r="AF81" i="1"/>
  <c r="AE4" i="1"/>
  <c r="AE20" i="1"/>
  <c r="AB78" i="1"/>
  <c r="AF80" i="1"/>
  <c r="AD83" i="1"/>
  <c r="AE78" i="1"/>
  <c r="AD67" i="1"/>
  <c r="AB70" i="1"/>
  <c r="AF72" i="1"/>
  <c r="AD75" i="1"/>
  <c r="AF56" i="1"/>
  <c r="AD59" i="1"/>
  <c r="AB62" i="1"/>
  <c r="AF64" i="1"/>
  <c r="AB46" i="1"/>
  <c r="AF48" i="1"/>
  <c r="AD51" i="1"/>
  <c r="AB54" i="1"/>
  <c r="AD35" i="1"/>
  <c r="AB38" i="1"/>
  <c r="AF40" i="1"/>
  <c r="AD43" i="1"/>
  <c r="AF24" i="1"/>
  <c r="AD27" i="1"/>
  <c r="AB30" i="1"/>
  <c r="AF32" i="1"/>
  <c r="AB14" i="1"/>
  <c r="AF16" i="1"/>
  <c r="AD19" i="1"/>
  <c r="AB22" i="1"/>
  <c r="AD3" i="1"/>
  <c r="AB6" i="1"/>
  <c r="AF8" i="1"/>
  <c r="AD11" i="1"/>
  <c r="AD79" i="1"/>
  <c r="AC10" i="1"/>
  <c r="AE55" i="1"/>
  <c r="AA69" i="1"/>
  <c r="AD23" i="1"/>
  <c r="AD55" i="1"/>
  <c r="AD63" i="1"/>
  <c r="AB66" i="1"/>
  <c r="AA50" i="1"/>
  <c r="AC71" i="1"/>
  <c r="AA82" i="1"/>
  <c r="AF12" i="1"/>
  <c r="AD76" i="1"/>
  <c r="AC15" i="1"/>
  <c r="AA26" i="1"/>
  <c r="AE44" i="1"/>
  <c r="AD28" i="1"/>
  <c r="AB39" i="1"/>
  <c r="AB47" i="1"/>
  <c r="AF57" i="1"/>
  <c r="AC52" i="1"/>
  <c r="AC68" i="1"/>
  <c r="AC76" i="1"/>
  <c r="AB15" i="1"/>
  <c r="AB84" i="1"/>
  <c r="AC4" i="1"/>
  <c r="AE17" i="1"/>
  <c r="AE33" i="1"/>
  <c r="AF38" i="1"/>
  <c r="AB52" i="1"/>
  <c r="AF62" i="1"/>
  <c r="AF78" i="1"/>
  <c r="AB20" i="1"/>
  <c r="AF22" i="1"/>
  <c r="AB28" i="1"/>
  <c r="AD33" i="1"/>
  <c r="AA78" i="1"/>
  <c r="AE80" i="1"/>
  <c r="AC83" i="1"/>
  <c r="AB12" i="1"/>
  <c r="AC67" i="1"/>
  <c r="AA70" i="1"/>
  <c r="AE72" i="1"/>
  <c r="AC75" i="1"/>
  <c r="AE56" i="1"/>
  <c r="AC59" i="1"/>
  <c r="AA62" i="1"/>
  <c r="AE64" i="1"/>
  <c r="AA46" i="1"/>
  <c r="AE48" i="1"/>
  <c r="AC51" i="1"/>
  <c r="AA54" i="1"/>
  <c r="AC35" i="1"/>
  <c r="AA38" i="1"/>
  <c r="AE40" i="1"/>
  <c r="AC43" i="1"/>
  <c r="AE24" i="1"/>
  <c r="AC27" i="1"/>
  <c r="AA30" i="1"/>
  <c r="AE32" i="1"/>
  <c r="AA14" i="1"/>
  <c r="AE16" i="1"/>
  <c r="AC19" i="1"/>
  <c r="AA22" i="1"/>
  <c r="AC3" i="1"/>
  <c r="AA6" i="1"/>
  <c r="AE8" i="1"/>
  <c r="AC11" i="1"/>
  <c r="AE53" i="1"/>
  <c r="AA59" i="1"/>
  <c r="AC64" i="1"/>
  <c r="AA75" i="1"/>
  <c r="AB69" i="1"/>
  <c r="AB77" i="1"/>
  <c r="AF79" i="1"/>
  <c r="AC40" i="1"/>
  <c r="AD26" i="1"/>
  <c r="AD34" i="1"/>
  <c r="AD50" i="1"/>
  <c r="AB61" i="1"/>
  <c r="AC74" i="1"/>
  <c r="AC82" i="1"/>
  <c r="AB5" i="1"/>
  <c r="AB13" i="1"/>
  <c r="AE31" i="1"/>
  <c r="AE47" i="1"/>
  <c r="AA61" i="1"/>
  <c r="AC66" i="1"/>
  <c r="AF73" i="1"/>
  <c r="AD84" i="1"/>
  <c r="AE12" i="1"/>
  <c r="AA21" i="1"/>
  <c r="AD20" i="1"/>
  <c r="AF41" i="1"/>
  <c r="AD44" i="1"/>
  <c r="AD52" i="1"/>
  <c r="AA15" i="1"/>
  <c r="AE49" i="1"/>
  <c r="AE57" i="1"/>
  <c r="AB7" i="1"/>
  <c r="AF30" i="1"/>
  <c r="AF54" i="1"/>
  <c r="AD65" i="1"/>
  <c r="AF70" i="1"/>
  <c r="AF77" i="1"/>
  <c r="AD80" i="1"/>
  <c r="AB83" i="1"/>
  <c r="AF85" i="1"/>
  <c r="AB67" i="1"/>
  <c r="AF69" i="1"/>
  <c r="AD72" i="1"/>
  <c r="AB75" i="1"/>
  <c r="AD56" i="1"/>
  <c r="AB59" i="1"/>
  <c r="AF61" i="1"/>
  <c r="AD64" i="1"/>
  <c r="AF45" i="1"/>
  <c r="AD48" i="1"/>
  <c r="AB51" i="1"/>
  <c r="AF53" i="1"/>
  <c r="AB35" i="1"/>
  <c r="AF37" i="1"/>
  <c r="AD40" i="1"/>
  <c r="AB43" i="1"/>
  <c r="AD24" i="1"/>
  <c r="AB27" i="1"/>
  <c r="AF29" i="1"/>
  <c r="AD32" i="1"/>
  <c r="AF13" i="1"/>
  <c r="AD16" i="1"/>
  <c r="AB19" i="1"/>
  <c r="AF21" i="1"/>
  <c r="AB3" i="1"/>
  <c r="AF5" i="1"/>
  <c r="AD8" i="1"/>
  <c r="AB11" i="1"/>
  <c r="AF2" i="1"/>
  <c r="AE2" i="1"/>
  <c r="C72" i="1"/>
  <c r="F69" i="1"/>
  <c r="X85" i="1"/>
  <c r="C83" i="1"/>
  <c r="Y71" i="1"/>
  <c r="M66" i="1"/>
  <c r="Q85" i="1"/>
  <c r="Y82" i="1"/>
  <c r="C69" i="1"/>
  <c r="L66" i="1"/>
  <c r="H85" i="1"/>
  <c r="L77" i="1"/>
  <c r="N71" i="1"/>
  <c r="N82" i="1"/>
  <c r="U79" i="1"/>
  <c r="W76" i="1"/>
  <c r="T57" i="1"/>
  <c r="V65" i="1"/>
  <c r="G83" i="1"/>
  <c r="W71" i="1"/>
  <c r="F52" i="1"/>
  <c r="F49" i="1"/>
  <c r="F63" i="1"/>
  <c r="M60" i="1"/>
  <c r="M46" i="1"/>
  <c r="S43" i="1"/>
  <c r="U40" i="1"/>
  <c r="T54" i="1"/>
  <c r="C51" i="1"/>
  <c r="K48" i="1"/>
  <c r="L79" i="1"/>
  <c r="P59" i="1"/>
  <c r="I60" i="1"/>
  <c r="V54" i="1"/>
  <c r="H49" i="1"/>
  <c r="Y53" i="1"/>
  <c r="F41" i="1"/>
  <c r="X37" i="1"/>
  <c r="J35" i="1"/>
  <c r="Q71" i="1"/>
  <c r="X15" i="1"/>
  <c r="X12" i="1"/>
  <c r="P29" i="1"/>
  <c r="I24" i="1"/>
  <c r="M54" i="1"/>
  <c r="S48" i="1"/>
  <c r="K21" i="1"/>
  <c r="P18" i="1"/>
  <c r="V60" i="1"/>
  <c r="U49" i="1"/>
  <c r="P43" i="1"/>
  <c r="E70" i="1"/>
  <c r="V27" i="1"/>
  <c r="C24" i="1"/>
  <c r="C35" i="1"/>
  <c r="O31" i="1"/>
  <c r="O16" i="1"/>
  <c r="Y9" i="1"/>
  <c r="J7" i="1"/>
  <c r="L4" i="1"/>
  <c r="V51" i="1"/>
  <c r="Q39" i="1"/>
  <c r="T77" i="1"/>
  <c r="O48" i="1"/>
  <c r="U24" i="1"/>
  <c r="L17" i="1"/>
  <c r="V35" i="1"/>
  <c r="L28" i="1"/>
  <c r="W37" i="1"/>
  <c r="N13" i="1"/>
  <c r="L10" i="1"/>
  <c r="Q7" i="1"/>
  <c r="S7" i="1"/>
  <c r="O29" i="1"/>
  <c r="G45" i="1"/>
  <c r="K83" i="1"/>
  <c r="M45" i="1"/>
  <c r="F25" i="1"/>
  <c r="W17" i="1"/>
  <c r="H23" i="1"/>
  <c r="Y18" i="1"/>
  <c r="L11" i="1"/>
  <c r="U10" i="1"/>
  <c r="G5" i="1"/>
  <c r="X82" i="1"/>
  <c r="W81" i="1"/>
  <c r="Q84" i="1"/>
  <c r="W85" i="1"/>
  <c r="P69" i="1"/>
  <c r="T66" i="1"/>
  <c r="T81" i="1"/>
  <c r="O78" i="1"/>
  <c r="T82" i="1"/>
  <c r="Q79" i="1"/>
  <c r="N75" i="1"/>
  <c r="Q72" i="1"/>
  <c r="T73" i="1"/>
  <c r="S70" i="1"/>
  <c r="W67" i="1"/>
  <c r="N85" i="1"/>
  <c r="H82" i="1"/>
  <c r="V64" i="1"/>
  <c r="W83" i="1"/>
  <c r="P76" i="1"/>
  <c r="X47" i="1"/>
  <c r="V71" i="1"/>
  <c r="E69" i="1"/>
  <c r="Y65" i="1"/>
  <c r="V59" i="1"/>
  <c r="C42" i="1"/>
  <c r="U82" i="1"/>
  <c r="U53" i="1"/>
  <c r="N58" i="1"/>
  <c r="Q52" i="1"/>
  <c r="V53" i="1"/>
  <c r="C71" i="1"/>
  <c r="Y42" i="1"/>
  <c r="L39" i="1"/>
  <c r="I36" i="1"/>
  <c r="Y47" i="1"/>
  <c r="H33" i="1"/>
  <c r="L30" i="1"/>
  <c r="K27" i="1"/>
  <c r="V46" i="1"/>
  <c r="P12" i="1"/>
  <c r="N64" i="1"/>
  <c r="M24" i="1"/>
  <c r="I18" i="1"/>
  <c r="H52" i="1"/>
  <c r="K76" i="1"/>
  <c r="H55" i="1"/>
  <c r="N15" i="1"/>
  <c r="K28" i="1"/>
  <c r="U45" i="1"/>
  <c r="N40" i="1"/>
  <c r="C58" i="1"/>
  <c r="O6" i="1"/>
  <c r="I16" i="1"/>
  <c r="L12" i="1"/>
  <c r="H36" i="1"/>
  <c r="P4" i="1"/>
  <c r="P60" i="1"/>
  <c r="H43" i="1"/>
  <c r="L9" i="1"/>
  <c r="Y55" i="1"/>
  <c r="W45" i="1"/>
  <c r="T40" i="1"/>
  <c r="N3" i="1"/>
  <c r="N9" i="1"/>
  <c r="N24" i="1"/>
  <c r="O36" i="1"/>
  <c r="F79" i="1"/>
  <c r="Y54" i="1"/>
  <c r="N84" i="1"/>
  <c r="P16" i="1"/>
  <c r="T12" i="1"/>
  <c r="L81" i="1"/>
  <c r="G78" i="1"/>
  <c r="M75" i="1"/>
  <c r="S5" i="1"/>
  <c r="L82" i="1"/>
  <c r="J72" i="1"/>
  <c r="N69" i="1"/>
  <c r="K66" i="1"/>
  <c r="O79" i="1"/>
  <c r="N76" i="1"/>
  <c r="Q73" i="1"/>
  <c r="M85" i="1"/>
  <c r="P70" i="1"/>
  <c r="T67" i="1"/>
  <c r="S64" i="1"/>
  <c r="T83" i="1"/>
  <c r="S81" i="1"/>
  <c r="Y69" i="1"/>
  <c r="P77" i="1"/>
  <c r="S71" i="1"/>
  <c r="U47" i="1"/>
  <c r="X41" i="1"/>
  <c r="O59" i="1"/>
  <c r="S65" i="1"/>
  <c r="S59" i="1"/>
  <c r="S53" i="1"/>
  <c r="C82" i="1"/>
  <c r="K70" i="1"/>
  <c r="K58" i="1"/>
  <c r="G52" i="1"/>
  <c r="T46" i="1"/>
  <c r="O47" i="1"/>
  <c r="H39" i="1"/>
  <c r="E36" i="1"/>
  <c r="C33" i="1"/>
  <c r="O64" i="1"/>
  <c r="H27" i="1"/>
  <c r="L24" i="1"/>
  <c r="H21" i="1"/>
  <c r="X42" i="1"/>
  <c r="E18" i="1"/>
  <c r="L15" i="1"/>
  <c r="I12" i="1"/>
  <c r="I30" i="1"/>
  <c r="F36" i="1"/>
  <c r="V57" i="1"/>
  <c r="Y51" i="1"/>
  <c r="O73" i="1"/>
  <c r="Y19" i="1"/>
  <c r="S54" i="1"/>
  <c r="J45" i="1"/>
  <c r="G40" i="1"/>
  <c r="J9" i="1"/>
  <c r="G6" i="1"/>
  <c r="I28" i="1"/>
  <c r="F24" i="1"/>
  <c r="M3" i="1"/>
  <c r="M4" i="1"/>
  <c r="F16" i="1"/>
  <c r="K12" i="1"/>
  <c r="J36" i="1"/>
  <c r="F59" i="1"/>
  <c r="H76" i="1"/>
  <c r="I55" i="1"/>
  <c r="J28" i="1"/>
  <c r="G24" i="1"/>
  <c r="O45" i="1"/>
  <c r="J40" i="1"/>
  <c r="I54" i="1"/>
  <c r="E39" i="1"/>
  <c r="J16" i="1"/>
  <c r="M12" i="1"/>
  <c r="W23" i="1"/>
  <c r="Y15" i="1"/>
  <c r="M9" i="1"/>
  <c r="I5" i="1"/>
  <c r="C9" i="1"/>
  <c r="H3" i="1"/>
  <c r="L21" i="1"/>
  <c r="T31" i="1"/>
  <c r="M30" i="1"/>
  <c r="M22" i="1"/>
  <c r="U4" i="1"/>
  <c r="Q40" i="1"/>
  <c r="M19" i="1"/>
  <c r="U28" i="1"/>
  <c r="G13" i="1"/>
  <c r="I37" i="1"/>
  <c r="N63" i="1"/>
  <c r="V17" i="1"/>
  <c r="K3" i="1"/>
  <c r="V33" i="1"/>
  <c r="E57" i="1"/>
  <c r="Y67" i="1"/>
  <c r="J53" i="1"/>
  <c r="I7" i="1"/>
  <c r="U11" i="1"/>
  <c r="P39" i="1"/>
  <c r="S35" i="1"/>
  <c r="N27" i="1"/>
  <c r="M84" i="1"/>
  <c r="J81" i="1"/>
  <c r="Q23" i="1"/>
  <c r="T19" i="1"/>
  <c r="J75" i="1"/>
  <c r="G72" i="1"/>
  <c r="G66" i="1"/>
  <c r="X5" i="1"/>
  <c r="K85" i="1"/>
  <c r="J82" i="1"/>
  <c r="G79" i="1"/>
  <c r="C78" i="1"/>
  <c r="L83" i="1"/>
  <c r="M76" i="1"/>
  <c r="J73" i="1"/>
  <c r="N70" i="1"/>
  <c r="Q65" i="1"/>
  <c r="N77" i="1"/>
  <c r="M67" i="1"/>
  <c r="Q64" i="1"/>
  <c r="K53" i="1"/>
  <c r="I69" i="1"/>
  <c r="H59" i="1"/>
  <c r="P71" i="1"/>
  <c r="I59" i="1"/>
  <c r="O41" i="1"/>
  <c r="P81" i="1"/>
  <c r="O69" i="1"/>
  <c r="U57" i="1"/>
  <c r="X51" i="1"/>
  <c r="L53" i="1"/>
  <c r="M47" i="1"/>
  <c r="F30" i="1"/>
  <c r="E27" i="1"/>
  <c r="P42" i="1"/>
  <c r="X63" i="1"/>
  <c r="E21" i="1"/>
  <c r="Y17" i="1"/>
  <c r="H15" i="1"/>
  <c r="Y35" i="1"/>
  <c r="I63" i="1"/>
  <c r="P57" i="1"/>
  <c r="S51" i="1"/>
  <c r="V23" i="1"/>
  <c r="X70" i="1"/>
  <c r="C45" i="1"/>
  <c r="W39" i="1"/>
  <c r="I85" i="1"/>
  <c r="U35" i="1"/>
  <c r="Y31" i="1"/>
  <c r="W27" i="1"/>
  <c r="Y23" i="1"/>
  <c r="W3" i="1"/>
  <c r="V19" i="1"/>
  <c r="U15" i="1"/>
  <c r="G12" i="1"/>
  <c r="M73" i="1"/>
  <c r="F9" i="1"/>
  <c r="C6" i="1"/>
  <c r="J3" i="1"/>
  <c r="N54" i="1"/>
  <c r="L45" i="1"/>
  <c r="H40" i="1"/>
  <c r="F42" i="1"/>
  <c r="G36" i="1"/>
  <c r="Y27" i="1"/>
  <c r="E24" i="1"/>
  <c r="H16" i="1"/>
  <c r="M31" i="1"/>
  <c r="C12" i="1"/>
  <c r="K9" i="1"/>
  <c r="T52" i="1"/>
  <c r="V3" i="1"/>
  <c r="M23" i="1"/>
  <c r="P15" i="1"/>
  <c r="K43" i="1"/>
  <c r="Y29" i="1"/>
  <c r="E22" i="1"/>
  <c r="I42" i="1"/>
  <c r="U19" i="1"/>
  <c r="V7" i="1"/>
  <c r="Q77" i="1"/>
  <c r="M36" i="1"/>
  <c r="I39" i="1"/>
  <c r="Q18" i="1"/>
  <c r="N41" i="1"/>
  <c r="N12" i="1"/>
  <c r="M28" i="1"/>
  <c r="J42" i="1"/>
  <c r="W35" i="1"/>
  <c r="O57" i="1"/>
  <c r="F46" i="1"/>
  <c r="X77" i="1"/>
  <c r="X71" i="1"/>
  <c r="S23" i="1"/>
  <c r="K84" i="1"/>
  <c r="C66" i="1"/>
  <c r="G85" i="1"/>
  <c r="F82" i="1"/>
  <c r="F81" i="1"/>
  <c r="C79" i="1"/>
  <c r="J76" i="1"/>
  <c r="G73" i="1"/>
  <c r="F70" i="1"/>
  <c r="F71" i="1"/>
  <c r="K67" i="1"/>
  <c r="J64" i="1"/>
  <c r="J83" i="1"/>
  <c r="K47" i="1"/>
  <c r="C59" i="1"/>
  <c r="J65" i="1"/>
  <c r="M77" i="1"/>
  <c r="I53" i="1"/>
  <c r="P85" i="1"/>
  <c r="E59" i="1"/>
  <c r="H53" i="1"/>
  <c r="Q3" i="1"/>
  <c r="G84" i="1"/>
  <c r="I51" i="1"/>
  <c r="P31" i="1"/>
  <c r="U71" i="1"/>
  <c r="X65" i="1"/>
  <c r="U77" i="1"/>
  <c r="S15" i="1"/>
  <c r="U84" i="1"/>
  <c r="X78" i="1"/>
  <c r="W75" i="1"/>
  <c r="C73" i="1"/>
  <c r="F65" i="1"/>
  <c r="G67" i="1"/>
  <c r="F64" i="1"/>
  <c r="F83" i="1"/>
  <c r="L41" i="1"/>
  <c r="S79" i="1"/>
  <c r="X58" i="1"/>
  <c r="J77" i="1"/>
  <c r="P67" i="1"/>
  <c r="Y58" i="1"/>
  <c r="E53" i="1"/>
  <c r="H47" i="1"/>
  <c r="C46" i="1"/>
  <c r="W55" i="1"/>
  <c r="F53" i="1"/>
  <c r="F84" i="1"/>
  <c r="T35" i="1"/>
  <c r="H63" i="1"/>
  <c r="C57" i="1"/>
  <c r="H51" i="1"/>
  <c r="S17" i="1"/>
  <c r="N29" i="1"/>
  <c r="P23" i="1"/>
  <c r="H42" i="1"/>
  <c r="M35" i="1"/>
  <c r="K65" i="1"/>
  <c r="O52" i="1"/>
  <c r="O82" i="1"/>
  <c r="G27" i="1"/>
  <c r="K23" i="1"/>
  <c r="I19" i="1"/>
  <c r="J39" i="1"/>
  <c r="V40" i="1"/>
  <c r="U5" i="1"/>
  <c r="M15" i="1"/>
  <c r="I31" i="1"/>
  <c r="L31" i="1"/>
  <c r="U67" i="1"/>
  <c r="C53" i="1"/>
  <c r="O3" i="1"/>
  <c r="P19" i="1"/>
  <c r="T15" i="1"/>
  <c r="K39" i="1"/>
  <c r="H35" i="1"/>
  <c r="U83" i="1"/>
  <c r="K77" i="1"/>
  <c r="V11" i="1"/>
  <c r="O27" i="1"/>
  <c r="X72" i="1"/>
  <c r="W69" i="1"/>
  <c r="O65" i="1"/>
  <c r="Q81" i="1"/>
  <c r="U85" i="1"/>
  <c r="X79" i="1"/>
  <c r="U78" i="1"/>
  <c r="T75" i="1"/>
  <c r="T76" i="1"/>
  <c r="X73" i="1"/>
  <c r="W70" i="1"/>
  <c r="C67" i="1"/>
  <c r="Y66" i="1"/>
  <c r="W61" i="1"/>
  <c r="V58" i="1"/>
  <c r="Y52" i="1"/>
  <c r="V49" i="1"/>
  <c r="E47" i="1"/>
  <c r="H41" i="1"/>
  <c r="P78" i="1"/>
  <c r="V66" i="1"/>
  <c r="Q61" i="1"/>
  <c r="W58" i="1"/>
  <c r="T55" i="1"/>
  <c r="M29" i="1"/>
  <c r="Y45" i="1"/>
  <c r="V41" i="1"/>
  <c r="W49" i="1"/>
  <c r="Q17" i="1"/>
  <c r="E81" i="1"/>
  <c r="N23" i="1"/>
  <c r="L35" i="1"/>
  <c r="Y34" i="1"/>
  <c r="W30" i="1"/>
  <c r="O63" i="1"/>
  <c r="U51" i="1"/>
  <c r="H77" i="1"/>
  <c r="K71" i="1"/>
  <c r="F27" i="1"/>
  <c r="G39" i="1"/>
  <c r="N81" i="1"/>
  <c r="Q75" i="1"/>
  <c r="N65" i="1"/>
  <c r="O84" i="1"/>
  <c r="Q76" i="1"/>
  <c r="U72" i="1"/>
  <c r="T69" i="1"/>
  <c r="X66" i="1"/>
  <c r="U73" i="1"/>
  <c r="T70" i="1"/>
  <c r="X67" i="1"/>
  <c r="Q82" i="1"/>
  <c r="W64" i="1"/>
  <c r="J78" i="1"/>
  <c r="J66" i="1"/>
  <c r="T61" i="1"/>
  <c r="S58" i="1"/>
  <c r="P55" i="1"/>
  <c r="V52" i="1"/>
  <c r="S49" i="1"/>
  <c r="T58" i="1"/>
  <c r="Y46" i="1"/>
  <c r="V43" i="1"/>
  <c r="W77" i="1"/>
  <c r="T49" i="1"/>
  <c r="I81" i="1"/>
  <c r="F66" i="1"/>
  <c r="N61" i="1"/>
  <c r="F35" i="1"/>
  <c r="Q45" i="1"/>
  <c r="Q55" i="1"/>
  <c r="P52" i="1"/>
  <c r="Y61" i="1"/>
  <c r="J29" i="1"/>
  <c r="F23" i="1"/>
  <c r="T41" i="1"/>
  <c r="E51" i="1"/>
  <c r="W43" i="1"/>
  <c r="J17" i="1"/>
  <c r="V79" i="1"/>
  <c r="C19" i="1"/>
  <c r="H11" i="1"/>
  <c r="U30" i="1"/>
  <c r="X22" i="1"/>
  <c r="K51" i="1"/>
  <c r="C40" i="1"/>
  <c r="P63" i="1"/>
  <c r="K5" i="1"/>
  <c r="X30" i="1"/>
  <c r="C23" i="1"/>
  <c r="F51" i="1"/>
  <c r="X43" i="1"/>
  <c r="G19" i="1"/>
  <c r="F15" i="1"/>
  <c r="P11" i="1"/>
  <c r="U34" i="1"/>
  <c r="J13" i="1"/>
  <c r="E7" i="1"/>
  <c r="G3" i="1"/>
  <c r="F29" i="1"/>
  <c r="W34" i="1"/>
  <c r="L69" i="1"/>
  <c r="F28" i="1"/>
  <c r="I21" i="1"/>
  <c r="H34" i="1"/>
  <c r="G18" i="1"/>
  <c r="J12" i="1"/>
  <c r="M6" i="1"/>
  <c r="G10" i="1"/>
  <c r="S55" i="1"/>
  <c r="I29" i="1"/>
  <c r="K15" i="1"/>
  <c r="E77" i="1"/>
  <c r="K4" i="1"/>
  <c r="K79" i="1"/>
  <c r="O76" i="1"/>
  <c r="H71" i="1"/>
  <c r="L65" i="1"/>
  <c r="H84" i="1"/>
  <c r="O83" i="1"/>
  <c r="O75" i="1"/>
  <c r="Q69" i="1"/>
  <c r="M81" i="1"/>
  <c r="K78" i="1"/>
  <c r="M82" i="1"/>
  <c r="Q70" i="1"/>
  <c r="O66" i="1"/>
  <c r="O85" i="1"/>
  <c r="P58" i="1"/>
  <c r="O67" i="1"/>
  <c r="T64" i="1"/>
  <c r="O77" i="1"/>
  <c r="P49" i="1"/>
  <c r="H83" i="1"/>
  <c r="T65" i="1"/>
  <c r="L61" i="1"/>
  <c r="E71" i="1"/>
  <c r="H65" i="1"/>
  <c r="N55" i="1"/>
  <c r="S52" i="1"/>
  <c r="H78" i="1"/>
  <c r="G75" i="1"/>
  <c r="Y76" i="1"/>
  <c r="V73" i="1"/>
  <c r="J69" i="1"/>
  <c r="N66" i="1"/>
  <c r="C84" i="1"/>
  <c r="K81" i="1"/>
  <c r="K82" i="1"/>
  <c r="H79" i="1"/>
  <c r="G76" i="1"/>
  <c r="K72" i="1"/>
  <c r="K73" i="1"/>
  <c r="J70" i="1"/>
  <c r="N67" i="1"/>
  <c r="C85" i="1"/>
  <c r="J61" i="1"/>
  <c r="I58" i="1"/>
  <c r="M64" i="1"/>
  <c r="U76" i="1"/>
  <c r="M55" i="1"/>
  <c r="L52" i="1"/>
  <c r="N49" i="1"/>
  <c r="C65" i="1"/>
  <c r="V76" i="1"/>
  <c r="L46" i="1"/>
  <c r="J43" i="1"/>
  <c r="I40" i="1"/>
  <c r="V67" i="1"/>
  <c r="X64" i="1"/>
  <c r="V82" i="1"/>
  <c r="P79" i="1"/>
  <c r="G81" i="1"/>
  <c r="E78" i="1"/>
  <c r="S73" i="1"/>
  <c r="Y70" i="1"/>
  <c r="G69" i="1"/>
  <c r="H66" i="1"/>
  <c r="U64" i="1"/>
  <c r="X83" i="1"/>
  <c r="E79" i="1"/>
  <c r="C76" i="1"/>
  <c r="C75" i="1"/>
  <c r="H72" i="1"/>
  <c r="L67" i="1"/>
  <c r="K64" i="1"/>
  <c r="X84" i="1"/>
  <c r="G82" i="1"/>
  <c r="F61" i="1"/>
  <c r="E58" i="1"/>
  <c r="H73" i="1"/>
  <c r="G70" i="1"/>
  <c r="I46" i="1"/>
  <c r="F43" i="1"/>
  <c r="E76" i="1"/>
  <c r="L64" i="1"/>
  <c r="H64" i="1"/>
  <c r="G61" i="1"/>
  <c r="J55" i="1"/>
  <c r="I52" i="1"/>
  <c r="J52" i="1"/>
  <c r="G49" i="1"/>
  <c r="E40" i="1"/>
  <c r="Y75" i="1"/>
  <c r="H61" i="1"/>
  <c r="K55" i="1"/>
  <c r="F58" i="1"/>
  <c r="C55" i="1"/>
  <c r="O37" i="1"/>
  <c r="N34" i="1"/>
  <c r="S40" i="1"/>
  <c r="C77" i="1"/>
  <c r="S76" i="1"/>
  <c r="Q28" i="1"/>
  <c r="U25" i="1"/>
  <c r="T22" i="1"/>
  <c r="O70" i="1"/>
  <c r="S67" i="1"/>
  <c r="S82" i="1"/>
  <c r="N79" i="1"/>
  <c r="Y77" i="1"/>
  <c r="E72" i="1"/>
  <c r="V83" i="1"/>
  <c r="P73" i="1"/>
  <c r="X75" i="1"/>
  <c r="E73" i="1"/>
  <c r="U65" i="1"/>
  <c r="V84" i="1"/>
  <c r="G64" i="1"/>
  <c r="L75" i="1"/>
  <c r="U81" i="1"/>
  <c r="Y78" i="1"/>
  <c r="W54" i="1"/>
  <c r="W48" i="1"/>
  <c r="C70" i="1"/>
  <c r="H67" i="1"/>
  <c r="I75" i="1"/>
  <c r="W63" i="1"/>
  <c r="V63" i="1"/>
  <c r="Y57" i="1"/>
  <c r="X54" i="1"/>
  <c r="W51" i="1"/>
  <c r="V45" i="1"/>
  <c r="Y39" i="1"/>
  <c r="V75" i="1"/>
  <c r="X60" i="1"/>
  <c r="E55" i="1"/>
  <c r="U60" i="1"/>
  <c r="H37" i="1"/>
  <c r="M34" i="1"/>
  <c r="Y48" i="1"/>
  <c r="C49" i="1"/>
  <c r="T16" i="1"/>
  <c r="K31" i="1"/>
  <c r="O28" i="1"/>
  <c r="M40" i="1"/>
  <c r="T60" i="1"/>
  <c r="P54" i="1"/>
  <c r="Q22" i="1"/>
  <c r="O19" i="1"/>
  <c r="T29" i="1"/>
  <c r="N48" i="1"/>
  <c r="L59" i="1"/>
  <c r="P47" i="1"/>
  <c r="S10" i="1"/>
  <c r="L42" i="1"/>
  <c r="Q37" i="1"/>
  <c r="W33" i="1"/>
  <c r="X6" i="1"/>
  <c r="F75" i="1"/>
  <c r="W25" i="1"/>
  <c r="V21" i="1"/>
  <c r="T85" i="1"/>
  <c r="P82" i="1"/>
  <c r="P7" i="1"/>
  <c r="V4" i="1"/>
  <c r="M79" i="1"/>
  <c r="L76" i="1"/>
  <c r="N73" i="1"/>
  <c r="S46" i="1"/>
  <c r="V77" i="1"/>
  <c r="M70" i="1"/>
  <c r="Q67" i="1"/>
  <c r="P64" i="1"/>
  <c r="Y72" i="1"/>
  <c r="S84" i="1"/>
  <c r="O71" i="1"/>
  <c r="S83" i="1"/>
  <c r="U66" i="1"/>
  <c r="C64" i="1"/>
  <c r="V78" i="1"/>
  <c r="U75" i="1"/>
  <c r="S63" i="1"/>
  <c r="Q60" i="1"/>
  <c r="W57" i="1"/>
  <c r="X69" i="1"/>
  <c r="Q54" i="1"/>
  <c r="P51" i="1"/>
  <c r="T48" i="1"/>
  <c r="S45" i="1"/>
  <c r="T63" i="1"/>
  <c r="Q57" i="1"/>
  <c r="W42" i="1"/>
  <c r="V39" i="1"/>
  <c r="L54" i="1"/>
  <c r="U54" i="1"/>
  <c r="T51" i="1"/>
  <c r="X48" i="1"/>
  <c r="M48" i="1"/>
  <c r="L40" i="1"/>
  <c r="C37" i="1"/>
  <c r="S60" i="1"/>
  <c r="K34" i="1"/>
  <c r="H31" i="1"/>
  <c r="G28" i="1"/>
  <c r="K25" i="1"/>
  <c r="O13" i="1"/>
  <c r="S72" i="1"/>
  <c r="J22" i="1"/>
  <c r="N19" i="1"/>
  <c r="W53" i="1"/>
  <c r="Q58" i="1"/>
  <c r="F47" i="1"/>
  <c r="M16" i="1"/>
  <c r="I82" i="1"/>
  <c r="J79" i="1"/>
  <c r="I76" i="1"/>
  <c r="J60" i="1"/>
  <c r="L70" i="1"/>
  <c r="J67" i="1"/>
  <c r="I64" i="1"/>
  <c r="L85" i="1"/>
  <c r="M71" i="1"/>
  <c r="P83" i="1"/>
  <c r="S77" i="1"/>
  <c r="F73" i="1"/>
  <c r="O72" i="1"/>
  <c r="P65" i="1"/>
  <c r="P84" i="1"/>
  <c r="O81" i="1"/>
  <c r="N60" i="1"/>
  <c r="U69" i="1"/>
  <c r="V85" i="1"/>
  <c r="S78" i="1"/>
  <c r="T42" i="1"/>
  <c r="L57" i="1"/>
  <c r="O54" i="1"/>
  <c r="Q63" i="1"/>
  <c r="M63" i="1"/>
  <c r="N51" i="1"/>
  <c r="Q48" i="1"/>
  <c r="P45" i="1"/>
  <c r="O60" i="1"/>
  <c r="N57" i="1"/>
  <c r="S85" i="1"/>
  <c r="Y73" i="1"/>
  <c r="F54" i="1"/>
  <c r="I48" i="1"/>
  <c r="Q51" i="1"/>
  <c r="U48" i="1"/>
  <c r="G34" i="1"/>
  <c r="E31" i="1"/>
  <c r="V72" i="1"/>
  <c r="Y59" i="1"/>
  <c r="H25" i="1"/>
  <c r="G22" i="1"/>
  <c r="L19" i="1"/>
  <c r="X36" i="1"/>
  <c r="K16" i="1"/>
  <c r="H13" i="1"/>
  <c r="J71" i="1"/>
  <c r="C28" i="1"/>
  <c r="N59" i="1"/>
  <c r="Q53" i="1"/>
  <c r="T47" i="1"/>
  <c r="G58" i="1"/>
  <c r="W46" i="1"/>
  <c r="S41" i="1"/>
  <c r="J37" i="1"/>
  <c r="I33" i="1"/>
  <c r="T13" i="1"/>
  <c r="I10" i="1"/>
  <c r="L29" i="1"/>
  <c r="N25" i="1"/>
  <c r="I4" i="1"/>
  <c r="Y5" i="1"/>
  <c r="M21" i="1"/>
  <c r="P17" i="1"/>
  <c r="U41" i="1"/>
  <c r="L37" i="1"/>
  <c r="S66" i="1"/>
  <c r="M7" i="1"/>
  <c r="S29" i="1"/>
  <c r="J85" i="1"/>
  <c r="E82" i="1"/>
  <c r="I47" i="1"/>
  <c r="F76" i="1"/>
  <c r="I70" i="1"/>
  <c r="F67" i="1"/>
  <c r="P33" i="1"/>
  <c r="E64" i="1"/>
  <c r="I83" i="1"/>
  <c r="I77" i="1"/>
  <c r="W78" i="1"/>
  <c r="L78" i="1"/>
  <c r="K75" i="1"/>
  <c r="L71" i="1"/>
  <c r="I65" i="1"/>
  <c r="M72" i="1"/>
  <c r="P66" i="1"/>
  <c r="I84" i="1"/>
  <c r="H81" i="1"/>
  <c r="E85" i="1"/>
  <c r="L73" i="1"/>
  <c r="J63" i="1"/>
  <c r="K60" i="1"/>
  <c r="N45" i="1"/>
  <c r="J57" i="1"/>
  <c r="G54" i="1"/>
  <c r="M51" i="1"/>
  <c r="Y84" i="1"/>
  <c r="I73" i="1"/>
  <c r="K63" i="1"/>
  <c r="J48" i="1"/>
  <c r="H60" i="1"/>
  <c r="M57" i="1"/>
  <c r="K54" i="1"/>
  <c r="M42" i="1"/>
  <c r="P53" i="1"/>
  <c r="S47" i="1"/>
  <c r="O51" i="1"/>
  <c r="H70" i="1"/>
  <c r="X39" i="1"/>
  <c r="V36" i="1"/>
  <c r="U33" i="1"/>
  <c r="T59" i="1"/>
  <c r="Y30" i="1"/>
  <c r="X27" i="1"/>
  <c r="E25" i="1"/>
  <c r="C22" i="1"/>
  <c r="H57" i="1"/>
  <c r="H19" i="1"/>
  <c r="G16" i="1"/>
  <c r="C13" i="1"/>
  <c r="F33" i="1"/>
  <c r="K59" i="1"/>
  <c r="G53" i="1"/>
  <c r="W84" i="1"/>
  <c r="K17" i="1"/>
  <c r="P46" i="1"/>
  <c r="J41" i="1"/>
  <c r="G37" i="1"/>
  <c r="W6" i="1"/>
  <c r="C29" i="1"/>
  <c r="G25" i="1"/>
  <c r="F21" i="1"/>
  <c r="V5" i="1"/>
  <c r="K36" i="1"/>
  <c r="M13" i="1"/>
  <c r="E10" i="1"/>
  <c r="X46" i="1"/>
  <c r="P41" i="1"/>
  <c r="K37" i="1"/>
  <c r="F4" i="1"/>
  <c r="J33" i="1"/>
  <c r="G29" i="1"/>
  <c r="J25" i="1"/>
  <c r="X57" i="1"/>
  <c r="W59" i="1"/>
  <c r="N21" i="1"/>
  <c r="M17" i="1"/>
  <c r="I13" i="1"/>
  <c r="S33" i="1"/>
  <c r="S25" i="1"/>
  <c r="F10" i="1"/>
  <c r="U6" i="1"/>
  <c r="U17" i="1"/>
  <c r="N10" i="1"/>
  <c r="W41" i="1"/>
  <c r="E52" i="1"/>
  <c r="P9" i="1"/>
  <c r="U46" i="1"/>
  <c r="Q4" i="1"/>
  <c r="U3" i="1"/>
  <c r="M41" i="1"/>
  <c r="Q30" i="1"/>
  <c r="K24" i="1"/>
  <c r="N16" i="1"/>
  <c r="Q46" i="1"/>
  <c r="S22" i="1"/>
  <c r="Y37" i="1"/>
  <c r="S3" i="1"/>
  <c r="Y81" i="1"/>
  <c r="O23" i="1"/>
  <c r="H10" i="1"/>
  <c r="I57" i="1"/>
  <c r="Y63" i="1"/>
  <c r="E29" i="1"/>
  <c r="I25" i="1"/>
  <c r="F85" i="1"/>
  <c r="F77" i="1"/>
  <c r="T78" i="1"/>
  <c r="W72" i="1"/>
  <c r="V69" i="1"/>
  <c r="E65" i="1"/>
  <c r="E84" i="1"/>
  <c r="E83" i="1"/>
  <c r="W79" i="1"/>
  <c r="I78" i="1"/>
  <c r="H75" i="1"/>
  <c r="L72" i="1"/>
  <c r="I71" i="1"/>
  <c r="I66" i="1"/>
  <c r="L84" i="1"/>
  <c r="P72" i="1"/>
  <c r="C81" i="1"/>
  <c r="F57" i="1"/>
  <c r="C54" i="1"/>
  <c r="J51" i="1"/>
  <c r="K69" i="1"/>
  <c r="F45" i="1"/>
  <c r="K42" i="1"/>
  <c r="J84" i="1"/>
  <c r="G60" i="1"/>
  <c r="N72" i="1"/>
  <c r="G63" i="1"/>
  <c r="C60" i="1"/>
  <c r="G48" i="1"/>
  <c r="K57" i="1"/>
  <c r="H54" i="1"/>
  <c r="G51" i="1"/>
  <c r="H48" i="1"/>
  <c r="N47" i="1"/>
  <c r="M43" i="1"/>
  <c r="J59" i="1"/>
  <c r="M53" i="1"/>
  <c r="U27" i="1"/>
  <c r="Y24" i="1"/>
  <c r="O39" i="1"/>
  <c r="S36" i="1"/>
  <c r="X21" i="1"/>
  <c r="U18" i="1"/>
  <c r="C16" i="1"/>
  <c r="V30" i="1"/>
  <c r="K46" i="1"/>
  <c r="V12" i="1"/>
  <c r="E67" i="1"/>
  <c r="U58" i="1"/>
  <c r="Y40" i="1"/>
  <c r="W36" i="1"/>
  <c r="X52" i="1"/>
  <c r="X81" i="1"/>
  <c r="Y28" i="1"/>
  <c r="V24" i="1"/>
  <c r="C21" i="1"/>
  <c r="H17" i="1"/>
  <c r="E13" i="1"/>
  <c r="W9" i="1"/>
  <c r="T6" i="1"/>
  <c r="L5" i="1"/>
  <c r="G21" i="1"/>
  <c r="Y16" i="1"/>
  <c r="T84" i="1"/>
  <c r="K41" i="1"/>
  <c r="K6" i="1"/>
  <c r="Q43" i="1"/>
  <c r="Y36" i="1"/>
  <c r="G33" i="1"/>
  <c r="E30" i="1"/>
  <c r="E54" i="1"/>
  <c r="U31" i="1"/>
  <c r="F13" i="1"/>
  <c r="K52" i="1"/>
  <c r="M18" i="1"/>
  <c r="L55" i="1"/>
  <c r="U42" i="1"/>
  <c r="T23" i="1"/>
  <c r="W10" i="1"/>
  <c r="H6" i="1"/>
  <c r="K40" i="1"/>
  <c r="X7" i="1"/>
  <c r="N42" i="1"/>
  <c r="Y41" i="1"/>
  <c r="J31" i="1"/>
  <c r="X34" i="1"/>
  <c r="S24" i="1"/>
  <c r="E28" i="1"/>
  <c r="J18" i="1"/>
  <c r="S42" i="1"/>
  <c r="E17" i="1"/>
  <c r="T27" i="1"/>
  <c r="F3" i="1"/>
  <c r="I6" i="1"/>
  <c r="N31" i="1"/>
  <c r="S13" i="1"/>
  <c r="Q5" i="1"/>
  <c r="O34" i="1"/>
  <c r="E41" i="1"/>
  <c r="Q27" i="1"/>
  <c r="N17" i="1"/>
  <c r="X4" i="1"/>
  <c r="L27" i="1"/>
  <c r="J5" i="1"/>
  <c r="U7" i="1"/>
  <c r="T30" i="1"/>
  <c r="L33" i="1"/>
  <c r="J23" i="1"/>
  <c r="X23" i="1"/>
  <c r="U52" i="1"/>
  <c r="Y7" i="1"/>
  <c r="O4" i="1"/>
  <c r="F12" i="1"/>
  <c r="I27" i="1"/>
  <c r="W7" i="1"/>
  <c r="H12" i="1"/>
  <c r="E19" i="1"/>
  <c r="N28" i="1"/>
  <c r="N22" i="1"/>
  <c r="L34" i="1"/>
  <c r="E12" i="1"/>
  <c r="C5" i="1"/>
  <c r="O33" i="1"/>
  <c r="U12" i="1"/>
  <c r="Q11" i="1"/>
  <c r="P25" i="1"/>
  <c r="C47" i="1"/>
  <c r="T36" i="1"/>
  <c r="F17" i="1"/>
  <c r="G30" i="1"/>
  <c r="Q41" i="1"/>
  <c r="I43" i="1"/>
  <c r="V28" i="1"/>
  <c r="S30" i="1"/>
  <c r="U43" i="1"/>
  <c r="F78" i="1"/>
  <c r="G42" i="1"/>
  <c r="F55" i="1"/>
  <c r="O42" i="1"/>
  <c r="N52" i="1"/>
  <c r="X49" i="1"/>
  <c r="M39" i="1"/>
  <c r="L18" i="1"/>
  <c r="F5" i="1"/>
  <c r="W16" i="1"/>
  <c r="T10" i="1"/>
  <c r="W40" i="1"/>
  <c r="P30" i="1"/>
  <c r="L23" i="1"/>
  <c r="F40" i="1"/>
  <c r="H7" i="1"/>
  <c r="M25" i="1"/>
  <c r="X16" i="1"/>
  <c r="F34" i="1"/>
  <c r="Q12" i="1"/>
  <c r="F39" i="1"/>
  <c r="K13" i="1"/>
  <c r="L16" i="1"/>
  <c r="Q29" i="1"/>
  <c r="S9" i="1"/>
  <c r="Y12" i="1"/>
  <c r="X28" i="1"/>
  <c r="E9" i="1"/>
  <c r="C25" i="1"/>
  <c r="Y43" i="1"/>
  <c r="L22" i="1"/>
  <c r="J34" i="1"/>
  <c r="L13" i="1"/>
  <c r="K29" i="1"/>
  <c r="Q10" i="1"/>
  <c r="P6" i="1"/>
  <c r="G7" i="1"/>
  <c r="F19" i="1"/>
  <c r="E16" i="1"/>
  <c r="T9" i="1"/>
  <c r="Q31" i="1"/>
  <c r="E11" i="1"/>
  <c r="T25" i="1"/>
  <c r="I34" i="1"/>
  <c r="Q78" i="1"/>
  <c r="O18" i="1"/>
  <c r="E75" i="1"/>
  <c r="P40" i="1"/>
  <c r="M52" i="1"/>
  <c r="T3" i="1"/>
  <c r="X17" i="1"/>
  <c r="G47" i="1"/>
  <c r="W28" i="1"/>
  <c r="O15" i="1"/>
  <c r="Y22" i="1"/>
  <c r="C3" i="1"/>
  <c r="O49" i="1"/>
  <c r="P28" i="1"/>
  <c r="C17" i="1"/>
  <c r="V15" i="1"/>
  <c r="J10" i="1"/>
  <c r="O30" i="1"/>
  <c r="F18" i="1"/>
  <c r="O40" i="1"/>
  <c r="T39" i="1"/>
  <c r="J27" i="1"/>
  <c r="N6" i="1"/>
  <c r="G55" i="1"/>
  <c r="K7" i="1"/>
  <c r="S6" i="1"/>
  <c r="T53" i="1"/>
  <c r="C18" i="1"/>
  <c r="P75" i="1"/>
  <c r="I72" i="1"/>
  <c r="Y49" i="1"/>
  <c r="X40" i="1"/>
  <c r="N83" i="1"/>
  <c r="K45" i="1"/>
  <c r="H30" i="1"/>
  <c r="P22" i="1"/>
  <c r="V16" i="1"/>
  <c r="T28" i="1"/>
  <c r="Q9" i="1"/>
  <c r="F72" i="1"/>
  <c r="S39" i="1"/>
  <c r="V48" i="1"/>
  <c r="F22" i="1"/>
  <c r="U36" i="1"/>
  <c r="Q16" i="1"/>
  <c r="I15" i="1"/>
  <c r="V22" i="1"/>
  <c r="H4" i="1"/>
  <c r="V6" i="1"/>
  <c r="N5" i="1"/>
  <c r="Q25" i="1"/>
  <c r="W15" i="1"/>
  <c r="C4" i="1"/>
  <c r="T33" i="1"/>
  <c r="Y3" i="1"/>
  <c r="H28" i="1"/>
  <c r="M11" i="1"/>
  <c r="E33" i="1"/>
  <c r="E61" i="1"/>
  <c r="C10" i="1"/>
  <c r="Q21" i="1"/>
  <c r="N11" i="1"/>
  <c r="Y13" i="1"/>
  <c r="W4" i="1"/>
  <c r="Q35" i="1"/>
  <c r="G11" i="1"/>
  <c r="Y11" i="1"/>
  <c r="O12" i="1"/>
  <c r="P13" i="1"/>
  <c r="G65" i="1"/>
  <c r="F11" i="1"/>
  <c r="L60" i="1"/>
  <c r="G59" i="1"/>
  <c r="G23" i="1"/>
  <c r="Y21" i="1"/>
  <c r="M10" i="1"/>
  <c r="C39" i="1"/>
  <c r="X18" i="1"/>
  <c r="I45" i="1"/>
  <c r="O58" i="1"/>
  <c r="J4" i="1"/>
  <c r="T72" i="1"/>
  <c r="M49" i="1"/>
  <c r="H69" i="1"/>
  <c r="G77" i="1"/>
  <c r="Q49" i="1"/>
  <c r="W29" i="1"/>
  <c r="E15" i="1"/>
  <c r="N7" i="1"/>
  <c r="X13" i="1"/>
  <c r="G9" i="1"/>
  <c r="L63" i="1"/>
  <c r="T37" i="1"/>
  <c r="F48" i="1"/>
  <c r="X35" i="1"/>
  <c r="G15" i="1"/>
  <c r="K22" i="1"/>
  <c r="C15" i="1"/>
  <c r="L6" i="1"/>
  <c r="T4" i="1"/>
  <c r="Q59" i="1"/>
  <c r="J15" i="1"/>
  <c r="K19" i="1"/>
  <c r="S19" i="1"/>
  <c r="E5" i="1"/>
  <c r="M27" i="1"/>
  <c r="V29" i="1"/>
  <c r="U39" i="1"/>
  <c r="Q66" i="1"/>
  <c r="L47" i="1"/>
  <c r="S18" i="1"/>
  <c r="H29" i="1"/>
  <c r="U9" i="1"/>
  <c r="Q15" i="1"/>
  <c r="E66" i="1"/>
  <c r="T71" i="1"/>
  <c r="J49" i="1"/>
  <c r="Y83" i="1"/>
  <c r="Q6" i="1"/>
  <c r="L43" i="1"/>
  <c r="U13" i="1"/>
  <c r="S69" i="1"/>
  <c r="M83" i="1"/>
  <c r="E37" i="1"/>
  <c r="Q47" i="1"/>
  <c r="I49" i="1"/>
  <c r="V37" i="1"/>
  <c r="S37" i="1"/>
  <c r="U29" i="1"/>
  <c r="I22" i="1"/>
  <c r="H18" i="1"/>
  <c r="O35" i="1"/>
  <c r="L25" i="1"/>
  <c r="C61" i="1"/>
  <c r="I3" i="1"/>
  <c r="I35" i="1"/>
  <c r="F6" i="1"/>
  <c r="E3" i="1"/>
  <c r="E34" i="1"/>
  <c r="P48" i="1"/>
  <c r="V31" i="1"/>
  <c r="K11" i="1"/>
  <c r="Q24" i="1"/>
  <c r="G4" i="1"/>
  <c r="P24" i="1"/>
  <c r="V13" i="1"/>
  <c r="S21" i="1"/>
  <c r="U22" i="1"/>
  <c r="S4" i="1"/>
  <c r="G43" i="1"/>
  <c r="T43" i="1"/>
  <c r="O7" i="1"/>
  <c r="P21" i="1"/>
  <c r="K18" i="1"/>
  <c r="M65" i="1"/>
  <c r="T45" i="1"/>
  <c r="O5" i="1"/>
  <c r="Y6" i="1"/>
  <c r="X25" i="1"/>
  <c r="S12" i="1"/>
  <c r="W66" i="1"/>
  <c r="Q83" i="1"/>
  <c r="I79" i="1"/>
  <c r="O25" i="1"/>
  <c r="E48" i="1"/>
  <c r="I41" i="1"/>
  <c r="Q36" i="1"/>
  <c r="W21" i="1"/>
  <c r="M69" i="1"/>
  <c r="V81" i="1"/>
  <c r="G35" i="1"/>
  <c r="X24" i="1"/>
  <c r="M58" i="1"/>
  <c r="G46" i="1"/>
  <c r="Q13" i="1"/>
  <c r="P5" i="1"/>
  <c r="G17" i="1"/>
  <c r="M37" i="1"/>
  <c r="H24" i="1"/>
  <c r="H58" i="1"/>
  <c r="J54" i="1"/>
  <c r="G31" i="1"/>
  <c r="I9" i="1"/>
  <c r="M5" i="1"/>
  <c r="O10" i="1"/>
  <c r="V34" i="1"/>
  <c r="C52" i="1"/>
  <c r="U63" i="1"/>
  <c r="L51" i="1"/>
  <c r="V25" i="1"/>
  <c r="J6" i="1"/>
  <c r="F37" i="1"/>
  <c r="U23" i="1"/>
  <c r="E35" i="1"/>
  <c r="T5" i="1"/>
  <c r="O11" i="1"/>
  <c r="E23" i="1"/>
  <c r="V9" i="1"/>
  <c r="J19" i="1"/>
  <c r="V47" i="1"/>
  <c r="T11" i="1"/>
  <c r="V61" i="1"/>
  <c r="C43" i="1"/>
  <c r="O43" i="1"/>
  <c r="L3" i="1"/>
  <c r="P61" i="1"/>
  <c r="C63" i="1"/>
  <c r="P10" i="1"/>
  <c r="H45" i="1"/>
  <c r="X31" i="1"/>
  <c r="O24" i="1"/>
  <c r="T17" i="1"/>
  <c r="Y85" i="1"/>
  <c r="G71" i="1"/>
  <c r="M78" i="1"/>
  <c r="P37" i="1"/>
  <c r="Y79" i="1"/>
  <c r="C41" i="1"/>
  <c r="U70" i="1"/>
  <c r="E45" i="1"/>
  <c r="T24" i="1"/>
  <c r="H5" i="1"/>
  <c r="O21" i="1"/>
  <c r="N35" i="1"/>
  <c r="P27" i="1"/>
  <c r="U61" i="1"/>
  <c r="L36" i="1"/>
  <c r="T34" i="1"/>
  <c r="J24" i="1"/>
  <c r="W12" i="1"/>
  <c r="N39" i="1"/>
  <c r="W82" i="1"/>
  <c r="M61" i="1"/>
  <c r="S28" i="1"/>
  <c r="T79" i="1"/>
  <c r="X76" i="1"/>
  <c r="O61" i="1"/>
  <c r="N78" i="1"/>
  <c r="K61" i="1"/>
  <c r="I67" i="1"/>
  <c r="N36" i="1"/>
  <c r="I23" i="1"/>
  <c r="W22" i="1"/>
  <c r="S75" i="1"/>
  <c r="E60" i="1"/>
  <c r="U59" i="1"/>
  <c r="N53" i="1"/>
  <c r="P34" i="1"/>
  <c r="O22" i="1"/>
  <c r="U37" i="1"/>
  <c r="T7" i="1"/>
  <c r="N43" i="1"/>
  <c r="S34" i="1"/>
  <c r="Y4" i="1"/>
  <c r="K33" i="1"/>
  <c r="X3" i="1"/>
  <c r="W19" i="1"/>
  <c r="W13" i="1"/>
  <c r="U21" i="1"/>
  <c r="E46" i="1"/>
  <c r="X59" i="1"/>
  <c r="E63" i="1"/>
  <c r="X55" i="1"/>
  <c r="W73" i="1"/>
  <c r="X53" i="1"/>
  <c r="X61" i="1"/>
  <c r="H22" i="1"/>
  <c r="L58" i="1"/>
  <c r="P36" i="1"/>
  <c r="W65" i="1"/>
  <c r="K49" i="1"/>
  <c r="W60" i="1"/>
  <c r="S61" i="1"/>
  <c r="X33" i="1"/>
  <c r="C34" i="1"/>
  <c r="V18" i="1"/>
  <c r="C11" i="1"/>
  <c r="P3" i="1"/>
  <c r="X11" i="1"/>
  <c r="C7" i="1"/>
  <c r="N46" i="1"/>
  <c r="V42" i="1"/>
  <c r="I17" i="1"/>
  <c r="J11" i="1"/>
  <c r="M33" i="1"/>
  <c r="S57" i="1"/>
  <c r="G41" i="1"/>
  <c r="O53" i="1"/>
  <c r="S31" i="1"/>
  <c r="S27" i="1"/>
  <c r="Q42" i="1"/>
  <c r="Y33" i="1"/>
  <c r="J21" i="1"/>
  <c r="H9" i="1"/>
  <c r="S11" i="1"/>
  <c r="E6" i="1"/>
  <c r="E4" i="1"/>
  <c r="F60" i="1"/>
  <c r="U16" i="1"/>
  <c r="X29" i="1"/>
  <c r="K35" i="1"/>
  <c r="X9" i="1"/>
  <c r="J58" i="1"/>
  <c r="V55" i="1"/>
  <c r="O9" i="1"/>
  <c r="P35" i="1"/>
  <c r="I61" i="1"/>
  <c r="E49" i="1"/>
  <c r="N33" i="1"/>
  <c r="V70" i="1"/>
  <c r="W31" i="1"/>
  <c r="T21" i="1"/>
  <c r="X10" i="1"/>
  <c r="J47" i="1"/>
  <c r="W47" i="1"/>
  <c r="C31" i="1"/>
  <c r="T18" i="1"/>
  <c r="X45" i="1"/>
  <c r="W18" i="1"/>
  <c r="O17" i="1"/>
  <c r="C27" i="1"/>
  <c r="L7" i="1"/>
  <c r="G57" i="1"/>
  <c r="N30" i="1"/>
  <c r="E43" i="1"/>
  <c r="Y10" i="1"/>
  <c r="X19" i="1"/>
  <c r="Y60" i="1"/>
  <c r="W5" i="1"/>
  <c r="C48" i="1"/>
  <c r="M59" i="1"/>
  <c r="L48" i="1"/>
  <c r="V10" i="1"/>
  <c r="Q34" i="1"/>
  <c r="E42" i="1"/>
  <c r="Q33" i="1"/>
  <c r="Y25" i="1"/>
  <c r="H46" i="1"/>
  <c r="K30" i="1"/>
  <c r="N18" i="1"/>
  <c r="I11" i="1"/>
  <c r="N4" i="1"/>
  <c r="K10" i="1"/>
  <c r="W11" i="1"/>
  <c r="F31" i="1"/>
  <c r="L49" i="1"/>
  <c r="J30" i="1"/>
  <c r="Q19" i="1"/>
  <c r="N37" i="1"/>
  <c r="F7" i="1"/>
  <c r="C36" i="1"/>
  <c r="S16" i="1"/>
  <c r="Y64" i="1"/>
  <c r="J46" i="1"/>
  <c r="U55" i="1"/>
  <c r="C30" i="1"/>
  <c r="O46" i="1"/>
  <c r="O55" i="1"/>
  <c r="R10" i="1"/>
  <c r="R41" i="1"/>
  <c r="W52" i="1"/>
  <c r="W24" i="1"/>
  <c r="R37" i="1"/>
  <c r="R12" i="1"/>
  <c r="R7" i="1"/>
  <c r="R19" i="1"/>
  <c r="R18" i="1"/>
  <c r="R35" i="1"/>
  <c r="R3" i="1"/>
  <c r="R61" i="1"/>
  <c r="R27" i="1"/>
  <c r="R52" i="1"/>
  <c r="R39" i="1"/>
  <c r="R5" i="1"/>
  <c r="R33" i="1"/>
  <c r="R16" i="1"/>
  <c r="R29" i="1"/>
  <c r="R22" i="1"/>
  <c r="R45" i="1"/>
  <c r="R30" i="1"/>
  <c r="R4" i="1"/>
  <c r="R17" i="1"/>
  <c r="R66" i="1"/>
  <c r="R43" i="1"/>
  <c r="R48" i="1"/>
  <c r="R69" i="1"/>
  <c r="R65" i="1"/>
  <c r="R36" i="1"/>
  <c r="R58" i="1"/>
  <c r="R54" i="1"/>
  <c r="R13" i="1"/>
  <c r="R25" i="1"/>
  <c r="R75" i="1"/>
  <c r="R60" i="1"/>
  <c r="R31" i="1"/>
  <c r="R49" i="1"/>
  <c r="R76" i="1"/>
  <c r="R81" i="1"/>
  <c r="R72" i="1"/>
  <c r="R15" i="1"/>
  <c r="R9" i="1"/>
  <c r="R64" i="1"/>
  <c r="R40" i="1"/>
  <c r="R85" i="1"/>
  <c r="R79" i="1"/>
  <c r="R73" i="1"/>
  <c r="R78" i="1"/>
  <c r="R83" i="1"/>
  <c r="R82" i="1"/>
  <c r="R34" i="1"/>
  <c r="R84" i="1"/>
  <c r="R71" i="1"/>
  <c r="R23" i="1"/>
  <c r="R55" i="1"/>
  <c r="R47" i="1"/>
  <c r="R11" i="1"/>
  <c r="R67" i="1"/>
  <c r="R51" i="1"/>
  <c r="R42" i="1"/>
  <c r="R63" i="1"/>
  <c r="R57" i="1"/>
  <c r="R46" i="1"/>
  <c r="R59" i="1"/>
  <c r="R53" i="1"/>
  <c r="R28" i="1"/>
  <c r="R24" i="1"/>
  <c r="R6" i="1"/>
  <c r="R77" i="1"/>
  <c r="R21" i="1"/>
  <c r="R70" i="1"/>
  <c r="R56" i="1"/>
  <c r="R74" i="1"/>
  <c r="R32" i="1"/>
  <c r="R20" i="1"/>
  <c r="R44" i="1"/>
  <c r="R50" i="1"/>
  <c r="R38" i="1"/>
  <c r="R14" i="1"/>
  <c r="R62" i="1"/>
  <c r="R80" i="1"/>
  <c r="R68" i="1"/>
  <c r="R2" i="1"/>
  <c r="R8" i="1"/>
  <c r="R26" i="1"/>
  <c r="AD2" i="1"/>
  <c r="AC2" i="1"/>
  <c r="AB2" i="1"/>
  <c r="AA2" i="1"/>
  <c r="X8" i="1"/>
  <c r="C44" i="1"/>
  <c r="P2" i="1"/>
  <c r="I8" i="1"/>
  <c r="Q26" i="1"/>
  <c r="J8" i="1"/>
  <c r="P44" i="1"/>
  <c r="G2" i="1"/>
  <c r="T32" i="1"/>
  <c r="S20" i="1"/>
  <c r="E56" i="1"/>
  <c r="C68" i="1"/>
  <c r="S8" i="1"/>
  <c r="C26" i="1"/>
  <c r="Q2" i="1"/>
  <c r="W50" i="1"/>
  <c r="E20" i="1"/>
  <c r="C20" i="1"/>
  <c r="M38" i="1"/>
  <c r="G20" i="1"/>
  <c r="I2" i="1"/>
  <c r="X20" i="1"/>
  <c r="L8" i="1"/>
  <c r="J32" i="1"/>
  <c r="U20" i="1"/>
  <c r="G26" i="1"/>
  <c r="L50" i="1"/>
  <c r="I20" i="1"/>
  <c r="G32" i="1"/>
  <c r="W32" i="1"/>
  <c r="E50" i="1"/>
  <c r="U26" i="1"/>
  <c r="F62" i="1"/>
  <c r="W62" i="1"/>
  <c r="T56" i="1"/>
  <c r="Y14" i="1"/>
  <c r="L14" i="1"/>
  <c r="C8" i="1"/>
  <c r="I56" i="1"/>
  <c r="K14" i="1"/>
  <c r="E62" i="1"/>
  <c r="J26" i="1"/>
  <c r="W14" i="1"/>
  <c r="P20" i="1"/>
  <c r="L2" i="1"/>
  <c r="M14" i="1"/>
  <c r="H8" i="1"/>
  <c r="Q14" i="1"/>
  <c r="Y32" i="1"/>
  <c r="F44" i="1"/>
  <c r="Y56" i="1"/>
  <c r="F14" i="1"/>
  <c r="S14" i="1"/>
  <c r="F38" i="1"/>
  <c r="X14" i="1"/>
  <c r="E26" i="1"/>
  <c r="J14" i="1"/>
  <c r="T20" i="1"/>
  <c r="N14" i="1"/>
  <c r="K38" i="1"/>
  <c r="H26" i="1"/>
  <c r="C38" i="1"/>
  <c r="H2" i="1"/>
  <c r="N38" i="1"/>
  <c r="M26" i="1"/>
  <c r="L38" i="1"/>
  <c r="Q62" i="1"/>
  <c r="P26" i="1"/>
  <c r="G38" i="1"/>
  <c r="K2" i="1"/>
  <c r="H38" i="1"/>
  <c r="E14" i="1"/>
  <c r="X50" i="1"/>
  <c r="F2" i="1"/>
  <c r="L80" i="1"/>
  <c r="C2" i="1"/>
  <c r="J38" i="1"/>
  <c r="Q38" i="1"/>
  <c r="G8" i="1"/>
  <c r="N26" i="1"/>
  <c r="Q32" i="1"/>
  <c r="V50" i="1"/>
  <c r="N2" i="1"/>
  <c r="X26" i="1"/>
  <c r="M2" i="1"/>
  <c r="O38" i="1"/>
  <c r="M50" i="1"/>
  <c r="K8" i="1"/>
  <c r="W8" i="1"/>
  <c r="O32" i="1"/>
  <c r="X56" i="1"/>
  <c r="C14" i="1"/>
  <c r="E8" i="1"/>
  <c r="X2" i="1"/>
  <c r="Y38" i="1"/>
  <c r="N8" i="1"/>
  <c r="I50" i="1"/>
  <c r="X80" i="1"/>
  <c r="P62" i="1"/>
  <c r="L44" i="1"/>
  <c r="U32" i="1"/>
  <c r="S56" i="1"/>
  <c r="S68" i="1"/>
  <c r="H68" i="1"/>
  <c r="C74" i="1"/>
  <c r="V14" i="1"/>
  <c r="Y8" i="1"/>
  <c r="K32" i="1"/>
  <c r="K26" i="1"/>
  <c r="V44" i="1"/>
  <c r="P68" i="1"/>
  <c r="H74" i="1"/>
  <c r="K68" i="1"/>
  <c r="H80" i="1"/>
  <c r="E44" i="1"/>
  <c r="F74" i="1"/>
  <c r="K74" i="1"/>
  <c r="O80" i="1"/>
  <c r="H44" i="1"/>
  <c r="M74" i="1"/>
  <c r="N74" i="1"/>
  <c r="P74" i="1"/>
  <c r="U68" i="1"/>
  <c r="U74" i="1"/>
  <c r="H14" i="1"/>
  <c r="J74" i="1"/>
  <c r="N44" i="1"/>
  <c r="X74" i="1"/>
  <c r="X68" i="1"/>
  <c r="U80" i="1"/>
  <c r="O44" i="1"/>
  <c r="G68" i="1"/>
  <c r="G80" i="1"/>
  <c r="J56" i="1"/>
  <c r="F26" i="1"/>
  <c r="H20" i="1"/>
  <c r="O8" i="1"/>
  <c r="S38" i="1"/>
  <c r="W26" i="1"/>
  <c r="W38" i="1"/>
  <c r="U2" i="1"/>
  <c r="O2" i="1"/>
  <c r="M8" i="1"/>
  <c r="T26" i="1"/>
  <c r="T38" i="1"/>
  <c r="F56" i="1"/>
  <c r="J50" i="1"/>
  <c r="U62" i="1"/>
  <c r="I14" i="1"/>
  <c r="I26" i="1"/>
  <c r="L20" i="1"/>
  <c r="E38" i="1"/>
  <c r="E32" i="1"/>
  <c r="I62" i="1"/>
  <c r="P56" i="1"/>
  <c r="S50" i="1"/>
  <c r="G74" i="1"/>
  <c r="J68" i="1"/>
  <c r="N80" i="1"/>
  <c r="I44" i="1"/>
  <c r="J62" i="1"/>
  <c r="L56" i="1"/>
  <c r="N50" i="1"/>
  <c r="M20" i="1"/>
  <c r="P14" i="1"/>
  <c r="L26" i="1"/>
  <c r="I32" i="1"/>
  <c r="Y50" i="1"/>
  <c r="I38" i="1"/>
  <c r="V56" i="1"/>
  <c r="E68" i="1"/>
  <c r="O74" i="1"/>
  <c r="Q68" i="1"/>
  <c r="Q80" i="1"/>
  <c r="U8" i="1"/>
  <c r="U44" i="1"/>
  <c r="T2" i="1"/>
  <c r="Q8" i="1"/>
  <c r="M44" i="1"/>
  <c r="S62" i="1"/>
  <c r="W56" i="1"/>
  <c r="O20" i="1"/>
  <c r="S26" i="1"/>
  <c r="P38" i="1"/>
  <c r="S32" i="1"/>
  <c r="C50" i="1"/>
  <c r="F80" i="1"/>
  <c r="C62" i="1"/>
  <c r="G44" i="1"/>
  <c r="G56" i="1"/>
  <c r="E74" i="1"/>
  <c r="I68" i="1"/>
  <c r="E80" i="1"/>
  <c r="T68" i="1"/>
  <c r="Q74" i="1"/>
  <c r="W2" i="1"/>
  <c r="Y20" i="1"/>
  <c r="Y62" i="1"/>
  <c r="W80" i="1"/>
  <c r="V68" i="1"/>
  <c r="H62" i="1"/>
  <c r="G50" i="1"/>
  <c r="J44" i="1"/>
  <c r="N68" i="1"/>
  <c r="G62" i="1"/>
  <c r="K56" i="1"/>
  <c r="L68" i="1"/>
  <c r="J80" i="1"/>
  <c r="L74" i="1"/>
  <c r="I80" i="1"/>
  <c r="W68" i="1"/>
  <c r="W74" i="1"/>
  <c r="U14" i="1"/>
  <c r="V32" i="1"/>
  <c r="V26" i="1"/>
  <c r="H50" i="1"/>
  <c r="C56" i="1"/>
  <c r="V2" i="1"/>
  <c r="L32" i="1"/>
  <c r="N20" i="1"/>
  <c r="G14" i="1"/>
  <c r="V8" i="1"/>
  <c r="S2" i="1"/>
  <c r="X38" i="1"/>
  <c r="X32" i="1"/>
  <c r="U38" i="1"/>
  <c r="K50" i="1"/>
  <c r="N62" i="1"/>
  <c r="H56" i="1"/>
  <c r="O50" i="1"/>
  <c r="Q44" i="1"/>
  <c r="M56" i="1"/>
  <c r="Y80" i="1"/>
  <c r="K62" i="1"/>
  <c r="M68" i="1"/>
  <c r="P80" i="1"/>
  <c r="S74" i="1"/>
  <c r="S44" i="1"/>
  <c r="W20" i="1"/>
  <c r="O14" i="1"/>
  <c r="F8" i="1"/>
  <c r="J2" i="1"/>
  <c r="Y44" i="1"/>
  <c r="H32" i="1"/>
  <c r="F20" i="1"/>
  <c r="C32" i="1"/>
  <c r="O56" i="1"/>
  <c r="O62" i="1"/>
  <c r="T44" i="1"/>
  <c r="N56" i="1"/>
  <c r="Q50" i="1"/>
  <c r="M62" i="1"/>
  <c r="Y68" i="1"/>
  <c r="S80" i="1"/>
  <c r="V74" i="1"/>
  <c r="N32" i="1"/>
  <c r="Q20" i="1"/>
  <c r="M32" i="1"/>
  <c r="U56" i="1"/>
  <c r="U50" i="1"/>
  <c r="X62" i="1"/>
  <c r="W44" i="1"/>
  <c r="T50" i="1"/>
  <c r="T62" i="1"/>
  <c r="Q56" i="1"/>
  <c r="V80" i="1"/>
  <c r="Y74" i="1"/>
  <c r="K80" i="1"/>
  <c r="E2" i="1"/>
  <c r="J20" i="1"/>
  <c r="T8" i="1"/>
  <c r="O26" i="1"/>
  <c r="P50" i="1"/>
  <c r="F50" i="1"/>
  <c r="T14" i="1"/>
  <c r="P8" i="1"/>
  <c r="Y2" i="1"/>
  <c r="T80" i="1"/>
  <c r="V20" i="1"/>
  <c r="F32" i="1"/>
  <c r="V62" i="1"/>
  <c r="K44" i="1"/>
  <c r="K20" i="1"/>
  <c r="V38" i="1"/>
  <c r="P32" i="1"/>
  <c r="Y26" i="1"/>
  <c r="X44" i="1"/>
  <c r="F68" i="1"/>
  <c r="L62" i="1"/>
  <c r="O68" i="1"/>
  <c r="I74" i="1"/>
  <c r="C80" i="1"/>
  <c r="T74" i="1"/>
  <c r="M80" i="1"/>
  <c r="A16" i="1"/>
  <c r="A31" i="1"/>
  <c r="A11" i="1"/>
  <c r="A59" i="1"/>
  <c r="A35" i="1"/>
  <c r="A55" i="1"/>
  <c r="A57" i="1"/>
  <c r="A77" i="1"/>
  <c r="A23" i="1"/>
  <c r="A14" i="1"/>
  <c r="A3" i="1"/>
  <c r="A29" i="1"/>
  <c r="A38" i="1"/>
  <c r="A21" i="1"/>
  <c r="A26" i="1"/>
  <c r="A19" i="1"/>
  <c r="A25" i="1"/>
  <c r="A72" i="1"/>
  <c r="A27" i="1"/>
  <c r="A75" i="1"/>
  <c r="A12" i="1"/>
  <c r="A8" i="1"/>
  <c r="A2" i="1"/>
  <c r="A24" i="1"/>
  <c r="A42" i="1"/>
  <c r="A45" i="1"/>
  <c r="A41" i="1"/>
  <c r="A46" i="1"/>
  <c r="A28" i="1"/>
  <c r="A17" i="1"/>
  <c r="A10" i="1"/>
  <c r="A4" i="1"/>
  <c r="A63" i="1"/>
  <c r="A67" i="1"/>
  <c r="A76" i="1"/>
  <c r="A6" i="1"/>
  <c r="A64" i="1"/>
  <c r="A73" i="1"/>
  <c r="A40" i="1"/>
  <c r="A48" i="1"/>
  <c r="A18" i="1"/>
  <c r="A58" i="1"/>
  <c r="A43" i="1"/>
  <c r="A61" i="1"/>
  <c r="A52" i="1"/>
  <c r="A49" i="1"/>
  <c r="A68" i="1"/>
  <c r="A80" i="1"/>
  <c r="A74" i="1"/>
  <c r="A36" i="1"/>
  <c r="A47" i="1"/>
  <c r="A37" i="1"/>
  <c r="A15" i="1"/>
  <c r="A53" i="1"/>
  <c r="A44" i="1"/>
  <c r="A56" i="1"/>
  <c r="A65" i="1"/>
  <c r="A79" i="1"/>
  <c r="A83" i="1"/>
  <c r="A51" i="1"/>
  <c r="A50" i="1"/>
  <c r="A62" i="1"/>
  <c r="A71" i="1"/>
  <c r="A70" i="1"/>
  <c r="A82" i="1"/>
  <c r="A81" i="1"/>
  <c r="A9" i="1"/>
  <c r="A30" i="1"/>
  <c r="A7" i="1"/>
  <c r="A5" i="1"/>
  <c r="A20" i="1"/>
  <c r="A32" i="1"/>
  <c r="A54" i="1"/>
  <c r="A69" i="1"/>
  <c r="A84" i="1"/>
  <c r="A66" i="1"/>
  <c r="A78" i="1"/>
  <c r="A85" i="1"/>
  <c r="A33" i="1"/>
  <c r="A34" i="1"/>
  <c r="A22" i="1"/>
  <c r="A39" i="1"/>
  <c r="A13" i="1"/>
  <c r="A60" i="1"/>
  <c r="D3" i="1"/>
  <c r="D9" i="1"/>
  <c r="D15" i="1"/>
  <c r="D21" i="1"/>
  <c r="D27" i="1"/>
  <c r="D33" i="1"/>
  <c r="D39" i="1"/>
  <c r="D45" i="1"/>
  <c r="D51" i="1"/>
  <c r="D52" i="1"/>
  <c r="D53" i="1"/>
  <c r="D57" i="1"/>
  <c r="D63" i="1"/>
  <c r="D69" i="1"/>
  <c r="D75" i="1"/>
  <c r="D81" i="1"/>
  <c r="D46" i="1" l="1"/>
  <c r="D40" i="1"/>
  <c r="D34" i="1"/>
  <c r="D28" i="1"/>
  <c r="D22" i="1"/>
  <c r="D16" i="1"/>
  <c r="D10" i="1"/>
  <c r="D4" i="1"/>
  <c r="D82" i="1"/>
  <c r="D76" i="1"/>
  <c r="D70" i="1"/>
  <c r="D64" i="1"/>
  <c r="D58" i="1"/>
  <c r="D54" i="1"/>
  <c r="D5" i="1" l="1"/>
  <c r="D11" i="1"/>
  <c r="D17" i="1"/>
  <c r="D23" i="1"/>
  <c r="D29" i="1"/>
  <c r="D35" i="1"/>
  <c r="D41" i="1"/>
  <c r="D47" i="1"/>
  <c r="D55" i="1"/>
  <c r="D59" i="1"/>
  <c r="D65" i="1"/>
  <c r="D71" i="1"/>
  <c r="D77" i="1"/>
  <c r="D83" i="1"/>
  <c r="D48" i="1" l="1"/>
  <c r="D42" i="1"/>
  <c r="D36" i="1"/>
  <c r="D30" i="1"/>
  <c r="D24" i="1"/>
  <c r="D18" i="1"/>
  <c r="D12" i="1"/>
  <c r="D6" i="1"/>
  <c r="D84" i="1"/>
  <c r="D78" i="1"/>
  <c r="D72" i="1"/>
  <c r="D66" i="1"/>
  <c r="D60" i="1"/>
  <c r="D7" i="1" l="1"/>
  <c r="D13" i="1"/>
  <c r="D19" i="1"/>
  <c r="D25" i="1"/>
  <c r="D31" i="1"/>
  <c r="D37" i="1"/>
  <c r="D43" i="1"/>
  <c r="D49" i="1"/>
  <c r="D61" i="1"/>
  <c r="D67" i="1"/>
  <c r="D73" i="1"/>
  <c r="D79" i="1"/>
  <c r="D85" i="1"/>
</calcChain>
</file>

<file path=xl/sharedStrings.xml><?xml version="1.0" encoding="utf-8"?>
<sst xmlns="http://schemas.openxmlformats.org/spreadsheetml/2006/main" count="730" uniqueCount="371">
  <si>
    <t>XTRA:DAI</t>
  </si>
  <si>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</si>
  <si>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</si>
  <si>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</si>
  <si>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</si>
  <si>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</si>
  <si>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</si>
  <si>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</si>
  <si>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</si>
  <si>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</si>
  <si>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</si>
  <si>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</si>
  <si>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</si>
  <si>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</si>
  <si>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</si>
  <si>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</si>
  <si>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</si>
  <si>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</si>
  <si>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</si>
  <si>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</si>
  <si>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</si>
  <si>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</si>
  <si>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</si>
  <si>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</si>
  <si>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</si>
  <si>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</si>
  <si>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</si>
  <si>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</si>
  <si>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</si>
  <si>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</si>
  <si>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</si>
  <si>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</si>
  <si>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OM:VOLV B</t>
  </si>
  <si>
    <t>CIQ_Custom1</t>
  </si>
  <si>
    <t>None</t>
  </si>
  <si>
    <t>Cash &amp; Equiv</t>
  </si>
  <si>
    <t>Assets</t>
  </si>
  <si>
    <t>NYSE:HD</t>
  </si>
  <si>
    <t>NasdaqGS:AAPL</t>
  </si>
  <si>
    <t>Industry</t>
  </si>
  <si>
    <t>ST Investments</t>
  </si>
  <si>
    <t>PPE (net)</t>
  </si>
  <si>
    <t>LT_investments</t>
  </si>
  <si>
    <t>AP</t>
  </si>
  <si>
    <t>Total Equity</t>
  </si>
  <si>
    <t>Interest Exp (net)</t>
  </si>
  <si>
    <t xml:space="preserve">Inc Tax </t>
  </si>
  <si>
    <t>SGA</t>
  </si>
  <si>
    <t>COGS</t>
  </si>
  <si>
    <t>BAABTAVMT0NBTAFI/////wFQCgUAADtDSVEuTkFTREFRR1M6QUFQTC5JUV9JTkRVU1RSWS4xMDAwLjEvMS8yMDE5Li4uVVNELi5JTkRVU1RSWQEAAABpYQAAAwAAACxUZWNobm9sb2d5IEhhcmR3YXJlLCBTdG9yYWdlIGFuZCBQZXJpcGhlcmFscwAUv2uus+PbCOgV9a4d5NsIOkNJUS5LT1NFOkEwMDUzODAuSVFfSU5EVVNUUlkuMTAwMC4xLzEvMjAxNi4uLlVTRC4uSU5EVVNUUlkBAAAATFkNAAMAAAALQXV0b21vYmlsZXMAo6UTrrPj2wgIFPGuHeTbCDtDSVEuTkFTREFRR1M6QUFQTC5JUV9JTkRVU1RSWS4xMDAwLjEvMS8yMDIxLi4uVVNELi5JTkRVU1RSWQEAAABpYQAAAwAAACxUZWNobm9sb2d5IEhhcmR3YXJlLCBTdG9yYWdlIGFuZCBQZXJpcGhlcmFscwCjpROus+PbCFl19q4d5NsIO0NJUS5OQVNEQVFHUzpBQVBMLklRX0lORFVTVFJZLjEwMDAuMS8xLzIwMTguLi5VU0QuLklORFVTVFJZAQAAAGlhAAADAAAALFRlY2hub2xvZ3kgSGFyZHdhcmUsIFN0b3JhZ2UgYW5kIFBlcmlwaGVyYWxzAKOlE66z49sIsaj5rh3k2wg2Q0lRLlRTRTo4MDU4LklRX0lORFVTVFJZLjEwMDAuMS8xLzIwMTkuLi5VU0QuLklORFVTVFJZAQAAAIH/BwADAAAAIlRyYWRpbmcgQ29tcGFuaWVzIGFuZCBEaXN0cmlidXRvcnMAo6UTrrPj2whCnPauHeTbCDRDSVEuTllTRTpGLklRX0lORFVTVFJZLjEwMDAuMS8xLzIwMTYu</t>
  </si>
  <si>
    <t>Li5VU0QuLklORFVTVFJZAQAAAF+fAQADAAAAC0F1dG9tb2JpbGVzAKOlE66z49sIqIb3rh3k2wg2Q0lRLlRTRTo3MjAzLklRX0lORFVTVFJZLjEwMDAuMS8xLzIwMjEuLi5VU0QuLklORFVTVFJZAQAAALzgBAADAAAAC0F1dG9tb2JpbGVzAKOlE66z49sIu1Dwrh3k2wg7Q0lRLk5BU0RBUUdTOlRTTEEuSVFfSU5EVVNUUlkuMTAwMC4xLzEvMjAyMS4uLlVTRC4uSU5EVVNUUlkBAAAAEMaiAQMAAAALQXV0b21vYmlsZXMAo6UTrrPj2wgjJ/auHeTbCDtDSVEuTkFTREFRR1M6VFNMQS5JUV9JTkRVU1RSWS4xMDAwLjEvMS8yMDIwLi4uVVNELi5JTkRVU1RSWQEAAAAQxqIBAwAAAAtBdXRvbW9iaWxlcwCjpROus+PbCDiJ8a4d5NsIO0NJUS5OQVNEQVFHUzpUU0xBLklRX0lORFVTVFJZLjEwMDAuMS8xLzIwMTYuLi5VU0QuLklORFVTVFJZAQAAABDGogEDAAAAC0F1dG9tb2JpbGVzAKOlE66z49sIWdfxrh3k2wg2Q0lRLlRTRTo4MDU4LklRX0lORFVTVFJZLjEwMDAuMS8xLzIwMTcuLi5VU0QuLklORFVTVFJZAQAAAIH/BwADAAAAIlRyYWRpbmcgQ29tcGFuaWVzIGFuZCBEaXN0cmlidXRvcnMAo6UTrrPj2wipKfCuHeTbCDtDSVEuTkFTREFRR1M6VFNMQS5JUV9JTkRVU1RSWS4xMDAwLjEvMS8yMDE3Li4uVVNELi5JTkRVU1RSWQEAAAAQxqIBAwAAAAtBdXRvbW9iaWxlcwCjpROus+PbCJ0E9K4d5NsIRENJUS5O</t>
  </si>
  <si>
    <t>QVNEQVFHUzpBQVBMLklRX0NPTU1PTi4xMDAwLjEvMS8yMDE4Li4uVVNELi5DT01NT04gU1RPQ0sgRVFVSVRZAQAAAGlhAAACAAAABTM1ODY3AQgAAAAFAAAAATEBAAAACjE5ODk5MDk4MTQDAAAAAzE2MAIAAAAEMTEwMwQAAAABMAcAAAAIMS8xLzIwMTgIAAAACTkvMzAvMjAxNwkAAAABMLg5ba6z49sIUMP2rh3k2wg2Q0lRLk5ZU0U6Ri5JUV9JTlZFTlRPUlkuMTAwMC4xLzEvMjAyMC4uLlVTRC4uSU5WRU5UT1JZAQAAAF+fAQACAAAABTEwNzg2AQgAAAAFAAAAATEBAAAACy0yMTEzNjkyNDYxAwAAAAMxNjACAAAABDEwNDMEAAAAATAHAAAACDEvMS8yMDIwCAAAAAoxMi8zMS8yMDE5CQAAAAEwuDltrrPj2wjfbfquHeTbCDlDSVEuVFNFOjgwNTguSVFfUkUuMTAwMC4xLzEvMjAxOC4uLlVTRC4uUkVUQUlORUQgRUFSTklOR1MBAAAAgf8HAAIAAAAMMzI1MTMuMzk5NTkxAQgAAAAFAAAAATEBAAAACjE4OTM5OTc5NTQDAAAAAzE2MAIAAAAEMTIyMgQAAAABMAcAAAAIMS8xLzIwMTgIAAAACTMvMzEvMjAxNwkAAAABMLg5ba6z49sIsV/3rh3k2whJQ0lRLk5BU0RBUUdTOkFBUEwuSVFfQ0FTSF9FUVVJVi4xMDAwLjEvMS8yMDE4Li4uVVNELi5DQVNIIEFORCBFUVVJVkFMRU5UUwEAAABpYQAAAgAAAAUyMDI4OQEIAAAABQAAAAExAQAAAAoxOTg5OTA5ODE0AwAAAAMxNjACAAAABDEwOTYEAAAAATAHAAAACDEv</t>
  </si>
  <si>
    <t>MS8yMDE4CAAAAAk5LzMwLzIwMTcJAAAAATC4OW2us+PbCL6W+K4d5NsIPUNJUS5OQVNEQVFHUzpBQVBMLklRX1RPVEFMX0FTU0VUUy4xMDAwLjEvMS8yMDE2Li4uVVNELi5BU1NFVFMBAAAAaWEAAAIAAAAGMjkwMzQ1AQgAAAAFAAAAATEBAAAACjE4NjM5OTY2ODQDAAAAAzE2MAIAAAAEMTAwNwQAAAABMAcAAAAIMS8xLzIwMTYIAAAACTkvMjYvMjAxNQkAAAABMLg5ba6z49sIyHfwrh3k2wg9Q0lRLk5BU0RBUUdTOkFBUEwuSVFfSU5WRU5UT1JZLjEwMDAuMS8xLzIwMTYuLi5VU0QuLklOVkVOVE9SWQEAAABpYQAAAgAAAAQyMzQ5AQgAAAAFAAAAATEBAAAACjE4NjM5OTY2ODQDAAAAAzE2MAIAAAAEMTA0MwQAAAABMAcAAAAIMS8xLzIwMTYIAAAACTkvMjYvMjAxNQkAAAABMLg5ba6z49sIWXX2rh3k2wg6Q0lRLk5ZU0U6Ri5JUV9DQVNIX0VRVUlWLjEwMDAuMS8xLzIwMTkuLi5VU0QuLkNBU0ggJiBFUVVJVgEAAABfnwEAAgAAAAQ3MTExAQgAAAAFAAAAATEBAAAACjIwNzg4NTgyNDADAAAAAzE2MAIAAAAEMTA5NgQAAAABMAcAAAAIMS8xLzIwMTkIAAAACjEyLzMxLzIwMTgJAAAAATC4OW2us+PbCKdI+K4d5NsIRENJUS5UU0U6NzIwMy5JUV9DQVNIX0VRVUlWLjEwMDAuMS8xLzIwMTguLi5VU0QuLkNBU0ggQU5EIEVRVUlWQUxFTlRTAQAAALzgBAACAAAADDIwMjQyLjcyNjc2MQEIAAAABQAAAAExAQAA</t>
  </si>
  <si>
    <t>AAoxOTY5MDQ3NzczAwAAAAMxNjACAAAABDEwOTYEAAAAATAHAAAACDEvMS8yMDE4CAAAAAkzLzMxLzIwMTcJAAAAATC4OW2us+PbCJhz8q4d5NsIPUNJUS5OQVNEQVFHUzpBQVBMLklRX0lOVkVOVE9SWS4xMDAwLjEvMS8yMDE4Li4uVVNELi5JTlZFTlRPUlkBAAAAaWEAAAIAAAAENDg1NQEIAAAABQAAAAExAQAAAAoxOTg5OTA5ODE0AwAAAAMxNjACAAAABDEwNDMEAAAAATAHAAAACDEvMS8yMDE4CAAAAAk5LzMwLzIwMTcJAAAAATC4OW2us+PbCDuy9a4d5NsIQ0NJUS5OQVNEQVFHUzpBQVBMLklRX0FQSUMuMTAwMC4xLzEvMjAxNy4uLlVTRC4uUEQgSU4gQ0FQSVRBTCBDT01NT04BAAAAaWEAAAMAAAAAALg5ba6z49sI6cXwrh3k2wg3Q0lRLk5BU0RBUUdTOkFBUEwuSVFfTkkuMTAwMC4xLzEvMjAxOC4uLlVTRC4uTkVUIElOQ09NRQEAAABpYQAAAgAAAAU0ODM1MQEIAAAABQAAAAExAQAAAAoxOTg5OTA5ODE0AwAAAAMxNjACAAAAAjE1BAAAAAEwBwAAAAgxLzEvMjAxOAgAAAAJOS8zMC8yMDE3CQAAAAEwuDltrrPj2wjEjfWuHeTbCDhDSVEuVFNFOjcyMDMuSVFfSU5WRU5UT1JZLjEwMDAuMS8xLzIwMjAuLi5VU0QuLklOVkVOVE9SWQEAAAC84AQAAgAAAAwyMzk3Mi41Mjg4MjEBCAAAAAUAAAABMQEAAAAKMjA0MjMyMjQyOAMAAAADMTYwAgAAAAQxMDQzBAAAAAEwBwAAAAgxLzEvMjAyMAgAAAAJMy8z</t>
  </si>
  <si>
    <t>MS8yMDE5CQAAAAEwuDltrrPj2wi7UPCuHeTbCEdDSVEuTkFTREFRR1M6QUFQTC5JUV9QUkVGX0VRVUlUWS4xMDAwLjEvMS8yMDE5Li4uVVNELi5QUkVGIFNUT0NLIEVRVUlUWQEAAABpYQAAAwAAAAAAuDltrrPj2wjEjfWuHeTbCDxDSVEuTllTRTpGLklRX1RPVEFMX0FTU0VUUy4xMDAwLjEvMS8yMDE5Li4uVVNELi5UT1RBTCBBU1NFVFMBAAAAX58BAAIAAAAGMjU2NTQwAQgAAAAFAAAAATEBAAAACjIwNzg4NTgyNDADAAAAAzE2MAIAAAAEMTAwNwQAAAABMAcAAAAIMS8xLzIwMTkIAAAACjEyLzMxLzIwMTgJAAAAATC4OW2us+PbCN9t+q4d5NsIRENJUS5YVFJBOkRBSS5JUV9DQVNIX0VRVUlWLjEwMDAuMS8xLzIwMTguLi5VU0QuLkNBU0ggQU5EIEVRVUlWQUxFTlRTBQAAAAAAAAAIAAAAFChJbnZhbGlkIElkZW50aWZpZXIpuDltrrPj2winSPiuHeTbCD1DSVEuS09TRTpBMDAwMjcwLklRX1JFLjEwMDAuMS8xLzIwMTYuLi5VU0QuLlJFVEFJTkVEIEVBUk5JTkdTAQAAALbcJQACAAAADDE3ODc4Ljk2ODEwNgEIAAAABQAAAAExAQAAAAoxODMxNjQ0MTE0AwAAAAMxNjACAAAABDEyMjIEAAAAATAHAAAACDEvMS8yMDE2CAAAAAoxMi8zMS8yMDE1CQAAAAEwuDltrrPj2wiohveuHeTbCEBDSVEuTkFTREFRR1M6QUFQTC5JUV9BUi4xMDAwLjEvMS8yMDE2Li4uVVNELi5BQ0NPVU5UUyBSRUNFSVZBQkxFAQAA</t>
  </si>
  <si>
    <t>AGlhAAACAAAABTE2ODQ5AQgAAAAFAAAAATEBAAAACjE4NjM5OTY2ODQDAAAAAzE2MAIAAAAEMTAyMQQAAAABMAcAAAAIMS8xLzIwMTYIAAAACTkvMjYvMjAxNQkAAAABMLg5ba6z49sI6BX1rh3k2whHQ0lRLk5BU0RBUUdTOlRTTEEuSVFfUFJFRl9FUVVJVFkuMTAwMC4xLzEvMjAyMS4uLlVTRC4uUFJFRiBTVE9DSyBFUVVJVFkBAAAAEMaiAQMAAAAAALg5ba6z49sIaP7xrh3k2wg7Q0lRLk5ZU0U6R00uSVFfVE9UQUxfUkVWLjEwMDAuMS8xLzIwMjAuLi5VU0QuLlRPVEFMIFJFVkVOVUUBAAAAVO6lAwIAAAAGMTM3MjM3AQgAAAAFAAAAATEBAAAACy0yMTEzODgwMjMzAwAAAAMxNjACAAAAAjI4BAAAAAEwBwAAAAgxLzEvMjAyMAgAAAAKMTIvMzEvMjAxOQkAAAABMLg5ba6z49sIUMP2rh3k2wg9Q0lRLk5ZU0U6Ri5JUV9DT01NT04uMTAwMC4xLzEvMjAxNi4uLlVTRC4uQ09NTU9OIFNUT0NLIEVRVUlUWQEAAABfnwEAAgAAAAI0MQEIAAAABQAAAAExAQAAAAoxODczNDQ5NzgwAwAAAAMxNjACAAAABDExMDMEAAAAATAHAAAACDEvMS8yMDE2CAAAAAoxMi8zMS8yMDE1CQAAAAEwuDltrrPj2wgZO/GuHeTbCEtDSVEuTllTRTpGLklRX0NBU0hfU1RfSU5WRVNULjEwMDAuMS8xLzIwMjEuLi5VU0QuLlRPVCBDQVNIICYgU1QgSU5WRVNUTUVOVFMBAAAAX58BAAIAAAAFMzA3NTIBCAAAAAUAAAABMQEAAAALLTIw</t>
  </si>
  <si>
    <t>NjIzODI2MDQDAAAAAzE2MAIAAAAEMTAwMgQAAAABMAcAAAAIMS8xLzIwMjEIAAAACjEyLzMxLzIwMjAJAAAAATC4OW2us+PbCLmg9K4d5NsIQUNJUS5OQVNEQVFHUzpUU0xBLklRX0NBU0hfRVFVSVYuMTAwMC4xLzEvMjAxOC4uLlVTRC4uQ0FTSCAmIEVRVUlWAQAAABDGogECAAAACDMzNjcuOTE0AQgAAAAFAAAAATEBAAAACjIwMTM5MDc0NzADAAAAAzE2MAIAAAAEMTA5NgQAAAABMAcAAAAIMS8xLzIwMTgIAAAACjEyLzMxLzIwMTcJAAAAATC4OW2us+PbCIhM8q4d5NsISUNJUS5OQVNEQVFHUzpBQVBMLklRX0NBU0hfRVFVSVYuMTAwMC4xLzEvMjAyMC4uLlVTRC4uQ0FTSCBBTkQgRVFVSVZBTEVOVFMBAAAAaWEAAAIAAAAFNDg4NDQBCAAAAAUAAAABMQEAAAALLTIxMjQ2NTk3NDMDAAAAAzE2MAIAAAAEMTA5NgQAAAABMAcAAAAIMS8xLzIwMjAIAAAACTkvMjgvMjAxOQkAAAABMLg5ba6z49sIYOr2rh3k2whBQ0lRLlRTRTo3MjY5LklRX1RPVEFMX0xJQUIuMTAwMC4xLzEvMjAyMC4uLlVTRC4uVE9UQUwgTElBQklMSVRJRVMBAAAADy4KAAIAAAAMMTUyMTUuNzM4MTg2AQgAAAAFAAAAATEBAAAACjE5NzAyMTMwMDkDAAAAAzE2MAIAAAAEMTI3NgQAAAABMAcAAAAIMS8xLzIwMjAIAAAACTMvMzEvMjAxOQkAAAABMLg5ba6z49sIKWLxrh3k2whDQ0lRLk5ZU0U6R00uSVFfQ0FTSF9FUVVJVi4xMDAwLjEv</t>
  </si>
  <si>
    <t>MS8yMDIwLi4uVVNELi5DQVNIIEFORCBFUVVJVkFMRU5UUwEAAABU7qUDAgAAAAUxNTc2OQEIAAAABQAAAAExAQAAAAstMjExMzg4MDIzMwMAAAADMTYwAgAAAAQxMDk2BAAAAAEwBwAAAAgxLzEvMjAyMAgAAAAKMTIvMzEvMjAxOQkAAAABMLg5ba6z49sI6BX1rh3k2wg/Q0lRLk5ZU0U6Ri5JUV9UT1RBTF9MSUFCLjEwMDAuMS8xLzIwMTcuLi5VU0QuLlRPVEFMIExJQUJJTElUSUVTAQAAAF+fAQACAAAABjIwODY2OAEIAAAABQAAAAExAQAAAAoxOTQ2NDI0MDMzAwAAAAMxNjACAAAABDEyNzYEAAAAATAHAAAACDEvMS8yMDE3CAAAAAoxMi8zMS8yMDE2CQAAAAEwuDltrrPj2wi+lviuHeTbCDhDSVEuTllTRTpGLklRX1RPVEFMX0RFQlQuMTAwMC4xLzEvMjAxOS4uLlVTRC4uVE9UQUwgREVCVAEAAABfnwEAAgAAAAYxNTQyMTMBCAAAAAUAAAABMQEAAAAKMjA3ODg1ODI0MAMAAAADMTYwAgAAAAQ0MTczBAAAAAEwBwAAAAgxLzEvMjAxOQgAAAAKMTIvMzEvMjAxOAkAAAABMLg5ba6z49sIrDP5rh3k2wg5Q0lRLk5ZU0U6SE1DLklRX1JFLjEwMDAuMS8xLzIwMTguLi5VU0QuLlJFVEFJTkVEIEVBUk5JTkdTAQAAAJVBBAACAAAADDYwMjA1LjMyODI1NwEIAAAABQAAAAExAQAAAAoxOTY4Nzk3NTIyAwAAAAMxNjACAAAABDEyMjIEAAAAATAHAAAACDEvMS8yMDE4CAAAAAkzLzMxLzIwMTcJAAAAATC4OW2us+Pb</t>
  </si>
  <si>
    <t>CFl19q4d5NsIPUNJUS5OWVNFOkdNLklRX1RPVEFMX0FTU0VUUy4xMDAwLjEvMS8yMDIwLi4uVVNELi5UT1RBTCBBU1NFVFMBAAAAVO6lAwIAAAAGMjI4MDM3AQgAAAAFAAAAATEBAAAACy0yMTEzODgwMjMzAwAAAAMxNjACAAAABDEwMDcEAAAAATAHAAAACDEvMS8yMDIwCAAAAAoxMi8zMS8yMDE5CQAAAAEwuDltrrPj2wgc+PmuHeTbCEdDSVEuTkFTREFRR1M6VFNMQS5JUV9QUkVGX0VRVUlUWS4xMDAwLjEvMS8yMDIwLi4uVVNELi5QUkVGIFNUT0NLIEVRVUlUWQEAAAAQxqIBAwAAAAAAuDltrrPj2widBPSuHeTbCD5DSVEuTllTRTpHTS5JUV9DT01NT04uMTAwMC4xLzEvMjAyMS4uLlVTRC4uQ09NTU9OIFNUT0NLIEVRVUlUWQEAAABU7qUDAgAAAAIxNAEIAAAABQAAAAExAQAAAAstMjA2MjY2MDMyOQMAAAADMTYwAgAAAAQxMTAzBAAAAAEwBwAAAAgxLzEvMjAyMQgAAAAKMTIvMzEvMjAyMAkAAAABMLg5ba6z49sI/zz1rh3k2whPQ0lRLk5ZU0U6R00uSVFfVE9UQUxfT1VUU1RBTkRJTkdfRklMSU5HX0RBVEUuMTAwMC4xLzEvMjAxNi4uLlVTRC4uVE9UQUwgT1VUIFNIUgEAAABU7qUDAgAAAAsxNTQ0LjQ5MjYwOAEEAAAABQAAAAE1AQAAAAoxODczMzAyMzc3AgAAAAUyNDE1MwYAAAABMLg5ba6z49sIIyf2rh3k2wg6Q0lRLk5ZU0U6Ri5JUV9UT1RBTF9SRVYuMTAwMC4xLzEvMjAxOC4uLlVTRC4uVE9U</t>
  </si>
  <si>
    <t>QUwgUkVWRU5VRQEAAABfnwEAAgAAAAYxNTY3NzYBCAAAAAUAAAABMQEAAAAKMjAwODA3NjM3OQMAAAADMTYwAgAAAAIyOAQAAAABMAcAAAAIMS8xLzIwMTgIAAAACjEyLzMxLzIwMTcJAAAAATC4OW2us+PbCLmg9K4d5NsIOkNJUS5UU0U6NzIwMy5JUV9UT1RBTF9ERUJULjEwMDAuMS8xLzIwMjEuLi5VU0QuLlRPVEFMIERFQlQBAAAAvOAEAAIAAAANMjAyMjM2Ljk0NzY0NQEIAAAABQAAAAExAQAAAAstMjA5MDgxMDM5NwMAAAADMTYwAgAAAAQ0MTczBAAAAAEwBwAAAAgxLzEvMjAyMQgAAAAJMy8zMS8yMDIwCQAAAAEwuDltrrPj2whNDfmuHeTbCDlDSVEuVFNFOjcyNjkuSVFfUkUuMTAwMC4xLzEvMjAxNy4uLlVTRC4uUkVUQUlORUQgRUFSTklOR1MBAAAADy4KAAIAAAALODEzMS41MDU1MDgBCAAAAAUAAAABMQEAAAAKMTc5OTI0MzQ4MgMAAAADMTYwAgAAAAQxMjIyBAAAAAEwBwAAAAgxLzEvMjAxNwgAAAAJMy8zMS8yMDE2CQAAAAEwuDltrrPj2wh4JfKuHeTbCEZDSVEuTllTRTpHTS5JUV9UT1RBTF9DTC4xMDAwLjEvMS8yMDE2Li4uVVNELi5UT1RBTCBDVVJSRU5UIExJQUJJTElUSUVTAQAAAFTupQMCAAAABTcxMjE3AQgAAAAFAAAAATEBAAAACjE4NzMzMDIzNzcDAAAAAzE2MAIAAAAEMTAwOQQAAAABMAcAAAAIMS8xLzIwMTYIAAAACjEyLzMxLzIwMTUJAAAAATC4OW2us+PbCNXH9K4d5NsIR0NJ</t>
  </si>
  <si>
    <t>US5OQVNEQVFHUzpBQVBMLklRX1BSRUZfRElWX09USEVSLjEwMDAuMS8xLzIwMjAuLi5VU0QuLlBSRUYgRElWSURFTkRTAQAAAGlhAAADAAAAAAC4OW2us+PbCFl19q4d5NsIOENJUS5OWVNFOkdNLklRX1JFLjEwMDAuMS8xLzIwMjAuLi5VU0QuLlJFVEFJTkVEIEVBUk5JTkdTAQAAAFTupQMCAAAABTI2ODYwAQgAAAAFAAAAATEBAAAACy0yMTEzODgwMjMzAwAAAAMxNjACAAAABDEyMjIEAAAAATAHAAAACDEvMS8yMDIwCAAAAAoxMi8zMS8yMDE5CQAAAAEwuDltrrPj2wgZO/GuHeTbCEFDSVEuTkFTREFRR1M6VFNMQS5JUV9DT0dTLjEwMDAuMS8xLzIwMTguLi5VU0QuLkNPU1QgT0YgR09PRFMgU09MRAEAAAAQxqIBAgAAAAQ5NTM2AQgAAAAFAAAAATEBAAAACjIwMTM5MDc0NzADAAAAAzE2MAIAAAACMzQEAAAAATAHAAAACDEvMS8yMDE4CAAAAAoxMi8zMS8yMDE3CQAAAAEwuDltrrPj2wjZD/OuHeTbCDlDSVEuT006Vk9MViBCLklRX0lOVkVOVE9SWS4xMDAwLjEvMS8yMDE4Li4uVVNELi5JTlZFTlRPUlkBAAAAN8QEAAIAAAALNjM4MC44MzE3MTUBCAAAAAUAAAABMQEAAAAKMTk0OTQ5NTc5MgMAAAADMTYwAgAAAAQxMDQzBAAAAAEwBwAAAAgxLzEvMjAxOAgAAAAKMTIvMzEvMjAxNwkAAAABMLg5ba6z49sIXfr3rh3k2whPQ0lRLk5ZU0U6R00uSVFfVE9UQUxfT1VUU1RBTkRJTkdfRklMSU5HX0RBVEUu</t>
  </si>
  <si>
    <t>MTAwMC4xLzEvMjAxNy4uLlVTRC4uVE9UQUwgT1VUIFNIUgEAAABU7qUDAgAAAAsxNDk3Ljk2NDU1NwEEAAAABQAAAAE1AQAAAAoxOTQzOTIyNzg0AgAAAAUyNDE1MwYAAAABMLg5ba6z49sIvW/4rh3k2wg9Q0lRLk5ZU0U6R00uSVFfVE9UQUxfQVNTRVRTLjEwMDAuMS8xLzIwMjEuLi5VU0QuLlRPVEFMIEFTU0VUUwEAAABU7qUDAgAAAAYyMzUxOTQBCAAAAAUAAAABMQEAAAALLTIwNjI2NjAzMjkDAAAAAzE2MAIAAAAEMTAwNwQAAAABMAcAAAAIMS8xLzIwMjEIAAAACjEyLzMxLzIwMjAJAAAAATC4OW2us+PbCJMR964d5NsIUENJUS5UU0U6NzI3MC5JUV9UT1RBTF9PVVRTVEFORElOR19GSUxJTkdfREFURS4xMDAwLjEvMS8yMDIwLi4uVVNELi5UT1RBTCBPVVQgU0hSAQAAAFJXDQACAAAACjc2Ny4xNjA2MDUBBAAAAAUAAAABNQEAAAAKMTk2OTQ0NzQzOQIAAAAFMjQxNTMGAAAAATC4OW2us+PbCAiF864d5NsIQkNJUS5LT1NFOkEwMDAyNzAuSVFfVE9UQUxfQVNTRVRTLjEwMDAuMS8xLzIwMTYuLi5VU0QuLlRPVEFMIEFTU0VUUwEAAAC23CUAAgAAAAwzOTA3My44MDgwNjcBCAAAAAUAAAABMQEAAAAKMTgzMTY0NDExNAMAAAADMTYwAgAAAAQxMDA3BAAAAAEwBwAAAAgxLzEvMjAxNggAAAAKMTIvMzEvMjAxNQkAAAABMLg5ba6z49sIerTvrh3k2whFQ0lRLktPU0U6QTAwNTM4MC5JUV9UT1RBTF9MSUFC</t>
  </si>
  <si>
    <t>LjEwMDAuMS8xLzIwMTYuLi5VU0QuLlRPVEFMIExJQUJJTElUSUVTAQAAAExZDQACAAAADDgzNjkzLjY2ODk2OAEIAAAABQAAAAExAQAAAAoxODMwMzgxNjc5AwAAAAMxNjACAAAABDEyNzYEAAAAATAHAAAACDEvMS8yMDE2CAAAAAoxMi8zMS8yMDE1CQAAAAEwuDltrrPj2wixX/euHeTbCEFDSVEuTkFTREFRR1M6VFNMQS5JUV9UT1RBTF9SRVYuMTAwMC4xLzEvMjAyMS4uLlVTRC4uVE9UQUwgUkVWRU5VRQEAAAAQxqIBAgAAAAUzMTUzNgEIAAAABQAAAAExAQAAAAstMjA2MjY4MTA2NQMAAAADMTYwAgAAAAIyOAQAAAABMAcAAAAIMS8xLzIwMjEIAAAACjEyLzMxLzIwMjAJAAAAATC4OW2us+PbCE0N+a4d5NsIR0NJUS5OQVNEQVFHUzpBQVBMLklRX1BSRUZfRElWX09USEVSLjEwMDAuMS8xLzIwMTYuLi5VU0QuLlBSRUYgRElWSURFTkRTAQAAAGlhAAADAAAAAAC4OW2us+PbCIM4964d5NsIRkNJUS5LT1NFOkEwMDAyNzAuSVFfVE9UQUxfQ0EuMTAwMC4xLzEvMjAxNi4uLlVTRC4uVE9UQUwgQ1VSUkVOVCBBU1NFVFMBAAAAttwlAAIAAAAMMTU0OTEuNDAxMTM5AQgAAAAFAAAAATEBAAAACjE4MzE2NDQxMTQDAAAAAzE2MAIAAAAEMTAwOAQAAAABMAcAAAAIMS8xLzIwMTYIAAAACjEyLzMxLzIwMTUJAAAAATC4OW2us+PbCKkp8K4d5NsINkNJUS5LT1NFOkEwMDUzODAuSVFfTkkuMTAwMC4xLzEvMjAyMS4u</t>
  </si>
  <si>
    <t>LlVTRC4uTkVUIElOQ09NRQEAAABMWQ0AAgAAAAsxMzA4Ljg5OTk5NgEIAAAABQAAAAExAQAAAAstMjA1NzExNjE5NwMAAAADMTYwAgAAAAIxNQQAAAABMAcAAAAIMS8xLzIwMjEIAAAACjEyLzMxLzIwMjAJAAAAATC4OW2us+PbCEwe+q4d5NsIOkNJUS5OWVNFOkdNLklRX0FSLjEwMDAuMS8xLzIwMjEuLi5VU0QuLkFDQ09VTlRTIFJFQ0VJVkFCTEUBAAAAVO6lAwIAAAAEODAzNQEIAAAABQAAAAExAQAAAAstMjA2MjY2MDMyOQMAAAADMTYwAgAAAAQxMDIxBAAAAAEwBwAAAAgxLzEvMjAyMQgAAAAKMTIvMzEvMjAyMAkAAAABMLg5ba6z49sIsV/3rh3k2wg8Q0lRLlRTRTo4MDU4LklRX1RPVEFMX1JFVi4xMDAwLjEvMS8yMDE2Li4uVVNELi5UT1RBTCBSRVZFTlVFAQAAAIH/BwACAAAADDYzOTE3LjczNjA3MgEIAAAABQAAAAExAQAAAAoxNzk3NDc0MDQ1AwAAAAMxNjACAAAAAjI4BAAAAAEwBwAAAAgxLzEvMjAxNggAAAAJMy8zMS8yMDE1CQAAAAEwuDltrrPj2wiohveuHeTbCFBDSVEuVFNFOjgwNTguSVFfVE9UQUxfT1VUU1RBTkRJTkdfRklMSU5HX0RBVEUuMTAwMC4xLzEvMjAxNi4uLlVTRC4uVE9UQUwgT1VUIFNIUgEAAACB/wcAAgAAAAsxNjIwLjM4MzYyNwEEAAAABQAAAAE1AQAAAAoxNzk3NDc0MDQ1AgAAAAUyNDE1MwYAAAABMLg5ba6z49sIyOjyrh3k2whHQ0lRLk5BU0RBUUdTOlRTTEEuSVFf</t>
  </si>
  <si>
    <t>UFJFRl9ESVZfT1RIRVIuMTAwMC4xLzEvMjAxOC4uLlVTRC4uUFJFRiBESVZJREVORFMBAAAAEMaiAQMAAAAAALg5ba6z49sI4lD0rh3k2whCQ0lRLlRTRTo3MjAzLklRX1RPVEFMX0NBLjEwMDAuMS8xLzIwMTkuLi5VU0QuLlRPVEFMIENVUlJFTlQgQVNTRVRTAQAAALzgBAACAAAADDE3MDkyMC45MjUxOQEIAAAABQAAAAExAQAAAAoyMDQyMzIyNDI3AwAAAAMxNjACAAAABDEwMDgEAAAAATAHAAAACDEvMS8yMDE5CAAAAAkzLzMxLzIwMTgJAAAAATC4OW2us+PbCLtQ8K4d5NsIT0NJUS5OWVNFOkdNLklRX1RPVEFMX09VVFNUQU5ESU5HX0ZJTElOR19EQVRFLjEwMDAuMS8xLzIwMjEuLi5VU0QuLlRPVEFMIE9VVCBTSFIBAAAAVO6lAwIAAAAKMTQ0MC45MTI4MgEEAAAABQAAAAE1AQAAAAstMjA2MjY2MDMyOQIAAAAFMjQxNTMGAAAAATC4OW2us+PbCMl59K4d5NsIPENJUS5UU0U6ODA1OC5JUV9DT0dTLjEwMDAuMS8xLzIwMTYuLi5VU0QuLkNPU1QgT0YgR09PRFMgU09MRAEAAACB/wcAAgAAAAw1Mzg1Ni43MDU3ODcBCAAAAAUAAAABMQEAAAAKMTc5NzQ3NDA0NQMAAAADMTYwAgAAAAIzNAQAAAABMAcAAAAIMS8xLzIwMTYIAAAACTMvMzEvMjAxNQkAAAABMLg5ba6z49sIWdfxrh3k2wg+Q0lRLlRTRTo4MDU4LklRX0FQSUMuMTAwMC4xLzEvMjAxOC4uLlVTRC4uUEQgSU4gQ0FQSVRBTCBDT01NT04BAAAA</t>
  </si>
  <si>
    <t>gf8HAAIAAAALMTk3OS45MTkzMTIBCAAAAAUAAAABMQEAAAAKMTg5Mzk5Nzk1NAMAAAADMTYwAgAAAAQxMDg0BAAAAAEwBwAAAAgxLzEvMjAxOAgAAAAJMy8zMS8yMDE3CQAAAAEwuDltrrPj2whd+veuHeTbCEFDSVEuVFNFOjcyMDMuSVFfVE9UQUxfTElBQi4xMDAwLjEvMS8yMDE2Li4uVVNELi5UT1RBTCBMSUFCSUxJVElFUwEAAAC84AQAAgAAAA0yNTA3MDguNDA1NjQ0AQgAAAAFAAAAATEBAAAACjE4NDc4MjUxMjADAAAAAzE2MAIAAAAEMTI3NgQAAAABMAcAAAAIMS8xLzIwMTYIAAAACTMvMzEvMjAxNQkAAAABMLg5ba6z49sIBdn1rh3k2wgxQ0lRLk5ZU0U6R00uSVFfTkkuMTAwMC4xLzEvMjAyMS4uLlVTRC4uTkVUIElOQ09NRQEAAABU7qUDAgAAAAQ2NDI3AQgAAAAFAAAAATEBAAAACy0yMDYyNjYwMzI5AwAAAAMxNjACAAAAAjE1BAAAAAEwBwAAAAgxLzEvMjAyMQgAAAAKMTIvMzEvMjAyMAkAAAABMLg5ba6z49sIxI31rh3k2wgwQ0lRLk5ZU0U6Ri5JUV9OSS4xMDAwLjEvMS8yMDE3Li4uVVNELi5ORVQgSU5DT01FAQAAAF+fAQACAAAABDQ1ODkBCAAAAAUAAAABMQEAAAAKMTk0NjQyNDAzMwMAAAADMTYwAgAAAAIxNQQAAAABMAcAAAAIMS8xLzIwMTcIAAAACjEyLzMxLzIwMTYJAAAAATC4OW2us+PbCNXH9K4d5NsIOkNJUS5OWVNFOkYuSVFfVE9UQUxfUkVWLjEwMDAuMS8xLzIwMjAuLi5VU0Qu</t>
  </si>
  <si>
    <t>LlRPVEFMIFJFVkVOVUUBAAAAX58BAAIAAAAGMTU1OTAwAQgAAAAFAAAAATEBAAAACy0yMTEzNjkyNDYxAwAAAAMxNjACAAAAAjI4BAAAAAEwBwAAAAgxLzEvMjAyMAgAAAAKMTIvMzEvMjAxOQkAAAABMLg5ba6z49sI2p7wrh3k2wg4Q0lRLk5ZU0U6SE1DLklRX0lOVkVOVE9SWS4xMDAwLjEvMS8yMDIxLi4uVVNELi5JTlZFTlRPUlkBAAAAlUEEAAIAAAAMMTQ1MDMuMTUxMTkzAQgAAAAFAAAAATEBAAAACy0yMDkwODIyNjYxAwAAAAMxNjACAAAABDEwNDMEAAAAATAHAAAACDEvMS8yMDIxCAAAAAkzLzMxLzIwMjAJAAAAATC4OW2us+PbCLGo+a4d5NsIQUNJUS5OQVNEQVFHUzpUU0xBLklRX0NPR1MuMTAwMC4xLzEvMjAxNi4uLlVTRC4uQ09TVCBPRiBHT09EUyBTT0xEAQAAABDGogECAAAACDMxMjIuNTIyAQgAAAAFAAAAATEBAAAACjE4NzU3NjkwODIDAAAAAzE2MAIAAAACMzQEAAAAATAHAAAACDEvMS8yMDE2CAAAAAoxMi8zMS8yMDE1CQAAAAEwuDltrrPj2wjI6PKuHeTbCExDSVEuTkFTREFRR1M6QUFQTC5JUV9UT1RBTF9DTC4xMDAwLjEvMS8yMDE4Li4uVVNELi5UT1RBTCBDVVJSRU5UIExJQUJJTElUSUVTAQAAAGlhAAACAAAABjEwMDgxNAEIAAAABQAAAAExAQAAAAoxOTg5OTA5ODE0AwAAAAMxNjACAAAABDEwMDkEAAAAATAHAAAACDEvMS8yMDE4CAAAAAk5LzMwLzIwMTcJAAAAATC4OW2us+Pb</t>
  </si>
  <si>
    <t>COk2864d5NsIQENJUS5OWVNFOkYuSVFfVE9UQUxfQ0EuMTAwMC4xLzEvMjAyMC4uLlVTRC4uVE9UQUwgQ1VSUkVOVCBBU1NFVFMBAAAAX58BAAIAAAAGMTE0MDQ3AQgAAAAFAAAAATEBAAAACy0yMTEzNjkyNDYxAwAAAAMxNjACAAAABDEwMDgEAAAAATAHAAAACDEvMS8yMDIwCAAAAAoxMi8zMS8yMDE5CQAAAAEwuDltrrPj2wgF2fWuHeTbCEJDSVEuVFNFOjgwNTguSVFfVE9UQUxfQ0EuMTAwMC4xLzEvMjAxOC4uLlVTRC4uVE9UQUwgQ1VSUkVOVCBBU1NFVFMBAAAAgf8HAAIAAAAMNTgwMDIuMzc3NTUyAQgAAAAFAAAAATEBAAAACjE4OTM5OTc5NTQDAAAAAzE2MAIAAAAEMTAwOAQAAAABMAcAAAAIMS8xLzIwMTgIAAAACTMvMzEvMjAxNwkAAAABMLg5ba6z49sIqSnwrh3k2whBQ0lRLk5BU0RBUUdTOkFBUEwuSVFfQ09HUy4xMDAwLjEvMS8yMDE2Li4uVVNELi5DT1NUIE9GIEdPT0RTIFNPTEQBAAAAaWEAAAIAAAAGMTQwMDg5AQgAAAAFAAAAATEBAAAACjE4NjM5OTY2ODQDAAAAAzE2MAIAAAACMzQEAAAAATAHAAAACDEvMS8yMDE2CAAAAAk5LzI2LzIwMTUJAAAAATC4OW2us+PbCFDD9q4d5NsIPENJUS5UU0U6ODA1OC5JUV9UT1RBTF9SRVYuMTAwMC4xLzEvMjAxOS4uLlVTRC4uVE9UQUwgUkVWRU5VRQEAAACB/wcAAgAAAAw3MTI1Mi43MTI3NTgBCAAAAAUAAAABMQEAAAAKMTk2OTA5MzE4NAMAAAAD</t>
  </si>
  <si>
    <t>MTYwAgAAAAIyOAQAAAABMAcAAAAIMS8xLzIwMTkIAAAACTMvMzEvMjAxOAkAAAABMLg5ba6z49sISez0rh3k2wg4Q0lRLlRTRTo4MDU4LklRX0lOVkVOVE9SWS4xMDAwLjEvMS8yMDIxLi4uVVNELi5JTlZFTlRPUlkBAAAAgf8HAAIAAAAMMTIwMzAuMjUwOTQyAQgAAAAFAAAAATEBAAAACy0yMTQ1MDExMjY1AwAAAAMxNjACAAAABDEwNDMEAAAAATAHAAAACDEvMS8yMDIxCAAAAAkzLzMxLzIwMjAJAAAAATC4OW2us+PbCJ0E9K4d5NsIOUNJUS5UU0U6NzIwMy5JUV9SRS4xMDAwLjEvMS8yMDE3Li4uVVNELi5SRVRBSU5FRCBFQVJOSU5HUwEAAAC84AQAAgAAAA0xNDk0NjguMTMxNDA3AQgAAAAFAAAAATEBAAAACjE4OTQxNTAxMzYDAAAAAzE2MAIAAAAEMTIyMgQAAAABMAcAAAAIMS8xLzIwMTcIAAAACTMvMzEvMjAxNgkAAAABMLg5ba6z49sIO7L1rh3k2whCQ0lRLk5ZU0U6Ri5JUV9DQVNIX0VRVUlWLjEwMDAuMS8xLzIwMTkuLi5VU0QuLkNBU0ggQU5EIEVRVUlWQUxFTlRTAQAAAF+fAQACAAAABDcxMTEBCAAAAAUAAAABMQEAAAAKMjA3ODg1ODI0MAMAAAADMTYwAgAAAAQxMDk2BAAAAAEwBwAAAAgxLzEvMjAxOQgAAAAKMTIvMzEvMjAxOAkAAAABMLg5ba6z49sIWQD2rh3k2whCQ0lRLlRTRTo3MjAzLklRX1BSRUZfRElWX09USEVSLjEwMDAuMS8xLzIwMTkuLi5VU0QuLlBSRUYgRElWSURFTkRTAQAA</t>
  </si>
  <si>
    <t>ALzgBAACAAAACTExNS43MjkwMgEIAAAABQAAAAExAQAAAAoyMDQyMzIyNDI3AwAAAAMxNjACAAAAAjk3BAAAAAEwBwAAAAgxLzEvMjAxOQgAAAAJMy8zMS8yMDE4CQAAAAEwuDltrrPj2wiSIfiuHeTbCE5DSVEuTllTRTpGLklRX1RPVEFMX09VVFNUQU5ESU5HX0ZJTElOR19EQVRFLjEwMDAuMS8xLzIwMTkuLi5VU0QuLlRPVEFMIE9VVCBTSFIBAAAAX58BAAIAAAALMzk3OC41NTE3MzcBBAAAAAUAAAABNQEAAAAKMjA3ODg1ODI0MAIAAAAFMjQxNTMGAAAAATC4OW2us+PbCNqe8K4d5NsIOENJUS5UU0U6NzIwMy5JUV9UT1RBTF9BU1NFVFMuMTAwMC4xLzEvMjAyMC4uLlVTRC4uQVNTRVRTAQAAALzgBAACAAAADTQ2ODcwMi43MTEwMjUBCAAAAAUAAAABMQEAAAAKMjA0MjMyMjQyOAMAAAADMTYwAgAAAAQxMDA3BAAAAAEwBwAAAAgxLzEvMjAyMAgAAAAJMy8zMS8yMDE5CQAAAAEwuDltrrPj2wiohveuHeTbCEZDSVEuTllTRTpHTS5JUV9UT1RBTF9DTC4xMDAwLjEvMS8yMDE3Li4uVVNELi5UT1RBTCBDVVJSRU5UIExJQUJJTElUSUVTAQAAAFTupQMCAAAABTg1MTgxAQgAAAAFAAAAATEBAAAACjE5NDM5MjI3ODQDAAAAAzE2MAIAAAAEMTAwOQQAAAABMAcAAAAIMS8xLzIwMTcIAAAACjEyLzMxLzIwMTYJAAAAATC4OW2us+PbCMl59K4d5NsIPENJUS5OWVNFOkYuSVFfQVBJQy4xMDAwLjEvMS8yMDE2Li4u</t>
  </si>
  <si>
    <t>VVNELi5QRCBJTiBDQVBJVEFMIENPTU1PTgEAAABfnwEAAgAAAAUyMTQyMQEIAAAABQAAAAExAQAAAAoxODczNDQ5NzgwAwAAAAMxNjACAAAABDEwODQEAAAAATAHAAAACDEvMS8yMDE2CAAAAAoxMi8zMS8yMDE1CQAAAAEwuDltrrPj2wjanvCuHeTbCD5DSVEuS09TRTpBMDAwMjcwLklRX1RPVEFMX0RFQlQuMTAwMC4xLzEvMjAyMC4uLlVTRC4uVE9UQUwgREVCVAEAAAC23CUAAgAAAAs1ODAyLjk1MjI5OAEIAAAABQAAAAExAQAAAAoyMDgzNjg1MjI5AwAAAAMxNjACAAAABDQxNzMEAAAAATAHAAAACDEvMS8yMDIwCAAAAAoxMi8zMS8yMDE5CQAAAAEwuDltrrPj2wipKfCuHeTbCDxDSVEuTllTRTpGLklRX0FQSUMuMTAwMC4xLzEvMjAxOC4uLlVTRC4uUEQgSU4gQ0FQSVRBTCBDT01NT04BAAAAX58BAAIAAAAFMjE4NDMBCAAAAAUAAAABMQEAAAAKMjAwODA3NjM3OQMAAAADMTYwAgAAAAQxMDg0BAAAAAEwBwAAAAgxLzEvMjAxOAgAAAAKMTIvMzEvMjAxNwkAAAABMLg5ba6z49sI3236rh3k2wg2Q0lRLk5ZU0U6Ri5JUV9JTlZFTlRPUlkuMTAwMC4xLzEvMjAxNy4uLlVTRC4uSU5WRU5UT1JZAQAAAF+fAQACAAAABDg4OTgBCAAAAAUAAAABMQEAAAAKMTk0NjQyNDAzMwMAAAADMTYwAgAAAAQxMDQzBAAAAAEwBwAAAAgxLzEvMjAxNwgAAAAKMTIvMzEvMjAxNgkAAAABMLg5ba6z49sIO7L1rh3k2wg8Q0lR</t>
  </si>
  <si>
    <t>LlRTRTo3MjY5LklRX0NBU0hfRVFVSVYuMTAwMC4xLzEvMjAxNy4uLlVTRC4uQ0FTSCAmIEVRVUlWAQAAAA8uCgACAAAACzQ0MjQuOTQ2NDAxAQgAAAAFAAAAATEBAAAACjE3OTkyNDM0ODIDAAAAAzE2MAIAAAAEMTA5NgQAAAABMAcAAAAIMS8xLzIwMTcIAAAACTMvMzEvMjAxNgkAAAABMLg5ba6z49sIKWLxrh3k2whAQ0lRLktPU0U6QTAwMDI3MC5JUV9UT1RBTF9SRVYuMTAwMC4xLzEvMjAxNy4uLlVTRC4uVE9UQUwgUkVWRU5VRQEAAAC23CUAAgAAAAw0Mzc4NS41MDA5NTMBCAAAAAUAAAABMQEAAAAKMTg3NTg3NTE3NQMAAAADMTYwAgAAAAIyOAQAAAABMAcAAAAIMS8xLzIwMTcIAAAACjEyLzMxLzIwMTYJAAAAATC4OW2us+PbCEwe+q4d5NsIO0NJUS5UU0U6NzIwMy5JUV9BUi4xMDAwLjEvMS8yMDE2Li4uVVNELi5BQ0NPVU5UUyBSRUNFSVZBQkxFAQAAALzgBAACAAAADDE3NTczLjYzMTQ4MgEIAAAABQAAAAExAQAAAAoxODQ3ODI1MTIwAwAAAAMxNjACAAAABDEwMjEEAAAAATAHAAAACDEvMS8yMDE2CAAAAAkzLzMxLzIwMTUJAAAAATC4OW2us+PbCNXH9K4d5NsIPkNJUS5UU0U6NzIwMy5JUV9BUElDLjEwMDAuMS8xLzIwMTYuLi5VU0QuLlBEIElOIENBUElUQUwgQ09NTU9OAQAAALzgBAACAAAACzQ1NTkuMTYzMzU0AQgAAAAFAAAAATEBAAAACjE4NDc4MjUxMjADAAAAAzE2MAIAAAAEMTA4NAQA</t>
  </si>
  <si>
    <t>AAABMAcAAAAIMS8xLzIwMTYIAAAACTMvMzEvMjAxNQkAAAABMLg5ba6z49sISez0rh3k2wg4Q0lRLk5ZU0U6R00uSVFfUkUuMTAwMC4xLzEvMjAyMS4uLlVTRC4uUkVUQUlORUQgRUFSTklOR1MBAAAAVO6lAwIAAAAFMzE5NjIBCAAAAAUAAAABMQEAAAALLTIwNjI2NjAzMjkDAAAAAzE2MAIAAAAEMTIyMgQAAAABMAcAAAAIMS8xLzIwMjEIAAAACjEyLzMxLzIwMjAJAAAAATC4OW2us+PbCBk78a4d5NsIQkNJUS5UU0U6NzI3MC5JUV9QUkVGX0VRVUlUWS4xMDAwLjEvMS8yMDIwLi4uVVNELi5QUkVGIFNUT0NLIEVRVUlUWQEAAABSVw0AAwAAAAAAuDltrrPj2whJ7PSuHeTbCD1DSVEuT006Vk9MViBCLklRX0NPR1MuMTAwMC4xLzEvMjAyMC4uLlVTRC4uQ09TVCBPRiBHT09EUyBTT0xEAQAAADfEBAACAAAADDMzODgxLjAxMDg5OAEIAAAABQAAAAExAQAAAAoyMDgyNDE1NjAyAwAAAAMxNjACAAAAAjM0BAAAAAEwBwAAAAgxLzEvMjAyMAgAAAAKMTIvMzEvMjAxOQkAAAABMLg5ba6z49sIxI31rh3k2whIQ0lRLktPU0U6QTAwMDI3MC5JUV9DQVNIX0VRVUlWLjEwMDAuMS8xLzIwMTkuLi5VU0QuLkNBU0ggQU5EIEVRVUlWQUxFTlRTAQAAALbcJQACAAAACzIwNTkuNDI5MDkzAQgAAAAFAAAAATEBAAAACjIwMjE1MzA2MjMDAAAAAzE2MAIAAAAEMTA5NgQAAAABMAcAAAAIMS8xLzIwMTkIAAAACjEyLzMxLzIw</t>
  </si>
  <si>
    <t>MTgJAAAAATC4OW2us+PbCNdZ+a4d5NsIOUNJUS5UU0U6ODA1OC5JUV9SRS4xMDAwLjEvMS8yMDE3Li4uVVNELi5SRVRBSU5FRCBFQVJOSU5HUwEAAACB/wcAAgAAAAwyODcxMC40MDI3NjgBCAAAAAUAAAABMQEAAAAKMTg1MTExMDEzNAMAAAADMTYwAgAAAAQxMjIyBAAAAAEwBwAAAAgxLzEvMjAxNwgAAAAJMy8zMS8yMDE2CQAAAAEwuDltrrPj2whsTvauHeTbCDxDSVEuVFNFOjcyMDMuSVFfQ0FTSF9FUVVJVi4xMDAwLjEvMS8yMDIwLi4uVVNELi5DQVNIICYgRVFVSVYBAAAAvOAEAAIAAAAMMjUxODAuMTQ1NDI1AQgAAAAFAAAAATEBAAAACjIwNDIzMjI0MjgDAAAAAzE2MAIAAAAEMTA5NgQAAAABMAcAAAAIMS8xLzIwMjAIAAAACTMvMzEvMjAxOQkAAAABMLg5ba6z49sIqIb3rh3k2whBQ0lRLk5ZU0U6R00uSVFfUFJFRl9FUVVJVFkuMTAwMC4xLzEvMjAyMS4uLlVTRC4uUFJFRiBTVE9DSyBFUVVJVFkBAAAAVO6lAwMAAAAAALg5ba6z49sIp5ryrh3k2whSQ0lRLk5BU0RBUUdTOkFBUEwuSVFfQ0FTSF9TVF9JTlZFU1QuMTAwMC4xLzEvMjAyMS4uLlVTRC4uVE9UIENBU0ggJiBTVCBJTlZFU1RNRU5UUwEAAABpYQAAAgAAAAU5MDk0MwEIAAAABQAAAAExAQAAAAstMjA3MzIwMzUwOAMAAAADMTYwAgAAAAQxMDAyBAAAAAEwBwAAAAgxLzEvMjAyMQgAAAAJOS8yNi8yMDIwCQAAAAEwuDltrrPj2wi+lviu</t>
  </si>
  <si>
    <t>HeTbCERDSVEuVFNFOjgwNTguSVFfQ0FTSF9FUVVJVi4xMDAwLjEvMS8yMDE4Li4uVVNELi5DQVNIIEFORCBFUVVJVkFMRU5UUwEAAACB/wcAAgAAAAwxMDI3My42NjgzMTYBCAAAAAUAAAABMQEAAAAKMTg5Mzk5Nzk1NAMAAAADMTYwAgAAAAQxMDk2BAAAAAEwBwAAAAgxLzEvMjAxOAgAAAAJMy8zMS8yMDE3CQAAAAEwuDltrrPj2wgIFPGuHeTbCDtDSVEuVFNFOjcyMDMuSVFfQVIuMTAwMC4xLzEvMjAxNy4uLlVTRC4uQUNDT1VOVFMgUkVDRUlWQUJMRQEAAAC84AQAAgAAAAwxNzgwMS4yNTQwOTUBCAAAAAUAAAABMQEAAAAKMTg5NDE1MDEzNgMAAAADMTYwAgAAAAQxMDIxBAAAAAEwBwAAAAgxLzEvMjAxNwgAAAAJMy8zMS8yMDE2CQAAAAEwuDltrrPj2wg2v/iuHeTbCDZDSVEuTllTRTpGLklRX1RPVEFMX0FTU0VUUy4xMDAwLjEvMS8yMDE4Li4uVVNELi5BU1NFVFMBAAAAX58BAAIAAAAGMjU4NDk2AQgAAAAFAAAAATEBAAAACjIwMDgwNzYzNzkDAAAAAzE2MAIAAAAEMTAwNwQAAAABMAcAAAAIMS8xLzIwMTgIAAAACjEyLzMxLzIwMTcJAAAAATC4OW2us+PbCBz4+a4d5NsIP0NJUS5OWVNFOkYuSVFfVE9UQUxfTElBQi4xMDAwLjEvMS8yMDIxLi4uVVNELi5UT1RBTCBMSUFCSUxJVElFUwEAAABfnwEAAgAAAAYyMzY0NTABCAAAAAUAAAABMQEAAAALLTIwNjIzODI2MDQDAAAAAzE2MAIAAAAEMTI3NgQA</t>
  </si>
  <si>
    <t>AAABMAcAAAAIMS8xLzIwMjEIAAAACjEyLzMxLzIwMjAJAAAAATC4OW2us+PbCKdI+K4d5NsIQ0NJUS5OWVNFOkdNLklRX0NBU0hfRVFVSVYuMTAwMC4xLzEvMjAxOC4uLlVTRC4uQ0FTSCBBTkQgRVFVSVZBTEVOVFMBAAAAVO6lAwIAAAAFMTEyMTIBCAAAAAUAAAABMQEAAAAKMjAwODA3MDEzNwMAAAADMTYwAgAAAAQxMDk2BAAAAAEwBwAAAAgxLzEvMjAxOAgAAAAKMTIvMzEvMjAxNwkAAAABMLg5ba6z49sITQ35rh3k2whJQ0lRLk5BU0RBUUdTOlRTTEEuSVFfQ0FTSF9FUVVJVi4xMDAwLjEvMS8yMDE2Li4uVVNELi5DQVNIIEFORCBFUVVJVkFMRU5UUwEAAAAQxqIBAgAAAAgxMTk2LjkwOAEIAAAABQAAAAExAQAAAAoxODc1NzY5MDgyAwAAAAMxNjACAAAABDEwOTYEAAAAATAHAAAACDEvMS8yMDE2CAAAAAoxMi8zMS8yMDE1CQAAAAEwuDltrrPj2wiJ2++uHeTbCDhDSVEuVFNFOjcyMDMuSVFfVE9UQUxfQVNTRVRTLjEwMDAuMS8xLzIwMjEuLi5VU0QuLkFTU0VUUwEAAAC84AQAAgAAAA01MDE1OTIuNTg3MzE5AQgAAAAFAAAAATEBAAAACy0yMDkwODEwMzk3AwAAAAMxNjACAAAABDEwMDcEAAAAATAHAAAACDEvMS8yMDIxCAAAAAkzLzMxLzIwMjAJAAAAATC4OW2us+PbCNkP864d5NsIQ0NJUS5OQVNEQVFHUzpBQVBMLklRX0FQSUMuMTAwMC4xLzEvMjAxOS4uLlVTRC4uUEQgSU4gQ0FQSVRBTCBDT01N</t>
  </si>
  <si>
    <t>T04BAAAAaWEAAAMAAAAAALg5ba6z49sIGTvxrh3k2whNQ0lRLlRTRTo3MjAzLklRX0NBU0hfU1RfSU5WRVNULjEwMDAuMS8xLzIwMTcuLi5VU0QuLlRPVCBDQVNIICYgU1QgSU5WRVNUTUVOVFMBAAAAvOAEAAIAAAAMNDE0NTIuNTUyNDI2AQgAAAAFAAAAATEBAAAACjE4OTQxNTAxMzYDAAAAAzE2MAIAAAAEMTAwMgQAAAABMAcAAAAIMS8xLzIwMTcIAAAACTMvMzEvMjAxNgkAAAABMLg5ba6z49sIIEX6rh3k2whNQ0lRLk5ZU0U6SE1DLklRX0NBU0hfU1RfSU5WRVNULjEwMDAuMS8xLzIwMTkuLi5VU0QuLlRPVCBDQVNIICYgU1QgSU5WRVNUTUVOVFMBAAAAlUEEAAIAAAAMMjMyNTMuNzU1NjMzAQgAAAAFAAAAATEBAAAACjIwNDE4Nzg0OTgDAAAAAzE2MAIAAAAEMTAwMgQAAAABMAcAAAAIMS8xLzIwMTkIAAAACTMvMzEvMjAxOAkAAAABMLg5ba6z49sIYOr2rh3k2wg8Q0lRLlRTRTo3MjAzLklRX0NPR1MuMTAwMC4xLzEvMjAxNi4uLlVTRC4uQ09TVCBPRiBHT09EUyBTT0xEAQAAALzgBAACAAAADTE3NDMxNy41NDY1NjYBCAAAAAUAAAABMQEAAAAKMTg0NzgyNTEyMAMAAAADMTYwAgAAAAIzNAQAAAABMAcAAAAIMS8xLzIwMTYIAAAACTMvMzEvMjAxNQkAAAABMLg5ba6z49sIiEzyrh3k2whAQ0lRLk5ZU0U6Ri5JUV9QUkVGX0VRVUlUWS4xMDAwLjEvMS8yMDE4Li4uVVNELi5QUkVGIFNUT0NLIEVRVUlU</t>
  </si>
  <si>
    <t>WQEAAABfnwEAAwAAAAAAuDltrrPj2wj/PPWuHeTbCDtDSVEuTllTRTpHTS5JUV9DQVNIX0VRVUlWLjEwMDAuMS8xLzIwMjEuLi5VU0QuLkNBU0ggJiBFUVVJVgEAAABU7qUDAgAAAAUxNDg5MgEIAAAABQAAAAExAQAAAAstMjA2MjY2MDMyOQMAAAADMTYwAgAAAAQxMDk2BAAAAAEwBwAAAAgxLzEvMjAyMQgAAAAKMTIvMzEvMjAyMAkAAAABMLg5ba6z49sI3236rh3k2whAQ0lRLk5ZU0U6SEQuSVFfVE9UQUxfTElBQi4xMDAwLjEvMS8yMDIwLi4uVVNELi5UT1RBTCBMSUFCSUxJVElFUwEAAACXQAQAAgAAAAU0NTg4MQEIAAAABQAAAAExAQAAAAoyMDg1NzM5ODYyAwAAAAMxNjACAAAABDEyNzYEAAAAATAHAAAACDEvMS8yMDIwCAAAAAgyLzMvMjAxOQkAAAABMLg5ba6z49sISbDxrh3k2wg8Q0lRLlRTRTo4MDU4LklRX1RPVEFMX1JFVi4xMDAwLjEvMS8yMDE4Li4uVVNELi5UT1RBTCBSRVZFTlVFAQAAAIH/BwACAAAADDU3NjMwLjE0NDM2MgEIAAAABQAAAAExAQAAAAoxODkzOTk3OTU0AwAAAAMxNjACAAAAAjI4BAAAAAEwBwAAAAgxLzEvMjAxOAgAAAAJMy8zMS8yMDE3CQAAAAEwuDltrrPj2whZ1/GuHeTbCDxDSVEuVFNFOjcyMDMuSVFfVE9UQUxfUkVWLjEwMDAuMS8xLzIwMTguLi5VU0QuLlRPVEFMIFJFVkVOVUUBAAAAvOAEAAIAAAANMjQ3NTA4LjQ2MTExMgEIAAAABQAAAAExAQAAAAoxOTY5MDQ3</t>
  </si>
  <si>
    <t>NzczAwAAAAMxNjACAAAAAjI4BAAAAAEwBwAAAAgxLzEvMjAxOAgAAAAJMy8zMS8yMDE3CQAAAAEwo6UTrrPj2wi9b/iuHeTbCEFDSVEuTkFTREFRR1M6QUFQTC5JUV9DT0dTLjEwMDAuMS8xLzIwMjAuLi5VU0QuLkNPU1QgT0YgR09PRFMgU09MRAEAAABpYQAAAgAAAAYxNjE3ODIBCAAAAAUAAAABMQEAAAALLTIxMjQ2NTk3NDMDAAAAAzE2MAIAAAACMzQEAAAAATAHAAAACDEvMS8yMDIwCAAAAAk5LzI4LzIwMTkJAAAAATCjpROus+PbCGxO9q4d5NsIPENJUS5OWVNFOkYuSVFfVE9UQUxfQVNTRVRTLjEwMDAuMS8xLzIwMTcuLi5VU0QuLlRPVEFMIEFTU0VUUwEAAABfnwEAAgAAAAYyMzc5NTEBCAAAAAUAAAABMQEAAAAKMTk0NjQyNDAzMwMAAAADMTYwAgAAAAQxMDA3BAAAAAEwBwAAAAgxLzEvMjAxNwgAAAAKMTIvMzEvMjAxNgkAAAABMKOlE66z49sI+F3zrh3k2wg4Q0lRLk5ZU0U6Ri5JUV9UT1RBTF9ERUJULjEwMDAuMS8xLzIwMTguLi5VU0QuLlRPVEFMIERFQlQBAAAAX58BAAIAAAAGMTU0Mjg3AQgAAAAFAAAAATEBAAAACjIwMDgwNzYzNzkDAAAAAzE2MAIAAAAENDE3MwQAAAABMAcAAAAIMS8xLzIwMTgIAAAACjEyLzMxLzIwMTcJAAAAATCjpROus+PbCL1v+K4d5NsIQ0NJUS5OQVNEQVFHUzpBQVBMLklRX0FQSUMuMTAwMC4xLzEvMjAxOC4uLlVTRC4uUEQgSU4gQ0FQSVRBTCBDT01NT04BAAAA</t>
  </si>
  <si>
    <t>aWEAAAMAAAAAAKOlE66z49sIGTvxrh3k2wg4Q0lRLk5ZU0U6SE1DLklRX1RPVEFMX0FTU0VUUy4xMDAwLjEvMS8yMDE2Li4uVVNELi5BU1NFVFMBAAAAlUEEAAIAAAANMTUzNTYxLjQ0MTQ4MQEIAAAABQAAAAExAQAAAAoxODQ3NzcyNTA2AwAAAAMxNjACAAAABDEwMDcEAAAAATAHAAAACDEvMS8yMDE2CAAAAAkzLzMxLzIwMTUJAAAAATCjpROus+PbCHgl8q4d5NsIPUNJUS5OWVNFOkdNLklRX1RPVEFMX0FTU0VUUy4xMDAwLjEvMS8yMDE2Li4uVVNELi5UT1RBTCBBU1NFVFMBAAAAVO6lAwIAAAAGMTk0MzM4AQgAAAAFAAAAATEBAAAACjE4NzMzMDIzNzcDAAAAAzE2MAIAAAAEMTAwNwQAAAABMAcAAAAIMS8xLzIwMTYIAAAACjEyLzMxLzIwMTUJAAAAATCjpROus+PbCN9t+q4d5NsIP0NJUS5OQVNEQVFHUzpBQVBMLklRX1RPVEFMX0RFQlQuMTAwMC4xLzEvMjAxOC4uLlVTRC4uVE9UQUwgREVCVAEAAABpYQAAAgAAAAYxMTU2ODABCAAAAAUAAAABMQEAAAAKMTk4OTkwOTgxNAMAAAADMTYwAgAAAAQ0MTczBAAAAAEwBwAAAAgxLzEvMjAxOAgAAAAJOS8zMC8yMDE3CQAAAAEwo6UTrrPj2wjJefSuHeTbCD9DSVEuTllTRTpGLklRX1RPVEFMX0xJQUIuMTAwMC4xLzEvMjAyMC4uLlVTRC4uVE9UQUwgTElBQklMSVRJRVMBAAAAX58BAAIAAAAGMjI1MzA3AQgAAAAFAAAAATEBAAAACy0yMTEzNjkyNDYxAwAA</t>
  </si>
  <si>
    <t>AAMxNjACAAAABDEyNzYEAAAAATAHAAAACDEvMS8yMDIwCAAAAAoxMi8zMS8yMDE5CQAAAAEwo6UTrrPj2wglrveuHeTbCD1DSVEuTkFTREFRR1M6QUFQTC5JUV9UT1RBTF9BU1NFVFMuMTAwMC4xLzEvMjAxOS4uLlVTRC4uQVNTRVRTAQAAAGlhAAACAAAABjM2NTcyNQEIAAAABQAAAAExAQAAAAoyMDY3MjA5NjI2AwAAAAMxNjACAAAABDEwMDcEAAAAATAHAAAACDEvMS8yMDE5CAAAAAk5LzI5LzIwMTgJAAAAATCjpROus+PbCMh38K4d5NsIQ0NJUS5OQVNEQVFHUzpUU0xBLklRX1RPVEFMX0FTU0VUUy4xMDAwLjEvMS8yMDIxLi4uVVNELi5UT1RBTCBBU1NFVFMBAAAAEMaiAQIAAAAFNTIxNDgBCAAAAAUAAAABMQEAAAALLTIwNjI2ODEwNjUDAAAAAzE2MAIAAAAEMTAwNwQAAAABMAcAAAAIMS8xLzIwMjEIAAAACjEyLzMxLzIwMjAJAAAAATCjpROus+PbCNkP864d5NsIUUNJUS5LT1NFOkEwMDAyNzAuSVFfQ0FTSF9TVF9JTlZFU1QuMTAwMC4xLzEvMjAyMC4uLlVTRC4uVE9UIENBU0ggJiBTVCBJTlZFU1RNRU5UUwEAAAC23CUAAgAAAAs3OTAyLjA2NjI0MwEIAAAABQAAAAExAQAAAAoyMDgzNjg1MjI5AwAAAAMxNjACAAAABDEwMDIEAAAAATAHAAAACDEvMS8yMDIwCAAAAAoxMi8zMS8yMDE5CQAAAAEwo6UTrrPj2wgpYvGuHeTbCEBDSVEuTkFTREFRR1M6VFNMQS5JUV9BUi4xMDAwLjEvMS8yMDE2Li4u</t>
  </si>
  <si>
    <t>VVNELi5BQ0NPVU5UUyBSRUNFSVZBQkxFAQAAABDGogECAAAABzE2OC45NjUBCAAAAAUAAAABMQEAAAAKMTg3NTc2OTA4MgMAAAADMTYwAgAAAAQxMDIxBAAAAAEwBwAAAAgxLzEvMjAxNggAAAAKMTIvMzEvMjAxNQkAAAABMKOlE66z49sIWdfxrh3k2whEQ0lRLlRTRTo3MjcwLklRX0NBU0hfRVFVSVYuMTAwMC4xLzEvMjAxOC4uLlVTRC4uQ0FTSCBBTkQgRVFVSVZBTEVOVFMBAAAAUlcNAAIAAAALNTkwOC43MTc1NzcBCAAAAAUAAAABMQEAAAAKMTg2MDQxMTU4OQMAAAADMTYwAgAAAAQxMDk2BAAAAAEwBwAAAAgxLzEvMjAxOAgAAAAJMy8zMS8yMDE3CQAAAAEwo6UTrrPj2wj57PCuHeTbCDhDSVEuWFRSQTpEQUkuSVFfSU5WRU5UT1JZLjEwMDAuMS8xLzIwMTYuLi5VU0QuLklOVkVOVE9SWQUAAAAAAAAACAAAABQoSW52YWxpZCBJZGVudGlmaWVyKaOlE66z49sIOInxrh3k2wg+Q0lRLlRTRTo3MjAzLklRX0FQSUMuMTAwMC4xLzEvMjAxNy4uLlVTRC4uUEQgSU4gQ0FQSVRBTCBDT01NT04BAAAAvOAEAAIAAAALNDg3OC42MTMxNjYBCAAAAAUAAAABMQEAAAAKMTg5NDE1MDEzNgMAAAADMTYwAgAAAAQxMDg0BAAAAAEwBwAAAAgxLzEvMjAxNwgAAAAJMy8zMS8yMDE2CQAAAAEwo6UTrrPj2who/vGuHeTbCDhDSVEuVFNFOjgwNTguSVFfVE9UQUxfQVNTRVRTLjEwMDAuMS8xLzIwMTYuLi5VU0QuLkFTU0VU</t>
  </si>
  <si>
    <t>UwEAAACB/wcAAgAAAA0xMzk3OTguMDM1OTI2AQgAAAAFAAAAATEBAAAACjE3OTc0NzQwNDUDAAAAAzE2MAIAAAAEMTAwNwQAAAABMAcAAAAIMS8xLzIwMTYIAAAACTMvMzEvMjAxNQkAAAABMKOlE66z49sIQpz2rh3k2wg6Q0lRLlRTRTo3MjAzLklRX1RPVEFMX0RFQlQuMTAwMC4xLzEvMjAxNy4uLlVTRC4uVE9UQUwgREVCVAEAAAC84AQAAgAAAA0xNjQ3OTQuMTYzMTE0AQgAAAAFAAAAATEBAAAACjE4OTQxNTAxMzYDAAAAAzE2MAIAAAAENDE3MwQAAAABMAcAAAAIMS8xLzIwMTcIAAAACTMvMzEvMjAxNgkAAAABMKOlE66z49sIu1Dwrh3k2whGQ0lRLk5ZU0U6R00uSVFfVE9UQUxfQ0wuMTAwMC4xLzEvMjAyMS4uLlVTRC4uVE9UQUwgQ1VSUkVOVCBMSUFCSUxJVElFUwEAAABU7qUDAgAAAAU3OTkxMAEIAAAABQAAAAExAQAAAAstMjA2MjY2MDMyOQMAAAADMTYwAgAAAAQxMDA5BAAAAAEwBwAAAAgxLzEvMjAyMQgAAAAKMTIvMzEvMjAyMAkAAAABMKOlE66z49sIUMP2rh3k2whLQ0lRLk5ZU0U6Ri5JUV9DQVNIX1NUX0lOVkVTVC4xMDAwLjEvMS8yMDE4Li4uVVNELi5UT1QgQ0FTSCAmIFNUIElOVkVTVE1FTlRTAQAAAF+fAQACAAAABTI2NDg4AQgAAAAFAAAAATEBAAAACjIwMDgwNzYzNzkDAAAAAzE2MAIAAAAEMTAwMgQAAAABMAcAAAAIMS8xLzIwMTgIAAAACjEyLzMxLzIwMTcJAAAAATCjpROus+Pb</t>
  </si>
  <si>
    <t>CKdI+K4d5NsIQENJUS5LT1NFOkEwMDAyNzAuSVFfVE9UQUxfUkVWLjEwMDAuMS8xLzIwMjAuLi5VU0QuLlRPVEFMIFJFVkVOVUUBAAAAttwlAAIAAAAMNTAzNjUuMDQxMjA0AQgAAAAFAAAAATEBAAAACjIwODM2ODUyMjkDAAAAAzE2MAIAAAACMjgEAAAAATAHAAAACDEvMS8yMDIwCAAAAAoxMi8zMS8yMDE5CQAAAAEwo6UTrrPj2wh4JfKuHeTbCD1DSVEuTkFTREFRR1M6VFNMQS5JUV9UT1RBTF9BU1NFVFMuMTAwMC4xLzEvMjAyMC4uLlVTRC4uQVNTRVRTAQAAABDGogECAAAABTM0MzA5AQgAAAAFAAAAATEBAAAACy0yMTEzNTc4OTE4AwAAAAMxNjACAAAABDEwMDcEAAAAATAHAAAACDEvMS8yMDIwCAAAAAoxMi8zMS8yMDE5CQAAAAEwo6UTrrPj2wjEjfWuHeTbCD5DSVEuVFNFOjcyMDMuSVFfQVBJQy4xMDAwLjEvMS8yMDIwLi4uVVNELi5QRCBJTiBDQVBJVEFMIENPTU1PTgEAAAC84AQAAgAAAAs0Mzk2LjM3MjAzNAEIAAAABQAAAAExAQAAAAoyMDQyMzIyNDI4AwAAAAMxNjACAAAABDEwODQEAAAAATAHAAAACDEvMS8yMDIwCAAAAAkzLzMxLzIwMTkJAAAAATCjpROus+PbCE0N+a4d5NsIQENJUS5OWVNFOkdNLklRX1RPVEFMX0xJQUIuMTAwMC4xLzEvMjAyMS4uLlVTRC4uVE9UQUwgTElBQklMSVRJRVMBAAAAVO6lAwIAAAAGMTg1NTE3AQgAAAAFAAAAATEBAAAACy0yMDYyNjYwMzI5AwAAAAMxNjAC</t>
  </si>
  <si>
    <t>AAAABDEyNzYEAAAAATAHAAAACDEvMS8yMDIxCAAAAAoxMi8zMS8yMDIwCQAAAAEwo6UTrrPj2wjpNvOuHeTbCEJDSVEuTllTRTpITUMuSVFfVE9UQUxfQ0EuMTAwMC4xLzEvMjAyMS4uLlVTRC4uVE9UQUwgQ1VSUkVOVCBBU1NFVFMBAAAAlUEEAAIAAAAMNjc4NTEuOTk0ODQzAQgAAAAFAAAAATEBAAAACy0yMDkwODIyNjYxAwAAAAMxNjACAAAABDEwMDgEAAAAATAHAAAACDEvMS8yMDIxCAAAAAkzLzMxLzIwMjAJAAAAATCjpROus+PbCEwe+q4d5NsIOkNJUS5UU0U6ODA1OC5JUV9UT1RBTF9ERUJULjEwMDAuMS8xLzIwMTkuLi5VU0QuLlRPVEFMIERFQlQBAAAAgf8HAAIAAAAMNDg0ODUuMjkwMTgzAQgAAAAFAAAAATEBAAAACjE5NjkwOTMxODQDAAAAAzE2MAIAAAAENDE3MwQAAAABMAcAAAAIMS8xLzIwMTkIAAAACTMvMzEvMjAxOAkAAAABMKOlE66z49sIqSnwrh3k2wg+Q0lRLlRTRTo3MjAzLklRX1RPVEFMX0FTU0VUUy4xMDAwLjEvMS8yMDE3Li4uVVNELi5UT1RBTCBBU1NFVFMBAAAAvOAEAAIAAAANNDIyMTAzLjkwNTkwNwEIAAAABQAAAAExAQAAAAoxODk0MTUwMTM2AwAAAAMxNjACAAAABDEwMDcEAAAAATAHAAAACDEvMS8yMDE3CAAAAAkzLzMxLzIwMTYJAAAAATCjpROus+PbCNXH9K4d5NsIQUNJUS5OQVNEQVFHUzpBQVBMLklRX0NBU0hfRVFVSVYuMTAwMC4xLzEvMjAxNy4uLlVTRC4uQ0FT</t>
  </si>
  <si>
    <t>SCAmIEVRVUlWAQAAAGlhAAACAAAABTIwNDg0AQgAAAAFAAAAATEBAAAACjE5MTkzMzQ0ODQDAAAAAzE2MAIAAAAEMTA5NgQAAAABMAcAAAAIMS8xLzIwMTcIAAAACTkvMjQvMjAxNgkAAAABMKOlE66z49sIJa73rh3k2whVQ0lRLk5BU0RBUUdTOlRTTEEuSVFfVE9UQUxfT1VUU1RBTkRJTkdfRklMSU5HX0RBVEUuMTAwMC4xLzEvMjAxOS4uLlVTRC4uVE9UQUwgT1VUIFNIUgEAAAAQxqIBAgAAAAsyNTkwLjgyMjMwNQEEAAAABQAAAAE1AQAAAAoyMDc5MTI4NjI1AgAAAAUyNDE1MwYAAAABMKOlE66z49sIidvvrh3k2wg3Q0lRLk5ZU0U6R00uSVFfSU5WRU5UT1JZLjEwMDAuMS8xLzIwMjEuLi5VU0QuLklOVkVOVE9SWQEAAABU7qUDAgAAAAUxMDIzNQEIAAAABQAAAAExAQAAAAstMjA2MjY2MDMyOQMAAAADMTYwAgAAAAQxMDQzBAAAAAEwBwAAAAgxLzEvMjAyMQgAAAAKMTIvMzEvMjAyMAkAAAABMKOlE66z49sIgzj3rh3k2whCQ0lRLk5ZU0U6SE1DLklRX1BSRUZfRVFVSVRZLjEwMDAuMS8xLzIwMTYuLi5VU0QuLlBSRUYgU1RPQ0sgRVFVSVRZAQAAAJVBBAADAAAAAACjpROus+PbCEns9K4d5NsIQ0NJUS5LT1NFOkEwMDUzODAuSVFfQ09NTU9OLjEwMDAuMS8xLzIwMjAuLi5VU0QuLkNPTU1PTiBTVE9DSyBFUVVJVFkBAAAATFkNAAIAAAALMTExMS43NzM1OTgBCAAAAAUAAAABMQEAAAAKMjA4Mzc5NzM1</t>
  </si>
  <si>
    <t>NQMAAAADMTYwAgAAAAQxMTAzBAAAAAEwBwAAAAgxLzEvMjAyMAgAAAAKMTIvMzEvMjAxOQkAAAABMKOlE66z49sIQpz2rh3k2wg+Q0lRLk5ZU0U6SE1DLklRX0FQSUMuMTAwMC4xLzEvMjAxNi4uLlVTRC4uUEQgSU4gQ0FQSVRBTCBDT01NT04BAAAAlUEEAAIAAAALMTQyNi4xMDIyMDMBCAAAAAUAAAABMQEAAAAKMTg0Nzc3MjUwNgMAAAADMTYwAgAAAAQxMDg0BAAAAAEwBwAAAAgxLzEvMjAxNggAAAAJMy8zMS8yMDE1CQAAAAEwo6UTrrPj2wi4wfKuHeTbCD9DSVEuVFNFOjgwNTguSVFfQ09NTU9OLjEwMDAuMS8xLzIwMTcuLi5VU0QuLkNPTU1PTiBTVE9DSyBFUVVJVFkBAAAAgf8HAAIAAAAKMTgxOS41NzA5NAEIAAAABQAAAAExAQAAAAoxODUxMTEwMTM0AwAAAAMxNjACAAAABDExMDMEAAAAATAHAAAACDEvMS8yMDE3CAAAAAkzLzMxLzIwMTYJAAAAATCjpROus+PbCJ0E9K4d5NsIQkNJUS5UU0U6NzIwMy5JUV9UT1RBTF9DQS4xMDAwLjEvMS8yMDE4Li4uVVNELi5UT1RBTCBDVVJSRU5UIEFTU0VUUwEAAAC84AQAAgAAAA0xNTk5NDMuNDU1MzE0AQgAAAAFAAAAATEBAAAACjE5NjkwNDc3NzMDAAAAAzE2MAIAAAAEMTAwOAQAAAABMAcAAAAIMS8xLzIwMTgIAAAACTMvMzEvMjAxNwkAAAABMKOlE66z49sIsaj5rh3k2whHQ0lRLk5ZU0U6SE1DLklRX1RPVEFMX0NMLjEwMDAuMS8xLzIwMTYuLi5VU0Qu</t>
  </si>
  <si>
    <t>LlRPVEFMIENVUlJFTlQgTElBQklMSVRJRVMBAAAAlUEEAAIAAAAMNDQxNzkuMTMyNDY2AQgAAAAFAAAAATEBAAAACjE4NDc3NzI1MDYDAAAAAzE2MAIAAAAEMTAwOQQAAAABMAcAAAAIMS8xLzIwMTYIAAAACTMvMzEvMjAxNQkAAAABMKOlE66z49sIBdn1rh3k2whCQ0lRLlRTRTo4MDU4LklRX1BSRUZfRElWX09USEVSLjEwMDAuMS8xLzIwMTYuLi5VU0QuLlBSRUYgRElWSURFTkRTAQAAAIH/BwADAAAAAACjpROus+PbCIhM8q4d5NsIPENJUS5UU0U6NzIwMy5JUV9DQVNIX0VRVUlWLjEwMDAuMS8xLzIwMTkuLi5VU0QuLkNBU0ggJiBFUVVJVgEAAAC84AQAAgAAAAwyMjUwOC41ODM1MjUBCAAAAAUAAAABMQEAAAAKMjA0MjMyMjQyNwMAAAADMTYwAgAAAAQxMDk2BAAAAAEwBwAAAAgxLzEvMjAxOQgAAAAJMy8zMS8yMDE4CQAAAAEwo6UTrrPj2wiYc/KuHeTbCDxDSVEuTllTRTpITUMuSVFfVE9UQUxfUkVWLjEwMDAuMS8xLzIwMTcuLi5VU0QuLlRPVEFMIFJFVkVOVUUBAAAAlUEEAAIAAAANMTI5OTQ5LjcxODI1OQEIAAAABQAAAAExAQAAAAoxODkzODQ3NzcyAwAAAAMxNjACAAAAAjI4BAAAAAEwBwAAAAgxLzEvMjAxNwgAAAAJMy8zMS8yMDE2CQAAAAEwo6UTrrPj2wj57PCuHeTbCDZDSVEuTllTRTpGLklRX0lOVkVOVE9SWS4xMDAwLjEvMS8yMDE5Li4uVVNELi5JTlZFTlRPUlkBAAAAX58BAAIAAAAF</t>
  </si>
  <si>
    <t>MTEyMjABCAAAAAUAAAABMQEAAAAKMjA3ODg1ODI0MAMAAAADMTYwAgAAAAQxMDQzBAAAAAEwBwAAAAgxLzEvMjAxOQgAAAAKMTIvMzEvMjAxOAkAAAABMKOlE66z49sIYOr2rh3k2whDQ0lRLktPU0U6QTAwNTM4MC5JUV9DT01NT04uMTAwMC4xLzEvMjAxNi4uLlVTRC4uQ09NTU9OIFNUT0NLIEVRVUlUWQEAAABMWQ0AAgAAAAsxMDkwLjc0MjkyNwEIAAAABQAAAAExAQAAAAoxODMwMzgxNjc5AwAAAAMxNjACAAAABDExMDMEAAAAATAHAAAACDEvMS8yMDE2CAAAAAoxMi8zMS8yMDE1CQAAAAEwo6UTrrPj2wjEjfWuHeTbCEdDSVEuTkFTREFRR1M6VFNMQS5JUV9QUkVGX0RJVl9PVEhFUi4xMDAwLjEvMS8yMDIxLi4uVVNELi5QUkVGIERJVklERU5EUwEAAAAQxqIBAgAAAAIzMQEIAAAABQAAAAExAQAAAAstMjA2MjY4MTA2NQMAAAADMTYwAgAAAAI5NwQAAAABMAcAAAAIMS8xLzIwMjEIAAAACjEyLzMxLzIwMjAJAAAAATCjpROus+PbCFDD9q4d5NsIO0NJUS5OWVNFOkdNLklRX0NBU0hfRVFVSVYuMTAwMC4xLzEvMjAxNi4uLlVTRC4uQ0FTSCAmIEVRVUlWAQAAAFTupQMCAAAABTEyMTM4AQgAAAAFAAAAATEBAAAACjE4NzMzMDIzNzcDAAAAAzE2MAIAAAAEMTA5NgQAAAABMAcAAAAIMS8xLzIwMTYIAAAACjEyLzMxLzIwMTUJAAAAATCjpROus+PbCE0N+a4d5NsIQUNJUS5OQVNEQVFHUzpBQVBMLklRX0NB</t>
  </si>
  <si>
    <t>U0hfRVFVSVYuMTAwMC4xLzEvMjAxNi4uLlVTRC4uQ0FTSCAmIEVRVUlWAQAAAGlhAAACAAAABTIxMTIwAQgAAAAFAAAAATEBAAAACjE4NjM5OTY2ODQDAAAAAzE2MAIAAAAEMTA5NgQAAAABMAcAAAAIMS8xLzIwMTYIAAAACTkvMjYvMjAxNQkAAAABMKOlE66z49sIWQD2rh3k2wg4Q0lRLk5ZU0U6Ri5JUV9UT1RBTF9ERUJULjEwMDAuMS8xLzIwMTYuLi5VU0QuLlRPVEFMIERFQlQBAAAAX58BAAIAAAAGMTMyODU0AQgAAAAFAAAAATEBAAAACjE4NzM0NDk3ODADAAAAAzE2MAIAAAAENDE3MwQAAAABMAcAAAAIMS8xLzIwMTYIAAAACjEyLzMxLzIwMTUJAAAAATCjpROus+PbCCMn9q4d5NsIO0NJUS5OWVNFOkhELklRX1RPVEFMX1JFVi4xMDAwLjEvMS8yMDIxLi4uVVNELi5UT1RBTCBSRVZFTlVFAQAAAJdABAACAAAABjExMDIyNQEIAAAABQAAAAExAQAAAAstMjEwNzIyMDc1MwMAAAADMTYwAgAAAAIyOAQAAAABMAcAAAAIMS8xLzIwMjEIAAAACDIvMi8yMDIwCQAAAAEwo6UTrrPj2whJsPGuHeTbCEdDSVEuVFNFOjgwNTguSVFfVE9UQUxfQ0wuMTAwMC4xLzEvMjAyMC4uLlVTRC4uVE9UQUwgQ1VSUkVOVCBMSUFCSUxJVElFUwEAAACB/wcAAgAAAAw0NjUwOS4xNzY0NDcBCAAAAAUAAAABMQEAAAAKMjA0MTk0MzM4MAMAAAADMTYwAgAAAAQxMDA5BAAAAAEwBwAAAAgxLzEvMjAyMAgAAAAJMy8zMS8yMDE5</t>
  </si>
  <si>
    <t>CQAAAAEwo6UTrrPj2wg7svWuHeTbCDlDSVEuTllTRTpGLklRX0FSLjEwMDAuMS8xLzIwMjAuLi5VU0QuLkFDQ09VTlRTIFJFQ0VJVkFCTEUBAAAAX58BAAIAAAAEOTIzNwEIAAAABQAAAAExAQAAAAstMjExMzY5MjQ2MQMAAAADMTYwAgAAAAQxMDIxBAAAAAEwBwAAAAgxLzEvMjAyMAgAAAAKMTIvMzEvMjAxOQkAAAABMKOlE66z49sIuaD0rh3k2whEQ0lRLlRTRTo4MDU4LklRX0NBU0hfRVFVSVYuMTAwMC4xLzEvMjAyMS4uLlVTRC4uQ0FTSCBBTkQgRVFVSVZBTEVOVFMBAAAAgf8HAAIAAAAMMTIyOTMuNTYzOTA0AQgAAAAFAAAAATEBAAAACy0yMTQ1MDExMjY1AwAAAAMxNjACAAAABDEwOTYEAAAAATAHAAAACDEvMS8yMDIxCAAAAAkzLzMxLzIwMjAJAAAAATCjpROus+PbCL1v+K4d5NsIPENJUS5UU0U6ODA1OC5JUV9DQVNIX0VRVUlWLjEwMDAuMS8xLzIwMjEuLi5VU0QuLkNBU0ggJiBFUVVJVgEAAACB/wcAAgAAAAwxMjI5My41NjM5MDQBCAAAAAUAAAABMQEAAAALLTIxNDUwMTEyNjUDAAAAAzE2MAIAAAAEMTA5NgQAAAABMAcAAAAIMS8xLzIwMjEIAAAACTMvMzEvMjAyMAkAAAABMKOlE66z49sIQpz2rh3k2whCQ0lRLlRTRTo3MjAzLklRX1BSRUZfRElWX09USEVSLjEwMDAuMS8xLzIwMjAuLi5VU0QuLlBSRUYgRElWSURFTkRTAQAAALzgBAACAAAACjEzMy40NTM2NTUBCAAAAAUAAAABMQEAAAAK</t>
  </si>
  <si>
    <t>MjA0MjMyMjQyOAMAAAADMTYwAgAAAAI5NwQAAAABMAcAAAAIMS8xLzIwMjAIAAAACTMvMzEvMjAxOQkAAAABMKOlE66z49sImHPyrh3k2wg6Q0lRLk5ZU0U6SEQuSVFfQVIuMTAwMC4xLzEvMjAxNi4uLlVTRC4uQUNDT1VOVFMgUkVDRUlWQUJMRQEAAACXQAQAAgAAAAQxNDg0AQgAAAAFAAAAATEBAAAACjE4MzMxNjk5NDUDAAAAAzE2MAIAAAAEMTAyMQQAAAABMAcAAAAIMS8xLzIwMTYIAAAACDIvMS8yMDE1CQAAAAEwo6UTrrPj2whg2vOuHeTbCDpDSVEuTllTRTpIRC5JUV9BUi4xMDAwLjEvMS8yMDE4Li4uVVNELi5BQ0NPVU5UUyBSRUNFSVZBQkxFAQAAAJdABAACAAAABDE1NzABCAAAAAUAAAABMQEAAAAKMTk1MTU0MjEyOAMAAAADMTYwAgAAAAQxMDIxBAAAAAEwBwAAAAgxLzEvMjAxOAgAAAAJMS8yOS8yMDE3CQAAAAEwo6UTrrPj2whD5viuHeTbCDhDSVEuVFNFOjgwNTguSVFfVE9UQUxfQVNTRVRTLjEwMDAuMS8xLzIwMTcuLi5VU0QuLkFTU0VUUwEAAACB/wcAAgAAAA0xMzI3NTQuMTQxNDE1AQgAAAAFAAAAATEBAAAACjE4NTExMTAxMzQDAAAAAzE2MAIAAAAEMTAwNwQAAAABMAcAAAAIMS8xLzIwMTcIAAAACTMvMzEvMjAxNgkAAAABMKOlE66z49sIxI31rh3k2whCQ0lRLlRTRTo3MjAzLklRX1RPVEFMX0NBLjEwMDAuMS8xLzIwMjEuLi5VU0QuLlRPVEFMIENVUlJFTlQgQVNTRVRTAQAAALzg</t>
  </si>
  <si>
    <t>BAACAAAADTE3NjIzNS43NjYxMjcBCAAAAAUAAAABMQEAAAALLTIwOTA4MTAzOTcDAAAAAzE2MAIAAAAEMTAwOAQAAAABMAcAAAAIMS8xLzIwMjEIAAAACTMvMzEvMjAyMAkAAAABMKOlE66z49sI1cf0rh3k2wg7Q0lRLlRTRTo4MDU4LklRX0FSLjEwMDAuMS8xLzIwMjAuLi5VU0QuLkFDQ09VTlRTIFJFQ0VJVkFCTEUBAAAAgf8HAAIAAAAMMzE5NDIuMzIzNzIxAQgAAAAFAAAAATEBAAAACjIwNDE5NDMzODADAAAAAzE2MAIAAAAEMTAyMQQAAAABMAcAAAAIMS8xLzIwMjAIAAAACTMvMzEvMjAxOQkAAAABMKOlE66z49sIiEzyrh3k2whNQ0lRLlRTRTo3MjAzLklRX0NBU0hfU1RfSU5WRVNULjEwMDAuMS8xLzIwMTkuLi5VU0QuLlRPVCBDQVNIICYgU1QgSU5WRVNUTUVOVFMBAAAAvOAEAAIAAAAMNDU5OTQuMTI2NzQ5AQgAAAAFAAAAATEBAAAACjIwNDIzMjI0MjcDAAAAAzE2MAIAAAAEMTAwMgQAAAABMAcAAAAIMS8xLzIwMTkIAAAACTMvMzEvMjAxOAkAAAABMKOlE66z49sI6cXwrh3k2wg2Q0lRLk5ZU0U6Ri5JUV9UT1RBTF9BU1NFVFMuMTAwMC4xLzEvMjAyMC4uLlVTRC4uQVNTRVRTAQAAAF+fAQACAAAABjI1ODUzNwEIAAAABQAAAAExAQAAAAstMjExMzY5MjQ2MQMAAAADMTYwAgAAAAQxMDA3BAAAAAEwBwAAAAgxLzEvMjAyMAgAAAAKMTIvMzEvMjAxOQkAAAABMKOlE66z49sI+F3zrh3k2wg8Q0lR</t>
  </si>
  <si>
    <t>Lk5ZU0U6SE1DLklRX0NBU0hfRVFVSVYuMTAwMC4xLzEvMjAxNy4uLlVTRC4uQ0FTSCAmIEVRVUlWAQAAAJVBBAACAAAADDE1NjQxLjI5NTEzMgEIAAAABQAAAAExAQAAAAoxODkzODQ3NzcyAwAAAAMxNjACAAAABDEwOTYEAAAAATAHAAAACDEvMS8yMDE3CAAAAAkzLzMxLzIwMTYJAAAAATCjpROus+PbCKiG964d5NsISUNJUS5OQVNEQVFHUzpUU0xBLklRX0NBU0hfRVFVSVYuMTAwMC4xLzEvMjAyMS4uLlVTRC4uQ0FTSCBBTkQgRVFVSVZBTEVOVFMBAAAAEMaiAQIAAAAFMTkzODQBCAAAAAUAAAABMQEAAAALLTIwNjI2ODEwNjUDAAAAAzE2MAIAAAAEMTA5NgQAAAABMAcAAAAIMS8xLzIwMjEIAAAACjEyLzMxLzIwMjAJAAAAATCjpROus+PbCJIh+K4d5NsIO0NJUS5OWVNFOkdNLklRX0NPR1MuMTAwMC4xLzEvMjAxNy4uLlVTRC4uQ09TVCBPRiBHT09EUyBTT0xEAQAAAFTupQMCAAAABjEyMTU4NAEIAAAABQAAAAExAQAAAAoxOTQzOTIyNzg0AwAAAAMxNjACAAAAAjM0BAAAAAEwBwAAAAgxLzEvMjAxNwgAAAAKMTIvMzEvMjAxNgkAAAABMKOlE66z49sINr/4rh3k2whAQ0lRLk5BU0RBUUdTOkFBUEwuSVFfQVIuMTAwMC4xLzEvMjAxOC4uLlVTRC4uQUNDT1VOVFMgUkVDRUlWQUJMRQEAAABpYQAAAgAAAAUxNzg3NAEIAAAABQAAAAExAQAAAAoxOTg5OTA5ODE0AwAAAAMxNjACAAAABDEwMjEEAAAAATAH</t>
  </si>
  <si>
    <t>AAAACDEvMS8yMDE4CAAAAAk5LzMwLzIwMTcJAAAAATCjpROus+PbCEPm+K4d5NsIQ0NJUS5LT1NFOkEwMDAyNzAuSVFfQ09NTU9OLjEwMDAuMS8xLzIwMTkuLi5VU0QuLkNPTU1PTiBTVE9DSyBFUVVJVFkBAAAAttwlAAIAAAALMTkyMS42ODY0MjEBCAAAAAUAAAABMQEAAAAKMjAyMTUzMDYyMwMAAAADMTYwAgAAAAQxMTAzBAAAAAEwBwAAAAgxLzEvMjAxOQgAAAAKMTIvMzEvMjAxOAkAAAABMKOlE66z49sIKWLxrh3k2whQQ0lRLk5ZU0U6SE1DLklRX1RPVEFMX09VVFNUQU5ESU5HX0ZJTElOR19EQVRFLjEwMDAuMS8xLzIwMjAuLi5VU0QuLlRPVEFMIE9VVCBTSFIBAAAAlUEEAAIAAAALNTI3OC42ODQxNTUBBAAAAAUAAAABNQEAAAALLTIxNDUzMTE1NDUCAAAABTI0MTUzBgAAAAEwo6UTrrPj2wgpYvGuHeTbCENDSVEuTkFTREFRR1M6QUFQTC5JUV9UT1RBTF9BU1NFVFMuMTAwMC4xLzEvMjAxOC4uLlVTRC4uVE9UQUwgQVNTRVRTAQAAAGlhAAACAAAABjM3NTMxOQEIAAAABQAAAAExAQAAAAoxOTg5OTA5ODE0AwAAAAMxNjACAAAABDEwMDcEAAAAATAHAAAACDEvMS8yMDE4CAAAAAk5LzMwLzIwMTcJAAAAATCjpROus+PbCKdI+K4d5NsIVUNJUS5OQVNEQVFHUzpUU0xBLklRX1RPVEFMX09VVFNUQU5ESU5HX0ZJTElOR19EQVRFLjEwMDAuMS8xLzIwMjAuLi5VU0QuLlRPVEFMIE9VVCBTSFIBAAAAEMai</t>
  </si>
  <si>
    <t>AQIAAAAKMjcyMC4xMjM3OQEEAAAABQAAAAE1AQAAAAstMjExMzU3ODkxOAIAAAAFMjQxNTMGAAAAATCjpROus+PbCAtk9a4d5NsIQUNJUS5OWVNFOkdNLklRX1RPVEFMX0NBLjEwMDAuMS8xLzIwMTguLi5VU0QuLlRPVEFMIENVUlJFTlQgQVNTRVRTAQAAAFTupQMCAAAABTY4NzQ0AQgAAAAFAAAAATEBAAAACjIwMDgwNzAxMzcDAAAAAzE2MAIAAAAEMTAwOAQAAAABMAcAAAAIMS8xLzIwMTgIAAAACjEyLzMxLzIwMTcJAAAAATCjpROus+PbCJIh+K4d5NsIRkNJUS5OQVNEQVFHUzpBQVBMLklRX1RPVEFMX0xJQUIuMTAwMC4xLzEvMjAyMS4uLlVTRC4uVE9UQUwgTElBQklMSVRJRVMBAAAAaWEAAAIAAAAGMjU4NTQ5AQgAAAAFAAAAATEBAAAACy0yMDczMjAzNTA4AwAAAAMxNjACAAAABDEyNzYEAAAAATAHAAAACDEvMS8yMDIxCAAAAAk5LzI2LzIwMjAJAAAAATCjpROus+PbCKea8q4d5NsIVUNJUS5OQVNEQVFHUzpUU0xBLklRX1RPVEFMX09VVFNUQU5ESU5HX0ZJTElOR19EQVRFLjEwMDAuMS8xLzIwMTYuLi5VU0QuLlRPVEFMIE9VVCBTSFIBAAAAEMaiAQIAAAAKMTk4MC44NDUwNwEEAAAABQAAAAE1AQAAAAoxODc1NzY5MDgyAgAAAAUyNDE1MwYAAAABMKOlE66z49sIvW/4rh3k2wg+Q0lRLlRTRTo3MjAzLklRX1RPVEFMX0FTU0VUUy4xMDAwLjEvMS8yMDIwLi4uVVNELi5UT1RBTCBBU1NFVFMBAAAA</t>
  </si>
  <si>
    <t>vOAEAAIAAAANNDY4NzAyLjcxMTAyNQEIAAAABQAAAAExAQAAAAoyMDQyMzIyNDI4AwAAAAMxNjACAAAABDEwMDcEAAAAATAHAAAACDEvMS8yMDIwCAAAAAkzLzMxLzIwMTkJAAAAATCjpROus+PbCIM4964d5NsIUkNJUS5OQVNEQVFHUzpBQVBMLklRX0NBU0hfU1RfSU5WRVNULjEwMDAuMS8xLzIwMjAuLi5VU0QuLlRPVCBDQVNIICYgU1QgSU5WRVNUTUVOVFMBAAAAaWEAAAIAAAAGMTAwNTU3AQgAAAAFAAAAATEBAAAACy0yMTI0NjU5NzQzAwAAAAMxNjACAAAABDEwMDIEAAAAATAHAAAACDEvMS8yMDIwCAAAAAk5LzI4LzIwMTkJAAAAATCjpROus+PbCAtk9a4d5NsIO0NJUS5UU0U6NzIwMy5JUV9BUi4xMDAwLjEvMS8yMDIxLi4uVVNELi5BQ0NPVU5UUyBSRUNFSVZBQkxFAQAAALzgBAACAAAADDE5NDA5LjI2ODQxNAEIAAAABQAAAAExAQAAAAstMjA5MDgxMDM5NwMAAAADMTYwAgAAAAQxMDIxBAAAAAEwBwAAAAgxLzEvMjAyMQgAAAAJMy8zMS8yMDIwCQAAAAEwo6UTrrPj2wi9b/iuHeTbCDJDSVEuTllTRTpITUMuSVFfTkkuMTAwMC4xLzEvMjAxNy4uLlVTRC4uTkVUIElOQ09NRQEAAACVQQQAAgAAAAszMDY2LjMxMzQ5NwEIAAAABQAAAAExAQAAAAoxODkzODQ3NzcyAwAAAAMxNjACAAAAAjE1BAAAAAEwBwAAAAgxLzEvMjAxNwgAAAAJMy8zMS8yMDE2CQAAAAEwo6UTrrPj2wiZAvCuHeTbCDhDSVEu</t>
  </si>
  <si>
    <t>VFNFOjgwNTguSVFfSU5WRU5UT1JZLjEwMDAuMS8xLzIwMjAuLi5VU0QuLklOVkVOVE9SWQEAAACB/wcAAgAAAAwxMDk1My4zNjEyNzQBCAAAAAUAAAABMQEAAAAKMjA0MTk0MzM4MAMAAAADMTYwAgAAAAQxMDQzBAAAAAEwBwAAAAgxLzEvMjAyMAgAAAAJMy8zMS8yMDE5CQAAAAEwo6UTrrPj2wiTEfeuHeTbCFVDSVEuTkFTREFRR1M6QUFQTC5JUV9UT1RBTF9PVVRTVEFORElOR19GSUxJTkdfREFURS4xMDAwLjEvMS8yMDE4Li4uVVNELi5UT1RBTCBPVVQgU0hSAQAAAGlhAAACAAAACTIwNTM3LjI0OAEEAAAABQAAAAE1AQAAAAoxOTg5OTA5ODE0AgAAAAUyNDE1MwYAAAABMKOlE66z49sI6BX1rh3k2wg6Q0lRLk5ZU0U6Ri5JUV9UT1RBTF9SRVYuMTAwMC4xLzEvMjAxNy4uLlVTRC4uVE9UQUwgUkVWRU5VRQEAAABfnwEAAgAAAAYxNTE4MDABCAAAAAUAAAABMQEAAAAKMTk0NjQyNDAzMwMAAAADMTYwAgAAAAIyOAQAAAABMAcAAAAIMS8xLzIwMTcIAAAACjEyLzMxLzIwMTYJAAAAATCjpROus+PbCFvT964d5NsIQENJUS5OQVNEQVFHUzpBQVBMLklRX0FSLjEwMDAuMS8xLzIwMjAuLi5VU0QuLkFDQ09VTlRTIFJFQ0VJVkFCTEUBAAAAaWEAAAIAAAAFMjI5MjYBCAAAAAUAAAABMQEAAAALLTIxMjQ2NTk3NDMDAAAAAzE2MAIAAAAEMTAyMQQAAAABMAcAAAAIMS8xLzIwMjAIAAAACTkvMjgvMjAxOQkAAAAB</t>
  </si>
  <si>
    <t>MKOlE66z49sIIyf2rh3k2whBQ0lRLk5ZU0U6R00uSVFfUFJFRl9ESVZfT1RIRVIuMTAwMC4xLzEvMjAxOS4uLlVTRC4uUFJFRiBESVZJREVORFMBAAAAVO6lAwIAAAACOTgBCAAAAAUAAAABMQEAAAAKMjA3OTUyNTAwMwMAAAADMTYwAgAAAAI5NwQAAAABMAcAAAAIMS8xLzIwMTkIAAAACjEyLzMxLzIwMTgJAAAAATCjpROus+PbCFDD9q4d5NsIQENJUS5OQVNEQVFHUzpUU0xBLklRX0FSLjEwMDAuMS8xLzIwMTguLi5VU0QuLkFDQ09VTlRTIFJFQ0VJVkFCTEUBAAAAEMaiAQIAAAAHNTE1LjM4MQEIAAAABQAAAAExAQAAAAoyMDEzOTA3NDcwAwAAAAMxNjACAAAABDEwMjEEAAAAATAHAAAACDEvMS8yMDE4CAAAAAoxMi8zMS8yMDE3CQAAAAEwo6UTrrPj2whZ1/GuHeTbCDtDSVEuTllTRTpIRC5JUV9DT0dTLjEwMDAuMS8xLzIwMTYuLi5VU0QuLkNPU1QgT0YgR09PRFMgU09MRAEAAACXQAQAAgAAAAU1NDc4NwEIAAAABQAAAAExAQAAAAoxODMzMTY5OTQ1AwAAAAMxNjACAAAAAjM0BAAAAAEwBwAAAAgxLzEvMjAxNggAAAAIMi8xLzIwMTUJAAAAATCjpROus+PbCGDq9q4d5NsIQ0NJUS5OQVNEQVFHUzpBQVBMLklRX0FQSUMuMTAwMC4xLzEvMjAyMC4uLlVTRC4uUEQgSU4gQ0FQSVRBTCBDT01NT04BAAAAaWEAAAMAAAAAAKOlE66z49sI6cXwrh3k2wg7Q0lRLk5ZU0U6SEQuSVFfQ0FTSF9FUVVJVi4xMDAw</t>
  </si>
  <si>
    <t>LjEvMS8yMDIxLi4uVVNELi5DQVNIICYgRVFVSVYBAAAAl0AEAAIAAAAEMjEzMwEIAAAABQAAAAExAQAAAAstMjEwNzIyMDc1MwMAAAADMTYwAgAAAAQxMDk2BAAAAAEwBwAAAAgxLzEvMjAyMQgAAAAIMi8yLzIwMjAJAAAAATCjpROus+PbCEns9K4d5NsIPkNJUS5OWVNFOkhNQy5JUV9UT1RBTF9BU1NFVFMuMTAwMC4xLzEvMjAxOS4uLlVTRC4uVE9UQUwgQVNTRVRTAQAAAJVBBAACAAAADDE4MjE4Ni45NDg5OAEIAAAABQAAAAExAQAAAAoyMDQxODc4NDk4AwAAAAMxNjACAAAABDEwMDcEAAAAATAHAAAACDEvMS8yMDE5CAAAAAkzLzMxLzIwMTgJAAAAATCjpROus+PbCAXZ9a4d5NsIP0NJUS5UU0U6ODA1OC5JUV9DT01NT04uMTAwMC4xLzEvMjAyMC4uLlVTRC4uQ09NTU9OIFNUT0NLIEVRVUlUWQEAAACB/wcAAgAAAAsxODQ1LjAyMjk1NgEIAAAABQAAAAExAQAAAAoyMDQxOTQzMzgwAwAAAAMxNjACAAAABDExMDMEAAAAATAHAAAACDEvMS8yMDIwCAAAAAkzLzMxLzIwMTkJAAAAATCjpROus+PbCDa/+K4d5NsIOkNJUS5UU0U6NzIwMy5JUV9UT1RBTF9ERUJULjEwMDAuMS8xLzIwMjAuLi5VU0QuLlRPVEFMIERFQlQBAAAAvOAEAAIAAAANMTgzODEyLjMzOTgyNAEIAAAABQAAAAExAQAAAAoyMDQyMzIyNDI4AwAAAAMxNjACAAAABDQxNzMEAAAAATAHAAAACDEvMS8yMDIwCAAAAAkzLzMxLzIwMTkJAAAA</t>
  </si>
  <si>
    <t>ATCjpROus+PbCNkP864d5NsIQENJUS5OQVNEQVFHUzpBQVBMLklRX0FSLjEwMDAuMS8xLzIwMTkuLi5VU0QuLkFDQ09VTlRTIFJFQ0VJVkFCTEUBAAAAaWEAAAIAAAAFMjMxODYBCAAAAAUAAAABMQEAAAAKMjA2NzIwOTYyNgMAAAADMTYwAgAAAAQxMDIxBAAAAAEwBwAAAAgxLzEvMjAxOQgAAAAJOS8yOS8yMDE4CQAAAAEwo6UTrrPj2whg6vauHeTbCDdDSVEuTllTRTpGLklRX1JFLjEwMDAuMS8xLzIwMjEuLi5VU0QuLlJFVEFJTkVEIEVBUk5JTkdTAQAAAF+fAQACAAAABTE4MjQzAQgAAAAFAAAAATEBAAAACy0yMDYyMzgyNjA0AwAAAAMxNjACAAAABDEyMjIEAAAAATAHAAAACDEvMS8yMDIxCAAAAAoxMi8zMS8yMDIwCQAAAAEwo6UTrrPj2wi5oPSuHeTbCD9DSVEuS09TRTpBMDAwMjcwLklRX0FSLjEwMDAuMS8xLzIwMjAuLi5VU0QuLkFDQ09VTlRTIFJFQ0VJVkFCTEUBAAAAttwlAAIAAAALMTg2Ni4zNjAxNzkBCAAAAAUAAAABMQEAAAAKMjA4MzY4NTIyOQMAAAADMTYwAgAAAAQxMDIxBAAAAAEwBwAAAAgxLzEvMjAyMAgAAAAKMTIvMzEvMjAxOQkAAAABMKOlE66z49sIsV/3rh3k2whBQ0lRLk5BU0RBUUdTOlRTTEEuSVFfQ0FTSF9FUVVJVi4xMDAwLjEvMS8yMDE2Li4uVVNELi5DQVNIICYgRVFVSVYBAAAAEMaiAQIAAAAIMTE5Ni45MDgBCAAAAAUAAAABMQEAAAAKMTg3NTc2OTA4MgMAAAADMTYw</t>
  </si>
  <si>
    <t>AgAAAAQxMDk2BAAAAAEwBwAAAAgxLzEvMjAxNggAAAAKMTIvMzEvMjAxNQkAAAABMKOlE66z49sIiEzyrh3k2whVQ0lRLk5BU0RBUUdTOkFBUEwuSVFfVE9UQUxfT1VUU1RBTkRJTkdfRklMSU5HX0RBVEUuMTAwMC4xLzEvMjAyMS4uLlVTRC4uVE9UQUwgT1VUIFNIUgEAAABpYQAAAgAAAAkxNzAwMS44MDIBBAAAAAUAAAABNQEAAAALLTIwNzMyMDM1MDgCAAAABTI0MTUzBgAAAAEwo6UTrrPj2whg6vauHeTbCD1DSVEuTllTRTpHTS5JUV9BUElDLjEwMDAuMS8xLzIwMTguLi5VU0QuLlBEIElOIENBUElUQUwgQ09NTU9OAQAAAFTupQMCAAAABTI1MzcxAQgAAAAFAAAAATEBAAAACjIwMDgwNzAxMzcDAAAAAzE2MAIAAAAEMTA4NAQAAAABMAcAAAAIMS8xLzIwMTgIAAAACjEyLzMxLzIwMTcJAAAAATCjpROus+PbCP889a4d5NsIPUNJUS5OQVNEQVFHUzpBQVBMLklRX0lOVkVOVE9SWS4xMDAwLjEvMS8yMDE5Li4uVVNELi5JTlZFTlRPUlkBAAAAaWEAAAIAAAAEMzk1NgEIAAAABQAAAAExAQAAAAoyMDY3MjA5NjI2AwAAAAMxNjACAAAABDEwNDMEAAAAATAHAAAACDEvMS8yMDE5CAAAAAk5LzI5LzIwMTgJAAAAATCjpROus+PbCAtk9a4d5NsIO0NJUS5OWVNFOkdNLklRX0NBU0hfRVFVSVYuMTAwMC4xLzEvMjAxNy4uLlVTRC4uQ0FTSCAmIEVRVUlWAQAAAFTupQMCAAAABDk3NzQBCAAAAAUAAAABMQEAAAAK</t>
  </si>
  <si>
    <t>MTk0MzkyMjc4NAMAAAADMTYwAgAAAAQxMDk2BAAAAAEwBwAAAAgxLzEvMjAxNwgAAAAKMTIvMzEvMjAxNgkAAAABMKOlE66z49sIdCv0rh3k2wg6Q0lRLk5ZU0U6Ri5JUV9DQVNIX0VRVUlWLjEwMDAuMS8xLzIwMTguLi5VU0QuLkNBU0ggJiBFUVVJVgEAAABfnwEAAgAAAAQ4OTM0AQgAAAAFAAAAATEBAAAACjIwMDgwNzYzNzkDAAAAAzE2MAIAAAAEMTA5NgQAAAABMAcAAAAIMS8xLzIwMTgIAAAACjEyLzMxLzIwMTcJAAAAATCjpROus+PbCCWu964d5NsIOUNJUS5UU0U6ODA1OC5JUV9SRS4xMDAwLjEvMS8yMDE5Li4uVVNELi5SRVRBSU5FRCBFQVJOSU5HUwEAAACB/wcAAgAAAAwzNzUxMS41NjkwMjkBCAAAAAUAAAABMQEAAAAKMTk2OTA5MzE4NAMAAAADMTYwAgAAAAQxMjIyBAAAAAEwBwAAAAgxLzEvMjAxOQgAAAAJMy8zMS8yMDE4CQAAAAEwo6UTrrPj2wg4ifGuHeTbCDpDSVEuTllTRTpHTS5JUV9BUi4xMDAwLjEvMS8yMDE2Li4uVVNELi5BQ0NPVU5UUyBSRUNFSVZBQkxFAQAAAFTupQMCAAAABDgzMzcBCAAAAAUAAAABMQEAAAAKMTg3MzMwMjM3NwMAAAADMTYwAgAAAAQxMDIxBAAAAAEwBwAAAAgxLzEvMjAxNggAAAAKMTIvMzEvMjAxNQkAAAABMKOlE66z49sIC2T1rh3k2wg6Q0lRLlRTRTo4MDU4LklRX1RPVEFMX0RFQlQuMTAwMC4xLzEvMjAyMS4uLlVTRC4uVE9UQUwgREVCVAEAAACB/wcA</t>
  </si>
  <si>
    <t>AgAAAAw2NzUwMi43NzI2OTMBCAAAAAUAAAABMQEAAAALLTIxNDUwMTEyNjUDAAAAAzE2MAIAAAAENDE3MwQAAAABMAcAAAAIMS8xLzIwMjEIAAAACTMvMzEvMjAyMAkAAAABMKOlE66z49sIqSnwrh3k2whBQ0lRLk5BU0RBUUdTOkFBUEwuSVFfQ09HUy4xMDAwLjEvMS8yMDE5Li4uVVNELi5DT1NUIE9GIEdPT0RTIFNPTEQBAAAAaWEAAAIAAAAGMTYzNzU2AQgAAAAFAAAAATEBAAAACjIwNjcyMDk2MjYDAAAAAzE2MAIAAAACMzQEAAAAATAHAAAACDEvMS8yMDE5CAAAAAk5LzI5LzIwMTgJAAAAATCjpROus+PbCIM4964d5NsIQkNJUS5OWVNFOkYuSVFfQ0FTSF9FUVVJVi4xMDAwLjEvMS8yMDIxLi4uVVNELi5DQVNIIEFORCBFUVVJVkFMRU5UUwEAAABfnwEAAgAAAAUxMDg5NAEIAAAABQAAAAExAQAAAAstMjA2MjM4MjYwNAMAAAADMTYwAgAAAAQxMDk2BAAAAAEwBwAAAAgxLzEvMjAyMQgAAAAKMTIvMzEvMjAyMAkAAAABMKOlE66z49sI2p7wrh3k2whCQ0lRLk5ZU0U6SE1DLklRX1BSRUZfRVFVSVRZLjEwMDAuMS8xLzIwMTguLi5VU0QuLlBSRUYgU1RPQ0sgRVFVSVRZAQAAAJVBBAADAAAAAACjpROus+PbCLGo+a4d5NsIQENJUS5LT1NFOkEwMDUzODAuSVFfVE9UQUxfUkVWLjEwMDAuMS8xLzIwMTcuLi5VU0QuLlRPVEFMIFJFVkVOVUUBAAAATFkNAAIAAAAMNzc3ODguNzE4OTQ0AQgAAAAFAAAAATEB</t>
  </si>
  <si>
    <t>AAAACy0yMDU2OTQ1MzI5AwAAAAMxNjACAAAAAjI4BAAAAAEwBwAAAAgxLzEvMjAxNwgAAAAKMTIvMzEvMjAxNgkAAAABMKOlE66z49sIerTvrh3k2wg5Q0lRLlRTRTo4MDU4LklRX1JFLjEwMDAuMS8xLzIwMjAuLi5VU0QuLlJFVEFJTkVEIEVBUk5JTkdTAQAAAIH/BwACAAAADDM5MzE4LjkzMjEwNQEIAAAABQAAAAExAQAAAAoyMDQxOTQzMzgwAwAAAAMxNjACAAAABDEyMjIEAAAAATAHAAAACDEvMS8yMDIwCAAAAAkzLzMxLzIwMTkJAAAAATCjpROus+PbCCMn9q4d5NsIOENJUS5UU0U6NzIwMy5JUV9JTlZFTlRPUlkuMTAwMC4xLzEvMjAxNi4uLlVTRC4uSU5WRU5UT1JZAQAAALzgBAACAAAADDE3ODE0Ljk2ODI2NQEIAAAABQAAAAExAQAAAAoxODQ3ODI1MTIwAwAAAAMxNjACAAAABDEwNDMEAAAAATAHAAAACDEvMS8yMDE2CAAAAAkzLzMxLzIwMTUJAAAAATCjpROus+PbCJ0E9K4d5NsIPkNJUS5OWVNFOkdNLklRX0NPTU1PTi4xMDAwLjEvMS8yMDE3Li4uVVNELi5DT01NT04gU1RPQ0sgRVFVSVRZAQAAAFTupQMCAAAAAjE1AQgAAAAFAAAAATEBAAAACjE5NDM5MjI3ODQDAAAAAzE2MAIAAAAEMTEwMwQAAAABMAcAAAAIMS8xLzIwMTcIAAAACjEyLzMxLzIwMTYJAAAAATCjpROus+PbCJhz8q4d5NsIR0NJUS5OQVNEQVFHUzpBQVBMLklRX1RPVEFMX0NBLjEwMDAuMS8xLzIwMTguLi5VU0QuLlRPVEFM</t>
  </si>
  <si>
    <t>IENVUlJFTlQgQVNTRVRTAQAAAGlhAAACAAAABjEyODY0NQEIAAAABQAAAAExAQAAAAoxOTg5OTA5ODE0AwAAAAMxNjACAAAABDEwMDgEAAAAATAHAAAACDEvMS8yMDE4CAAAAAk5LzMwLzIwMTcJAAAAATCjpROus+PbCKiG964d5NsIPUNJUS5OWVNFOkYuSVFfQ09NTU9OLjEwMDAuMS8xLzIwMTkuLi5VU0QuLkNPTU1PTiBTVE9DSyBFUVVJVFkBAAAAX58BAAIAAAACNDEBCAAAAAUAAAABMQEAAAAKMjA3ODg1ODI0MAMAAAADMTYwAgAAAAQxMTAzBAAAAAEwBwAAAAgxLzEvMjAxOQgAAAAKMTIvMzEvMjAxOAkAAAABMKOlE66z49sI+F3zrh3k2wg8Q0lRLktPU0U6QTAwMDI3MC5JUV9UT1RBTF9BU1NFVFMuMTAwMC4xLzEvMjAyMS4uLlVTRC4uQVNTRVRTAQAAALbcJQACAAAADDU1NTg0LjA2MzE2OAEIAAAABQAAAAExAQAAAAstMjEwODMzNTQ5MgMAAAADMTYwAgAAAAQxMDA3BAAAAAEwBwAAAAgxLzEvMjAyMQgAAAAKMTIvMzEvMjAyMAkAAAABMKOlE66z49sIqSnwrh3k2whFQ0lRLktPU0U6QTAwMDI3MC5JUV9UT1RBTF9MSUFCLjEwMDAuMS8xLzIwMTYuLi5VU0QuLlRPVEFMIExJQUJJTElUSUVTAQAAALbcJQACAAAADDE4NTA1LjI3MDkzMQEIAAAABQAAAAExAQAAAAoxODMxNjQ0MTE0AwAAAAMxNjACAAAABDEyNzYEAAAAATAHAAAACDEvMS8yMDE2CAAAAAoxMi8zMS8yMDE1CQAAAAEwo6UTrrPj2wjX</t>
  </si>
  <si>
    <t>WfmuHeTbCExDSVEuTkFTREFRR1M6QUFQTC5JUV9UT1RBTF9DTC4xMDAwLjEvMS8yMDE5Li4uVVNELi5UT1RBTCBDVVJSRU5UIExJQUJJTElUSUVTAQAAAGlhAAACAAAABjExNTkyOQEIAAAABQAAAAExAQAAAAoyMDY3MjA5NjI2AwAAAAMxNjACAAAABDEwMDkEAAAAATAHAAAACDEvMS8yMDE5CAAAAAk5LzI5LzIwMTgJAAAAATCjpROus+PbCOk2864d5NsIQUNJUS5OQVNEQVFHUzpBQVBMLklRX0NBU0hfRVFVSVYuMTAwMC4xLzEvMjAxOC4uLlVTRC4uQ0FTSCAmIEVRVUlWAQAAAGlhAAACAAAABTIwMjg5AQgAAAAFAAAAATEBAAAACjE5ODk5MDk4MTQDAAAAAzE2MAIAAAAEMTA5NgQAAAABMAcAAAAIMS8xLzIwMTgIAAAACTkvMzAvMjAxNwkAAAABMKOlE66z49sIHPj5rh3k2wg3Q0lRLk5BU0RBUUdTOlRTTEEuSVFfTkkuMTAwMC4xLzEvMjAxNi4uLlVTRC4uTkVUIElOQ09NRQEAAAAQxqIBAgAAAAgtODg4LjY2MwEIAAAABQAAAAExAQAAAAoxODc1NzY5MDgyAwAAAAMxNjACAAAAAjE1BAAAAAEwBwAAAAgxLzEvMjAxNggAAAAKMTIvMzEvMjAxNQkAAAABMKOlE66z49sIqSnwrh3k2whDQ0lRLk5BU0RBUUdTOkFBUEwuSVFfVE9UQUxfQVNTRVRTLjEwMDAuMS8xLzIwMjEuLi5VU0QuLlRPVEFMIEFTU0VUUwEAAABpYQAAAgAAAAYzMjM4ODgBCAAAAAUAAAABMQEAAAALLTIwNzMyMDM1MDgDAAAAAzE2MAIA</t>
  </si>
  <si>
    <t>AAAEMTAwNwQAAAABMAcAAAAIMS8xLzIwMjEIAAAACTkvMjYvMjAyMAkAAAABMKOlE66z49sI6Tbzrh3k2wgwQ0lRLk5ZU0U6Ri5JUV9OSS4xMDAwLjEvMS8yMDE2Li4uVVNELi5ORVQgSU5DT01FAQAAAF+fAQACAAAABDczNzMBCAAAAAUAAAABMQEAAAAKMTg3MzQ0OTc4MAMAAAADMTYwAgAAAAIxNQQAAAABMAcAAAAIMS8xLzIwMTYIAAAACjEyLzMxLzIwMTUJAAAAATCjpROus+PbCOgV9a4d5NsIQ0NJUS5OQVNEQVFHUzpUU0xBLklRX1RPVEFMX0FTU0VUUy4xMDAwLjEvMS8yMDE3Li4uVVNELi5UT1RBTCBBU1NFVFMBAAAAEMaiAQIAAAAJMjI2NjQuMDc2AQgAAAAFAAAAATEBAAAACjE5NDU4NzM1NTEDAAAAAzE2MAIAAAAEMTAwNwQAAAABMAcAAAAIMS8xLzIwMTcIAAAACjEyLzMxLzIwMTYJAAAAATCjpROus+PbCNkP864d5NsIOENJUS5OWVNFOkdNLklRX1JFLjEwMDAuMS8xLzIwMTYuLi5VU0QuLlJFVEFJTkVEIEVBUk5JTkdTAQAAAFTupQMCAAAABTIwMjg1AQgAAAAFAAAAATEBAAAACjE4NzMzMDIzNzcDAAAAAzE2MAIAAAAEMTIyMgQAAAABMAcAAAAIMS8xLzIwMTYIAAAACjEyLzMxLzIwMTUJAAAAATCjpROus+PbCBk78a4d5NsIR0NJUS5OQVNEQVFHUzpBQVBMLklRX1RPVEFMX0NBLjEwMDAuMS8xLzIwMjEuLi5VU0QuLlRPVEFMIENVUlJFTlQgQVNTRVRTAQAAAGlhAAACAAAABjE0MzcxMwEI</t>
  </si>
  <si>
    <t>AAAABQAAAAExAQAAAAstMjA3MzIwMzUwOAMAAAADMTYwAgAAAAQxMDA4BAAAAAEwBwAAAAgxLzEvMjAyMQgAAAAJOS8yNi8yMDIwCQAAAAEwo6UTrrPj2wisM/muHeTbCE9DSVEuTllTRTpHTS5JUV9UT1RBTF9PVVRTVEFORElOR19GSUxJTkdfREFURS4xMDAwLjEvMS8yMDE5Li4uVVNELi5UT1RBTCBPVVQgU0hSAQAAAFTupQMCAAAACzE0MDkuNDc4OTI2AQQAAAAFAAAAATUBAAAACjIwNzk1MjUwMDMCAAAABTI0MTUzBgAAAAEwo6UTrrPj2wiTEfeuHeTbCDZDSVEuTllTRTpGLklRX1RPVEFMX0FTU0VUUy4xMDAwLjEvMS8yMDIxLi4uVVNELi5BU1NFVFMBAAAAX58BAAIAAAAGMjY3MjYxAQgAAAAFAAAAATEBAAAACy0yMDYyMzgyNjA0AwAAAAMxNjACAAAABDEwMDcEAAAAATAHAAAACDEvMS8yMDIxCAAAAAoxMi8zMS8yMDIwCQAAAAEwo6UTrrPj2wj/PPWuHeTbCEFDSVEuTllTRTpIRC5JUV9QUkVGX0RJVl9PVEhFUi4xMDAwLjEvMS8yMDE2Li4uVVNELi5QUkVGIERJVklERU5EUwEAAACXQAQAAwAAAAAAo6UTrrPj2whd+veuHeTbCDxDSVEuVFNFOjcyMDMuSVFfQ0FTSF9FUVVJVi4xMDAwLjEvMS8yMDE3Li4uVVNELi5DQVNIICYgRVFVSVYBAAAAvOAEAAIAAAAMMjA2MzEuNDY5MzQ3AQgAAAAFAAAAATEBAAAACjE4OTQxNTAxMzYDAAAAAzE2MAIAAAAEMTA5NgQAAAABMAcAAAAIMS8xLzIwMTcIAAAA</t>
  </si>
  <si>
    <t>CTMvMzEvMjAxNgkAAAABMKOlE66z49sI1cf0rh3k2whAQ0lRLk5BU0RBUUdTOkFBUEwuSVFfQVIuMTAwMC4xLzEvMjAyMS4uLlVTRC4uQUNDT1VOVFMgUkVDRUlWQUJMRQEAAABpYQAAAgAAAAUxNjEyMAEIAAAABQAAAAExAQAAAAstMjA3MzIwMzUwOAMAAAADMTYwAgAAAAQxMDIxBAAAAAEwBwAAAAgxLzEvMjAyMQgAAAAJOS8yNi8yMDIwCQAAAAEwo6UTrrPj2wgc+PmuHeTbCBxDSVEuVFNFOjcyMDMuSVFfQ09NUEFOWV9OQU1FAQAAALzgBAADAAAAGFRveW90YSBNb3RvciBDb3Jwb3JhdGlvbgASlqyus+PbCLTP+a4d5NsIHENJUS5YVFJBOkRBSS5JUV9DT01QQU5ZX05BTUUFAAAAAAAAAAgAAAAUKEludmFsaWQgSWRlbnRpZmllcikSlqyus+PbCEKc9q4d5NsIHENJUS5OWVNFOkhNQy5JUV9DT01QQU5ZX05BTUUBAAAAlUEEAAMAAAAVSG9uZGEgTW90b3IgQ28uLCBMdGQuABKWrK6z49sIxI31rh3k2wgbQ0lRLk5ZU0U6SEQuSVFfQ09NUEFOWV9OQU1FAQAAAJdABAADAAAAFFRoZSBIb21lIERlcG90LCBJbmMuABKWrK6z49sIQ+b4rh3k2wgcQ0lRLlRTRTo4MDU4LklRX0NPTVBBTllfTkFNRQEAAACB/wcAAwAAABZNaXRzdWJpc2hpIENvcnBvcmF0aW9uABKWrK6z49sITQ35rh3k2wghQ0lRLk5BU0RBUUdTOlRTTEEuSVFfQ09NUEFOWV9OQU1FAQAAABDGogEDAAAAC1Rlc2xhLCBJbmMuABKWrK6z49sI</t>
  </si>
  <si>
    <t>tM/5rh3k2wghQ0lRLk5BU0RBUUdTOkFBUEwuSVFfQ09NUEFOWV9OQU1FAQAAAGlhAAADAAAACkFwcGxlIEluYy4AEpasrrPj2wglrveuHeTbCBtDSVEuTllTRTpHTS5JUV9DT01QQU5ZX05BTUUBAAAAVO6lAwMAAAAWR2VuZXJhbCBNb3RvcnMgQ29tcGFueQASlqyus+PbCCBF+q4d5NsINkNJUS5OWVNFOkhNQy5JUV9JTkRVU1RSWS4xMDAwLjEvMS8yMDE5Li4uVVNELi5JTkRVU1RSWQEAAACVQQQAAwAAAAtBdXRvbW9iaWxlcwASlqyus+PbCEPm+K4d5NsINkNJUS5UU0U6ODA1OC5JUV9JTkRVU1RSWS4xMDAwLjEvMS8yMDIwLi4uVVNELi5JTkRVU1RSWQEAAACB/wcAAwAAACJUcmFkaW5nIENvbXBhbmllcyBhbmQgRGlzdHJpYnV0b3JzABKWrK6z49sIiEzyrh3k2wg2Q0lRLlRTRTo4MDU4LklRX0lORFVTVFJZLjEwMDAuMS8xLzIwMjEuLi5VU0QuLklORFVTVFJZAQAAAIH/BwADAAAAIlRyYWRpbmcgQ29tcGFuaWVzIGFuZCBEaXN0cmlidXRvcnMAEpasrrPj2widBPSuHeTbCDtDSVEuTkFTREFRR1M6QUFQTC5JUV9JTkRVU1RSWS4xMDAwLjEvMS8yMDIwLi4uVVNELi5JTkRVU1RSWQEAAABpYQAAAwAAACxUZWNobm9sb2d5IEhhcmR3YXJlLCBTdG9yYWdlIGFuZCBQZXJpcGhlcmFscwASlqyus+PbCKwz+a4d5NsIOkNJUS5LT1NFOkEwMDAyNzAuSVFfSU5EVVNUUlkuMTAwMC4xLzEvMjAyMC4uLlVTRC4u</t>
  </si>
  <si>
    <t>SU5EVVNUUlkBAAAAttwlAAMAAAALQXV0b21vYmlsZXMAEpasrrPj2whMHvquHeTbCDRDSVEuTllTRTpGLklRX0lORFVTVFJZLjEwMDAuMS8xLzIwMTcuLi5VU0QuLklORFVTVFJZAQAAAF+fAQADAAAAC0F1dG9tb2JpbGVzABKWrK6z49sIHPj5rh3k2wg2Q0lRLlRTRTo3MjcwLklRX0lORFVTVFJZLjEwMDAuMS8xLzIwMTYuLi5VU0QuLklORFVTVFJZAQAAAFJXDQADAAAAC0F1dG9tb2JpbGVzABKWrK6z49sISbDxrh3k2wg2Q0lRLlRTRTo3MjY5LklRX0lORFVTVFJZLjEwMDAuMS8xLzIwMjEuLi5VU0QuLklORFVTVFJZAQAAAA8uCgADAAAAC0F1dG9tb2JpbGVzABKWrK6z49sIdCv0rh3k2wg1Q0lRLk5ZU0U6SEQuSVFfSU5EVVNUUlkuMTAwMC4xLzEvMjAyMS4uLlVTRC4uSU5EVVNUUlkBAAAAl0AEAAMAAAAQU3BlY2lhbHR5IFJldGFpbAASlqyus+PbCHgl8q4d5NsINkNJUS5OWVNFOkhNQy5JUV9JTkRVU1RSWS4xMDAwLjEvMS8yMDIwLi4uVVNELi5JTkRVU1RSWQEAAACVQQQAAwAAAAtBdXRvbW9iaWxlcwASlqyus+PbCGxO9q4d5NsINUNJUS5OWVNFOkhELklRX0lORFVTVFJZLjEwMDAuMS8xLzIwMTguLi5VU0QuLklORFVTVFJZAQAAAJdABAADAAAAEFNwZWNpYWx0eSBSZXRhaWwAEpasrrPj2whCnPauHeTbCDJDSVEuVFNFOjcyNzAuSVFfTkkuMTAwMC4xLzEvMjAyMC4uLlVTRC4uTkVUIElOQ09N</t>
  </si>
  <si>
    <t>RQEAAABSVw0AAgAAAAoxMzMzLjkyMjg5AQgAAAAFAAAAATEBAAAACjE5Njk0NDc0MzkDAAAAAzE2MAIAAAACMTUEAAAAATAHAAAACDEvMS8yMDIwCAAAAAkzLzMxLzIwMTkJAAAAATASlqyus+PbCJkC8K4d5NsIOUNJUS5PTTpWT0xWIEIuSVFfSU5WRU5UT1JZLjEwMDAuMS8xLzIwMTkuLi5VU0QuLklOVkVOVE9SWQEAAAA3xAQAAgAAAAo3MzU1LjM1Mzg2AQgAAAAFAAAAATEBAAAACjIwMTc1MDM3OTkDAAAAAzE2MAIAAAAEMTA0MwQAAAABMAcAAAAIMS8xLzIwMTkIAAAACjEyLzMxLzIwMTgJAAAAATASlqyus+PbCPhd864d5NsIQUNJUS5YVFJBOkRBSS5JUV9UT1RBTF9MSUFCLjEwMDAuMS8xLzIwMTguLi5VU0QuLlRPVEFMIExJQUJJTElUSUVTBQAAAAAAAAAIAAAAFChJbnZhbGlkIElkZW50aWZpZXIpEpasrrPj2wi4wfKuHeTbCEJDSVEuWFRSQTpEQUkuSVFfVE9UQUxfQ0EuMTAwMC4xLzEvMjAyMS4uLlVTRC4uVE9UQUwgQ1VSUkVOVCBBU1NFVFMFAAAAAAAAAAgAAAAUKEludmFsaWQgSWRlbnRpZmllcikSlqyus+PbCAXZ9a4d5NsIPkNJUS5UU0U6NzI3MC5JUV9BUElDLjEwMDAuMS8xLzIwMjEuLi5VU0QuLlBEIElOIENBUElUQUwgQ09NTU9OAQAAAFJXDQACAAAACzE0ODguNjE1NTI0AQgAAAAFAAAAATEBAAAACjIwNDMxNTI3NTkDAAAAAzE2MAIAAAAEMTA4NAQAAAABMAcAAAAIMS8xLzIwMjEI</t>
  </si>
  <si>
    <t>AAAACTMvMzEvMjAyMAkAAAABMBKWrK6z49sIuMHyrh3k2wg8Q0lRLlRTRTo3MjY5LklRX0NPR1MuMTAwMC4xLzEvMjAxOC4uLlVTRC4uQ09TVCBPRiBHT09EUyBTT0xEAQAAAA8uCgACAAAACzIwMjg2LjIyNDUyAQgAAAAFAAAAATEBAAAACjE4NDkwMjY3MjcDAAAAAzE2MAIAAAACMzQEAAAAATAHAAAACDEvMS8yMDE4CAAAAAkzLzMxLzIwMTcJAAAAATASlqyus+PbCEwe+q4d5NsIRkNJUS5LT1NFOkEwMDAyNzAuSVFfUFJFRl9FUVVJVFkuMTAwMC4xLzEvMjAxOS4uLlVTRC4uUFJFRiBTVE9DSyBFUVVJVFkBAAAAttwlAAMAAAAAABKWrK6z49sISbDxrh3k2wg3Q0lRLk5ZU0U6SEQuSVFfSU5WRU5UT1JZLjEwMDAuMS8xLzIwMTguLi5VU0QuLklOVkVOVE9SWQEAAACXQAQAAgAAAAUxMjU0OQEIAAAABQAAAAExAQAAAAoxOTUxNTQyMTI4AwAAAAMxNjACAAAABDEwNDMEAAAAATAHAAAACDEvMS8yMDE4CAAAAAkxLzI5LzIwMTcJAAAAATASlqyus+PbCLjB8q4d5NsINkNJUS5LT1NFOkEwMDUzODAuSVFfTkkuMTAwMC4xLzEvMjAxOC4uLlVTRC4uTkVUIElOQ09NRQEAAABMWQ0AAgAAAAszNzc1LjEzNDYxMgEIAAAABQAAAAExAQAAAAoxOTQ4NzEwNTg2AwAAAAMxNjACAAAAAjE1BAAAAAEwBwAAAAgxLzEvMjAxOAgAAAAKMTIvMzEvMjAxNwkAAAABMBKWrK6z49sIJa73rh3k2wg+Q0lRLlRTRTo4MDU4LklR</t>
  </si>
  <si>
    <t>X1RPVEFMX0FTU0VUUy4xMDAwLjEvMS8yMDE4Li4uVVNELi5UT1RBTCBBU1NFVFMBAAAAgf8HAAIAAAANMTQxMjg3LjUwODg0NgEIAAAABQAAAAExAQAAAAoxODkzOTk3OTU0AwAAAAMxNjACAAAABDEwMDcEAAAAATAHAAAACDEvMS8yMDE4CAAAAAkzLzMxLzIwMTcJAAAAATASlqyus+PbCHq0764d5NsIPUNJUS5OQVNEQVFHUzpUU0xBLklRX1RPVEFMX0FTU0VUUy4xMDAwLjEvMS8yMDE4Li4uVVNELi5BU1NFVFMBAAAAEMaiAQIAAAAJMjg2NTUuMzcyAQgAAAAFAAAAATEBAAAACjIwMTM5MDc0NzADAAAAAzE2MAIAAAAEMTAwNwQAAAABMAcAAAAIMS8xLzIwMTgIAAAACjEyLzMxLzIwMTcJAAAAATASlqyus+PbCEKc9q4d5NsIPUNJUS5OQVNEQVFHUzpUU0xBLklRX0lOVkVOVE9SWS4xMDAwLjEvMS8yMDIxLi4uVVNELi5JTlZFTlRPUlkBAAAAEMaiAQIAAAAENDEwMQEIAAAABQAAAAExAQAAAAstMjA2MjY4MTA2NQMAAAADMTYwAgAAAAQxMDQzBAAAAAEwBwAAAAgxLzEvMjAyMQgAAAAKMTIvMzEvMjAyMAkAAAABMBKWrK6z49sIiEzyrh3k2whCQ0lRLlRTRTo3MjAzLklRX1RPVEFMX0NBLjEwMDAuMS8xLzIwMTcuLi5VU0QuLlRPVEFMIENVUlJFTlQgQVNTRVRTAQAAALzgBAACAAAADTE2MjA2NC4zNjYxNTYBCAAAAAUAAAABMQEAAAAKMTg5NDE1MDEzNgMAAAADMTYwAgAAAAQxMDA4BAAAAAEwBwAAAAgx</t>
  </si>
  <si>
    <t>LzEvMjAxNwgAAAAJMy8zMS8yMDE2CQAAAAEwEpasrrPj2wi0z/muHeTbCEdDSVEuVFNFOjcyMDMuSVFfVE9UQUxfQ0wuMTAwMC4xLzEvMjAyMC4uLlVTRC4uVE9UQUwgQ1VSUkVOVCBMSUFCSUxJVElFUwEAAAC84AQAAgAAAA0xNjQ0ODguMTk5OTk2AQgAAAAFAAAAATEBAAAACjIwNDIzMjI0MjgDAAAAAzE2MAIAAAAEMTAwOQQAAAABMAcAAAAIMS8xLzIwMjAIAAAACTMvMzEvMjAxOQkAAAABMBKWrK6z49sIuaD0rh3k2wg3Q0lRLk5ZU0U6R00uSVFfVE9UQUxfQVNTRVRTLjEwMDAuMS8xLzIwMTcuLi5VU0QuLkFTU0VUUwEAAABU7qUDAgAAAAYyMjE2OTABCAAAAAUAAAABMQEAAAAKMTk0MzkyMjc4NAMAAAADMTYwAgAAAAQxMDA3BAAAAAEwBwAAAAgxLzEvMjAxNwgAAAAKMTIvMzEvMjAxNgkAAAABMBKWrK6z49sIsV/3rh3k2wg6Q0lRLk5ZU0U6R00uSVFfQVIuMTAwMC4xLzEvMjAyMC4uLlVTRC4uQUNDT1VOVFMgUkVDRUlWQUJMRQEAAABU7qUDAgAAAAQ2Nzk3AQgAAAAFAAAAATEBAAAACy0yMTEzODgwMjMzAwAAAAMxNjACAAAABDEwMjEEAAAAATAHAAAACDEvMS8yMDIwCAAAAAoxMi8zMS8yMDE5CQAAAAEwEpasrrPj2wiohveuHeTbCEBDSVEuTkFTREFRR1M6QUFQTC5JUV9BUi4xMDAwLjEvMS8yMDE3Li4uVVNELi5BQ0NPVU5UUyBSRUNFSVZBQkxFAQAAAGlhAAACAAAABTE1NzU0AQgAAAAFAAAA</t>
  </si>
  <si>
    <t>ATEBAAAACjE5MTkzMzQ0ODQDAAAAAzE2MAIAAAAEMTAyMQQAAAABMAcAAAAIMS8xLzIwMTcIAAAACTkvMjQvMjAxNgkAAAABMBKWrK6z49sIrDP5rh3k2whBQ0lRLk5ZU0U6SEQuSVFfUFJFRl9FUVVJVFkuMTAwMC4xLzEvMjAxNy4uLlVTRC4uUFJFRiBTVE9DSyBFUVVJVFkBAAAAl0AEAAMAAAAAABKWrK6z49sIWXX2rh3k2wg8Q0lRLk5ZU0U6SE1DLklRX0NPR1MuMTAwMC4xLzEvMjAxNy4uLlVTRC4uQ09TVCBPRiBHT09EUyBTT0xEAQAAAJVBBAACAAAADTEwMDg1Ny45NDMxMzQBCAAAAAUAAAABMQEAAAAKMTg5Mzg0Nzc3MgMAAAADMTYwAgAAAAIzNAQAAAABMAcAAAAIMS8xLzIwMTcIAAAACTMvMzEvMjAxNgkAAAABMBKWrK6z49sIQ+b4rh3k2wg8Q0lRLktPU0U6QTAwNTM4MC5JUV9UT1RBTF9BU1NFVFMuMTAwMC4xLzEvMjAxNi4uLlVTRC4uQVNTRVRTAQAAAExZDQACAAAADTE0MDUyOS4zNDk3NzUBCAAAAAUAAAABMQEAAAAKMTgzMDM4MTY3OQMAAAADMTYwAgAAAAQxMDA3BAAAAAEwBwAAAAgxLzEvMjAxNggAAAAKMTIvMzEvMjAxNQkAAAABMBKWrK6z49sIYNrzrh3k2whAQ0lRLktPU0U6QTAwNTM4MC5JUV9DT0dTLjEwMDAuMS8xLzIwMjEuLi5VU0QuLkNPU1QgT0YgR09PRFMgU09MRAEAAABMWQ0AAgAAAAw3ODU3OS43MzM4MzcBCAAAAAUAAAABMQEAAAALLTIwNTcxMTYxOTcDAAAAAzE2MAIA</t>
  </si>
  <si>
    <t>AAACMzQEAAAAATAHAAAACDEvMS8yMDIxCAAAAAoxMi8zMS8yMDIwCQAAAAEwEpasrrPj2wglrveuHeTbCEFDSVEuTkFTREFRR1M6VFNMQS5JUV9DT0dTLjEwMDAuMS8xLzIwMjAuLi5VU0QuLkNPU1QgT0YgR09PRFMgU09MRAEAAAAQxqIBAgAAAAUyMDUwOQEIAAAABQAAAAExAQAAAAstMjExMzU3ODkxOAMAAAADMTYwAgAAAAIzNAQAAAABMAcAAAAIMS8xLzIwMjAIAAAACjEyLzMxLzIwMTkJAAAAATASlqyus+PbCIhM8q4d5NsIR0NJUS5UU0U6NzIwMy5JUV9UT1RBTF9DTC4xMDAwLjEvMS8yMDIxLi4uVVNELi5UT1RBTCBDVVJSRU5UIExJQUJJTElUSUVTAQAAALzgBAACAAAADTE2ODYwNC43NjQ0NzkBCAAAAAUAAAABMQEAAAALLTIwOTA4MTAzOTcDAAAAAzE2MAIAAAAEMTAwOQQAAAABMAcAAAAIMS8xLzIwMjEIAAAACTMvMzEvMjAyMAkAAAABMBKWrK6z49sIO7L1rh3k2wg9Q0lRLk5ZU0U6R00uSVFfQVBJQy4xMDAwLjEvMS8yMDE5Li4uVVNELi5QRCBJTiBDQVBJVEFMIENPTU1PTgEAAABU7qUDAgAAAAUyNTU2MwEIAAAABQAAAAExAQAAAAoyMDc5NTI1MDAzAwAAAAMxNjACAAAABDEwODQEAAAAATAHAAAACDEvMS8yMDE5CAAAAAoxMi8zMS8yMDE4CQAAAAEwEpasrrPj2wgLZPWuHeTbCDxDSVEuTllTRTpGLklRX1RPVEFMX0FTU0VUUy4xMDAwLjEvMS8yMDE2Li4uVVNELi5UT1RBTCBBU1NFVFMB</t>
  </si>
  <si>
    <t>AAAAX58BAAIAAAAGMjI0OTI1AQgAAAAFAAAAATEBAAAACjE4NzM0NDk3ODADAAAAAzE2MAIAAAAEMTAwNwQAAAABMAcAAAAIMS8xLzIwMTYIAAAACjEyLzMxLzIwMTUJAAAAATASlqyus+PbCBz4+a4d5NsIP0NJUS5OWVNFOkYuSVFfVE9UQUxfTElBQi4xMDAwLjEvMS8yMDE5Li4uVVNELi5UT1RBTCBMSUFCSUxJVElFUwEAAABfnwEAAgAAAAYyMjA0NzQBCAAAAAUAAAABMQEAAAAKMjA3ODg1ODI0MAMAAAADMTYwAgAAAAQxMjc2BAAAAAEwBwAAAAgxLzEvMjAxOQgAAAAKMTIvMzEvMjAxOAkAAAABMBKWrK6z49sI1cf0rh3k2wg6Q0lRLlhUUkE6REFJLklRX1RPVEFMX0RFQlQuMTAwMC4xLzEvMjAxOC4uLlVTRC4uVE9UQUwgREVCVAUAAAAAAAAACAAAABQoSW52YWxpZCBJZGVudGlmaWVyKRKWrK6z49sIGTvxrh3k2wgyQ0lRLlRTRTo4MDU4LklRX05JLjEwMDAuMS8xLzIwMjEuLi5VU0QuLk5FVCBJTkNPTUUBAAAAgf8HAAIAAAALNDk3NS4zMDczODgBCAAAAAUAAAABMQEAAAALLTIxNDUwMTEyNjUDAAAAAzE2MAIAAAACMTUEAAAAATAHAAAACDEvMS8yMDIxCAAAAAkzLzMxLzIwMjAJAAAAATASlqyus+PbCE0N+a4d5NsIRkNJUS5OQVNEQVFHUzpUU0xBLklRX1RPVEFMX0xJQUIuMTAwMC4xLzEvMjAxOS4uLlVTRC4uVE9UQUwgTElBQklMSVRJRVMBAAAAEMaiAQIAAAAFMjM0MjcBCAAAAAUAAAABMQEA</t>
  </si>
  <si>
    <t>AAAKMjA3OTEyODYyNQMAAAADMTYwAgAAAAQxMjc2BAAAAAEwBwAAAAgxLzEvMjAxOQgAAAAKMTIvMzEvMjAxOAkAAAABMBKWrK6z49sIiEzyrh3k2whCQ0lRLlRTRTo3MjAzLklRX1BSRUZfRElWX09USEVSLjEwMDAuMS8xLzIwMTcuLi5VU0QuLlBSRUYgRElWSURFTkRTAQAAALzgBAACAAAACTU0LjE3NDA4MQEIAAAABQAAAAExAQAAAAoxODk0MTUwMTM2AwAAAAMxNjACAAAAAjk3BAAAAAEwBwAAAAgxLzEvMjAxNwgAAAAJMy8zMS8yMDE2CQAAAAEwEpasrrPj2wiJ2++uHeTbCDxDSVEuVFNFOjcyMDMuSVFfQ09HUy4xMDAwLjEvMS8yMDIxLi4uVVNELi5DT1NUIE9GIEdPT0RTIFNPTEQBAAAAvOAEAAIAAAANMjE0NzEzLjQ1NDI1NQEIAAAABQAAAAExAQAAAAstMjA5MDgxMDM5NwMAAAADMTYwAgAAAAIzNAQAAAABMAcAAAAIMS8xLzIwMjEIAAAACTMvMzEvMjAyMAkAAAABMBKWrK6z49sI6cXwrh3k2whAQ0lRLk5ZU0U6R00uSVFfVE9UQUxfTElBQi4xMDAwLjEvMS8yMDE4Li4uVVNELi5UT1RBTCBMSUFCSUxJVElFUwEAAABU7qUDAgAAAAYxNzYyODIBCAAAAAUAAAABMQEAAAAKMjAwODA3MDEzNwMAAAADMTYwAgAAAAQxMjc2BAAAAAEwBwAAAAgxLzEvMjAxOAgAAAAKMTIvMzEvMjAxNwkAAAABMBKWrK6z49sIUMP2rh3k2whEQ0lRLk5BU0RBUUdTOkFBUEwuSVFfQ09NTU9OLjEwMDAuMS8xLzIwMTYu</t>
  </si>
  <si>
    <t>Li5VU0QuLkNPTU1PTiBTVE9DSyBFUVVJVFkBAAAAaWEAAAIAAAAFMjc0MTYBCAAAAAUAAAABMQEAAAAKMTg2Mzk5NjY4NAMAAAADMTYwAgAAAAQxMTAzBAAAAAEwBwAAAAgxLzEvMjAxNggAAAAJOS8yNi8yMDE1CQAAAAEwEpasrrPj2wisM/muHeTbCEZDSVEuTkFTREFRR1M6QUFQTC5JUV9UT1RBTF9MSUFCLjEwMDAuMS8xLzIwMTkuLi5VU0QuLlRPVEFMIExJQUJJTElUSUVTAQAAAGlhAAACAAAABjI1ODU3OAEIAAAABQAAAAExAQAAAAoyMDY3MjA5NjI2AwAAAAMxNjACAAAABDEyNzYEAAAAATAHAAAACDEvMS8yMDE5CAAAAAk5LzI5LzIwMTgJAAAAATASlqyus+PbCKea8q4d5NsISENJUS5LT1NFOkEwMDAyNzAuSVFfQ0FTSF9FUVVJVi4xMDAwLjEvMS8yMDIwLi4uVVNELi5DQVNIIEFORCBFUVVJVkFMRU5UUwEAAAC23CUAAgAAAAszNjk3LjQ4OTIzMQEIAAAABQAAAAExAQAAAAoyMDgzNjg1MjI5AwAAAAMxNjACAAAABDEwOTYEAAAAATAHAAAACDEvMS8yMDIwCAAAAAoxMi8zMS8yMDE5CQAAAAEwEpasrrPj2whJsPGuHeTbCENDSVEuTkFTREFRR1M6VFNMQS5JUV9BUElDLjEwMDAuMS8xLzIwMTguLi5VU0QuLlBEIElOIENBUElUQUwgQ09NTU9OAQAAABDGogECAAAACDkxNzguMDI0AQgAAAAFAAAAATEBAAAACjIwMTM5MDc0NzADAAAAAzE2MAIAAAAEMTA4NAQAAAABMAcAAAAIMS8xLzIwMTgIAAAA</t>
  </si>
  <si>
    <t>CjEyLzMxLzIwMTcJAAAAATASlqyus+PbCJMR964d5NsIPUNJUS5OQVNEQVFHUzpBQVBMLklRX1RPVEFMX0FTU0VUUy4xMDAwLjEvMS8yMDIxLi4uVVNELi5BU1NFVFMBAAAAaWEAAAIAAAAGMzIzODg4AQgAAAAFAAAAATEBAAAACy0yMDczMjAzNTA4AwAAAAMxNjACAAAABDEwMDcEAAAAATAHAAAACDEvMS8yMDIxCAAAAAk5LzI2LzIwMjAJAAAAATASlqyus+PbCMh38K4d5NsINkNJUS5OWVNFOkYuSVFfSU5WRU5UT1JZLjEwMDAuMS8xLzIwMjEuLi5VU0QuLklOVkVOVE9SWQEAAABfnwEAAgAAAAUxMDgwOAEIAAAABQAAAAExAQAAAAstMjA2MjM4MjYwNAMAAAADMTYwAgAAAAQxMDQzBAAAAAEwBwAAAAgxLzEvMjAyMQgAAAAKMTIvMzEvMjAyMAkAAAABMBKWrK6z49sIC2T1rh3k2wgxQ0lRLk5ZU0U6SEQuSVFfTkkuMTAwMC4xLzEvMjAyMS4uLlVTRC4uTkVUIElOQ09NRQEAAACXQAQAAgAAAAUxMTI0MgEIAAAABQAAAAExAQAAAAstMjEwNzIyMDc1MwMAAAADMTYwAgAAAAIxNQQAAAABMAcAAAAIMS8xLzIwMjEIAAAACDIvMi8yMDIwCQAAAAEwEpasrrPj2wgpYvGuHeTbCE1DSVEuVFNFOjcyMDMuSVFfQ0FTSF9TVF9JTlZFU1QuMTAwMC4xLzEvMjAxOC4uLlVTRC4uVE9UIENBU0ggJiBTVCBJTlZFU1RNRU5UUwEAAAC84AQAAgAAAAw0MzQyMi40OTM5MjUBCAAAAAUAAAABMQEAAAAKMTk2OTA0Nzc3MwMA</t>
  </si>
  <si>
    <t>AAADMTYwAgAAAAQxMDAyBAAAAAEwBwAAAAgxLzEvMjAxOAgAAAAJMy8zMS8yMDE3CQAAAAEwEpasrrPj2who/vGuHeTbCE5DSVEuTllTRTpGLklRX1RPVEFMX09VVFNUQU5ESU5HX0ZJTElOR19EQVRFLjEwMDAuMS8xLzIwMTYuLi5VU0QuLlRPVEFMIE9VVCBTSFIBAAAAX58BAAIAAAALMzk2OS41MTMyNTUBBAAAAAUAAAABNQEAAAAKMTg3MzQ0OTc4MAIAAAAFMjQxNTMGAAAAATASlqyus+PbCGxO9q4d5NsIMkNJUS5UU0U6NzIwMy5JUV9OSS4xMDAwLjEvMS8yMDE2Li4uVVNELi5ORVQgSU5DT01FAQAAALzgBAACAAAADDE4MTEyLjY1OTc0NQEIAAAABQAAAAExAQAAAAoxODQ3ODI1MTIwAwAAAAMxNjACAAAAAjE1BAAAAAEwBwAAAAgxLzEvMjAxNggAAAAJMy8zMS8yMDE1CQAAAAEwEpasrrPj2wi7UPCuHeTbCDtDSVEuTllTRTpHTS5JUV9DQVNIX0VRVUlWLjEwMDAuMS8xLzIwMTguLi5VU0QuLkNBU0ggJiBFUVVJVgEAAABU7qUDAgAAAAUxMTIxMgEIAAAABQAAAAExAQAAAAoyMDA4MDcwMTM3AwAAAAMxNjACAAAABDEwOTYEAAAAATAHAAAACDEvMS8yMDE4CAAAAAoxMi8zMS8yMDE3CQAAAAEwEpasrrPj2wh0K/SuHeTbCEdDSVEuTkFTREFRR1M6QUFQTC5JUV9QUkVGX0RJVl9PVEhFUi4xMDAwLjEvMS8yMDE5Li4uVVNELi5QUkVGIERJVklERU5EUwEAAABpYQAAAwAAAAAAEpasrrPj2winSPiuHeTb</t>
  </si>
  <si>
    <t>CEJDSVEuTllTRTpGLklRX0NBU0hfRVFVSVYuMTAwMC4xLzEvMjAxOC4uLlVTRC4uQ0FTSCBBTkQgRVFVSVZBTEVOVFMBAAAAX58BAAIAAAAEODkzNAEIAAAABQAAAAExAQAAAAoyMDA4MDc2Mzc5AwAAAAMxNjACAAAABDEwOTYEAAAAATAHAAAACDEvMS8yMDE4CAAAAAoxMi8zMS8yMDE3CQAAAAEwEpasrrPj2wgjJ/auHeTbCENDSVEuTkFTREFRR1M6VFNMQS5JUV9BUElDLjEwMDAuMS8xLzIwMjEuLi5VU0QuLlBEIElOIENBUElUQUwgQ09NTU9OAQAAABDGogECAAAABTI3MjYwAQgAAAAFAAAAATEBAAAACy0yMDYyNjgxMDY1AwAAAAMxNjACAAAABDEwODQEAAAAATAHAAAACDEvMS8yMDIxCAAAAAoxMi8zMS8yMDIwCQAAAAEwEpasrrPj2wiTEfeuHeTbCDdDSVEuTllTRTpHTS5JUV9JTlZFTlRPUlkuMTAwMC4xLzEvMjAxNy4uLlVTRC4uSU5WRU5UT1JZAQAAAFTupQMCAAAABTExMDQwAQgAAAAFAAAAATEBAAAACjE5NDM5MjI3ODQDAAAAAzE2MAIAAAAEMTA0MwQAAAABMAcAAAAIMS8xLzIwMTcIAAAACjEyLzMxLzIwMTYJAAAAATASlqyus+PbCLmg9K4d5NsIRkNJUS5OQVNEQVFHUzpBQVBMLklRX1RPVEFMX0xJQUIuMTAwMC4xLzEvMjAxOC4uLlVTRC4uVE9UQUwgTElBQklMSVRJRVMBAAAAaWEAAAIAAAAGMjQxMjcyAQgAAAAFAAAAATEBAAAACjE5ODk5MDk4MTQDAAAAAzE2MAIAAAAEMTI3NgQAAAAB</t>
  </si>
  <si>
    <t>MAcAAAAIMS8xLzIwMTgIAAAACTkvMzAvMjAxNwkAAAABMBKWrK6z49sIp5ryrh3k2wg6Q0lRLk5ZU0U6Ri5JUV9UT1RBTF9SRVYuMTAwMC4xLzEvMjAyMS4uLlVTRC4uVE9UQUwgUkVWRU5VRQEAAABfnwEAAgAAAAYxMjcxNDQBCAAAAAUAAAABMQEAAAALLTIwNjIzODI2MDQDAAAAAzE2MAIAAAACMjgEAAAAATAHAAAACDEvMS8yMDIxCAAAAAoxMi8zMS8yMDIwCQAAAAEwEpasrrPj2whb0/euHeTbCD5DSVEuVFNFOjcyMDMuSVFfVE9UQUxfQVNTRVRTLjEwMDAuMS8xLzIwMjEuLi5VU0QuLlRPVEFMIEFTU0VUUwEAAAC84AQAAgAAAA01MDE1OTIuNTg3MzE5AQgAAAAFAAAAATEBAAAACy0yMDkwODEwMzk3AwAAAAMxNjACAAAABDEwMDcEAAAAATAHAAAACDEvMS8yMDIxCAAAAAkzLzMxLzIwMjAJAAAAATASlqyus+PbCHQr9K4d5NsIP0NJUS5OQVNEQVFHUzpBQVBMLklRX1RPVEFMX0RFQlQuMTAwMC4xLzEvMjAyMS4uLlVTRC4uVE9UQUwgREVCVAEAAABpYQAAAgAAAAYxMjIyNzgBCAAAAAUAAAABMQEAAAALLTIwNzMyMDM1MDgDAAAAAzE2MAIAAAAENDE3MwQAAAABMAcAAAAIMS8xLzIwMjEIAAAACTkvMjYvMjAyMAkAAAABMBKWrK6z49sIC2T1rh3k2wg7Q0lRLk9NOlZPTFYgQi5JUV9UT1RBTF9ERUJULjEwMDAuMS8xLzIwMTkuLi5VU0QuLlRPVEFMIERFQlQBAAAAN8QEAAIAAAAMMTUzMjQuNzYwMzc4</t>
  </si>
  <si>
    <t>AQgAAAAFAAAAATEBAAAACjIwMTc1MDM3OTkDAAAAAzE2MAIAAAAENDE3MwQAAAABMAcAAAAIMS8xLzIwMTkIAAAACjEyLzMxLzIwMTgJAAAAATA4Sq2us+PbCPns8K4d5NsIOUNJUS5YVFJBOkRBSS5JUV9SRS4xMDAwLjEvMS8yMDE2Li4uVVNELi5SRVRBSU5FRCBFQVJOSU5HUwUAAAAAAAAACAAAABQoSW52YWxpZCBJZGVudGlmaWVyKThKra6z49sIdCv0rh3k2wg8Q0lRLlRTRTo3MjY5LklRX0NBU0hfRVFVSVYuMTAwMC4xLzEvMjAxNi4uLlVTRC4uQ0FTSCAmIEVRVUlWAQAAAA8uCgACAAAACzM4MTIuOTI2MTUyAQgAAAAFAAAAATEBAAAACjE3NDU1MjgwMDQDAAAAAzE2MAIAAAAEMTA5NgQAAAABMAcAAAAIMS8xLzIwMTYIAAAACTMvMzEvMjAxNQkAAAABMDhKra6z49sIWQD2rh3k2wg4Q0lRLlRTRTo3MjY5LklRX0lOVkVOVE9SWS4xMDAwLjEvMS8yMDE4Li4uVVNELi5JTlZFTlRPUlkBAAAADy4KAAIAAAALMjk3OC42MDA5NDIBCAAAAAUAAAABMQEAAAAKMTg0OTAyNjcyNwMAAAADMTYwAgAAAAQxMDQzBAAAAAEwBwAAAAgxLzEvMjAxOAgAAAAJMy8zMS8yMDE3CQAAAAEwOEqtrrPj2wixqPmuHeTbCDlDSVEuTllTRTpIRC5JUV9UT1RBTF9ERUJULjEwMDAuMS8xLzIwMjEuLi5VU0QuLlRPVEFMIERFQlQBAAAAl0AEAAIAAAAFMzczNzcBCAAAAAUAAAABMQEAAAALLTIxMDcyMjA3NTMDAAAAAzE2MAIA</t>
  </si>
  <si>
    <t>AAAENDE3MwQAAAABMAcAAAAIMS8xLzIwMjEIAAAACDIvMi8yMDIwCQAAAAEwOEqtrrPj2wipKfCuHeTbCDtDSVEuVFNFOjcyNjkuSVFfQVIuMTAwMC4xLzEvMjAyMS4uLlVTRC4uQUNDT1VOVFMgUkVDRUlWQUJMRQEAAAAPLgoAAgAAAAozOTQ0Ljk3MzMzAQgAAAAFAAAAATEBAAAACjIwNDM3NjQ1ODMDAAAAAzE2MAIAAAAEMTAyMQQAAAABMAcAAAAIMS8xLzIwMjEIAAAACTMvMzEvMjAyMAkAAAABMDhKra6z49sIsaj5rh3k2whBQ0lRLk5ZU0U6SEQuSVFfUFJFRl9ESVZfT1RIRVIuMTAwMC4xLzEvMjAyMS4uLlVTRC4uUFJFRiBESVZJREVORFMBAAAAl0AEAAMAAAAAADhKra6z49sIerTvrh3k2wg8Q0lRLktPU0U6QTAwMDI3MC5JUV9JTlZFTlRPUlkuMTAwMC4xLzEvMjAxOC4uLlVTRC4uSU5WRU5UT1JZAQAAALbcJQACAAAACzc5OTcuNzIzMTcyAQgAAAAFAAAAATEBAAAACjE5NDgyMjY0MjADAAAAAzE2MAIAAAAEMTA0MwQAAAABMAcAAAAIMS8xLzIwMTgIAAAACjEyLzMxLzIwMTcJAAAAATA4Sq2us+PbCKkp8K4d5NsIOENJUS5OWVNFOkhELklRX1JFLjEwMDAuMS8xLzIwMTkuLi5VU0QuLlJFVEFJTkVEIEVBUk5JTkdTAQAAAJdABAACAAAABTM5OTM1AQgAAAAFAAAAATEBAAAACjIwMjM3NTc0NTYDAAAAAzE2MAIAAAAEMTIyMgQAAAABMAcAAAAIMS8xLzIwMTkIAAAACTEvMjgvMjAxOAkAAAABMDhK</t>
  </si>
  <si>
    <t>ra6z49sIuMHyrh3k2wg8Q0lRLktPU0U6QTAwNTM4MC5JUV9JTlZFTlRPUlkuMTAwMC4xLzEvMjAxNy4uLlVTRC4uSU5WRU5UT1JZAQAAAExZDQACAAAACzg3NDEuNTA5NzIzAQgAAAAFAAAAATEBAAAACy0yMDU2OTQ1MzI5AwAAAAMxNjACAAAABDEwNDMEAAAAATAHAAAACDEvMS8yMDE3CAAAAAoxMi8zMS8yMDE2CQAAAAEwOEqtrrPj2whb0/euHeTbCEVDSVEuS09TRTpBMDA1MzgwLklRX1RPVEFMX0xJQUIuMTAwMC4xLzEvMjAyMC4uLlVTRC4uVE9UQUwgTElBQklMSVRJRVMBAAAATFkNAAIAAAANMTAyMzM2LjQ2MDM1OQEIAAAABQAAAAExAQAAAAoyMDgzNzk3MzU1AwAAAAMxNjACAAAABDEyNzYEAAAAATAHAAAACDEvMS8yMDIwCAAAAAoxMi8zMS8yMDE5CQAAAAEwOEqtrrPj2whd+veuHeTbCE1DSVEuVFNFOjgwNTguSVFfQ0FTSF9TVF9JTlZFU1QuMTAwMC4xLzEvMjAyMC4uLlVTRC4uVE9UIENBU0ggJiBTVCBJTlZFU1RNRU5UUwEAAACB/wcAAgAAAAwxMjQzNi4xODc2ODkBCAAAAAUAAAABMQEAAAAKMjA0MTk0MzM4MAMAAAADMTYwAgAAAAQxMDAyBAAAAAEwBwAAAAgxLzEvMjAyMAgAAAAJMy8zMS8yMDE5CQAAAAEwOEqtrrPj2wiJ2++uHeTbCEZDSVEuTkFTREFRR1M6VFNMQS5JUV9UT1RBTF9MSUFCLjEwMDAuMS8xLzIwMTcuLi5VU0QuLlRPVEFMIExJQUJJTElUSUVTAQAAABDGogECAAAACTE2</t>
  </si>
  <si>
    <t>NzU4Ljk1MQEIAAAABQAAAAExAQAAAAoxOTQ1ODczNTUxAwAAAAMxNjACAAAABDEyNzYEAAAAATAHAAAACDEvMS8yMDE3CAAAAAoxMi8zMS8yMDE2CQAAAAEwOEqtrrPj2wiITPKuHeTbCEFDSVEuTllTRTpHTS5JUV9UT1RBTF9DQS4xMDAwLjEvMS8yMDE3Li4uVVNELi5UT1RBTCBDVVJSRU5UIEFTU0VUUwEAAABU7qUDAgAAAAU3NjIwMwEIAAAABQAAAAExAQAAAAoxOTQzOTIyNzg0AwAAAAMxNjACAAAABDEwMDgEAAAAATAHAAAACDEvMS8yMDE3CAAAAAoxMi8zMS8yMDE2CQAAAAEw21CtrrPj2wj/PPWuHeTbCD1DSVEuTkFTREFRR1M6QUFQTC5JUV9UT1RBTF9BU1NFVFMuMTAwMC4xLzEvMjAxNy4uLlVTRC4uQVNTRVRTAQAAAGlhAAACAAAABjMyMTY4NgEIAAAABQAAAAExAQAAAAoxOTE5MzM0NDg0AwAAAAMxNjACAAAABDEwMDcEAAAAATAHAAAACDEvMS8yMDE3CAAAAAk5LzI0LzIwMTYJAAAAATDbUK2us+PbCMh38K4d5NsIRkNJUS5LT1NFOkEwMDAyNzAuSVFfUFJFRl9ESVZfT1RIRVIuMTAwMC4xLzEvMjAyMC4uLlVTRC4uUFJFRiBESVZJREVORFMBAAAAttwlAAMAAAAAANtQra6z49sIerTvrh3k2whDQ0lRLktPU0U6QTAwNTM4MC5JUV9DT01NT04uMTAwMC4xLzEvMjAxOS4uLlVTRC4uQ09NTU9OIFNUT0NLIEVRVUlUWQEAAABMWQ0AAgAAAAsxMTUyLjk1OTU3MwEIAAAABQAAAAExAQAAAAoyMDE5</t>
  </si>
  <si>
    <t>Njc0OTkxAwAAAAMxNjACAAAABDExMDMEAAAAATAHAAAACDEvMS8yMDE5CAAAAAoxMi8zMS8yMDE4CQAAAAEw21CtrrPj2wi0z/muHeTbCEJDSVEuVFNFOjgwNTguSVFfUFJFRl9FUVVJVFkuMTAwMC4xLzEvMjAyMS4uLlVTRC4uUFJFRiBTVE9DSyBFUVVJVFkBAAAAgf8HAAMAAAAAANtQra6z49sIiEzyrh3k2wg5Q0lRLlRTRTo3MjAzLklRX1JFLjEwMDAuMS8xLzIwMjEuLi5VU0QuLlJFVEFJTkVEIEVBUk5JTkdTAQAAALzgBAACAAAADTIwNjYzMi40MjM3NzYBCAAAAAUAAAABMQEAAAALLTIwOTA4MTAzOTcDAAAAAzE2MAIAAAAEMTIyMgQAAAABMAcAAAAIMS8xLzIwMjEIAAAACTMvMzEvMjAyMAkAAAABMNtQra6z49sImHPyrh3k2whBQ0lRLk5ZU0U6R00uSVFfVE9UQUxfQ0EuMTAwMC4xLzEvMjAxOS4uLlVTRC4uVE9UQUwgQ1VSUkVOVCBBU1NFVFMBAAAAVO6lAwIAAAAFNzUyOTMBCAAAAAUAAAABMQEAAAAKMjA3OTUyNTAwMwMAAAADMTYwAgAAAAQxMDA4BAAAAAEwBwAAAAgxLzEvMjAxOQgAAAAKMTIvMzEvMjAxOAkAAAABMNtQra6z49sIJa73rh3k2whGQ0lRLk5BU0RBUUdTOkFBUEwuSVFfVE9UQUxfTElBQi4xMDAwLjEvMS8yMDE3Li4uVVNELi5UT1RBTCBMSUFCSUxJVElFUwEAAABpYQAAAgAAAAYxOTM0MzcBCAAAAAUAAAABMQEAAAAKMTkxOTMzNDQ4NAMAAAADMTYwAgAAAAQxMjc2BAAAAAEw</t>
  </si>
  <si>
    <t>BwAAAAgxLzEvMjAxNwgAAAAJOS8yNC8yMDE2CQAAAAEw21CtrrPj2winmvKuHeTbCEZDSVEuTkFTREFRR1M6QUFQTC5JUV9UT1RBTF9MSUFCLjEwMDAuMS8xLzIwMjAuLi5VU0QuLlRPVEFMIExJQUJJTElUSUVTAQAAAGlhAAACAAAABjI0ODAyOAEIAAAABQAAAAExAQAAAAstMjEyNDY1OTc0MwMAAAADMTYwAgAAAAQxMjc2BAAAAAEwBwAAAAgxLzEvMjAyMAgAAAAJOS8yOC8yMDE5CQAAAAEw21CtrrPj2winmvKuHeTbCDxDSVEuTllTRTpGLklRX0FQSUMuMTAwMC4xLzEvMjAxNy4uLlVTRC4uUEQgSU4gQ0FQSVRBTCBDT01NT04BAAAAX58BAAIAAAAFMjE2MzABCAAAAAUAAAABMQEAAAAKMTk0NjQyNDAzMwMAAAADMTYwAgAAAAQxMDg0BAAAAAEwBwAAAAgxLzEvMjAxNwgAAAAKMTIvMzEvMjAxNgkAAAABMNtQra6z49sI2p7wrh3k2wg9Q0lRLk5ZU0U6Ri5JUV9DT01NT04uMTAwMC4xLzEvMjAyMC4uLlVTRC4uQ09NTU9OIFNUT0NLIEVRVUlUWQEAAABfnwEAAgAAAAI0MQEIAAAABQAAAAExAQAAAAstMjExMzY5MjQ2MQMAAAADMTYwAgAAAAQxMTAzBAAAAAEwBwAAAAgxLzEvMjAyMAgAAAAKMTIvMzEvMjAxOQkAAAABMNtQra6z49sI11n5rh3k2wg2Q0lRLk5ZU0U6Ri5JUV9UT1RBTF9BU1NFVFMuMTAwMC4xLzEvMjAxOS4uLlVTRC4uQVNTRVRTAQAAAF+fAQACAAAABjI1NjU0MAEIAAAABQAAAAExAQAA</t>
  </si>
  <si>
    <t>AAoyMDc4ODU4MjQwAwAAAAMxNjACAAAABDEwMDcEAAAAATAHAAAACDEvMS8yMDE5CAAAAAoxMi8zMS8yMDE4CQAAAAEw21CtrrPj2whb0/euHeTbCFFDSVEuS09TRTpBMDA1MzgwLklRX0NBU0hfU1RfSU5WRVNULjEwMDAuMS8xLzIwMTYuLi5VU0QuLlRPVCBDQVNIICYgU1QgSU5WRVNUTUVOVFMBAAAATFkNAAIAAAAMMjA2OTkuOTU5MjQ2AQgAAAAFAAAAATEBAAAACjE4MzAzODE2NzkDAAAAAzE2MAIAAAAEMTAwMgQAAAABMAcAAAAIMS8xLzIwMTYIAAAACjEyLzMxLzIwMTUJAAAAATDbUK2us+PbCKkp8K4d5NsIPkNJUS5LT1NFOkEwMDUzODAuSVFfVE9UQUxfREVCVC4xMDAwLjEvMS8yMDE5Li4uVVNELi5UT1RBTCBERUJUAQAAAExZDQACAAAADDY1ODM5Ljc5Nzg3MgEIAAAABQAAAAExAQAAAAoyMDE5Njc0OTkxAwAAAAMxNjACAAAABDQxNzMEAAAAATAHAAAACDEvMS8yMDE5CAAAAAoxMi8zMS8yMDE4CQAAAAEw21CtrrPj2wjI6PKuHeTbCD5DSVEuVFNFOjgwNTguSVFfQVBJQy4xMDAwLjEvMS8yMDE3Li4uVVNELi5QRCBJTiBDQVBJVEFMIENPTU1PTgEAAACB/wcAAgAAAAsyMzM4LjM1ODc0MQEIAAAABQAAAAExAQAAAAoxODUxMTEwMTM0AwAAAAMxNjACAAAABDEwODQEAAAAATAHAAAACDEvMS8yMDE3CAAAAAkzLzMxLzIwMTYJAAAAATDbUK2us+PbCFl19q4d5NsIP0NJUS5UU0U6NzIwMy5JUV9D</t>
  </si>
  <si>
    <t>T01NT04uMTAwMC4xLzEvMjAxNy4uLlVTRC4uQ09NTU9OIFNUT0NLIEVRVUlUWQEAAAC84AQAAgAAAAszNTMzLjczMDcwNgEIAAAABQAAAAExAQAAAAoxODk0MTUwMTM2AwAAAAMxNjACAAAABDExMDMEAAAAATAHAAAACDEvMS8yMDE3CAAAAAkzLzMxLzIwMTYJAAAAATDbUK2us+PbCJhz8q4d5NsIN0NJUS5OWVNFOkdNLklRX1RPVEFMX0FTU0VUUy4xMDAwLjEvMS8yMDE5Li4uVVNELi5BU1NFVFMBAAAAVO6lAwIAAAAGMjI3MzM5AQgAAAAFAAAAATEBAAAACjIwNzk1MjUwMDMDAAAAAzE2MAIAAAAEMTAwNwQAAAABMAcAAAAIMS8xLzIwMTkIAAAACjEyLzMxLzIwMTgJAAAAATDbUK2us+PbCJIh+K4d5NsIP0NJUS5OQVNEQVFHUzpBQVBMLklRX1RPVEFMX0RFQlQuMTAwMC4xLzEvMjAxNy4uLlVTRC4uVE9UQUwgREVCVAEAAABpYQAAAgAAAAU4NzAzMgEIAAAABQAAAAExAQAAAAoxOTE5MzM0NDg0AwAAAAMxNjACAAAABDQxNzMEAAAAATAHAAAACDEvMS8yMDE3CAAAAAk5LzI0LzIwMTYJAAAAATDbUK2us+PbCDa/+K4d5NsIRENJUS5OQVNEQVFHUzpBQVBMLklRX0NPTU1PTi4xMDAwLjEvMS8yMDIwLi4uVVNELi5DT01NT04gU1RPQ0sgRVFVSVRZAQAAAGlhAAACAAAABTQ1MTc0AQgAAAAFAAAAATEBAAAACy0yMTI0NjU5NzQzAwAAAAMxNjACAAAABDExMDMEAAAAATAHAAAACDEvMS8yMDIwCAAAAAk5LzI4</t>
  </si>
  <si>
    <t>LzIwMTkJAAAAATDbUK2us+PbCN9t+q4d5NsIN0NJUS5OWVNFOkhELklRX0lOVkVOVE9SWS4xMDAwLjEvMS8yMDE3Li4uVVNELi5JTlZFTlRPUlkBAAAAl0AEAAIAAAAFMTE4MDkBCAAAAAUAAAABMQEAAAAKMTg3OTU1NTU3MwMAAAADMTYwAgAAAAQxMDQzBAAAAAEwBwAAAAgxLzEvMjAxNwgAAAAJMS8zMS8yMDE2CQAAAAEw21CtrrPj2whJsPGuHeTbCEdDSVEuVFNFOjcyNjkuSVFfVE9UQUxfQ0wuMTAwMC4xLzEvMjAxNy4uLlVTRC4uVE9UQUwgQ1VSUkVOVCBMSUFCSUxJVElFUwEAAAAPLgoAAgAAAAwxMDE5OC45NjcxNDYBCAAAAAUAAAABMQEAAAAKMTc5OTI0MzQ4MgMAAAADMTYwAgAAAAQxMDA5BAAAAAEwBwAAAAgxLzEvMjAxNwgAAAAJMy8zMS8yMDE2CQAAAAEw21CtrrPj2wi5oPSuHeTbCD9DSVEuWFRSQTpEQUkuSVFfQ09NTU9OLjEwMDAuMS8xLzIwMTkuLi5VU0QuLkNPTU1PTiBTVE9DSyBFUVVJVFkFAAAAAAAAAAgAAAAUKEludmFsaWQgSWRlbnRpZmllcinbUK2us+PbCPhd864d5NsIOENJUS5UU0U6NzI3MC5JUV9UT1RBTF9BU1NFVFMuMTAwMC4xLzEvMjAxOS4uLlVTRC4uQVNTRVRTAQAAAFJXDQACAAAADDI3MTU3Ljk3ODc4MwEIAAAABQAAAAExAQAAAAoxODk0NTY3NzUyAwAAAAMxNjACAAAABDEwMDcEAAAAATAHAAAACDEvMS8yMDE5CAAAAAkzLzMxLzIwMTgJAAAAATDbUK2us+PbCLjB</t>
  </si>
  <si>
    <t>8q4d5NsIPkNJUS5OWVNFOkhNQy5JUV9BUElDLjEwMDAuMS8xLzIwMTguLi5VU0QuLlBEIElOIENBUElUQUwgQ09NTU9OAQAAAJVBBAACAAAACzE1MzQuNjkwNjA2AQgAAAAFAAAAATEBAAAACjE5Njg3OTc1MjIDAAAAAzE2MAIAAAAEMTA4NAQAAAABMAcAAAAIMS8xLzIwMTgIAAAACTMvMzEvMjAxNwkAAAABMNtQra6z49sIWXX2rh3k2wg/Q0lRLk5ZU0U6SE1DLklRX0NPTU1PTi4xMDAwLjEvMS8yMDIxLi4uVVNELi5DT01NT04gU1RPQ0sgRVFVSVRZAQAAAJVBBAACAAAACjc5OS44NjQzNTMBCAAAAAUAAAABMQEAAAALLTIwOTA4MjI2NjEDAAAAAzE2MAIAAAAEMTEwMwQAAAABMAcAAAAIMS8xLzIwMjEIAAAACTMvMzEvMjAyMAkAAAABMNtQra6z49sI+ezwrh3k2whGQ0lRLktPU0U6QTAwMDI3MC5JUV9QUkVGX0RJVl9PVEhFUi4xMDAwLjEvMS8yMDE4Li4uVVNELi5QUkVGIERJVklERU5EUwEAAAC23CUAAwAAAAAA21CtrrPj2wgpYvGuHeTbCD5DSVEuS09TRTpBMDAwMjcwLklRX1RPVEFMX0RFQlQuMTAwMC4xLzEvMjAyMS4uLlVTRC4uVE9UQUwgREVCVAEAAAC23CUAAgAAAAs5NTgxLjUyNjA3NgEIAAAABQAAAAExAQAAAAstMjEwODMzNTQ5MgMAAAADMTYwAgAAAAQ0MTczBAAAAAEwBwAAAAgxLzEvMjAyMQgAAAAKMTIvMzEvMjAyMAkAAAABMNtQra6z49sIkxH3rh3k2wg/Q0lRLktPU0U6QTAwNTM4</t>
  </si>
  <si>
    <t>MC5JUV9BUi4xMDAwLjEvMS8yMDE4Li4uVVNELi5BQ0NPVU5UUyBSRUNFSVZBQkxFAQAAAExZDQACAAAACzQ1NTIuMjA5NzMyAQgAAAAFAAAAATEBAAAACjE5NDg3MTA1ODYDAAAAAzE2MAIAAAAEMTAyMQQAAAABMAcAAAAIMS8xLzIwMTgIAAAACjEyLzMxLzIwMTcJAAAAATDbUK2us+PbCHgl8q4d5NsIR0NJUS5UU0U6NzI3MC5JUV9UT1RBTF9DTC4xMDAwLjEvMS8yMDE5Li4uVVNELi5UT1RBTCBDVVJSRU5UIExJQUJJTElUSUVTAQAAAFJXDQACAAAACzk4OTYuMDEyODk4AQgAAAAFAAAAATEBAAAACjE4OTQ1Njc3NTIDAAAAAzE2MAIAAAAEMTAwOQQAAAABMAcAAAAIMS8xLzIwMTkIAAAACTMvMzEvMjAxOAkAAAABMNtQra6z49sI8YL5rh3k2whQQ0lRLk5ZU0U6SE1DLklRX1RPVEFMX09VVFNUQU5ESU5HX0ZJTElOR19EQVRFLjEwMDAuMS8xLzIwMTguLi5VU0QuLlRPVEFMIE9VVCBTSFIBAAAAlUEEAAIAAAALNTQwNi44NDExODUBBAAAAAUAAAABNQEAAAAKMTk2ODc5NzUyMgIAAAAFMjQxNTMGAAAAATDbUK2us+PbCNXH9K4d5NsIPkNJUS5OWVNFOkhNQy5JUV9BUElDLjEwMDAuMS8xLzIwMjEuLi5VU0QuLlBEIElOIENBUElUQUwgQ09NTU9OAQAAAJVBBAACAAAACzE1OTYuODM4NDI1AQgAAAAFAAAAATEBAAAACy0yMDkwODIyNjYxAwAAAAMxNjACAAAABDEwODQEAAAAATAHAAAACDEvMS8yMDIxCAAA</t>
  </si>
  <si>
    <t>AAkzLzMxLzIwMjAJAAAAATDbUK2us+PbCJkC8K4d5NsIQkNJUS5LT1NFOkEwMDAyNzAuSVFfQVBJQy4xMDAwLjEvMS8yMDE4Li4uVVNELi5QRCBJTiBDQVBJVEFMIENPTU1PTgEAAAC23CUAAgAAAAsxNjA2LjEzMTA0OAEIAAAABQAAAAExAQAAAAoxOTQ4MjI2NDIwAwAAAAMxNjACAAAABDEwODQEAAAAATAHAAAACDEvMS8yMDE4CAAAAAoxMi8zMS8yMDE3CQAAAAEw21CtrrPj2wjiUPSuHeTbCENDSVEuTllTRTpIRC5JUV9DQVNIX0VRVUlWLjEwMDAuMS8xLzIwMTkuLi5VU0QuLkNBU0ggQU5EIEVRVUlWQUxFTlRTAQAAAJdABAACAAAABDM1OTUBCAAAAAUAAAABMQEAAAAKMjAyMzc1NzQ1NgMAAAADMTYwAgAAAAQxMDk2BAAAAAEwBwAAAAgxLzEvMjAxOQgAAAAJMS8yOC8yMDE4CQAAAAEw21CtrrPj2whd+veuHeTbCD9DSVEuS09TRTpBMDA1MzgwLklRX0FSLjEwMDAuMS8xLzIwMTcuLi5VU0QuLkFDQ09VTlRTIFJFQ0VJVkFCTEUBAAAATFkNAAIAAAALNDY5OS44NzgwODQBCAAAAAUAAAABMQEAAAALLTIwNTY5NDUzMjkDAAAAAzE2MAIAAAAEMTAyMQQAAAABMAcAAAAIMS8xLzIwMTcIAAAACjEyLzMxLzIwMTYJAAAAATDbUK2us+PbCLTP+a4d5NsIUUNJUS5LT1NFOkEwMDUzODAuSVFfQ0FTSF9TVF9JTlZFU1QuMTAwMC4xLzEvMjAyMC4uLlVTRC4uVE9UIENBU0ggJiBTVCBJTlZFU1RNRU5UUwEAAABM</t>
  </si>
  <si>
    <t>WQ0AAgAAAAwyMTk4MS4yNDM3OTIBCAAAAAUAAAABMQEAAAAKMjA4Mzc5NzM1NQMAAAADMTYwAgAAAAQxMDAyBAAAAAEwBwAAAAgxLzEvMjAyMAgAAAAKMTIvMzEvMjAxOQkAAAABMNtQra6z49sI11n5rh3k2whBQ0lRLlRTRTo3MjAzLklRX1RPVEFMX0xJQUIuMTAwMC4xLzEvMjAxNy4uLlVTRC4uVE9UQUwgTElBQklMSVRJRVMBAAAAvOAEAAIAAAANMjY1Mzg5LjcxNzUwOQEIAAAABQAAAAExAQAAAAoxODk0MTUwMTM2AwAAAAMxNjACAAAABDEyNzYEAAAAATAHAAAACDEvMS8yMDE3CAAAAAkzLzMxLzIwMTYJAAAAATDbUK2us+PbCNkP864d5NsITUNJUS5UU0U6NzIwMy5JUV9DQVNIX1NUX0lOVkVTVC4xMDAwLjEvMS8yMDIwLi4uVVNELi5UT1QgQ0FTSCAmIFNUIElOVkVTVE1FTlRTAQAAALzgBAACAAAADDQ2MDI1LjQwMjQzNAEIAAAABQAAAAExAQAAAAoyMDQyMzIyNDI4AwAAAAMxNjACAAAABDEwMDIEAAAAATAHAAAACDEvMS8yMDIwCAAAAAkzLzMxLzIwMTkJAAAAATDbUK2us+PbCFl19q4d5NsIO0NJUS5OWVNFOkdNLklRX1RPVEFMX1JFVi4xMDAwLjEvMS8yMDE3Li4uVVNELi5UT1RBTCBSRVZFTlVFAQAAAFTupQMCAAAABjE0OTE4NAEIAAAABQAAAAExAQAAAAoxOTQzOTIyNzg0AwAAAAMxNjACAAAAAjI4BAAAAAEwBwAAAAgxLzEvMjAxNwgAAAAKMTIvMzEvMjAxNgkAAAABMNtQra6z49sIkxH3</t>
  </si>
  <si>
    <t>rh3k2whAQ0lRLk5ZU0U6R00uSVFfVE9UQUxfTElBQi4xMDAwLjEvMS8yMDIwLi4uVVNELi5UT1RBTCBMSUFCSUxJVElFUwEAAABU7qUDAgAAAAYxODIwODABCAAAAAUAAAABMQEAAAALLTIxMTM4ODAyMzMDAAAAAzE2MAIAAAAEMTI3NgQAAAABMAcAAAAIMS8xLzIwMjAIAAAACjEyLzMxLzIwMTkJAAAAATDbUK2us+PbCOk2864d5NsIR0NJUS5OQVNEQVFHUzpBQVBMLklRX1RPVEFMX0NBLjEwMDAuMS8xLzIwMTcuLi5VU0QuLlRPVEFMIENVUlJFTlQgQVNTRVRTAQAAAGlhAAACAAAABjEwNjg2OQEIAAAABQAAAAExAQAAAAoxOTE5MzM0NDg0AwAAAAMxNjACAAAABDEwMDgEAAAAATAHAAAACDEvMS8yMDE3CAAAAAk5LzI0LzIwMTYJAAAAATDbUK2us+PbCMl59K4d5NsIN0NJUS5OWVNFOkhELklRX0lOVkVOVE9SWS4xMDAwLjEvMS8yMDIwLi4uVVNELi5JTlZFTlRPUlkBAAAAl0AEAAIAAAAFMTM5MjUBCAAAAAUAAAABMQEAAAAKMjA4NTczOTg2MgMAAAADMTYwAgAAAAQxMDQzBAAAAAEwBwAAAAgxLzEvMjAyMAgAAAAIMi8zLzIwMTkJAAAAATDbUK2us+PbCNdZ+a4d5NsISENJUS5LT1NFOkEwMDUzODAuSVFfQ0FTSF9FUVVJVi4xMDAwLjEvMS8yMDE5Li4uVVNELi5DQVNIIEFORCBFUVVJVkFMRU5UUwEAAABMWQ0AAgAAAAs4MTg2LjUwNTA0MgEIAAAABQAAAAExAQAAAAoyMDE5Njc0OTkxAwAAAAMxNjAC</t>
  </si>
  <si>
    <t>AAAABDEwOTYEAAAAATAHAAAACDEvMS8yMDE5CAAAAAoxMi8zMS8yMDE4CQAAAAEw21CtrrPj2wjiUPSuHeTbCDJDSVEuVFNFOjcyMDMuSVFfTkkuMTAwMC4xLzEvMjAxNy4uLlVTRC4uTkVUIElOQ09NRQEAAAC84AQAAgAAAAwyMDU4Mi44OTMzNDMBCAAAAAUAAAABMQEAAAAKMTg5NDE1MDEzNgMAAAADMTYwAgAAAAIxNQQAAAABMAcAAAAIMS8xLzIwMTcIAAAACTMvMzEvMjAxNgkAAAABMNtQra6z49sISez0rh3k2wg3Q0lRLk5ZU0U6R00uSVFfSU5WRU5UT1JZLjEwMDAuMS8xLzIwMTYuLi5VU0QuLklOVkVOVE9SWQEAAABU7qUDAgAAAAUxMzc2NAEIAAAABQAAAAExAQAAAAoxODczMzAyMzc3AwAAAAMxNjACAAAABDEwNDMEAAAAATAHAAAACDEvMS8yMDE2CAAAAAoxMi8zMS8yMDE1CQAAAAEw21CtrrPj2wh0K/SuHeTbCDFDSVEuTllTRTpHTS5JUV9OSS4xMDAwLjEvMS8yMDE5Li4uVVNELi5ORVQgSU5DT01FAQAAAFTupQMCAAAABDgwMTQBCAAAAAUAAAABMQEAAAAKMjA3OTUyNTAwMwMAAAADMTYwAgAAAAIxNQQAAAABMAcAAAAIMS8xLzIwMTkIAAAACjEyLzMxLzIwMTgJAAAAATDbUK2us+PbCFl19q4d5NsITENJUS5OQVNEQVFHUzpBQVBMLklRX1RPVEFMX0NMLjEwMDAuMS8xLzIwMTcuLi5VU0QuLlRPVEFMIENVUlJFTlQgTElBQklMSVRJRVMBAAAAaWEAAAIAAAAFNzkwMDYBCAAAAAUAAAABMQEA</t>
  </si>
  <si>
    <t>AAAKMTkxOTMzNDQ4NAMAAAADMTYwAgAAAAQxMDA5BAAAAAEwBwAAAAgxLzEvMjAxNwgAAAAJOS8yNC8yMDE2CQAAAAEw21CtrrPj2wjpNvOuHeTbCENDSVEuTkFTREFRR1M6QUFQTC5JUV9UT1RBTF9BU1NFVFMuMTAwMC4xLzEvMjAyMC4uLlVTRC4uVE9UQUwgQVNTRVRTAQAAAGlhAAACAAAABjMzODUxNgEIAAAABQAAAAExAQAAAAstMjEyNDY1OTc0MwMAAAADMTYwAgAAAAQxMDA3BAAAAAEwBwAAAAgxLzEvMjAyMAgAAAAJOS8yOC8yMDE5CQAAAAEw21CtrrPj2wjoFfWuHeTbCEJDSVEuTllTRTpGLklRX0NBU0hfRVFVSVYuMTAwMC4xLzEvMjAxNy4uLlVTRC4uQ0FTSCBBTkQgRVFVSVZBTEVOVFMBAAAAX58BAAIAAAAENzgyOAEIAAAABQAAAAExAQAAAAoxOTQ2NDI0MDMzAwAAAAMxNjACAAAABDEwOTYEAAAAATAHAAAACDEvMS8yMDE3CAAAAAoxMi8zMS8yMDE2CQAAAAEw21CtrrPj2wjVx/SuHeTbCEBDSVEuTllTRTpGLklRX1BSRUZfRVFVSVRZLjEwMDAuMS8xLzIwMjAuLi5VU0QuLlBSRUYgU1RPQ0sgRVFVSVRZAQAAAF+fAQADAAAAAADbUK2us+PbCL6W+K4d5NsIQENJUS5OWVNFOkYuSVFfUFJFRl9FUVVJVFkuMTAwMC4xLzEvMjAxOS4uLlVTRC4uUFJFRiBTVE9DSyBFUVVJVFkBAAAAX58BAAMAAAAAANtQra6z49sIvW/4rh3k2whNQ0lRLlhUUkE6REFJLklRX0NBU0hfU1RfSU5WRVNULjEwMDAu</t>
  </si>
  <si>
    <t>MS8xLzIwMTkuLi5VU0QuLlRPVCBDQVNIICYgU1QgSU5WRVNUTUVOVFMFAAAAAAAAAAgAAAAUKEludmFsaWQgSWRlbnRpZmllcinbUK2us+PbCDuy9a4d5NsIQkNJUS5LT1NFOkEwMDAyNzAuSVFfQVBJQy4xMDAwLjEvMS8yMDIwLi4uVVNELi5QRCBJTiBDQVBJVEFMIENPTU1PTgEAAAC23CUAAgAAAAsxNDg2LjE2NjQ3NQEIAAAABQAAAAExAQAAAAoyMDgzNjg1MjI5AwAAAAMxNjACAAAABDEwODQEAAAAATAHAAAACDEvMS8yMDIwCAAAAAoxMi8zMS8yMDE5CQAAAAEw21CtrrPj2wgIFPGuHeTbCE1DSVEuVFNFOjgwNTguSVFfQ0FTSF9TVF9JTlZFU1QuMTAwMC4xLzEvMjAyMS4uLlVTRC4uVE9UIENBU0ggJiBTVCBJTlZFU1RNRU5UUwEAAACB/wcAAgAAAAwxMzcxNy4zODUwOTEBCAAAAAUAAAABMQEAAAALLTIxNDUwMTEyNjUDAAAAAzE2MAIAAAAEMTAwMgQAAAABMAcAAAAIMS8xLzIwMjEIAAAACTMvMzEvMjAyMAkAAAABMNtQra6z49sIkiH4rh3k2whDQ0lRLk5BU0RBUUdTOlRTTEEuSVFfVE9UQUxfQVNTRVRTLjEwMDAuMS8xLzIwMTkuLi5VU0QuLlRPVEFMIEFTU0VUUwEAAAAQxqIBAgAAAAUyOTc0MAEIAAAABQAAAAExAQAAAAoyMDc5MTI4NjI1AwAAAAMxNjACAAAABDEwMDcEAAAAATAHAAAACDEvMS8yMDE5CAAAAAoxMi8zMS8yMDE4CQAAAAEw21CtrrPj2wjZD/OuHeTbCERDSVEuVFNFOjcyMDMu</t>
  </si>
  <si>
    <t>SVFfQ0FTSF9FUVVJVi4xMDAwLjEvMS8yMDE3Li4uVVNELi5DQVNIIEFORCBFUVVJVkFMRU5UUwEAAAC84AQAAgAAAAwyMDYzMS40NjkzNDcBCAAAAAUAAAABMQEAAAAKMTg5NDE1MDEzNgMAAAADMTYwAgAAAAQxMDk2BAAAAAEwBwAAAAgxLzEvMjAxNwgAAAAJMy8zMS8yMDE2CQAAAAEw21CtrrPj2wjiUPSuHeTbCDJDSVEuVFNFOjcyMDMuSVFfTkkuMTAwMC4xLzEvMjAyMS4uLlVTRC4uTkVUIElOQ09NRQEAAAC84AQAAgAAAAwxODkyMi44ODMzNzkBCAAAAAUAAAABMQEAAAALLTIwOTA4MTAzOTcDAAAAAzE2MAIAAAACMTUEAAAAATAHAAAACDEvMS8yMDIxCAAAAAkzLzMxLzIwMjAJAAAAATDbUK2us+PbCCBF+q4d5NsIPUNJUS5OWVNFOkdNLklRX1RPVEFMX0FTU0VUUy4xMDAwLjEvMS8yMDE5Li4uVVNELi5UT1RBTCBBU1NFVFMBAAAAVO6lAwIAAAAGMjI3MzM5AQgAAAAFAAAAATEBAAAACjIwNzk1MjUwMDMDAAAAAzE2MAIAAAAEMTAwNwQAAAABMAcAAAAIMS8xLzIwMTkIAAAACjEyLzMxLzIwMTgJAAAAATDbUK2us+PbCLmg9K4d5NsIR0NJUS5OQVNEQVFHUzpBQVBMLklRX1BSRUZfRVFVSVRZLjEwMDAuMS8xLzIwMTcuLi5VU0QuLlBSRUYgU1RPQ0sgRVFVSVRZAQAAAGlhAAADAAAAAADbUK2us+PbCBz4+a4d5NsIR0NJUS5OQVNEQVFHUzpBQVBMLklRX1BSRUZfRVFVSVRZLjEwMDAuMS8xLzIwMjAu</t>
  </si>
  <si>
    <t>Li5VU0QuLlBSRUYgU1RPQ0sgRVFVSVRZAQAAAGlhAAADAAAAAADbUK2us+PbCMl59K4d5NsIQENJUS5OWVNFOkYuSVFfVE9UQUxfQ0EuMTAwMC4xLzEvMjAxOC4uLlVTRC4uVE9UQUwgQ1VSUkVOVCBBU1NFVFMBAAAAX58BAAIAAAAGMTE2ODAxAQgAAAAFAAAAATEBAAAACjIwMDgwNzYzNzkDAAAAAzE2MAIAAAAEMTAwOAQAAAABMAcAAAAIMS8xLzIwMTgIAAAACjEyLzMxLzIwMTcJAAAAATDbUK2us+PbCAtk9a4d5NsIP0NJUS5OQVNEQVFHUzpUU0xBLklRX1RPVEFMX0RFQlQuMTAwMC4xLzEvMjAxNi4uLlVTRC4uVE9UQUwgREVCVAEAAAAQxqIBAgAAAAgyODk4Ljk5NAEIAAAABQAAAAExAQAAAAoxODc1NzY5MDgyAwAAAAMxNjACAAAABDQxNzMEAAAAATAHAAAACDEvMS8yMDE2CAAAAAoxMi8zMS8yMDE1CQAAAAEw21CtrrPj2wg7svWuHeTbCDxDSVEuVFNFOjcyMDMuSVFfQ0FTSF9FUVVJVi4xMDAwLjEvMS8yMDE4Li4uVVNELi5DQVNIICYgRVFVSVYBAAAAvOAEAAIAAAAMMjAyNDIuNzI2NzYxAQgAAAAFAAAAATEBAAAACjE5NjkwNDc3NzMDAAAAAzE2MAIAAAAEMTA5NgQAAAABMAcAAAAIMS8xLzIwMTgIAAAACTMvMzEvMjAxNwkAAAABMNtQra6z49sIvW/4rh3k2wg3Q0lRLk5ZU0U6R00uSVFfSU5WRU5UT1JZLjEwMDAuMS8xLzIwMjAuLi5VU0QuLklOVkVOVE9SWQEAAABU7qUDAgAAAAUxMDM5OAEI</t>
  </si>
  <si>
    <t>AAAABQAAAAExAQAAAAstMjExMzg4MDIzMwMAAAADMTYwAgAAAAQxMDQzBAAAAAEwBwAAAAgxLzEvMjAyMAgAAAAKMTIvMzEvMjAxOQkAAAABMNtQra6z49sIkiH4rh3k2whLQ0lRLk5ZU0U6Ri5JUV9DQVNIX1NUX0lOVkVTVC4xMDAwLjEvMS8yMDIwLi4uVVNELi5UT1QgQ0FTSCAmIFNUIElOVkVTVE1FTlRTAQAAAF+fAQACAAAABTIyMjg4AQgAAAAFAAAAATEBAAAACy0yMTEzNjkyNDYxAwAAAAMxNjACAAAABDEwMDIEAAAAATAHAAAACDEvMS8yMDIwCAAAAAoxMi8zMS8yMDE5CQAAAAEw21CtrrPj2whD5viuHeTbCDxDSVEuS09TRTpBMDAwMjcwLklRX0lOVkVOVE9SWS4xMDAwLjEvMS8yMDIxLi4uVVNELi5JTlZFTlRPUlkBAAAAttwlAAIAAAALNjUxOC41Njc5ODYBCAAAAAUAAAABMQEAAAALLTIxMDgzMzU0OTIDAAAAAzE2MAIAAAAEMTA0MwQAAAABMAcAAAAIMS8xLzIwMjEIAAAACjEyLzMxLzIwMjAJAAAAATDbUK2us+PbCEns9K4d5NsIQUNJUS5UU0U6NzIwMy5JUV9UT1RBTF9MSUFCLjEwMDAuMS8xLzIwMjAuLi5VU0QuLlRPVEFMIExJQUJJTElUSUVTAQAAALzgBAACAAAADTI4NzYwNy43MTYxMjIBCAAAAAUAAAABMQEAAAAKMjA0MjMyMjQyOAMAAAADMTYwAgAAAAQxMjc2BAAAAAEwBwAAAAgxLzEvMjAyMAgAAAAJMy8zMS8yMDE5CQAAAAEw21CtrrPj2wh0K/SuHeTbCD1DSVEuS09TRTpBMDA1</t>
  </si>
  <si>
    <t>MzgwLklRX1JFLjEwMDAuMS8xLzIwMTkuLi5VU0QuLlJFVEFJTkVEIEVBUk5JTkdTAQAAAExZDQACAAAADDU5NzI2LjExMjQ0OAEIAAAABQAAAAExAQAAAAoyMDE5Njc0OTkxAwAAAAMxNjACAAAABDEyMjIEAAAAATAHAAAACDEvMS8yMDE5CAAAAAoxMi8zMS8yMDE4CQAAAAEw21CtrrPj2wjVx/SuHeTbCEdDSVEuTkFTREFRR1M6VFNMQS5JUV9QUkVGX0VRVUlUWS4xMDAwLjEvMS8yMDE3Li4uVVNELi5QUkVGIFNUT0NLIEVRVUlUWQEAAAAQxqIBAwAAAAAA21CtrrPj2whZ1/GuHeTbCEJDSVEuVFNFOjcyMDMuSVFfUFJFRl9FUVVJVFkuMTAwMC4xLzEvMjAxOS4uLlVTRC4uUFJFRiBTVE9DSyBFUVVJVFkBAAAAvOAEAAMAAAAAANtQra6z49sINr/4rh3k2wg9Q0lRLk5ZU0U6R00uSVFfQVBJQy4xMDAwLjEvMS8yMDIxLi4uVVNELi5QRCBJTiBDQVBJVEFMIENPTU1PTgEAAABU7qUDAgAAAAUyNjU0MgEIAAAABQAAAAExAQAAAAstMjA2MjY2MDMyOQMAAAADMTYwAgAAAAQxMDg0BAAAAAEwBwAAAAgxLzEvMjAyMQgAAAAKMTIvMzEvMjAyMAkAAAABMNtQra6z49sI6BX1rh3k2wg3Q0lRLk5BU0RBUUdTOkFBUEwuSVFfTkkuMTAwMC4xLzEvMjAyMS4uLlVTRC4uTkVUIElOQ09NRQEAAABpYQAAAgAAAAU1NzQxMQEIAAAABQAAAAExAQAAAAstMjA3MzIwMzUwOAMAAAADMTYwAgAAAAIxNQQAAAABMAcAAAAIMS8x</t>
  </si>
  <si>
    <t>LzIwMjEIAAAACTkvMjYvMjAyMAkAAAABMNtQra6z49sI1cf0rh3k2wg8Q0lRLk5ZU0U6Ri5JUV9UT1RBTF9BU1NFVFMuMTAwMC4xLzEvMjAyMS4uLlVTRC4uVE9UQUwgQVNTRVRTAQAAAF+fAQACAAAABjI2NzI2MQEIAAAABQAAAAExAQAAAAstMjA2MjM4MjYwNAMAAAADMTYwAgAAAAQxMDA3BAAAAAEwBwAAAAgxLzEvMjAyMQgAAAAKMTIvMzEvMjAyMAkAAAABMNtQra6z49sI11n5rh3k2whCQ0lRLlRTRTo4MDU4LklRX1RPVEFMX0NBLjEwMDAuMS8xLzIwMTYuLi5VU0QuLlRPVEFMIENVUlJFTlQgQVNTRVRTAQAAAIH/BwACAAAADDYzNDExLjAzNTUwMwEIAAAABQAAAAExAQAAAAoxNzk3NDc0MDQ1AwAAAAMxNjACAAAABDEwMDgEAAAAATAHAAAACDEvMS8yMDE2CAAAAAkzLzMxLzIwMTUJAAAAATDbUK2us+PbCF36964d5NsIPENJUS5UU0U6NzIwMy5JUV9DQVNIX0VRVUlWLjEwMDAuMS8xLzIwMjEuLi5VU0QuLkNBU0ggJiBFUVVJVgEAAAC84AQAAgAAAAwyNDkyOS4xODQ2NjQBCAAAAAUAAAABMQEAAAALLTIwOTA4MTAzOTcDAAAAAzE2MAIAAAAEMTA5NgQAAAABMAcAAAAIMS8xLzIwMjEIAAAACTMvMzEvMjAyMAkAAAABMNtQra6z49sIu1Dwrh3k2whJQ0lRLk5BU0RBUUdTOkFBUEwuSVFfQ0FTSF9FUVVJVi4xMDAwLjEvMS8yMDE2Li4uVVNELi5DQVNIIEFORCBFUVVJVkFMRU5UUwEAAABpYQAAAgAA</t>
  </si>
  <si>
    <t>AAUyMTEyMAEIAAAABQAAAAExAQAAAAoxODYzOTk2Njg0AwAAAAMxNjACAAAABDEwOTYEAAAAATAHAAAACDEvMS8yMDE2CAAAAAk5LzI2LzIwMTUJAAAAATDbUK2us+PbCL1v+K4d5NsIRUNJUS5OWVNFOkYuSVFfVE9UQUxfQ0wuMTAwMC4xLzEvMjAyMC4uLlVTRC4uVE9UQUwgQ1VSUkVOVCBMSUFCSUxJVElFUwEAAABfnwEAAgAAAAU5ODEzMgEIAAAABQAAAAExAQAAAAstMjExMzY5MjQ2MQMAAAADMTYwAgAAAAQxMDA5BAAAAAEwBwAAAAgxLzEvMjAyMAgAAAAKMTIvMzEvMjAxOQkAAAABMNtQra6z49sINr/4rh3k2wg8Q0lRLlRTRTo4MDU4LklRX0NPR1MuMTAwMC4xLzEvMjAyMC4uLlVTRC4uQ09TVCBPRiBHT09EUyBTT0xEAQAAAIH/BwACAAAADTEyNzQyOC43MDI4OTEBCAAAAAUAAAABMQEAAAAKMjA0MTk0MzM4MAMAAAADMTYwAgAAAAIzNAQAAAABMAcAAAAIMS8xLzIwMjAIAAAACTMvMzEvMjAxOQkAAAABMNtQra6z49sIkiH4rh3k2whBQ0lRLk5ZU0U6R00uSVFfUFJFRl9FUVVJVFkuMTAwMC4xLzEvMjAxNi4uLlVTRC4uUFJFRiBTVE9DSyBFUVVJVFkBAAAAVO6lAwMAAAAAANtQra6z49sI2Q/zrh3k2whAQ0lRLk5ZU0U6Ri5JUV9UT1RBTF9DQS4xMDAwLjEvMS8yMDE2Li4uVVNELi5UT1RBTCBDVVJSRU5UIEFTU0VUUwEAAABfnwEAAgAAAAYxMDI1ODcBCAAAAAUAAAABMQEAAAAKMTg3MzQ0OTc4</t>
  </si>
  <si>
    <t>MAMAAAADMTYwAgAAAAQxMDA4BAAAAAEwBwAAAAgxLzEvMjAxNggAAAAKMTIvMzEvMjAxNQkAAAABMNtQra6z49sI+F3zrh3k2wg/Q0lRLlRTRTo3MjY5LklRX0NPTU1PTi4xMDAwLjEvMS8yMDIwLi4uVVNELi5DT01NT04gU1RPQ0sgRVFVSVRZAQAAAA8uCgACAAAACzEyNDYuODI3ODY1AQgAAAAFAAAAATEBAAAACjE5NzAyMTMwMDkDAAAAAzE2MAIAAAAEMTEwMwQAAAABMAcAAAAIMS8xLzIwMjAIAAAACTMvMzEvMjAxOQkAAAABMNtQra6z49sImQLwrh3k2wg7Q0lRLk5ZU0U6R00uSVFfQ09HUy4xMDAwLjEvMS8yMDE4Li4uVVNELi5DT1NUIE9GIEdPT0RTIFNPTEQBAAAAVO6lAwIAAAAGMTE2MjI5AQgAAAAFAAAAATEBAAAACjIwMDgwNzAxMzcDAAAAAzE2MAIAAAACMzQEAAAAATAHAAAACDEvMS8yMDE4CAAAAAoxMi8zMS8yMDE3CQAAAAEw21CtrrPj2wi0z/muHeTbCD1DSVEuTllTRTpIRC5JUV9UT1RBTF9BU1NFVFMuMTAwMC4xLzEvMjAxOC4uLlVTRC4uVE9UQUwgQVNTRVRTAQAAAJdABAACAAAABTQyOTY2AQgAAAAFAAAAATEBAAAACjE5NTE1NDIxMjgDAAAAAzE2MAIAAAAEMTAwNwQAAAABMAcAAAAIMS8xLzIwMTgIAAAACTEvMjkvMjAxNwkAAAABMNtQra6z49sITB76rh3k2whUQ0lRLktPU0U6QTAwMDI3MC5JUV9UT1RBTF9PVVRTVEFORElOR19GSUxJTkdfREFURS4xMDAwLjEvMS8yMDIxLi4u</t>
  </si>
  <si>
    <t>VVNELi5UT1RBTCBPVVQgU0hSAQAAALbcJQACAAAACjQwMC45MzEyNjMBBAAAAAUAAAABNQEAAAALLTIxMDgzMzU0OTICAAAABTI0MTUzBgAAAAEw21CtrrPj2whd+veuHeTbCDxDSVEuS09TRTpBMDA1MzgwLklRX1RPVEFMX0FTU0VUUy4xMDAwLjEvMS8yMDIwLi4uVVNELi5BU1NFVFMBAAAATFkNAAIAAAANMTY4NDgzLjE3ODI1NgEIAAAABQAAAAExAQAAAAoyMDgzNzk3MzU1AwAAAAMxNjACAAAABDEwMDcEAAAAATAHAAAACDEvMS8yMDIwCAAAAAoxMi8zMS8yMDE5CQAAAAEw21CtrrPj2wgF2fWuHeTbCDlDSVEuVFNFOjcyMDMuSVFfUkUuMTAwMC4xLzEvMjAxOC4uLlVTRC4uUkVUQUlORUQgRUFSTklOR1MBAAAAvOAEAAIAAAANMTU3ODU3LjEzMjQxMwEIAAAABQAAAAExAQAAAAoxOTY5MDQ3NzczAwAAAAMxNjACAAAABDEyMjIEAAAAATAHAAAACDEvMS8yMDE4CAAAAAkzLzMxLzIwMTcJAAAAATDbUK2us+PbCGxO9q4d5NsIOUNJUS5OWVNFOkYuSVFfQVIuMTAwMC4xLzEvMjAxOC4uLlVTRC4uQUNDT1VOVFMgUkVDRUlWQUJMRQEAAABfnwEAAgAAAAUxMDU5OQEIAAAABQAAAAExAQAAAAoyMDA4MDc2Mzc5AwAAAAMxNjACAAAABDEwMjEEAAAAATAHAAAACDEvMS8yMDE4CAAAAAoxMi8zMS8yMDE3CQAAAAEw21CtrrPj2wjEjfWuHeTbCD5DSVEuWFRSQTpEQUkuSVFfVE9UQUxfQVNTRVRTLjEwMDAuMS8x</t>
  </si>
  <si>
    <t>LzIwMjAuLi5VU0QuLlRPVEFMIEFTU0VUUwUAAAAAAAAACAAAABQoSW52YWxpZCBJZGVudGlmaWVyKdtQra6z49sIGTvxrh3k2whEQ0lRLlRTRTo3MjcwLklRX0NBU0hfRVFVSVYuMTAwMC4xLzEvMjAxNy4uLlVTRC4uQ0FTSCBBTkQgRVFVSVZBTEVOVFMBAAAAUlcNAAIAAAALNDUxNy4yMDM0MjgBCAAAAAUAAAABMQEAAAAKMTg2MDQxMTY2OQMAAAADMTYwAgAAAAQxMDk2BAAAAAEwBwAAAAgxLzEvMjAxNwgAAAAJMy8zMS8yMDE2CQAAAAEw21CtrrPj2winSPiuHeTbCD5DSVEuVFNFOjcyNzAuSVFfVE9UQUxfQVNTRVRTLjEwMDAuMS8xLzIwMTYuLi5VU0QuLlRPVEFMIEFTU0VUUwEAAABSVw0AAgAAAAwxODMzMi40NzgwNjgBCAAAAAUAAAABMQEAAAAKMTc0NDk0NjMxOAMAAAADMTYwAgAAAAQxMDA3BAAAAAEwBwAAAAgxLzEvMjAxNggAAAAJMy8zMS8yMDE1CQAAAAEw21CtrrPj2wj57PCuHeTbCDhDSVEuVFNFOjcyNzAuSVFfVE9UQUxfQVNTRVRTLjEwMDAuMS8xLzIwMTguLi5VU0QuLkFTU0VUUwEAAABSVw0AAgAAAAwyNDc3NC4xNzk3NDQBCAAAAAUAAAABMQEAAAAKMTg2MDQxMTU4OQMAAAADMTYwAgAAAAQxMDA3BAAAAAEwBwAAAAgxLzEvMjAxOAgAAAAJMy8zMS8yMDE3CQAAAAEw21CtrrPj2wglrveuHeTbCEJDSVEuVFNFOjcyNzAuSVFfUFJFRl9FUVVJVFkuMTAwMC4xLzEvMjAyMS4uLlVTRC4u</t>
  </si>
  <si>
    <t>UFJFRiBTVE9DSyBFUVVJVFkBAAAAUlcNAAMAAAAAANtQra6z49sIYOr2rh3k2whCQ0lRLk5ZU0U6SE1DLklRX1BSRUZfRVFVSVRZLjEwMDAuMS8xLzIwMjEuLi5VU0QuLlBSRUYgU1RPQ0sgRVFVSVRZAQAAAJVBBAADAAAAAADbUK2us+PbCCli8a4d5NsIPUNJUS5LT1NFOkEwMDAyNzAuSVFfUkUuMTAwMC4xLzEvMjAyMS4uLlVTRC4uUkVUQUlORUQgRUFSTklOR1MBAAAAttwlAAIAAAAMMjQ5NjkuMzgxMTQ3AQgAAAAFAAAAATEBAAAACy0yMTA4MzM1NDkyAwAAAAMxNjACAAAABDEyMjIEAAAAATAHAAAACDEvMS8yMDIxCAAAAAoxMi8zMS8yMDIwCQAAAAEw21CtrrPj2wh6tO+uHeTbCDlDSVEuT006Vk9MViBCLklRX1RPVEFMX0FTU0VUUy4xMDAwLjEvMS8yMDIwLi4uVVNELi5BU1NFVFMBAAAAN8QEAAIAAAAMNTYxODEuMTQ5ODk4AQgAAAAFAAAAATEBAAAACjIwODI0MTU2MDIDAAAAAzE2MAIAAAAEMTAwNwQAAAABMAcAAAAIMS8xLzIwMjAIAAAACjEyLzMxLzIwMTkJAAAAATDbUK2us+PbCDa/+K4d5NsIRkNJUS5OWVNFOkhELklRX1RPVEFMX0NMLjEwMDAuMS8xLzIwMjEuLi5VU0QuLlRPVEFMIENVUlJFTlQgTElBQklMSVRJRVMBAAAAl0AEAAIAAAAFMTgzNzUBCAAAAAUAAAABMQEAAAALLTIxMDcyMjA3NTMDAAAAAzE2MAIAAAAEMTAwOQQAAAABMAcAAAAIMS8xLzIwMjEIAAAACDIvMi8yMDIwCQAA</t>
  </si>
  <si>
    <t>AAEw21CtrrPj2wjanvCuHeTbCEZDSVEuS09TRTpBMDAwMjcwLklRX1BSRUZfRVFVSVRZLjEwMDAuMS8xLzIwMTguLi5VU0QuLlBSRUYgU1RPQ0sgRVFVSVRZAQAAALbcJQADAAAAAADbUK2us+PbCAXZ9a4d5NsIQkNJUS5OWVNFOkhNQy5JUV9QUkVGX0RJVl9PVEhFUi4xMDAwLjEvMS8yMDIwLi4uVVNELi5QUkVGIERJVklERU5EUwEAAACVQQQAAwAAAAAA21CtrrPj2wj57PCuHeTbCEZDSVEuS09TRTpBMDA1MzgwLklRX1BSRUZfRElWX09USEVSLjEwMDAuMS8xLzIwMjEuLi5VU0QuLlBSRUYgRElWSURFTkRTAQAAAExZDQACAAAACjE5MS4zNjcxMTMBCAAAAAUAAAABMQEAAAALLTIwNTcxMTYxOTcDAAAAAzE2MAIAAAACOTcEAAAAATAHAAAACDEvMS8yMDIxCAAAAAoxMi8zMS8yMDIwCQAAAAEw21CtrrPj2wiDOPeuHeTbCDhDSVEuVFNFOjgwNTguSVFfSU5WRU5UT1JZLjEwMDAuMS8xLzIwMTguLi5VU0QuLklOVkVOVE9SWQEAAACB/wcAAgAAAAs5OTU2LjM5NDc2OAEIAAAABQAAAAExAQAAAAoxODkzOTk3OTU0AwAAAAMxNjACAAAABDEwNDMEAAAAATAHAAAACDEvMS8yMDE4CAAAAAkzLzMxLzIwMTcJAAAAATDbUK2us+PbCEns9K4d5NsIO0NJUS5UU0U6ODA1OC5JUV9BUi4xMDAwLjEvMS8yMDIxLi4uVVNELi5BQ0NPVU5UUyBSRUNFSVZBQkxFAQAAAIH/BwACAAAADDI3NDk3LjA0NTk3OQEIAAAABQAA</t>
  </si>
  <si>
    <t>AAExAQAAAAstMjE0NTAxMTI2NQMAAAADMTYwAgAAAAQxMDIxBAAAAAEwBwAAAAgxLzEvMjAyMQgAAAAJMy8zMS8yMDIwCQAAAAEw21CtrrPj2wgF2fWuHeTbCDdDSVEuTkFTREFRR1M6VFNMQS5JUV9OSS4xMDAwLjEvMS8yMDE3Li4uVVNELi5ORVQgSU5DT01FAQAAABDGogECAAAACC02NzQuOTE0AQgAAAAFAAAAATEBAAAACjE5NDU4NzM1NTEDAAAAAzE2MAIAAAACMTUEAAAAATAHAAAACDEvMS8yMDE3CAAAAAoxMi8zMS8yMDE2CQAAAAEw21CtrrPj2whb0/euHeTbCEFDSVEuTkFTREFRR1M6VFNMQS5JUV9UT1RBTF9SRVYuMTAwMC4xLzEvMjAyMC4uLlVTRC4uVE9UQUwgUkVWRU5VRQEAAAAQxqIBAgAAAAUyNDU3OAEIAAAABQAAAAExAQAAAAstMjExMzU3ODkxOAMAAAADMTYwAgAAAAIyOAQAAAABMAcAAAAIMS8xLzIwMjAIAAAACjEyLzMxLzIwMTkJAAAAATDbUK2us+PbCLtQ8K4d5NsIPENJUS5UU0U6NzIwMy5JUV9DT0dTLjEwMDAuMS8xLzIwMTguLi5VU0QuLkNPU1QgT0YgR09PRFMgU09MRAEAAAC84AQAAgAAAA0xOTMyMTEuMDc5MTMxAQgAAAAFAAAAATEBAAAACjE5NjkwNDc3NzMDAAAAAzE2MAIAAAACMzQEAAAAATAHAAAACDEvMS8yMDE4CAAAAAkzLzMxLzIwMTcJAAAAATDbUK2us+PbCE0N+a4d5NsIPENJUS5UU0U6NzIwMy5JUV9UT1RBTF9SRVYuMTAwMC4xLzEvMjAyMC4uLlVTRC4uVE9U</t>
  </si>
  <si>
    <t>QUwgUkVWRU5VRQEAAAC84AQAAgAAAA0yNzI3NzAuMzI4MjU1AQgAAAAFAAAAATEBAAAACjIwNDIzMjI0MjgDAAAAAzE2MAIAAAACMjgEAAAAATAHAAAACDEvMS8yMDIwCAAAAAkzLzMxLzIwMTkJAAAAATDbUK2us+PbCEPm+K4d5NsIN0NJUS5OWVNFOkdNLklRX0lOVkVOVE9SWS4xMDAwLjEvMS8yMDE4Li4uVVNELi5JTlZFTlRPUlkBAAAAVO6lAwIAAAAFMTA2NjMBCAAAAAUAAAABMQEAAAAKMjAwODA3MDEzNwMAAAADMTYwAgAAAAQxMDQzBAAAAAEwBwAAAAgxLzEvMjAxOAgAAAAKMTIvMzEvMjAxNwkAAAABMNtQra6z49sIW9P3rh3k2whMQ0lRLk5ZU0U6R00uSVFfQ0FTSF9TVF9JTlZFU1QuMTAwMC4xLzEvMjAyMC4uLlVTRC4uVE9UIENBU0ggJiBTVCBJTlZFU1RNRU5UUwEAAABU7qUDAgAAAAUxOTk0MwEIAAAABQAAAAExAQAAAAstMjExMzg4MDIzMwMAAAADMTYwAgAAAAQxMDAyBAAAAAEwBwAAAAgxLzEvMjAyMAgAAAAKMTIvMzEvMjAxOQkAAAABMNtQra6z49sIyXn0rh3k2whCQ0lRLlRTRTo4MDU4LklRX1BSRUZfRElWX09USEVSLjEwMDAuMS8xLzIwMTguLi5VU0QuLlBSRUYgRElWSURFTkRTAQAAAIH/BwADAAAAAADbUK2us+PbCEKc9q4d5NsIPUNJUS5OQVNEQVFHUzpUU0xBLklRX0lOVkVOVE9SWS4xMDAwLjEvMS8yMDE2Li4uVVNELi5JTlZFTlRPUlkBAAAAEMaiAQIAAAAIMTI3Ny44MzgB</t>
  </si>
  <si>
    <t>CAAAAAUAAAABMQEAAAAKMTg3NTc2OTA4MgMAAAADMTYwAgAAAAQxMDQzBAAAAAEwBwAAAAgxLzEvMjAxNggAAAAKMTIvMzEvMjAxNQkAAAABMNtQra6z49sIOInxrh3k2wg4Q0lRLlRTRTo3MjAzLklRX0lOVkVOVE9SWS4xMDAwLjEvMS8yMDE4Li4uVVNELi5JTlZFTlRPUlkBAAAAvOAEAAIAAAAMMjE0MjIuNTc0MzEyAQgAAAAFAAAAATEBAAAACjE5NjkwNDc3NzMDAAAAAzE2MAIAAAAEMTA0MwQAAAABMAcAAAAIMS8xLzIwMTgIAAAACTMvMzEvMjAxNwkAAAABMNtQra6z49sI2Q/zrh3k2whBQ0lRLk5ZU0U6R00uSVFfUFJFRl9ESVZfT1RIRVIuMTAwMC4xLzEvMjAyMC4uLlVTRC4uUFJFRiBESVZJREVORFMBAAAAVO6lAwIAAAADMTUxAQgAAAAFAAAAATEBAAAACy0yMTEzODgwMjMzAwAAAAMxNjACAAAAAjk3BAAAAAEwBwAAAAgxLzEvMjAyMAgAAAAKMTIvMzEvMjAxOQkAAAABMNtQra6z49sI8YL5rh3k2whJQ0lRLk5BU0RBUUdTOkFBUEwuSVFfQ0FTSF9FUVVJVi4xMDAwLjEvMS8yMDE3Li4uVVNELi5DQVNIIEFORCBFUVVJVkFMRU5UUwEAAABpYQAAAgAAAAUyMDQ4NAEIAAAABQAAAAExAQAAAAoxOTE5MzM0NDg0AwAAAAMxNjACAAAABDEwOTYEAAAAATAHAAAACDEvMS8yMDE3CAAAAAk5LzI0LzIwMTYJAAAAATDbUK2us+PbCAtk9a4d5NsIN0NJUS5OQVNEQVFHUzpBQVBMLklRX05JLjEwMDAuMS8x</t>
  </si>
  <si>
    <t>LzIwMjAuLi5VU0QuLk5FVCBJTkNPTUUBAAAAaWEAAAIAAAAFNTUyNTYBCAAAAAUAAAABMQEAAAALLTIxMjQ2NTk3NDMDAAAAAzE2MAIAAAACMTUEAAAAATAHAAAACDEvMS8yMDIwCAAAAAk5LzI4LzIwMTkJAAAAATDbUK2us+PbCIM4964d5NsIPENJUS5OWVNFOkYuSVFfVE9UQUxfQVNTRVRTLjEwMDAuMS8xLzIwMjAuLi5VU0QuLlRPVEFMIEFTU0VUUwEAAABfnwEAAgAAAAYyNTg1MzcBCAAAAAUAAAABMQEAAAALLTIxMTM2OTI0NjEDAAAAAzE2MAIAAAAEMTAwNwQAAAABMAcAAAAIMS8xLzIwMjAIAAAACjEyLzMxLzIwMTkJAAAAATDbUK2us+PbCIM4964d5NsIPkNJUS5OWVNFOkhELklRX0NPTU1PTi4xMDAwLjEvMS8yMDE3Li4uVVNELi5DT01NT04gU1RPQ0sgRVFVSVRZAQAAAJdABAACAAAAAjg4AQgAAAAFAAAAATEBAAAACjE4Nzk1NTU1NzMDAAAAAzE2MAIAAAAEMTEwMwQAAAABMAcAAAAIMS8xLzIwMTcIAAAACTEvMzEvMjAxNgkAAAABMNtQra6z49sIsaj5rh3k2whEQ0lRLlRTRTo4MDU4LklRX0NBU0hfRVFVSVYuMTAwMC4xLzEvMjAxNy4uLlVTRC4uQ0FTSCBBTkQgRVFVSVZBTEVOVFMBAAAAgf8HAAIAAAAMMTMzNTguNDg5OTY1AQgAAAAFAAAAATEBAAAACjE4NTExMTAxMzQDAAAAAzE2MAIAAAAEMTA5NgQAAAABMAcAAAAIMS8xLzIwMTcIAAAACTMvMzEvMjAxNgkAAAABMNtQra6z49sIerTv</t>
  </si>
  <si>
    <t>rh3k2wg9Q0lRLk5BU0RBUUdTOlRTTEEuSVFfSU5WRU5UT1JZLjEwMDAuMS8xLzIwMjAuLi5VU0QuLklOVkVOVE9SWQEAAAAQxqIBAgAAAAQzNTUyAQgAAAAFAAAAATEBAAAACy0yMTEzNTc4OTE4AwAAAAMxNjACAAAABDEwNDMEAAAAATAHAAAACDEvMS8yMDIwCAAAAAoxMi8zMS8yMDE5CQAAAAEw21CtrrPj2whCnPauHeTbCDxDSVEuVFNFOjcyMDMuSVFfVE9UQUxfUkVWLjEwMDAuMS8xLzIwMTcuLi5VU0QuLlRPVEFMIFJFVkVOVUUBAAAAvOAEAAIAAAANMjUyNzg2LjcyNzY4OAEIAAAABQAAAAExAQAAAAoxODk0MTUwMTM2AwAAAAMxNjACAAAAAjI4BAAAAAEwBwAAAAgxLzEvMjAxNwgAAAAJMy8zMS8yMDE2CQAAAAEw21CtrrPj2widBPSuHeTbCExDSVEuTllTRTpHTS5JUV9DQVNIX1NUX0lOVkVTVC4xMDAwLjEvMS8yMDE5Li4uVVNELi5UT1QgQ0FTSCAmIFNUIElOVkVTVE1FTlRTAQAAAFTupQMCAAAABTIyNDQ1AQgAAAAFAAAAATEBAAAACjIwNzk1MjUwMDMDAAAAAzE2MAIAAAAEMTAwMgQAAAABMAcAAAAIMS8xLzIwMTkIAAAACjEyLzMxLzIwMTgJAAAAATDbUK2us+PbCGxO9q4d5NsITENJUS5OQVNEQVFHUzpBQVBMLklRX1RPVEFMX0NMLjEwMDAuMS8xLzIwMjAuLi5VU0QuLlRPVEFMIENVUlJFTlQgTElBQklMSVRJRVMBAAAAaWEAAAIAAAAGMTA1NzE4AQgAAAAFAAAAATEBAAAACy0yMTI0NjU5</t>
  </si>
  <si>
    <t>NzQzAwAAAAMxNjACAAAABDEwMDkEAAAAATAHAAAACDEvMS8yMDIwCAAAAAk5LzI4LzIwMTkJAAAAATDbUK2us+PbCOk2864d5NsIOUNJUS5OWVNFOkhELklRX1RPVEFMX0RFQlQuMTAwMC4xLzEvMjAxOS4uLlVTRC4uVE9UQUwgREVCVAEAAACXQAQAAgAAAAUyNzAyOAEIAAAABQAAAAExAQAAAAoyMDIzNzU3NDU2AwAAAAMxNjACAAAABDQxNzMEAAAAATAHAAAACDEvMS8yMDE5CAAAAAkxLzI4LzIwMTgJAAAAATDbUK2us+PbCCli8a4d5NsIP0NJUS5LT1NFOkEwMDUzODAuSVFfQVIuMTAwMC4xLzEvMjAyMS4uLlVTRC4uQUNDT1VOVFMgUkVDRUlWQUJMRQEAAABMWQ0AAgAAAAs0MTY4LjE2NjgyMQEIAAAABQAAAAExAQAAAAstMjA1NzExNjE5NwMAAAADMTYwAgAAAAQxMDIxBAAAAAEwBwAAAAgxLzEvMjAyMQgAAAAKMTIvMzEvMjAyMAkAAAABMNtQra6z49sIyOjyrh3k2whHQ0lRLk5BU0RBUUdTOlRTTEEuSVFfUFJFRl9FUVVJVFkuMTAwMC4xLzEvMjAxNi4uLlVTRC4uUFJFRiBTVE9DSyBFUVVJVFkBAAAAEMaiAQMAAAAAANtQra6z49sInQT0rh3k2wg3Q0lRLk5ZU0U6R00uSVFfVE9UQUxfQVNTRVRTLjEwMDAuMS8xLzIwMjAuLi5VU0QuLkFTU0VUUwEAAABU7qUDAgAAAAYyMjgwMzcBCAAAAAUAAAABMQEAAAALLTIxMTM4ODAyMzMDAAAAAzE2MAIAAAAEMTAwNwQAAAABMAcAAAAIMS8xLzIwMjAIAAAA</t>
  </si>
  <si>
    <t>CjEyLzMxLzIwMTkJAAAAATDbUK2us+PbCLGo+a4d5NsIQUNJUS5OQVNEQVFHUzpBQVBMLklRX0NPR1MuMTAwMC4xLzEvMjAyMS4uLlVTRC4uQ09TVCBPRiBHT09EUyBTT0xEAQAAAGlhAAACAAAABjE2OTU1OQEIAAAABQAAAAExAQAAAAstMjA3MzIwMzUwOAMAAAADMTYwAgAAAAIzNAQAAAABMAcAAAAIMS8xLzIwMjEIAAAACTkvMjYvMjAyMAkAAAABMNtQra6z49sIyXn0rh3k2whOQ0lRLk5ZU0U6Ri5JUV9UT1RBTF9PVVRTVEFORElOR19GSUxJTkdfREFURS4xMDAwLjEvMS8yMDIxLi4uVVNELi5UT1RBTCBPVVQgU0hSAQAAAF+fAQACAAAACzM5NzguNjk1MDE3AQQAAAAFAAAAATUBAAAACy0yMDYyMzgyNjA0AgAAAAUyNDE1MwYAAAABMNtQra6z49sI3236rh3k2whGQ0lRLktPU0U6QTAwNTM4MC5JUV9UT1RBTF9DQS4xMDAwLjEvMS8yMDE3Li4uVVNELi5UT1RBTCBDVVJSRU5UIEFTU0VUUwEAAABMWQ0AAgAAAAw2MDE3OS42MDgxOTQBCAAAAAUAAAABMQEAAAALLTIwNTY5NDUzMjkDAAAAAzE2MAIAAAAEMTAwOAQAAAABMAcAAAAIMS8xLzIwMTcIAAAACjEyLzMxLzIwMTYJAAAAATDbUK2us+PbCGDa864d5NsIOkNJUS5OWVNFOkYuSVFfQ09HUy4xMDAwLjEvMS8yMDIwLi4uVVNELi5DT1NUIE9GIEdPT0RTIFNPTEQBAAAAX58BAAIAAAAGMTMzODg5AQgAAAAFAAAAATEBAAAACy0yMTEzNjkyNDYxAwAA</t>
  </si>
  <si>
    <t>AAMxNjACAAAAAjM0BAAAAAEwBwAAAAgxLzEvMjAyMAgAAAAKMTIvMzEvMjAxOQkAAAABMNtQra6z49sI/zz1rh3k2whGQ0lRLktPU0U6QTAwNTM4MC5JUV9UT1RBTF9DQS4xMDAwLjEvMS8yMDIwLi4uVVNELi5UT1RBTCBDVVJSRU5UIEFTU0VUUwEAAABMWQ0AAgAAAAw2NTkwMS42OTExODQBCAAAAAUAAAABMQEAAAAKMjA4Mzc5NzM1NQMAAAADMTYwAgAAAAQxMDA4BAAAAAEwBwAAAAgxLzEvMjAyMAgAAAAKMTIvMzEvMjAxOQkAAAABMNtQra6z49sITQ35rh3k2wg9Q0lRLk5BU0RBUUdTOlRTTEEuSVFfSU5WRU5UT1JZLjEwMDAuMS8xLzIwMTguLi5VU0QuLklOVkVOVE9SWQEAAAAQxqIBAgAAAAgyMjYzLjUzNwEIAAAABQAAAAExAQAAAAoyMDEzOTA3NDcwAwAAAAMxNjACAAAABDEwNDMEAAAAATAHAAAACDEvMS8yMDE4CAAAAAoxMi8zMS8yMDE3CQAAAAEw21CtrrPj2wg4ifGuHeTbCDxDSVEuVFNFOjcyMDMuSVFfVE9UQUxfUkVWLjEwMDAuMS8xLzIwMTkuLi5VU0QuLlRPVEFMIFJFVkVOVUUBAAAAvOAEAAIAAAANMjc2NjMwLjIwOTQyMQEIAAAABQAAAAExAQAAAAoyMDQyMzIyNDI3AwAAAAMxNjACAAAAAjI4BAAAAAEwBwAAAAgxLzEvMjAxOQgAAAAJMy8zMS8yMDE4CQAAAAEw21CtrrPj2wiYc/KuHeTbCENDSVEuTllTRTpHTS5JUV9DQVNIX0VRVUlWLjEwMDAuMS8xLzIwMjEuLi5VU0QuLkNBU0gg</t>
  </si>
  <si>
    <t>QU5EIEVRVUlWQUxFTlRTAQAAAFTupQMCAAAABTE0ODkyAQgAAAAFAAAAATEBAAAACy0yMDYyNjYwMzI5AwAAAAMxNjACAAAABDEwOTYEAAAAATAHAAAACDEvMS8yMDIxCAAAAAoxMi8zMS8yMDIwCQAAAAEw21CtrrPj2wisM/muHeTbCDpDSVEuTllTRTpGLklRX0NPR1MuMTAwMC4xLzEvMjAxNi4uLlVTRC4uQ09TVCBPRiBHT09EUyBTT0xEAQAAAF+fAQACAAAABjEyNDQ0NgEIAAAABQAAAAExAQAAAAoxODczNDQ5NzgwAwAAAAMxNjACAAAAAjM0BAAAAAEwBwAAAAgxLzEvMjAxNggAAAAKMTIvMzEvMjAxNQkAAAABMNtQra6z49sIvpb4rh3k2whCQ0lRLlRTRTo4MDU4LklRX1BSRUZfRVFVSVRZLjEwMDAuMS8xLzIwMTcuLi5VU0QuLlBSRUYgU1RPQ0sgRVFVSVRZAQAAAIH/BwADAAAAAADbUK2us+PbCLFf964d5NsIR0NJUS5OQVNEQVFHUzpUU0xBLklRX1BSRUZfRVFVSVRZLjEwMDAuMS8xLzIwMTkuLi5VU0QuLlBSRUYgU1RPQ0sgRVFVSVRZAQAAABDGogEDAAAAAADbUK2us+PbCFnX8a4d5NsIP0NJUS5UU0U6NzIwMy5JUV9DT01NT04uMTAwMC4xLzEvMjAyMS4uLlVTRC4uQ09NTU9OIFNUT0NLIEVRVUlUWQEAAAC84AQAAgAAAAszNjg5Ljk4NzM1MQEIAAAABQAAAAExAQAAAAstMjA5MDgxMDM5NwMAAAADMTYwAgAAAAQxMTAzBAAAAAEwBwAAAAgxLzEvMjAyMQgAAAAJMy8zMS8yMDIwCQAAAAEw21Ct</t>
  </si>
  <si>
    <t>rrPj2whsTvauHeTbCERDSVEuTkFTREFRR1M6QUFQTC5JUV9DT01NT04uMTAwMC4xLzEvMjAxNy4uLlVTRC4uQ09NTU9OIFNUT0NLIEVRVUlUWQEAAABpYQAAAgAAAAUzMTI1MQEIAAAABQAAAAExAQAAAAoxOTE5MzM0NDg0AwAAAAMxNjACAAAABDExMDMEAAAAATAHAAAACDEvMS8yMDE3CAAAAAk5LzI0LzIwMTYJAAAAATDbUK2us+PbCL1v+K4d5NsIOkNJUS5OWVNFOkYuSVFfQ09HUy4xMDAwLjEvMS8yMDIxLi4uVVNELi5DT1NUIE9GIEdPT0RTIFNPTEQBAAAAX58BAAIAAAAGMTEyNTI4AQgAAAAFAAAAATEBAAAACy0yMDYyMzgyNjA0AwAAAAMxNjACAAAAAjM0BAAAAAEwBwAAAAgxLzEvMjAyMQgAAAAKMTIvMzEvMjAyMAkAAAABMNtQra6z49sIsV/3rh3k2wg4Q0lRLk5ZU0U6R00uSVFfUkUuMTAwMC4xLzEvMjAxNy4uLlVTRC4uUkVUQUlORUQgRUFSTklOR1MBAAAAVO6lAwIAAAAFMjYxNjgBCAAAAAUAAAABMQEAAAAKMTk0MzkyMjc4NAMAAAADMTYwAgAAAAQxMjIyBAAAAAEwBwAAAAgxLzEvMjAxNwgAAAAKMTIvMzEvMjAxNgkAAAABMNtQra6z49sIGTvxrh3k2wg2Q0lRLktPU0U6QTAwMDI3MC5JUV9OSS4xMDAwLjEvMS8yMDE5Li4uVVNELi5ORVQgSU5DT01FAQAAALbcJQACAAAACzEwMzguMzUwMDc1AQgAAAAFAAAAATEBAAAACjIwMjE1MzA2MjMDAAAAAzE2MAIAAAACMTUEAAAAATAHAAAACDEv</t>
  </si>
  <si>
    <t>MS8yMDE5CAAAAAoxMi8zMS8yMDE4CQAAAAEw21CtrrPj2wi+lviuHeTbCEJDSVEuS09TRTpBMDA1MzgwLklRX1RPVEFMX0FTU0VUUy4xMDAwLjEvMS8yMDE3Li4uVVNELi5UT1RBTCBBU1NFVFMBAAAATFkNAAIAAAAMMTQ4NTQ4LjQ1NDA3AQgAAAAFAAAAATEBAAAACy0yMDU2OTQ1MzI5AwAAAAMxNjACAAAABDEwMDcEAAAAATAHAAAACDEvMS8yMDE3CAAAAAoxMi8zMS8yMDE2CQAAAAEw21CtrrPj2whJ7PSuHeTbCDxDSVEuVFNFOjgwNTguSVFfQ0FTSF9FUVVJVi4xMDAwLjEvMS8yMDE4Li4uVVNELi5DQVNIICYgRVFVSVYBAAAAgf8HAAIAAAAMMTAyNzMuNjY4MzE2AQgAAAAFAAAAATEBAAAACjE4OTM5OTc5NTQDAAAAAzE2MAIAAAAEMTA5NgQAAAABMAcAAAAIMS8xLzIwMTgIAAAACTMvMzEvMjAxNwkAAAABMNtQra6z49sI/zz1rh3k2whBQ0lRLk5BU0RBUUdTOlRTTEEuSVFfQ09HUy4xMDAwLjEvMS8yMDIxLi4uVVNELi5DT1NUIE9GIEdPT0RTIFNPTEQBAAAAEMaiAQIAAAAFMjQ5MDYBCAAAAAUAAAABMQEAAAALLTIwNjI2ODEwNjUDAAAAAzE2MAIAAAACMzQEAAAAATAHAAAACDEvMS8yMDIxCAAAAAoxMi8zMS8yMDIwCQAAAAEw21CtrrPj2wj/PPWuHeTbCFBDSVEuVFNFOjcyMDMuSVFfVE9UQUxfT1VUU1RBTkRJTkdfRklMSU5HX0RBVEUuMTAwMC4xLzEvMjAxOC4uLlVTRC4uVE9UQUwgT1VUIFNI</t>
  </si>
  <si>
    <t>UgEAAAC84AQAAgAAAAsxNDg3My42MTQyOAEEAAAABQAAAAE1AQAAAAoxOTY5MDQ3NzczAgAAAAUyNDE1MwYAAAABMNtQra6z49sIvpb4rh3k2whBQ0lRLk5ZU0U6R00uSVFfUFJFRl9ESVZfT1RIRVIuMTAwMC4xLzEvMjAyMS4uLlVTRC4uUFJFRiBESVZJREVORFMBAAAAVO6lAwIAAAADMTgwAQgAAAAFAAAAATEBAAAACy0yMDYyNjYwMzI5AwAAAAMxNjACAAAAAjk3BAAAAAEwBwAAAAgxLzEvMjAyMQgAAAAKMTIvMzEvMjAyMAkAAAABMNtQra6z49sIIEX6rh3k2wg+Q0lRLlRTRTo3MjY5LklRX1RPVEFMX0FTU0VUUy4xMDAwLjEvMS8yMDE5Li4uVVNELi5UT1RBTCBBU1NFVFMBAAAADy4KAAIAAAAMMzE0NTYuNDExMjYzAQgAAAAFAAAAATEBAAAACjE4OTUwMDI0MTgDAAAAAzE2MAIAAAAEMTAwNwQAAAABMAcAAAAIMS8xLzIwMTkIAAAACTMvMzEvMjAxOAkAAAABMNtQra6z49sIBdn1rh3k2whCQ0lRLlhUUkE6REFJLklRX1BSRUZfRVFVSVRZLjEwMDAuMS8xLzIwMTguLi5VU0QuLlBSRUYgU1RPQ0sgRVFVSVRZBQAAAAAAAAAIAAAAFChJbnZhbGlkIElkZW50aWZpZXIp21CtrrPj2who/vGuHeTbCEFDSVEuWFRSQTpEQUkuSVFfVE9UQUxfTElBQi4xMDAwLjEvMS8yMDIxLi4uVVNELi5UT1RBTCBMSUFCSUxJVElFUwUAAAAAAAAACAAAABQoSW52YWxpZCBJZGVudGlmaWVyKdtQra6z49sIdCv0rh3k2wg/</t>
  </si>
  <si>
    <t>Q0lRLlRTRTo3MjcwLklRX0NPTU1PTi4xMDAwLjEvMS8yMDIxLi4uVVNELi5DT01NT04gU1RPQ0sgRVFVSVRZAQAAAFJXDQACAAAACzE0MjkuMjk1MDYzAQgAAAAFAAAAATEBAAAACjIwNDMxNTI3NTkDAAAAAzE2MAIAAAAEMTEwMwQAAAABMAcAAAAIMS8xLzIwMjEIAAAACTMvMzEvMjAyMAkAAAABMNtQra6z49sIQpz2rh3k2whHQ0lRLk5ZU0U6SE1DLklRX1RPVEFMX0NMLjEwMDAuMS8xLzIwMjEuLi5VU0QuLlRPVEFMIENVUlJFTlQgTElBQklMSVRJRVMBAAAAlUEEAAIAAAAMNTM4MTAuMjI5MTQ5AQgAAAAFAAAAATEBAAAACy0yMDkwODIyNjYxAwAAAAMxNjACAAAABDEwMDkEAAAAATAHAAAACDEvMS8yMDIxCAAAAAkzLzMxLzIwMjAJAAAAATDbUK2us+PbCHgl8q4d5NsITENJUS5OWVNFOkhELklRX0NBU0hfU1RfSU5WRVNULjEwMDAuMS8xLzIwMTguLi5VU0QuLlRPVCBDQVNIICYgU1QgSU5WRVNUTUVOVFMBAAAAl0AEAAIAAAAEMjUzOAEIAAAABQAAAAExAQAAAAoxOTUxNTQyMTI4AwAAAAMxNjACAAAABDEwMDIEAAAAATAHAAAACDEvMS8yMDE4CAAAAAkxLzI5LzIwMTcJAAAAATDbUK2us+PbCEns9K4d5NsIPENJUS5UU0U6NzI3MC5JUV9DT0dTLjEwMDAuMS8xLzIwMjEuLi5VU0QuLkNPU1QgT0YgR09PRFMgU09MRAEAAABSVw0AAgAAAAwyNTM1OC4zMTIzOTYBCAAAAAUAAAABMQEAAAAKMjA0MzE1</t>
  </si>
  <si>
    <t>Mjc1OQMAAAADMTYwAgAAAAIzNAQAAAABMAcAAAAIMS8xLzIwMjEIAAAACTMvMzEvMjAyMAkAAAABMNtQra6z49sIKWLxrh3k2whNQ0lRLlRTRTo3MjY5LklRX0NBU0hfU1RfSU5WRVNULjEwMDAuMS8xLzIwMjEuLi5VU0QuLlRPVCBDQVNIICYgU1QgSU5WRVNUTUVOVFMBAAAADy4KAAIAAAALNTYxNi45MjE4ODcBCAAAAAUAAAABMQEAAAAKMjA0Mzc2NDU4MwMAAAADMTYwAgAAAAQxMDAyBAAAAAEwBwAAAAgxLzEvMjAyMQgAAAAJMy8zMS8yMDIwCQAAAAEw21CtrrPj2whMHvquHeTbCEFDSVEuTllTRTpIRC5JUV9UT1RBTF9DQS4xMDAwLjEvMS8yMDE4Li4uVVNELi5UT1RBTCBDVVJSRU5UIEFTU0VUUwEAAACXQAQAAgAAAAUxNzcyNAEIAAAABQAAAAExAQAAAAoxOTUxNTQyMTI4AwAAAAMxNjACAAAABDEwMDgEAAAAATAHAAAACDEvMS8yMDE4CAAAAAkxLzI5LzIwMTcJAAAAATDbUK2us+PbCOJQ9K4d5NsIOENJUS5UU0U6NzI2OS5JUV9JTlZFTlRPUlkuMTAwMC4xLzEvMjAyMS4uLlVTRC4uSU5WRU5UT1JZAQAAAA8uCgACAAAACzMzMDMuNzU4NDUyAQgAAAAFAAAAATEBAAAACjIwNDM3NjQ1ODMDAAAAAzE2MAIAAAAEMTA0MwQAAAABMAcAAAAIMS8xLzIwMjEIAAAACTMvMzEvMjAyMAkAAAABMNtQra6z49sIsV/3rh3k2whBQ0lRLk5ZU0U6SEQuSVFfVE9UQUxfQ0EuMTAwMC4xLzEvMjAyMC4uLlVTRC4u</t>
  </si>
  <si>
    <t>VE9UQUwgQ1VSUkVOVCBBU1NFVFMBAAAAl0AEAAIAAAAFMTg1MjkBCAAAAAUAAAABMQEAAAAKMjA4NTczOTg2MgMAAAADMTYwAgAAAAQxMDA4BAAAAAEwBwAAAAgxLzEvMjAyMAgAAAAIMi8zLzIwMTkJAAAAATDbUK2us+PbCHgl8q4d5NsIPUNJUS5OQVNEQVFHUzpUU0xBLklRX1RPVEFMX0FTU0VUUy4xMDAwLjEvMS8yMDE2Li4uVVNELi5BU1NFVFMBAAAAEMaiAQIAAAAIODA2Ny45MzkBCAAAAAUAAAABMQEAAAAKMTg3NTc2OTA4MgMAAAADMTYwAgAAAAQxMDA3BAAAAAEwBwAAAAgxLzEvMjAxNggAAAAKMTIvMzEvMjAxNQkAAAABMNtQra6z49sIIEX6rh3k2whPQ0lRLk5ZU0U6R00uSVFfVE9UQUxfT1VUU1RBTkRJTkdfRklMSU5HX0RBVEUuMTAwMC4xLzEvMjAyMC4uLlVTRC4uVE9UQUwgT1VUIFNIUgEAAABU7qUDAgAAAAsxNDI5LjAwMjA2MwEEAAAABQAAAAE1AQAAAAstMjExMzg4MDIzMwIAAAAFMjQxNTMGAAAAATDbUK2us+PbCDa/+K4d5NsIOkNJUS5OWVNFOkYuSVFfQ0FTSF9FUVVJVi4xMDAwLjEvMS8yMDIxLi4uVVNELi5DQVNIICYgRVFVSVYBAAAAX58BAAIAAAAFMTA4OTQBCAAAAAUAAAABMQEAAAALLTIwNjIzODI2MDQDAAAAAzE2MAIAAAAEMTA5NgQAAAABMAcAAAAIMS8xLzIwMjEIAAAACjEyLzMxLzIwMjAJAAAAATDbUK2us+PbCNqe8K4d5NsIN0NJUS5OWVNFOkYuSVFfUkUuMTAwMC4x</t>
  </si>
  <si>
    <t>LzEvMjAyMC4uLlVTRC4uUkVUQUlORUQgRUFSTklOR1MBAAAAX58BAAIAAAAFMjAzMjABCAAAAAUAAAABMQEAAAALLTIxMTM2OTI0NjEDAAAAAzE2MAIAAAAEMTIyMgQAAAABMAcAAAAIMS8xLzIwMjAIAAAACjEyLzMxLzIwMTkJAAAAATDbUK2us+PbCKdI+K4d5NsIQkNJUS5YVFJBOkRBSS5JUV9QUkVGX0RJVl9PVEhFUi4xMDAwLjEvMS8yMDE4Li4uVVNELi5QUkVGIERJVklERU5EUwUAAAAAAAAACAAAABQoSW52YWxpZCBJZGVudGlmaWVyKdtQra6z49sI+ezwrh3k2wg6Q0lRLlRTRTo3MjcwLklRX1RPVEFMX0RFQlQuMTAwMC4xLzEvMjAyMS4uLlVTRC4uVE9UQUwgREVCVAEAAABSVw0AAgAAAAsyOTg5LjM0OTc4MwEIAAAABQAAAAExAQAAAAoyMDQzMTUyNzU5AwAAAAMxNjACAAAABDQxNzMEAAAAATAHAAAACDEvMS8yMDIxCAAAAAkzLzMxLzIwMjAJAAAAATDbUK2us+PbCHgl8q4d5NsIO0NJUS5UU0U6NzI2OS5JUV9BUi4xMDAwLjEvMS8yMDE4Li4uVVNELi5BQ0NPVU5UUyBSRUNFSVZBQkxFAQAAAA8uCgACAAAACzMwODQuMDgwNzY0AQgAAAAFAAAAATEBAAAACjE4NDkwMjY3MjcDAAAAAzE2MAIAAAAEMTAyMQQAAAABMAcAAAAIMS8xLzIwMTgIAAAACTMvMzEvMjAxNwkAAAABMNtQra6z49sICIXzrh3k2wgyQ0lRLlRTRTo3MjY5LklRX05JLjEwMDAuMS8xLzIwMTkuLi5VU0QuLk5FVCBJTkNPTUUB</t>
  </si>
  <si>
    <t>AAAADy4KAAIAAAALMjAzMS4yNjAzOTUBCAAAAAUAAAABMQEAAAAKMTg5NTAwMjQxOAMAAAADMTYwAgAAAAIxNQQAAAABMAcAAAAIMS8xLzIwMTkIAAAACTMvMzEvMjAxOAkAAAABMNtQra6z49sIsV/3rh3k2whQQ0lRLlhUUkE6REFJLklRX1RPVEFMX09VVFNUQU5ESU5HX0ZJTElOR19EQVRFLjEwMDAuMS8xLzIwMTYuLi5VU0QuLlRPVEFMIE9VVCBTSFIFAAAAAAAAAAgAAAAUKEludmFsaWQgSWRlbnRpZmllcinbUK2us+PbCKea8q4d5NsIO0NJUS5OWVNFOkhNQy5JUV9BUi4xMDAwLjEvMS8yMDE5Li4uVVNELi5BQ0NPVU5UUyBSRUNFSVZBQkxFAQAAAJVBBAACAAAACzc1MzYuOTYxODk0AQgAAAAFAAAAATEBAAAACjIwNDE4Nzg0OTgDAAAAAzE2MAIAAAAEMTAyMQQAAAABMAcAAAAIMS8xLzIwMTkIAAAACTMvMzEvMjAxOAkAAAABMNtQra6z49sIuMHyrh3k2wg7Q0lRLk5ZU0U6SEQuSVFfVE9UQUxfUkVWLjEwMDAuMS8xLzIwMTguLi5VU0QuLlRPVEFMIFJFVkVOVUUBAAAAl0AEAAIAAAAFOTQ1OTUBCAAAAAUAAAABMQEAAAAKMTk1MTU0MjEyOAMAAAADMTYwAgAAAAIyOAQAAAABMAcAAAAIMS8xLzIwMTgIAAAACTEvMjkvMjAxNwkAAAABMNtQra6z49sIYNrzrh3k2wg4Q0lRLlRTRTo3MjY5LklRX1RPVEFMX0FTU0VUUy4xMDAwLjEvMS8yMDE2Li4uVVNELi5BU1NFVFMBAAAADy4KAAIAAAAMMjcxMDgu</t>
  </si>
  <si>
    <t>OTI2Mjc4AQgAAAAFAAAAATEBAAAACjE3NDU1MjgwMDQDAAAAAzE2MAIAAAAEMTAwNwQAAAABMAcAAAAIMS8xLzIwMTYIAAAACTMvMzEvMjAxNQkAAAABMNtQra6z49sI11n5rh3k2wg4Q0lRLk5ZU0U6SE1DLklRX0lOVkVOVE9SWS4xMDAwLjEvMS8yMDE5Li4uVVNELi5JTlZFTlRPUlkBAAAAlUEEAAIAAAAMMTQzNDQuNDc1OTg3AQgAAAAFAAAAATEBAAAACjIwNDE4Nzg0OTgDAAAAAzE2MAIAAAAEMTA0MwQAAAABMAcAAAAIMS8xLzIwMTkIAAAACTMvMzEvMjAxOAkAAAABMNtQra6z49sIeCXyrh3k2wgzQ0lRLk9NOlZPTFYgQi5JUV9OSS4xMDAwLjEvMS8yMDE3Li4uVVNELi5ORVQgSU5DT01FAQAAADfEBAACAAAACzE0NDguMzYyMDkxAQgAAAAFAAAAATEBAAAACjE5MDgzODUxODADAAAAAzE2MAIAAAACMTUEAAAAATAHAAAACDEvMS8yMDE3CAAAAAoxMi8zMS8yMDE2CQAAAAEw21CtrrPj2who/vGuHeTbCExDSVEuTllTRTpIRC5JUV9DQVNIX1NUX0lOVkVTVC4xMDAwLjEvMS8yMDIwLi4uVVNELi5UT1QgQ0FTSCAmIFNUIElOVkVTVE1FTlRTAQAAAJdABAACAAAABDE3NzgBCAAAAAUAAAABMQEAAAAKMjA4NTczOTg2MgMAAAADMTYwAgAAAAQxMDAyBAAAAAEwBwAAAAgxLzEvMjAyMAgAAAAIMi8zLzIwMTkJAAAAATDbUK2us+PbCLjB8q4d5NsIUUNJUS5LT1NFOkEwMDUzODAuSVFfQ0FTSF9TVF9JTlZF</t>
  </si>
  <si>
    <t>U1QuMTAwMC4xLzEvMjAxNy4uLlVTRC4uVE9UIENBU0ggJiBTVCBJTlZFU1RNRU5UUwEAAABMWQ0AAgAAAAwyMzAyMC4wNzgxNjcBCAAAAAUAAAABMQEAAAALLTIwNTY5NDUzMjkDAAAAAzE2MAIAAAAEMTAwMgQAAAABMAcAAAAIMS8xLzIwMTcIAAAACjEyLzMxLzIwMTYJAAAAATDbUK2us+PbCAXZ9a4d5NsIVUNJUS5OQVNEQVFHUzpUU0xBLklRX1RPVEFMX09VVFNUQU5ESU5HX0ZJTElOR19EQVRFLjEwMDAuMS8xLzIwMjEuLi5VU0QuLlRPVEFMIE9VVCBTSFIBAAAAEMaiAQIAAAALMjg3OS41NjA1MTIBBAAAAAUAAAABNQEAAAALLTIwNjI2ODEwNjUCAAAABTI0MTUzBgAAAAEw21CtrrPj2wiJ2++uHeTbCDhDSVEuVFNFOjcyMDMuSVFfVE9UQUxfQVNTRVRTLjEwMDAuMS8xLzIwMTguLi5VU0QuLkFTU0VUUwEAAAC84AQAAgAAAA00MzcyMjEuNDA1NjYxAQgAAAAFAAAAATEBAAAACjE5NjkwNDc3NzMDAAAAAzE2MAIAAAAEMTAwNwQAAAABMAcAAAAIMS8xLzIwMTgIAAAACTMvMzEvMjAxNwkAAAABMNtQra6z49sIgzj3rh3k2wg+Q0lRLlRTRTo3MjAzLklRX0FQSUMuMTAwMC4xLzEvMjAyMS4uLlVTRC4uUEQgSU4gQ0FQSVRBTCBDT01NT04BAAAAvOAEAAIAAAALNDU0Ny42Mjk0NDQBCAAAAAUAAAABMQEAAAALLTIwOTA4MTAzOTcDAAAAAzE2MAIAAAAEMTA4NAQAAAABMAcAAAAIMS8xLzIwMjEIAAAACTMv</t>
  </si>
  <si>
    <t>MzEvMjAyMAkAAAABMNtQra6z49sIqIb3rh3k2whPQ0lRLk5ZU0U6R00uSVFfVE9UQUxfT1VUU1RBTkRJTkdfRklMSU5HX0RBVEUuMTAwMC4xLzEvMjAxOC4uLlVTRC4uVE9UQUwgT1VUIFNIUgEAAABU7qUDAgAAAAsxNDAyLjYzMDM2MwEEAAAABQAAAAE1AQAAAAoyMDA4MDcwMTM3AgAAAAUyNDE1MwYAAAABMNtQra6z49sIyXn0rh3k2wg8Q0lRLk5ZU0U6SE1DLklRX0NBU0hfRVFVSVYuMTAwMC4xLzEvMjAyMS4uLlVTRC4uQ0FTSCAmIEVRVUlWAQAAAJVBBAACAAAADDI0ODM1LjUzMzk4NAEIAAAABQAAAAExAQAAAAstMjA5MDgyMjY2MQMAAAADMTYwAgAAAAQxMDk2BAAAAAEwBwAAAAgxLzEvMjAyMQgAAAAJMy8zMS8yMDIwCQAAAAEw21CtrrPj2wh6tO+uHeTbCEJDSVEuS09TRTpBMDA1MzgwLklRX1RPVEFMX0FTU0VUUy4xMDAwLjEvMS8yMDIwLi4uVVNELi5UT1RBTCBBU1NFVFMBAAAATFkNAAIAAAANMTY4NDgzLjE3ODI1NgEIAAAABQAAAAExAQAAAAoyMDgzNzk3MzU1AwAAAAMxNjACAAAABDEwMDcEAAAAATAHAAAACDEvMS8yMDIwCAAAAAoxMi8zMS8yMDE5CQAAAAEw21CtrrPj2whg2vOuHeTbCEdDSVEuVFNFOjcyMDMuSVFfVE9UQUxfQ0wuMTAwMC4xLzEvMjAxOC4uLlVTRC4uVE9UQUwgQ1VSUkVOVCBMSUFCSUxJVElFUwEAAAC84AQAAgAAAA0xNTUzMjcuMDQyNjg5AQgAAAAFAAAAATEBAAAA</t>
  </si>
  <si>
    <t>CjE5NjkwNDc3NzMDAAAAAzE2MAIAAAAEMTAwOQQAAAABMAcAAAAIMS8xLzIwMTgIAAAACTMvMzEvMjAxNwkAAAABMNtQra6z49sIu1Dwrh3k2whBQ0lRLk5ZU0U6R00uSVFfVE9UQUxfQ0EuMTAwMC4xLzEvMjAxNi4uLlVTRC4uVE9UQUwgQ1VSUkVOVCBBU1NFVFMBAAAAVO6lAwIAAAAFNjk0MDgBCAAAAAUAAAABMQEAAAAKMTg3MzMwMjM3NwMAAAADMTYwAgAAAAQxMDA4BAAAAAEwBwAAAAgxLzEvMjAxNggAAAAKMTIvMzEvMjAxNQkAAAABMNtQra6z49sItM/5rh3k2whBQ0lRLk5ZU0U6R00uSVFfUFJFRl9FUVVJVFkuMTAwMC4xLzEvMjAyMC4uLlVTRC4uUFJFRiBTVE9DSyBFUVVJVFkBAAAAVO6lAwMAAAAAANtQra6z49sIp5ryrh3k2wg+Q0lRLk5BU0RBUUdTOkFBUEwuSVFfUkUuMTAwMC4xLzEvMjAyMS4uLlVTRC4uUkVUQUlORUQgRUFSTklOR1MBAAAAaWEAAAIAAAAFMTQ5NjYBCAAAAAUAAAABMQEAAAALLTIwNzMyMDM1MDgDAAAAAzE2MAIAAAAEMTIyMgQAAAABMAcAAAAIMS8xLzIwMjEIAAAACTkvMjYvMjAyMAkAAAABMNtQra6z49sIgzj3rh3k2whAQ0lRLk5ZU0U6Ri5JUV9QUkVGX0RJVl9PVEhFUi4xMDAwLjEvMS8yMDE4Li4uVVNELi5QUkVGIERJVklERU5EUwEAAABfnwEAAwAAAAAA21CtrrPj2wiDOPeuHeTbCDhDSVEuTllTRTpGLklRX1RPVEFMX0RFQlQuMTAwMC4xLzEvMjAyMS4uLlVT</t>
  </si>
  <si>
    <t>RC4uVE9UQUwgREVCVAEAAABfnwEAAgAAAAYxNjI5OTgBCAAAAAUAAAABMQEAAAALLTIwNjIzODI2MDQDAAAAAzE2MAIAAAAENDE3MwQAAAABMAcAAAAIMS8xLzIwMjEIAAAACjEyLzMxLzIwMjAJAAAAATDbUK2us+PbCBz4+a4d5NsIPENJUS5OWVNFOkYuSVFfQVBJQy4xMDAwLjEvMS8yMDIwLi4uVVNELi5QRCBJTiBDQVBJVEFMIENPTU1PTgEAAABfnwEAAgAAAAUyMjE2NQEIAAAABQAAAAExAQAAAAstMjExMzY5MjQ2MQMAAAADMTYwAgAAAAQxMDg0BAAAAAEwBwAAAAgxLzEvMjAyMAgAAAAKMTIvMzEvMjAxOQkAAAABMNtQra6z49sIxI31rh3k2whCQ0lRLlRTRTo3MjY5LklRX1BSRUZfRElWX09USEVSLjEwMDAuMS8xLzIwMTYuLi5VU0QuLlBSRUYgRElWSURFTkRTAQAAAA8uCgADAAAAAADbUK2us+PbCAiF864d5NsIRkNJUS5LT1NFOkEwMDAyNzAuSVFfUFJFRl9ESVZfT1RIRVIuMTAwMC4xLzEvMjAyMS4uLlVTRC4uUFJFRiBESVZJREVORFMBAAAAttwlAAMAAAAAANtQra6z49sIYNrzrh3k2whLQ0lRLktPU0U6QTAwNTM4MC5JUV9UT1RBTF9DTC4xMDAwLjEvMS8yMDIwLi4uVVNELi5UT1RBTCBDVVJSRU5UIExJQUJJTElUSUVTAQAAAExZDQACAAAADDQ2MTc5Ljc2MzYxNgEIAAAABQAAAAExAQAAAAoyMDgzNzk3MzU1AwAAAAMxNjACAAAABDEwMDkEAAAAATAHAAAACDEvMS8yMDIwCAAAAAoxMi8z</t>
  </si>
  <si>
    <t>MS8yMDE5CQAAAAEw21CtrrPj2winSPiuHeTbCEZDSVEuTkFTREFRR1M6VFNMQS5JUV9UT1RBTF9MSUFCLjEwMDAuMS8xLzIwMTYuLi5VU0QuLlRPVEFMIExJQUJJTElUSUVTAQAAABDGogECAAAACDY5ODQuMjM1AQgAAAAFAAAAATEBAAAACjE4NzU3NjkwODIDAAAAAzE2MAIAAAAEMTI3NgQAAAABMAcAAAAIMS8xLzIwMTYIAAAACjEyLzMxLzIwMTUJAAAAATDbUK2us+PbCOJQ9K4d5NsIQ0NJUS5OQVNEQVFHUzpUU0xBLklRX0FQSUMuMTAwMC4xLzEvMjAyMC4uLlVTRC4uUEQgSU4gQ0FQSVRBTCBDT01NT04BAAAAEMaiAQIAAAAFMTI3MzYBCAAAAAUAAAABMQEAAAALLTIxMTM1Nzg5MTgDAAAAAzE2MAIAAAAEMTA4NAQAAAABMAcAAAAIMS8xLzIwMjAIAAAACjEyLzMxLzIwMTkJAAAAATDbUK2us+PbCGxO9q4d5NsIN0NJUS5OWVNFOkdNLklRX1RPVEFMX0FTU0VUUy4xMDAwLjEvMS8yMDE2Li4uVVNELi5BU1NFVFMBAAAAVO6lAwIAAAAGMTk0MzM4AQgAAAAFAAAAATEBAAAACjE4NzMzMDIzNzcDAAAAAzE2MAIAAAAEMTAwNwQAAAABMAcAAAAIMS8xLzIwMTYIAAAACjEyLzMxLzIwMTUJAAAAATDbUK2us+PbCCWu964d5NsIQUNJUS5OQVNEQVFHUzpBQVBMLklRX0NPR1MuMTAwMC4xLzEvMjAxOC4uLlVTRC4uQ09TVCBPRiBHT09EUyBTT0xEAQAAAGlhAAACAAAABjE0MTA0OAEIAAAABQAAAAExAQAAAAox</t>
  </si>
  <si>
    <t>OTg5OTA5ODE0AwAAAAMxNjACAAAAAjM0BAAAAAEwBwAAAAgxLzEvMjAxOAgAAAAJOS8zMC8yMDE3CQAAAAEw21CtrrPj2wggRfquHeTbCEdDSVEuTkFTREFRR1M6QUFQTC5JUV9QUkVGX0RJVl9PVEhFUi4xMDAwLjEvMS8yMDIxLi4uVVNELi5QUkVGIERJVklERU5EUwEAAABpYQAAAwAAAAAA21CtrrPj2wjoFfWuHeTbCDpDSVEuT006Vk9MViBCLklRX1JFLjEwMDAuMS8xLzIwMjEuLi5VU0QuLlJFVEFJTkVEIEVBUk5JTkdTAQAAADfEBAACAAAADDE3NjkwLjk3MTk5NgEIAAAABQAAAAExAQAAAAstMjExMDQxNjk4MQMAAAADMTYwAgAAAAQxMjIyBAAAAAEwBwAAAAgxLzEvMjAyMQgAAAAKMTIvMzEvMjAyMAkAAAABMNtQra6z49sI+ezwrh3k2whCQ0lRLlhUUkE6REFJLklRX1BSRUZfRElWX09USEVSLjEwMDAuMS8xLzIwMTcuLi5VU0QuLlBSRUYgRElWSURFTkRTBQAAAAAAAAAIAAAAFChJbnZhbGlkIElkZW50aWZpZXIp21CtrrPj2whZdfauHeTbCDtDSVEuWFRSQTpEQUkuSVFfQVIuMTAwMC4xLzEvMjAxNi4uLlVTRC4uQUNDT1VOVFMgUkVDRUlWQUJMRQUAAAAAAAAACAAAABQoSW52YWxpZCBJZGVudGlmaWVyKdtQra6z49sIaP7xrh3k2wg4Q0lRLlRTRTo3MjY5LklRX0lOVkVOVE9SWS4xMDAwLjEvMS8yMDE3Li4uVVNELi5JTlZFTlRPUlkBAAAADy4KAAIAAAALMjU0OC4wNTk2OTMBCAAAAAUAAAAB</t>
  </si>
  <si>
    <t>MQEAAAAKMTc5OTI0MzQ4MgMAAAADMTYwAgAAAAQxMDQzBAAAAAEwBwAAAAgxLzEvMjAxNwgAAAAJMy8zMS8yMDE2CQAAAAEw21CtrrPj2wiZAvCuHeTbCFFDSVEuS09TRTpBMDA1MzgwLklRX0NBU0hfU1RfSU5WRVNULjEwMDAuMS8xLzIwMTguLi5VU0QuLlRPVCBDQVNIICYgU1QgSU5WRVNUTUVOVFMBAAAATFkNAAIAAAAMMjc0NzYuMTQyOTQ5AQgAAAAFAAAAATEBAAAACjE5NDg3MTA1ODYDAAAAAzE2MAIAAAAEMTAwMgQAAAABMAcAAAAIMS8xLzIwMTgIAAAACjEyLzMxLzIwMTcJAAAAATDbUK2us+PbCGDa864d5NsIOUNJUS5OWVNFOkhNQy5JUV9SRS4xMDAwLjEvMS8yMDE2Li4uVVNELi5SRVRBSU5FRCBFQVJOSU5HUwEAAACVQQQAAgAAAAw1MDcwMC42Njc3MjIBCAAAAAUAAAABMQEAAAAKMTg0Nzc3MjUwNgMAAAADMTYwAgAAAAQxMjIyBAAAAAEwBwAAAAgxLzEvMjAxNggAAAAJMy8zMS8yMDE1CQAAAAEw21CtrrPj2whJsPGuHeTbCDdDSVEuTllTRTpIRC5JUV9JTlZFTlRPUlkuMTAwMC4xLzEvMjAyMS4uLlVTRC4uSU5WRU5UT1JZAQAAAJdABAACAAAABTE0NTMxAQgAAAAFAAAAATEBAAAACy0yMTA3MjIwNzUzAwAAAAMxNjACAAAABDEwNDMEAAAAATAHAAAACDEvMS8yMDIxCAAAAAgyLzIvMjAyMAkAAAABMNtQra6z49sIYNrzrh3k2wg8Q0lRLktPU0U6QTAwMDI3MC5JUV9JTlZFTlRPUlkuMTAw</t>
  </si>
  <si>
    <t>MC4xLzEvMjAyMC4uLlVTRC4uSU5WRU5UT1JZAQAAALbcJQACAAAACzcwMjMuNjAxNjM1AQgAAAAFAAAAATEBAAAACjIwODM2ODUyMjkDAAAAAzE2MAIAAAAEMTA0MwQAAAABMAcAAAAIMS8xLzIwMjAIAAAACjEyLzMxLzIwMTkJAAAAATDbUK2us+PbCDa/+K4d5NsIQENJUS5LT1NFOkEwMDUzODAuSVFfQ09HUy4xMDAwLjEvMS8yMDE4Li4uVVNELi5DT1NUIE9GIEdPT0RTIFNPTEQBAAAATFkNAAIAAAAMNzM3NjMuMTI2NDA2AQgAAAAFAAAAATEBAAAACjE5NDg3MTA1ODYDAAAAAzE2MAIAAAACMzQEAAAAATAHAAAACDEvMS8yMDE4CAAAAAoxMi8zMS8yMDE3CQAAAAEw21CtrrPj2wiTEfeuHeTbCDZDSVEuVFNFOjcyMDMuSVFfSU5EVVNUUlkuMTAwMC4xLzEvMjAxOC4uLlVTRC4uSU5EVVNUUlkBAAAAvOAEAAMAAAALQXV0b21vYmlsZXMAEpasrrPj2wggRfquHeTbCDpDSVEuS09TRTpBMDAwMjcwLklRX0lORFVTVFJZLjEwMDAuMS8xLzIwMTYuLi5VU0QuLklORFVTVFJZAQAAALbcJQADAAAAC0F1dG9tb2JpbGVzABS/a66z49sI2p7wrh3k2wg7Q0lRLk5BU0RBUUdTOlRTTEEuSVFfSU5EVVNUUlkuMTAwMC4xLzEvMjAxOS4uLlVTRC4uSU5EVVNUUlkBAAAAEMaiAQMAAAALQXV0b21vYmlsZXMAFL9rrrPj2wgF2fWuHeTbCDZDSVEuVFNFOjcyMDMuSVFfSU5EVVNUUlkuMTAwMC4xLzEvMjAxOS4uLlVTRC4u</t>
  </si>
  <si>
    <t>SU5EVVNUUlkBAAAAvOAEAAMAAAALQXV0b21vYmlsZXMAFL9rrrPj2wjfbfquHeTbCDtDSVEuTkFTREFRR1M6QUFQTC5JUV9JTkRVU1RSWS4xMDAwLjEvMS8yMDE2Li4uVVNELi5JTkRVU1RSWQEAAABpYQAAAwAAACxUZWNobm9sb2d5IEhhcmR3YXJlLCBTdG9yYWdlIGFuZCBQZXJpcGhlcmFscwAUv2uus+PbCMl59K4d5NsINUNJUS5OWVNFOkhELklRX0lORFVTVFJZLjEwMDAuMS8xLzIwMTcuLi5VU0QuLklORFVTVFJZAQAAAJdABAADAAAAEFNwZWNpYWx0eSBSZXRhaWwAFL9rrrPj2wh6tO+uHeTbCDZDSVEuTllTRTpITUMuSVFfSU5EVVNUUlkuMTAwMC4xLzEvMjAxNy4uLlVTRC4uSU5EVVNUUlkBAAAAlUEEAAMAAAALQXV0b21vYmlsZXMAFL9rrrPj2whJsPGuHeTbCDVDSVEuTllTRTpHTS5JUV9JTkRVU1RSWS4xMDAwLjEvMS8yMDIxLi4uVVNELi5JTkRVU1RSWQEAAABU7qUDAwAAAAtBdXRvbW9iaWxlcwAUv2uus+PbCGxO9q4d5NsINkNJUS5UU0U6NzIwMy5JUV9JTkRVU1RSWS4xMDAwLjEvMS8yMDE2Li4uVVNELi5JTkRVU1RSWQEAAAC84AQAAwAAAAtBdXRvbW9iaWxlcwAUv2uus+PbCGj+8a4d5NsINENJUS5OWVNFOkYuSVFfSU5EVVNUUlkuMTAwMC4xLzEvMjAyMC4uLlVTRC4uSU5EVVNUUlkBAAAAX58BAAMAAAALQXV0b21vYmlsZXMAFL9rrrPj2wi5oPSuHeTbCDRDSVEuTllTRTpGLklRX0lO</t>
  </si>
  <si>
    <t>RFVTVFJZLjEwMDAuMS8xLzIwMjEuLi5VU0QuLklORFVTVFJZAQAAAF+fAQADAAAAC0F1dG9tb2JpbGVzABS/a66z49sIO7L1rh3k2wg0Q0lRLk5ZU0U6Ri5JUV9JTkRVU1RSWS4xMDAwLjEvMS8yMDE5Li4uVVNELi5JTkRVU1RSWQEAAABfnwEAAwAAAAtBdXRvbW9iaWxlcwAUv2uus+PbCNqe8K4d5NsIQkNJUS5UU0U6ODA1OC5JUV9UT1RBTF9DQS4xMDAwLjEvMS8yMDIxLi4uVVNELi5UT1RBTCBDVVJSRU5UIEFTU0VUUwEAAACB/wcAAgAAAAw2NDQ3Mi42ODk0NjQBCAAAAAUAAAABMQEAAAALLTIxNDUwMTEyNjUDAAAAAzE2MAIAAAAEMTAwOAQAAAABMAcAAAAIMS8xLzIwMjEIAAAACTMvMzEvMjAyMAkAAAABMNtQra6z49sIkxH3rh3k2whHQ0lRLk5BU0RBUUdTOlRTTEEuSVFfUFJFRl9FUVVJVFkuMTAwMC4xLzEvMjAxOC4uLlVTRC4uUFJFRiBTVE9DSyBFUVVJVFkBAAAAEMaiAQMAAAAAANtQra6z49sInQT0rh3k2whGQ0lRLk5BU0RBUUdTOlRTTEEuSVFfVE9UQUxfTElBQi4xMDAwLjEvMS8yMDIxLi4uVVNELi5UT1RBTCBMSUFCSUxJVElFUwEAAAAQxqIBAgAAAAUyODQ2OQEIAAAABQAAAAExAQAAAAstMjA2MjY4MTA2NQMAAAADMTYwAgAAAAQxMjc2BAAAAAEwBwAAAAgxLzEvMjAyMQgAAAAKMTIvMzEvMjAyMAkAAAABMNtQra6z49sIiEzyrh3k2whCQ0lRLlRTRTo3MjAzLklRX1BSRUZfRVFVSVRZ</t>
  </si>
  <si>
    <t>LjEwMDAuMS8xLzIwMjEuLi5VU0QuLlBSRUYgU1RPQ0sgRVFVSVRZAQAAALzgBAADAAAAAADbUK2us+PbCPGC+a4d5NsIOENJUS5OWVNFOkdNLklRX1JFLjEwMDAuMS8xLzIwMTguLi5VU0QuLlJFVEFJTkVEIEVBUk5JTkdTAQAAAFTupQMCAAAABTE3NjI3AQgAAAAFAAAAATEBAAAACjIwMDgwNzAxMzcDAAAAAzE2MAIAAAAEMTIyMgQAAAABMAcAAAAIMS8xLzIwMTgIAAAACjEyLzMxLzIwMTcJAAAAATDbUK2us+PbCOnF8K4d5NsIQUNJUS5OWVNFOkhNQy5JUV9UT1RBTF9MSUFCLjEwMDAuMS8xLzIwMjEuLi5VU0QuLlRPVEFMIExJQUJJTElUSUVTAQAAAJVBBAACAAAADTExMzE1Mi41Njc2MzEBCAAAAAUAAAABMQEAAAALLTIwOTA4MjI2NjEDAAAAAzE2MAIAAAAEMTI3NgQAAAABMAcAAAAIMS8xLzIwMjEIAAAACTMvMzEvMjAyMAkAAAABMNtQra6z49sISbDxrh3k2whBQ0lRLk5ZU0U6SEQuSVFfUFJFRl9ESVZfT1RIRVIuMTAwMC4xLzEvMjAyMC4uLlVTRC4uUFJFRiBESVZJREVORFMBAAAAl0AEAAMAAAAAANtQra6z49sImQLwrh3k2whGQ0lRLktPU0U6QTAwMDI3MC5JUV9UT1RBTF9DQS4xMDAwLjEvMS8yMDIxLi4uVVNELi5UT1RBTCBDVVJSRU5UIEFTU0VUUwEAAAC23CUAAgAAAAwyMzk3Ni45NDc3ODYBCAAAAAUAAAABMQEAAAALLTIxMDgzMzU0OTIDAAAAAzE2MAIAAAAEMTAwOAQAAAABMAcAAAAI</t>
  </si>
  <si>
    <t>MS8xLzIwMjEIAAAACjEyLzMxLzIwMjAJAAAAATDbUK2us+PbCAgU8a4d5NsIOENJUS5UU0U6ODA1OC5JUV9JTlZFTlRPUlkuMTAwMC4xLzEvMjAxOS4uLlVTRC4uSU5WRU5UT1JZAQAAAIH/BwACAAAADDExMzQwLjM1MTc0NQEIAAAABQAAAAExAQAAAAoxOTY5MDkzMTg0AwAAAAMxNjACAAAABDEwNDMEAAAAATAHAAAACDEvMS8yMDE5CAAAAAkzLzMxLzIwMTgJAAAAATDbUK2us+PbCFkA9q4d5NsIQUNJUS5OQVNEQVFHUzpUU0xBLklRX0NBU0hfRVFVSVYuMTAwMC4xLzEvMjAxNy4uLlVTRC4uQ0FTSCAmIEVRVUlWAQAAABDGogECAAAACDMzOTMuMjE2AQgAAAAFAAAAATEBAAAACjE5NDU4NzM1NTEDAAAAAzE2MAIAAAAEMTA5NgQAAAABMAcAAAAIMS8xLzIwMTcIAAAACjEyLzMxLzIwMTYJAAAAATDbUK2us+PbCE0N+a4d5NsIN0NJUS5OQVNEQVFHUzpUU0xBLklRX05JLjEwMDAuMS8xLzIwMjAuLi5VU0QuLk5FVCBJTkNPTUUBAAAAEMaiAQIAAAAELTg2MgEIAAAABQAAAAExAQAAAAstMjExMzU3ODkxOAMAAAADMTYwAgAAAAIxNQQAAAABMAcAAAAIMS8xLzIwMjAIAAAACjEyLzMxLzIwMTkJAAAAATDbUK2us+PbCInb764d5NsIOkNJUS5UU0U6NzI3MC5JUV9UT1RBTF9ERUJULjEwMDAuMS8xLzIwMjAuLi5VU0QuLlRPVEFMIERFQlQBAAAAUlcNAAIAAAAKOTA2LjAxOTI4NQEIAAAABQAAAAExAQAAAAox</t>
  </si>
  <si>
    <t>OTY5NDQ3NDM5AwAAAAMxNjACAAAABDQxNzMEAAAAATAHAAAACDEvMS8yMDIwCAAAAAkzLzMxLzIwMTkJAAAAATDbUK2us+PbCEwe+q4d5NsIO0NJUS5UU0U6NzI2OS5JUV9BUi4xMDAwLjEvMS8yMDE3Li4uVVNELi5BQ0NPVU5UUyBSRUNFSVZBQkxFAQAAAA8uCgACAAAACjI5MjkuNDY3NjUBCAAAAAUAAAABMQEAAAAKMTc5OTI0MzQ4MgMAAAADMTYwAgAAAAQxMDIxBAAAAAEwBwAAAAgxLzEvMjAxNwgAAAAJMy8zMS8yMDE2CQAAAAEw21CtrrPj2wj57PCuHeTbCDtDSVEuTllTRTpIRC5JUV9DT0dTLjEwMDAuMS8xLzIwMTkuLi5VU0QuLkNPU1QgT0YgR09PRFMgU09MRAEAAACXQAQAAgAAAAU2NjU0OAEIAAAABQAAAAExAQAAAAoyMDIzNzU3NDU2AwAAAAMxNjACAAAAAjM0BAAAAAEwBwAAAAgxLzEvMjAxOQgAAAAJMS8yOC8yMDE4CQAAAAEw21CtrrPj2wiZAvCuHeTbCEBDSVEuS09TRTpBMDA1MzgwLklRX0NPR1MuMTAwMC4xLzEvMjAxNi4uLlVTRC4uQ09TVCBPRiBHT09EUyBTT0xEAQAAAExZDQACAAAADDYyNjMxLjIxMzkzOAEIAAAABQAAAAExAQAAAAoxODMwMzgxNjc5AwAAAAMxNjACAAAAAjM0BAAAAAEwBwAAAAgxLzEvMjAxNggAAAAKMTIvMzEvMjAxNQkAAAABMNtQra6z49sIIyf2rh3k2wg3Q0lRLk5ZU0U6SEQuSVFfVE9UQUxfQVNTRVRTLjEwMDAuMS8xLzIwMTkuLi5VU0QuLkFTU0VUUwEA</t>
  </si>
  <si>
    <t>AACXQAQAAgAAAAU0NDUyOQEIAAAABQAAAAExAQAAAAoyMDIzNzU3NDU2AwAAAAMxNjACAAAABDEwMDcEAAAAATAHAAAACDEvMS8yMDE5CAAAAAkxLzI4LzIwMTgJAAAAATDbUK2us+PbCLFf964d5NsIQkNJUS5UU0U6NzI2OS5JUV9UT1RBTF9DQS4xMDAwLjEvMS8yMDIxLi4uVVNELi5UT1RBTCBDVVJSRU5UIEFTU0VUUwEAAAAPLgoAAgAAAAwxNDMwOS40MTg3MjUBCAAAAAUAAAABMQEAAAAKMjA0Mzc2NDU4MwMAAAADMTYwAgAAAAQxMDA4BAAAAAEwBwAAAAgxLzEvMjAyMQgAAAAJMy8zMS8yMDIwCQAAAAEw21CtrrPj2wgIhfOuHeTbCD5DSVEuS09TRTpBMDA1MzgwLklRX1RPVEFMX0RFQlQuMTAwMC4xLzEvMjAxOC4uLlVTRC4uVE9UQUwgREVCVAEAAABMWQ0AAgAAAAw2NzM5OS44NDAxMzQBCAAAAAUAAAABMQEAAAAKMTk0ODcxMDU4NgMAAAADMTYwAgAAAAQ0MTczBAAAAAEwBwAAAAgxLzEvMjAxOAgAAAAKMTIvMzEvMjAxNwkAAAABMNtQra6z49sIWQD2rh3k2whAQ0lRLktPU0U6QTAwNTM4MC5JUV9UT1RBTF9SRVYuMTAwMC4xLzEvMjAyMS4uLlVTRC4uVE9UQUwgUkVWRU5VRQEAAABMWQ0AAgAAAAw5NTU2Mi4zNTU1ODMBCAAAAAUAAAABMQEAAAALLTIwNTcxMTYxOTcDAAAAAzE2MAIAAAACMjgEAAAAATAHAAAACDEvMS8yMDIxCAAAAAoxMi8zMS8yMDIwCQAAAAEw21CtrrPj2wjiUPSuHeTbCDJD</t>
  </si>
  <si>
    <t>SVEuVFNFOjgwNTguSVFfTkkuMTAwMC4xLzEvMjAxOC4uLlVTRC4uTkVUIElOQ09NRQEAAACB/wcAAgAAAAszOTQ4LjgxNjIwMwEIAAAABQAAAAExAQAAAAoxODkzOTk3OTU0AwAAAAMxNjACAAAAAjE1BAAAAAEwBwAAAAgxLzEvMjAxOAgAAAAJMy8zMS8yMDE3CQAAAAEw21CtrrPj2wg4ifGuHeTbCDxDSVEuVFNFOjgwNTguSVFfVE9UQUxfUkVWLjEwMDAuMS8xLzIwMjEuLi5VU0QuLlRPVEFMIFJFVkVOVUUBAAAAgf8HAAIAAAANMTM3MzU1LjU3NjE2NwEIAAAABQAAAAExAQAAAAstMjE0NTAxMTI2NQMAAAADMTYwAgAAAAIyOAQAAAABMAcAAAAIMS8xLzIwMjEIAAAACTMvMzEvMjAyMAkAAAABMNtQra6z49sIqIb3rh3k2whDQ0lRLk5BU0RBUUdTOlRTTEEuSVFfVE9UQUxfQVNTRVRTLjEwMDAuMS8xLzIwMTguLi5VU0QuLlRPVEFMIEFTU0VUUwEAAAAQxqIBAgAAAAkyODY1NS4zNzIBCAAAAAUAAAABMQEAAAAKMjAxMzkwNzQ3MAMAAAADMTYwAgAAAAQxMDA3BAAAAAEwBwAAAAgxLzEvMjAxOAgAAAAKMTIvMzEvMjAxNwkAAAABMNtQra6z49sIWQD2rh3k2wgyQ0lRLlRTRTo3MjAzLklRX05JLjEwMDAuMS8xLzIwMTguLi5VU0QuLk5FVCBJTkNPTUUBAAAAvOAEAAIAAAAMMTY0MjIuNTAyNDg4AQgAAAAFAAAAATEBAAAACjE5NjkwNDc3NzMDAAAAAzE2MAIAAAACMTUEAAAAATAHAAAACDEvMS8yMDE4CAAA</t>
  </si>
  <si>
    <t>AAkzLzMxLzIwMTcJAAAAATDbUK2us+PbCNkP864d5NsIQUNJUS5UU0U6NzIwMy5JUV9UT1RBTF9MSUFCLjEwMDAuMS8xLzIwMjEuLi5VU0QuLlRPVEFMIExJQUJJTElUSUVTAQAAALzgBAACAAAADTMwMzI3OC4zMDg1ODUBCAAAAAUAAAABMQEAAAALLTIwOTA4MTAzOTcDAAAAAzE2MAIAAAAEMTI3NgQAAAABMAcAAAAIMS8xLzIwMjEIAAAACTMvMzEvMjAyMAkAAAABMNtQra6z49sIO7L1rh3k2whBQ0lRLk5ZU0U6R00uSVFfVE9UQUxfQ0EuMTAwMC4xLzEvMjAyMS4uLlVTRC4uVE9UQUwgQ1VSUkVOVCBBU1NFVFMBAAAAVO6lAwIAAAAFODA5MjQBCAAAAAUAAAABMQEAAAALLTIwNjI2NjAzMjkDAAAAAzE2MAIAAAAEMTAwOAQAAAABMAcAAAAIMS8xLzIwMjEIAAAACjEyLzMxLzIwMjAJAAAAATDbUK2us+PbCJIh+K4d5NsIO0NJUS5UU0U6NzIwMy5JUV9BUi4xMDAwLjEvMS8yMDE5Li4uVVNELi5BQ0NPVU5UUyBSRUNFSVZBQkxFAQAAALzgBAACAAAACzIwODk4Ljg0NzU2AQgAAAAFAAAAATEBAAAACjIwNDIzMjI0MjcDAAAAAzE2MAIAAAAEMTAyMQQAAAABMAcAAAAIMS8xLzIwMTkIAAAACTMvMzEvMjAxOAkAAAABMNtQra6z49sIaP7xrh3k2whSQ0lRLk5BU0RBUUdTOkFBUEwuSVFfQ0FTSF9TVF9JTlZFU1QuMTAwMC4xLzEvMjAxOC4uLlVTRC4uVE9UIENBU0ggJiBTVCBJTlZFU1RNRU5UUwEAAABpYQAA</t>
  </si>
  <si>
    <t>AgAAAAU3NDE4MQEIAAAABQAAAAExAQAAAAoxOTg5OTA5ODE0AwAAAAMxNjACAAAABDEwMDIEAAAAATAHAAAACDEvMS8yMDE4CAAAAAk5LzMwLzIwMTcJAAAAATDbUK2us+PbCKwz+a4d5NsIR0NJUS5OQVNEQVFHUzpBQVBMLklRX1BSRUZfRVFVSVRZLjEwMDAuMS8xLzIwMjEuLi5VU0QuLlBSRUYgU1RPQ0sgRVFVSVRZAQAAAGlhAAADAAAAAADbUK2us+PbCAtk9a4d5NsIRUNJUS5OWVNFOkYuSVFfVE9UQUxfQ0wuMTAwMC4xLzEvMjAxOC4uLlVTRC4uVE9UQUwgQ1VSUkVOVCBMSUFCSUxJVElFUwEAAABfnwEAAgAAAAU5NDYwMAEIAAAABQAAAAExAQAAAAoyMDA4MDc2Mzc5AwAAAAMxNjACAAAABDEwMDkEAAAAATAHAAAACDEvMS8yMDE4CAAAAAoxMi8zMS8yMDE3CQAAAAEw21CtrrPj2whZAPauHeTbCDxDSVEuTllTRTpGLklRX0FQSUMuMTAwMC4xLzEvMjAyMS4uLlVTRC4uUEQgSU4gQ0FQSVRBTCBDT01NT04BAAAAX58BAAIAAAAFMjIyOTABCAAAAAUAAAABMQEAAAALLTIwNjIzODI2MDQDAAAAAzE2MAIAAAAEMTA4NAQAAAABMAcAAAAIMS8xLzIwMjEIAAAACjEyLzMxLzIwMjAJAAAAATDbUK2us+PbCFkA9q4d5NsIQENJUS5OWVNFOkYuSVFfUFJFRl9ESVZfT1RIRVIuMTAwMC4xLzEvMjAyMS4uLlVTRC4uUFJFRiBESVZJREVORFMBAAAAX58BAAMAAAAAANtQra6z49sIXfr3rh3k2wgxQ0lRLk5ZU0U6</t>
  </si>
  <si>
    <t>SEQuSVFfTkkuMTAwMC4xLzEvMjAyMC4uLlVTRC4uTkVUIElOQ09NRQEAAACXQAQAAgAAAAUxMTEyMQEIAAAABQAAAAExAQAAAAoyMDg1NzM5ODYyAwAAAAMxNjACAAAAAjE1BAAAAAEwBwAAAAgxLzEvMjAyMAgAAAAIMi8zLzIwMTkJAAAAATDbUK2us+PbCFl19q4d5NsIQkNJUS5UU0U6ODA1OC5JUV9QUkVGX0RJVl9PVEhFUi4xMDAwLjEvMS8yMDE5Li4uVVNELi5QUkVGIERJVklERU5EUwEAAACB/wcAAwAAAAAA21CtrrPj2wh6tO+uHeTbCEBDSVEuTkFTREFRR1M6VFNMQS5JUV9BUi4xMDAwLjEvMS8yMDE3Li4uVVNELi5BQ0NPVU5UUyBSRUNFSVZBQkxFAQAAABDGogECAAAABzQ5OS4xNDIBCAAAAAUAAAABMQEAAAAKMTk0NTg3MzU1MQMAAAADMTYwAgAAAAQxMDIxBAAAAAEwBwAAAAgxLzEvMjAxNwgAAAAKMTIvMzEvMjAxNgkAAAABMNtQra6z49sInQT0rh3k2whBQ0lRLk5BU0RBUUdTOlRTTEEuSVFfQ0FTSF9FUVVJVi4xMDAwLjEvMS8yMDIxLi4uVVNELi5DQVNIICYgRVFVSVYBAAAAEMaiAQIAAAAFMTkzODQBCAAAAAUAAAABMQEAAAALLTIwNjI2ODEwNjUDAAAAAzE2MAIAAAAEMTA5NgQAAAABMAcAAAAIMS8xLzIwMjEIAAAACjEyLzMxLzIwMjAJAAAAATDbUK2us+PbCJ0E9K4d5NsIQ0NJUS5OWVNFOkdNLklRX0NBU0hfRVFVSVYuMTAwMC4xLzEvMjAxNi4uLlVTRC4uQ0FTSCBBTkQgRVFVSVZB</t>
  </si>
  <si>
    <t>TEVOVFMBAAAAVO6lAwIAAAAFMTIxMzgBCAAAAAUAAAABMQEAAAAKMTg3MzMwMjM3NwMAAAADMTYwAgAAAAQxMDk2BAAAAAEwBwAAAAgxLzEvMjAxNggAAAAKMTIvMzEvMjAxNQkAAAABMNtQra6z49sIdCv0rh3k2wgxQ0lRLk5ZU0U6R00uSVFfTkkuMTAwMC4xLzEvMjAyMC4uLlVTRC4uTkVUIElOQ09NRQEAAABU7qUDAgAAAAQ2NzMyAQgAAAAFAAAAATEBAAAACy0yMTEzODgwMjMzAwAAAAMxNjACAAAAAjE1BAAAAAEwBwAAAAgxLzEvMjAyMAgAAAAKMTIvMzEvMjAxOQkAAAABMNtQra6z49sIWQD2rh3k2wg9Q0lRLk5BU0RBUUdTOkFBUEwuSVFfVE9UQUxfQVNTRVRTLjEwMDAuMS8xLzIwMTguLi5VU0QuLkFTU0VUUwEAAABpYQAAAgAAAAYzNzUzMTkBCAAAAAUAAAABMQEAAAAKMTk4OTkwOTgxNAMAAAADMTYwAgAAAAQxMDA3BAAAAAEwBwAAAAgxLzEvMjAxOAgAAAAJOS8zMC8yMDE3CQAAAAEw21CtrrPj2wjId/CuHeTbCENDSVEuTkFTREFRR1M6QUFQTC5JUV9BUElDLjEwMDAuMS8xLzIwMjEuLi5VU0QuLlBEIElOIENBUElUQUwgQ09NTU9OAQAAAGlhAAADAAAAAADbUK2us+PbCPns8K4d5NsIN0NJUS5OQVNEQVFHUzpUU0xBLklRX05JLjEwMDAuMS8xLzIwMTguLi5VU0QuLk5FVCBJTkNPTUUBAAAAEMaiAQIAAAAFLTE5NjIBCAAAAAUAAAABMQEAAAAKMjAxMzkwNzQ3MAMAAAADMTYwAgAAAAIxNQQA</t>
  </si>
  <si>
    <t>AAABMAcAAAAIMS8xLzIwMTgIAAAACjEyLzMxLzIwMTcJAAAAATDbUK2us+PbCLtQ8K4d5NsIQ0NJUS5OQVNEQVFHUzpBQVBMLklRX1RPVEFMX0FTU0VUUy4xMDAwLjEvMS8yMDE2Li4uVVNELi5UT1RBTCBBU1NFVFMBAAAAaWEAAAIAAAAGMjkwMzQ1AQgAAAAFAAAAATEBAAAACjE4NjM5OTY2ODQDAAAAAzE2MAIAAAAEMTAwNwQAAAABMAcAAAAIMS8xLzIwMTYIAAAACTkvMjYvMjAxNQkAAAABMNtQra6z49sIbE72rh3k2wg6Q0lRLk5ZU0U6Ri5JUV9UT1RBTF9SRVYuMTAwMC4xLzEvMjAxNi4uLlVTRC4uVE9UQUwgUkVWRU5VRQEAAABfnwEAAgAAAAYxNDk1NTgBCAAAAAUAAAABMQEAAAAKMTg3MzQ0OTc4MAMAAAADMTYwAgAAAAIyOAQAAAABMAcAAAAIMS8xLzIwMTYIAAAACjEyLzMxLzIwMTUJAAAAATDbUK2us+PbCAtk9a4d5NsIPENJUS5UU0U6ODA1OC5JUV9DQVNIX0VRVUlWLjEwMDAuMS8xLzIwMTkuLi5VU0QuLkNBU0ggJiBFUVVJVgEAAACB/wcAAgAAAAs5NDY3LjE3MjQyNwEIAAAABQAAAAExAQAAAAoxOTY5MDkzMTg0AwAAAAMxNjACAAAABDEwOTYEAAAAATAHAAAACDEvMS8yMDE5CAAAAAkzLzMxLzIwMTgJAAAAATDbUK2us+PbCLGo+a4d5NsIN0NJUS5OQVNEQVFHUzpUU0xBLklRX05JLjEwMDAuMS8xLzIwMTkuLi5VU0QuLk5FVCBJTkNPTUUBAAAAEMaiAQIAAAAELTk3NgEIAAAABQAAAAEx</t>
  </si>
  <si>
    <t>AQAAAAoyMDc5MTI4NjI1AwAAAAMxNjACAAAAAjE1BAAAAAEwBwAAAAgxLzEvMjAxOQgAAAAKMTIvMzEvMjAxOAkAAAABMNtQra6z49sI4lD0rh3k2whNQ0lRLlRTRTo3MjAzLklRX0NBU0hfU1RfSU5WRVNULjEwMDAuMS8xLzIwMjEuLi5VU0QuLlRPVCBDQVNIICYgU1QgSU5WRVNUTUVOVFMBAAAAvOAEAAIAAAAMMjU5MTEuNzMxNTA0AQgAAAAFAAAAATEBAAAACy0yMDkwODEwMzk3AwAAAAMxNjACAAAABDEwMDIEAAAAATAHAAAACDEvMS8yMDIxCAAAAAkzLzMxLzIwMjAJAAAAATDbUK2us+PbCLTP+a4d5NsIQ0NJUS5OQVNEQVFHUzpBQVBMLklRX1RPVEFMX0FTU0VUUy4xMDAwLjEvMS8yMDE3Li4uVVNELi5UT1RBTCBBU1NFVFMBAAAAaWEAAAIAAAAGMzIxNjg2AQgAAAAFAAAAATEBAAAACjE5MTkzMzQ0ODQDAAAAAzE2MAIAAAAEMTAwNwQAAAABMAcAAAAIMS8xLzIwMTcIAAAACTkvMjQvMjAxNgkAAAABMNtQra6z49sIIEX6rh3k2whAQ0lRLk5ZU0U6Ri5JUV9QUkVGX0VRVUlUWS4xMDAwLjEvMS8yMDE3Li4uVVNELi5QUkVGIFNUT0NLIEVRVUlUWQEAAABfnwEAAwAAAAAA21CtrrPj2winSPiuHeTbCD5DSVEuTllTRTpITUMuSVFfVE9UQUxfQVNTRVRTLjEwMDAuMS8xLzIwMjEuLi5VU0QuLlRPVEFMIEFTU0VUUwEAAACVQQQAAgAAAA0xOTAxNTguNzg4NjY5AQgAAAAFAAAAATEBAAAACy0yMDkwODIy</t>
  </si>
  <si>
    <t>NjYxAwAAAAMxNjACAAAABDEwMDcEAAAAATAHAAAACDEvMS8yMDIxCAAAAAkzLzMxLzIwMjAJAAAAATDbUK2us+PbCLjB8q4d5NsITUNJUS5UU0U6ODA1OC5JUV9DQVNIX1NUX0lOVkVTVC4xMDAwLjEvMS8yMDE5Li4uVVNELi5UT1QgQ0FTSCAmIFNUIElOVkVTVE1FTlRTAQAAAIH/BwACAAAADDExNzk0LjYxNDc0OAEIAAAABQAAAAExAQAAAAoxOTY5MDkzMTg0AwAAAAMxNjACAAAABDEwMDIEAAAAATAHAAAACDEvMS8yMDE5CAAAAAkzLzMxLzIwMTgJAAAAATDbUK2us+PbCLTP+a4d5NsIN0NJUS5OQVNEQVFHUzpUU0xBLklRX05JLjEwMDAuMS8xLzIwMjEuLi5VU0QuLk5FVCBJTkNPTUUBAAAAEMaiAQIAAAADNzIxAQgAAAAFAAAAATEBAAAACy0yMDYyNjgxMDY1AwAAAAMxNjACAAAAAjE1BAAAAAEwBwAAAAgxLzEvMjAyMQgAAAAKMTIvMzEvMjAyMAkAAAABMNtQra6z49sIqIb3rh3k2whDQ0lRLk5ZU0U6R00uSVFfQ0FTSF9FUVVJVi4xMDAwLjEvMS8yMDE3Li4uVVNELi5DQVNIIEFORCBFUVVJVkFMRU5UUwEAAABU7qUDAgAAAAQ5Nzc0AQgAAAAFAAAAATEBAAAACjE5NDM5MjI3ODQDAAAAAzE2MAIAAAAEMTA5NgQAAAABMAcAAAAIMS8xLzIwMTcIAAAACjEyLzMxLzIwMTYJAAAAATDbUK2us+PbCFDD9q4d5NsIRkNJUS5OWVNFOkdNLklRX1RPVEFMX0NMLjEwMDAuMS8xLzIwMjAuLi5VU0QuLlRPVEFM</t>
  </si>
  <si>
    <t>IENVUlJFTlQgTElBQklMSVRJRVMBAAAAVO6lAwIAAAAFODQ5MDUBCAAAAAUAAAABMQEAAAALLTIxMTM4ODAyMzMDAAAAAzE2MAIAAAAEMTAwOQQAAAABMAcAAAAIMS8xLzIwMjAIAAAACjEyLzMxLzIwMTkJAAAAATDbUK2us+PbCFl19q4d5NsIRUNJUS5OWVNFOkYuSVFfVE9UQUxfQ0wuMTAwMC4xLzEvMjAxOS4uLlVTRC4uVE9UQUwgQ1VSUkVOVCBMSUFCSUxJVElFUwEAAABfnwEAAgAAAAU5NTU2OQEIAAAABQAAAAExAQAAAAoyMDc4ODU4MjQwAwAAAAMxNjACAAAABDEwMDkEAAAAATAHAAAACDEvMS8yMDE5CAAAAAoxMi8zMS8yMDE4CQAAAAEw21CtrrPj2wgc+PmuHeTbCD5DSVEuWFRSQTpEQUkuSVFfQVBJQy4xMDAwLjEvMS8yMDE5Li4uVVNELi5QRCBJTiBDQVBJVEFMIENPTU1PTgUAAAAAAAAACAAAABQoSW52YWxpZCBJZGVudGlmaWVyKdtQra6z49sIbE72rh3k2whNQ0lRLlRTRTo3MjcwLklRX0NBU0hfU1RfSU5WRVNULjEwMDAuMS8xLzIwMTguLi5VU0QuLlRPVCBDQVNIICYgU1QgSU5WRVNUTUVOVFMBAAAAUlcNAAIAAAALODc4My44NjU2MDMBCAAAAAUAAAABMQEAAAAKMTg2MDQxMTU4OQMAAAADMTYwAgAAAAQxMDAyBAAAAAEwBwAAAAgxLzEvMjAxOAgAAAAJMy8zMS8yMDE3CQAAAAEw21CtrrPj2wiZAvCuHeTbCDlDSVEuVFNFOjcyNzAuSVFfUkUuMTAwMC4xLzEvMjAxOS4uLlVTRC4uUkVU</t>
  </si>
  <si>
    <t>QUlORUQgRUFSTklOR1MBAAAAUlcNAAIAAAALMTIwODUuNDg2MTkBCAAAAAUAAAABMQEAAAAKMTg5NDU2Nzc1MgMAAAADMTYwAgAAAAQxMjIyBAAAAAEwBwAAAAgxLzEvMjAxOQgAAAAJMy8zMS8yMDE4CQAAAAEw21CtrrPj2wh4JfKuHeTbCD5DSVEuVFNFOjcyNjkuSVFfQVBJQy4xMDAwLjEvMS8yMDE2Li4uVVNELi5QRCBJTiBDQVBJVEFMIENPTU1PTgEAAAAPLgoAAgAAAAsxMjAzLjEzMzYxOAEIAAAABQAAAAExAQAAAAoxNzQ1NTI4MDA0AwAAAAMxNjACAAAABDEwODQEAAAAATAHAAAACDEvMS8yMDE2CAAAAAkzLzMxLzIwMTUJAAAAATDbUK2us+PbCCMn9q4d5NsIOkNJUS5UU0U6NzI2OS5JUV9UT1RBTF9ERUJULjEwMDAuMS8xLzIwMTguLi5VU0QuLlRPVEFMIERFQlQBAAAADy4KAAIAAAALNTczOC43NTM0NDkBCAAAAAUAAAABMQEAAAAKMTg0OTAyNjcyNwMAAAADMTYwAgAAAAQ0MTczBAAAAAEwBwAAAAgxLzEvMjAxOAgAAAAJMy8zMS8yMDE3CQAAAAEw21CtrrPj2wh0K/SuHeTbCE9DSVEuTllTRTpIRC5JUV9UT1RBTF9PVVRTVEFORElOR19GSUxJTkdfREFURS4xMDAwLjEvMS8yMDE5Li4uVVNELi5UT1RBTCBPVVQgU0hSAQAAAJdABAACAAAACzExNTcuMjY5NTIyAQQAAAAFAAAAATUBAAAACjIwMjM3NTc0NTYCAAAABTI0MTUzBgAAAAEw21CtrrPj2whJsPGuHeTbCDxDSVEuS09TRTpBMDAwMjcw</t>
  </si>
  <si>
    <t>LklRX1RPVEFMX0FTU0VUUy4xMDAwLjEvMS8yMDE2Li4uVVNELi5BU1NFVFMBAAAAttwlAAIAAAAMMzkwNzMuODA4MDY3AQgAAAAFAAAAATEBAAAACjE4MzE2NDQxMTQDAAAAAzE2MAIAAAAEMTAwNwQAAAABMAcAAAAIMS8xLzIwMTYIAAAACjEyLzMxLzIwMTUJAAAAATDbUK2us+PbCGDa864d5NsIRENJUS5YVFJBOkRBSS5JUV9DQVNIX0VRVUlWLjEwMDAuMS8xLzIwMjAuLi5VU0QuLkNBU0ggQU5EIEVRVUlWQUxFTlRTBQAAAAAAAAAIAAAAFChJbnZhbGlkIElkZW50aWZpZXIp21CtrrPj2wi4wfKuHeTbCEdDSVEuVFNFOjcyNzAuSVFfVE9UQUxfQ0wuMTAwMC4xLzEvMjAxNi4uLlVTRC4uVE9UQUwgQ1VSUkVOVCBMSUFCSUxJVElFUwEAAABSVw0AAgAAAAo3Mjc2LjA3MzE1AQgAAAAFAAAAATEBAAAACjE3NDQ5NDYzMTgDAAAAAzE2MAIAAAAEMTAwOQQAAAABMAcAAAAIMS8xLzIwMTYIAAAACTMvMzEvMjAxNQkAAAABMNtQra6z49sImQLwrh3k2wg+Q0lRLlRTRTo3MjcwLklRX1RPVEFMX0FTU0VUUy4xMDAwLjEvMS8yMDE5Li4uVVNELi5UT1RBTCBBU1NFVFMBAAAAUlcNAAIAAAAMMjcxNTcuOTc4NzgzAQgAAAAFAAAAATEBAAAACjE4OTQ1Njc3NTIDAAAAAzE2MAIAAAAEMTAwNwQAAAABMAcAAAAIMS8xLzIwMTkIAAAACTMvMzEvMjAxOAkAAAABMNtQra6z49sI1cf0rh3k2whCQ0lRLlhUUkE6REFJLklR</t>
  </si>
  <si>
    <t>X1BSRUZfRElWX09USEVSLjEwMDAuMS8xLzIwMTkuLi5VU0QuLlBSRUYgRElWSURFTkRTBQAAAAAAAAAIAAAAFChJbnZhbGlkIElkZW50aWZpZXIp21CtrrPj2wi+lviuHeTbCD5DSVEuTllTRTpITUMuSVFfVE9UQUxfQVNTRVRTLjEwMDAuMS8xLzIwMTYuLi5VU0QuLlRPVEFMIEFTU0VUUwEAAACVQQQAAgAAAA0xNTM1NjEuNDQxNDgxAQgAAAAFAAAAATEBAAAACjE4NDc3NzI1MDYDAAAAAzE2MAIAAAAEMTAwNwQAAAABMAcAAAAIMS8xLzIwMTYIAAAACTMvMzEvMjAxNQkAAAABMNtQra6z49sIQpz2rh3k2whCQ0lRLk5ZU0U6SE1DLklRX1RPVEFMX0NBLjEwMDAuMS8xLzIwMTkuLi5VU0QuLlRPVEFMIENVUlJFTlQgQVNTRVRTAQAAAJVBBAACAAAADDY1MjA2LjgwMTI2MgEIAAAABQAAAAExAQAAAAoyMDQxODc4NDk4AwAAAAMxNjACAAAABDEwMDgEAAAAATAHAAAACDEvMS8yMDE5CAAAAAkzLzMxLzIwMTgJAAAAATDbUK2us+PbCEKc9q4d5NsIQUNJUS5OWVNFOkhELklRX1BSRUZfRVFVSVRZLjEwMDAuMS8xLzIwMTYuLi5VU0QuLlBSRUYgU1RPQ0sgRVFVSVRZAQAAAJdABAADAAAAAADbUK2us+PbCHq0764d5NsIRUNJUS5LT1NFOkEwMDAyNzAuSVFfVE9UQUxfTElBQi4xMDAwLjEvMS8yMDE5Li4uVVNELi5UT1RBTCBMSUFCSUxJVElFUwEAAAC23CUAAgAAAAwyMjA0Ni4zOTE4MDkBCAAAAAUAAAABMQEA</t>
  </si>
  <si>
    <t>AAAKMjAyMTUzMDYyMwMAAAADMTYwAgAAAAQxMjc2BAAAAAEwBwAAAAgxLzEvMjAxOQgAAAAKMTIvMzEvMjAxOAkAAAABMNtQra6z49sIeCXyrh3k2whCQ0lRLktPU0U6QTAwNTM4MC5JUV9UT1RBTF9BU1NFVFMuMTAwMC4xLzEvMjAxNi4uLlVTRC4uVE9UQUwgQVNTRVRTAQAAAExZDQACAAAADTE0MDUyOS4zNDk3NzUBCAAAAAUAAAABMQEAAAAKMTgzMDM4MTY3OQMAAAADMTYwAgAAAAQxMDA3BAAAAAEwBwAAAAgxLzEvMjAxNggAAAAKMTIvMzEvMjAxNQkAAAABMNtQra6z49sIerTvrh3k2wg4Q0lRLlhUUkE6REFJLklRX1RPVEFMX0FTU0VUUy4xMDAwLjEvMS8yMDE2Li4uVVNELi5BU1NFVFMFAAAAAAAAAAgAAAAUKEludmFsaWQgSWRlbnRpZmllcinbUK2us+PbCNXH9K4d5NsIPENJUS5YVFJBOkRBSS5JUV9DT0dTLjEwMDAuMS8xLzIwMTkuLi5VU0QuLkNPU1QgT0YgR09PRFMgU09MRAUAAAAAAAAACAAAABQoSW52YWxpZCBJZGVudGlmaWVyKRS/a66z49sI11n5rh3k2wg8Q0lRLlRTRTo3MjY5LklRX0NPR1MuMTAwMC4xLzEvMjAxNi4uLlVTRC4uQ09TVCBPRiBHT09EUyBTT0xEAQAAAA8uCgACAAAADDE4MjU0LjA5NjUzNQEIAAAABQAAAAExAQAAAAoxNzQ1NTI4MDA0AwAAAAMxNjACAAAAAjM0BAAAAAEwBwAAAAgxLzEvMjAxNggAAAAJMy8zMS8yMDE1CQAAAAEwFL9rrrPj2whD5viuHeTbCEdDSVEu</t>
  </si>
  <si>
    <t>VFNFOjcyNjkuSVFfVE9UQUxfQ0wuMTAwMC4xLzEvMjAxOS4uLlVTRC4uVE9UQUwgQ1VSUkVOVCBMSUFCSUxJVElFUwEAAAAPLgoAAgAAAAwxMTY5Ni45MDc0NzkBCAAAAAUAAAABMQEAAAAKMTg5NTAwMjQxOAMAAAADMTYwAgAAAAQxMDA5BAAAAAEwBwAAAAgxLzEvMjAxOQgAAAAJMy8zMS8yMDE4CQAAAAEwFL9rrrPj2whJ7PSuHeTbCEFDSVEuVFNFOjcyNjkuSVFfVE9UQUxfTElBQi4xMDAwLjEvMS8yMDE5Li4uVVNELi5UT1RBTCBMSUFCSUxJVElFUwEAAAAPLgoAAgAAAAwxNjQzNi4xNTcyNjgBCAAAAAUAAAABMQEAAAAKMTg5NTAwMjQxOAMAAAADMTYwAgAAAAQxMjc2BAAAAAEwBwAAAAgxLzEvMjAxOQgAAAAJMy8zMS8yMDE4CQAAAAEwFL9rrrPj2wi4wfKuHeTbCDxDSVEuTllTRTpITUMuSVFfVE9UQUxfUkVWLjEwMDAuMS8xLzIwMTkuLi5VU0QuLlRPVEFMIFJFVkVOVUUBAAAAlUEEAAIAAAANMTQ0NjM2Ljc1NjUzMwEIAAAABQAAAAExAQAAAAoyMDQxODc4NDk4AwAAAAMxNjACAAAAAjI4BAAAAAEwBwAAAAgxLzEvMjAxOQgAAAAJMy8zMS8yMDE4CQAAAAEwFL9rrrPj2wgLZPWuHeTbCEZDSVEuS09TRTpBMDAwMjcwLklRX1RPVEFMX0NBLjEwMDAuMS8xLzIwMTkuLi5VU0QuLlRPVEFMIENVUlJFTlQgQVNTRVRTAQAAALbcJQACAAAADDE3NzA2LjUzMDIxMwEIAAAABQAAAAExAQAAAAoyMDIxNTMw</t>
  </si>
  <si>
    <t>NjIzAwAAAAMxNjACAAAABDEwMDgEAAAAATAHAAAACDEvMS8yMDE5CAAAAAoxMi8zMS8yMDE4CQAAAAEwFL9rrrPj2whD5viuHeTbCE1DSVEuVFNFOjcyNjkuSVFfQ0FTSF9TVF9JTlZFU1QuMTAwMC4xLzEvMjAxOS4uLlVTRC4uVE9UIENBU0ggJiBTVCBJTlZFU1RNRU5UUwEAAAAPLgoAAgAAAAs4OTE3Ljc4MjA3MQEIAAAABQAAAAExAQAAAAoxODk1MDAyNDE4AwAAAAMxNjACAAAABDEwMDIEAAAAATAHAAAACDEvMS8yMDE5CAAAAAkzLzMxLzIwMTgJAAAAATAUv2uus+PbCEKc9q4d5NsIMkNJUS5OWVNFOkhNQy5JUV9OSS4xMDAwLjEvMS8yMDE5Li4uVVNELi5ORVQgSU5DT01FAQAAAJVBBAACAAAACzk5NzQuNDU1NTM2AQgAAAAFAAAAATEBAAAACjIwNDE4Nzg0OTgDAAAAAzE2MAIAAAACMTUEAAAAATAHAAAACDEvMS8yMDE5CAAAAAkzLzMxLzIwMTgJAAAAATAUv2uus+PbCAiF864d5NsIPkNJUS5UU0U6ODA1OC5JUV9BUElDLjEwMDAuMS8xLzIwMTYuLi5VU0QuLlBEIElOIENBUElUQUwgQ09NTU9OAQAAAIH/BwACAAAACzIyMjIuNTg1MjU5AQgAAAAFAAAAATEBAAAACjE3OTc0NzQwNDUDAAAAAzE2MAIAAAAEMTA4NAQAAAABMAcAAAAIMS8xLzIwMTYIAAAACTMvMzEvMjAxNQkAAAABMBS/a66z49sIkxH3rh3k2wg/Q0lRLlRTRTo4MDU4LklRX0NPTU1PTi4xMDAwLjEvMS8yMDE5Li4uVVNELi5DT01N</t>
  </si>
  <si>
    <t>T04gU1RPQ0sgRVFVSVRZAQAAAIH/BwACAAAACzE5MjUuMDIyNDU0AQgAAAAFAAAAATEBAAAACjE5NjkwOTMxODQDAAAAAzE2MAIAAAAEMTEwMwQAAAABMAcAAAAIMS8xLzIwMTkIAAAACTMvMzEvMjAxOAkAAAABMBS/a66z49sIiEzyrh3k2whCQ0lRLlRTRTo3MjAzLklRX1BSRUZfRElWX09USEVSLjEwMDAuMS8xLzIwMTYuLi5VU0QuLlBSRUYgRElWSURFTkRTAQAAALzgBAADAAAAAAAUv2uus+PbCNkP864d5NsIOkNJUS5UU0U6NzIwMy5JUV9UT1RBTF9ERUJULjEwMDAuMS8xLzIwMTkuLi5VU0QuLlRPVEFMIERFQlQBAAAAvOAEAAIAAAANMTgzOTk0LjI2NTEwNgEIAAAABQAAAAExAQAAAAoyMDQyMzIyNDI3AwAAAAMxNjACAAAABDQxNzMEAAAAATAHAAAACDEvMS8yMDE5CAAAAAkzLzMxLzIwMTgJAAAAATAUv2uus+PbCL1v+K4d5NsIPENJUS5UU0U6NzI3MC5JUV9UT1RBTF9SRVYuMTAwMC4xLzEvMjAxNy4uLlVTRC4uVE9UQUwgUkVWRU5VRQEAAABSVw0AAgAAAAwyODc2Ni45Nzk4MzkBCAAAAAUAAAABMQEAAAAKMTg2MDQxMTY2OQMAAAADMTYwAgAAAAIyOAQAAAABMAcAAAAIMS8xLzIwMTcIAAAACTMvMzEvMjAxNgkAAAABMBS/a66z49sI11n5rh3k2whDQ0lRLk9NOlZPTFYgQi5JUV9QUkVGX0RJVl9PVEhFUi4xMDAwLjEvMS8yMDIwLi4uVVNELi5QUkVGIERJVklERU5EUwEAAAA3xAQAAwAAAAAA</t>
  </si>
  <si>
    <t>FL9rrrPj2wglrveuHeTbCDxDSVEuVFNFOjcyNjkuSVFfQ09HUy4xMDAwLjEvMS8yMDIwLi4uVVNELi5DT1NUIE9GIEdPT0RTIFNPTEQBAAAADy4KAAIAAAAMMjQ3MTcuNjA1OTU3AQgAAAAFAAAAATEBAAAACjE5NzAyMTMwMDkDAAAAAzE2MAIAAAACMzQEAAAAATAHAAAACDEvMS8yMDIwCAAAAAkzLzMxLzIwMTkJAAAAATAUv2uus+PbCEPm+K4d5NsIQENJUS5LT1NFOkEwMDAyNzAuSVFfQ0FTSF9FUVVJVi4xMDAwLjEvMS8yMDE3Li4uVVNELi5DQVNIICYgRVFVSVYBAAAAttwlAAIAAAALMjU0NS4yNDI2NzYBCAAAAAUAAAABMQEAAAAKMTg3NTg3NTE3NQMAAAADMTYwAgAAAAQxMDk2BAAAAAEwBwAAAAgxLzEvMjAxNwgAAAAKMTIvMzEvMjAxNgkAAAABMBS/a66z49sI1cf0rh3k2whCQ0lRLlhUUkE6REFJLklRX1RPVEFMX0NBLjEwMDAuMS8xLzIwMjAuLi5VU0QuLlRPVEFMIENVUlJFTlQgQVNTRVRTBQAAAAAAAAAIAAAAFChJbnZhbGlkIElkZW50aWZpZXIpFL9rrrPj2whJsPGuHeTbCDtDSVEuTllTRTpIRC5JUV9UT1RBTF9SRVYuMTAwMC4xLzEvMjAxNi4uLlVTRC4uVE9UQUwgUkVWRU5VRQEAAACXQAQAAgAAAAU4MzE3NgEIAAAABQAAAAExAQAAAAoxODMzMTY5OTQ1AwAAAAMxNjACAAAAAjI4BAAAAAEwBwAAAAgxLzEvMjAxNggAAAAIMi8xLzIwMTUJAAAAATAUv2uus+PbCAgU8a4d5NsIPENJUS5L</t>
  </si>
  <si>
    <t>T1NFOkEwMDAyNzAuSVFfSU5WRU5UT1JZLjEwMDAuMS8xLzIwMTcuLi5VU0QuLklOVkVOVE9SWQEAAAC23CUAAgAAAAs3MzU0LjgwNTI0MwEIAAAABQAAAAExAQAAAAoxODc1ODc1MTc1AwAAAAMxNjACAAAABDEwNDMEAAAAATAHAAAACDEvMS8yMDE3CAAAAAoxMi8zMS8yMDE2CQAAAAEwFL9rrrPj2wi5oPSuHeTbCEZDSVEuS09TRTpBMDA1MzgwLklRX1BSRUZfRVFVSVRZLjEwMDAuMS8xLzIwMTkuLi5VU0QuLlBSRUYgU1RPQ0sgRVFVSVRZAQAAAExZDQACAAAACjE4NC41NTk2NTgBCAAAAAUAAAABMQEAAAAKMjAxOTY3NDk5MQMAAAADMTYwAgAAAAQxMDA1BAAAAAEwBwAAAAgxLzEvMjAxOQgAAAAKMTIvMzEvMjAxOAkAAAABMBS/a66z49sITB76rh3k2whDQ0lRLk5BU0RBUUdTOlRTTEEuSVFfQVBJQy4xMDAwLjEvMS8yMDE5Li4uVVNELi5QRCBJTiBDQVBJVEFMIENPTU1PTgEAAAAQxqIBAgAAAAUxMDI0OQEIAAAABQAAAAExAQAAAAoyMDc5MTI4NjI1AwAAAAMxNjACAAAABDEwODQEAAAAATAHAAAACDEvMS8yMDE5CAAAAAoxMi8zMS8yMDE4CQAAAAEwFL9rrrPj2wg4ifGuHeTbCD1DSVEuTllTRTpHTS5JUV9BUElDLjEwMDAuMS8xLzIwMTYuLi5VU0QuLlBEIElOIENBUElUQUwgQ09NTU9OAQAAAFTupQMCAAAABTI3NjA3AQgAAAAFAAAAATEBAAAACjE4NzMzMDIzNzcDAAAAAzE2MAIAAAAEMTA4NAQA</t>
  </si>
  <si>
    <t>AAABMAcAAAAIMS8xLzIwMTYIAAAACjEyLzMxLzIwMTUJAAAAATAUv2uus+PbCGxO9q4d5NsIPkNJUS5YVFJBOkRBSS5JUV9UT1RBTF9BU1NFVFMuMTAwMC4xLzEvMjAyMS4uLlVTRC4uVE9UQUwgQVNTRVRTBQAAAAAAAAAIAAAAFChJbnZhbGlkIElkZW50aWZpZXIpFL9rrrPj2wj4XfOuHeTbCDdDSVEuTllTRTpIRC5JUV9UT1RBTF9BU1NFVFMuMTAwMC4xLzEvMjAxNy4uLlVTRC4uQVNTRVRTAQAAAJdABAACAAAABTQxOTczAQgAAAAFAAAAATEBAAAACjE4Nzk1NTU1NzMDAAAAAzE2MAIAAAAEMTAwNwQAAAABMAcAAAAIMS8xLzIwMTcIAAAACTEvMzEvMjAxNgkAAAABMBS/a66z49sINr/4rh3k2whDQ0lRLktPU0U6QTAwMDI3MC5JUV9DT01NT04uMTAwMC4xLzEvMjAxNy4uLlVTRC4uQ09NTU9OIFNUT0NLIEVRVUlUWQEAAAC23CUAAgAAAAsxNzc3LjAwNDQxMgEIAAAABQAAAAExAQAAAAoxODc1ODc1MTc1AwAAAAMxNjACAAAABDExMDMEAAAAATAHAAAACDEvMS8yMDE3CAAAAAoxMi8zMS8yMDE2CQAAAAEwFL9rrrPj2wixqPmuHeTbCDxDSVEuS09TRTpBMDAwMjcwLklRX1RPVEFMX0FTU0VUUy4xMDAwLjEvMS8yMDE4Li4uVVNELi5BU1NFVFMBAAAAttwlAAIAAAAMNDg5NTIuOTI4MDAxAQgAAAAFAAAAATEBAAAACjE5NDgyMjY0MjADAAAAAzE2MAIAAAAEMTAwNwQAAAABMAcAAAAIMS8xLzIwMTgIAAAA</t>
  </si>
  <si>
    <t>CjEyLzMxLzIwMTcJAAAAATAUv2uus+PbCMjo8q4d5NsIOUNJUS5UU0U6ODA1OC5JUV9SRS4xMDAwLjEvMS8yMDE2Li4uVVNELi5SRVRBSU5FRCBFQVJOSU5HUwEAAACB/wcAAgAAAAwyOTkzMS4yMTk4NTkBCAAAAAUAAAABMQEAAAAKMTc5NzQ3NDA0NQMAAAADMTYwAgAAAAQxMjIyBAAAAAEwBwAAAAgxLzEvMjAxNggAAAAJMy8zMS8yMDE1CQAAAAEwFL9rrrPj2wgF2fWuHeTbCDxDSVEuVFNFOjgwNTguSVFfQ0FTSF9FUVVJVi4xMDAwLjEvMS8yMDIwLi4uVVNELi5DQVNIICYgRVFVSVYBAAAAgf8HAAIAAAAMMTA0NzMuNjIxMTkzAQgAAAAFAAAAATEBAAAACjIwNDE5NDMzODADAAAAAzE2MAIAAAAEMTA5NgQAAAABMAcAAAAIMS8xLzIwMjAIAAAACTMvMzEvMjAxOQkAAAABMBS/a66z49sIyOjyrh3k2wg/Q0lRLk5BU0RBUUdTOlRTTEEuSVFfVE9UQUxfREVCVC4xMDAwLjEvMS8yMDE4Li4uVVNELi5UT1RBTCBERUJUAQAAABDGogECAAAACTEyMTMwLjg2MwEIAAAABQAAAAExAQAAAAoyMDEzOTA3NDcwAwAAAAMxNjACAAAABDQxNzMEAAAAATAHAAAACDEvMS8yMDE4CAAAAAoxMi8zMS8yMDE3CQAAAAEwFL9rrrPj2whJ7PSuHeTbCDxDSVEuVFNFOjcyMDMuSVFfQ0FTSF9FUVVJVi4xMDAwLjEvMS8yMDE2Li4uVVNELi5DQVNIICYgRVFVSVYBAAAAvOAEAAIAAAAMMTQwMDkuNDUxMDY0AQgAAAAFAAAAATEB</t>
  </si>
  <si>
    <t>AAAACjE4NDc4MjUxMjADAAAAAzE2MAIAAAAEMTA5NgQAAAABMAcAAAAIMS8xLzIwMTYIAAAACTMvMzEvMjAxNQkAAAABMBS/a66z49sIaP7xrh3k2wg8Q0lRLlRTRTo3MjAzLklRX0NPR1MuMTAwMC4xLzEvMjAyMC4uLlVTRC4uQ09TVCBPRiBHT09EUyBTT0xEAQAAALzgBAACAAAADDIxMTA3Ny40Njg0OQEIAAAABQAAAAExAQAAAAoyMDQyMzIyNDI4AwAAAAMxNjACAAAAAjM0BAAAAAEwBwAAAAgxLzEvMjAyMAgAAAAJMy8zMS8yMDE5CQAAAAEwFL9rrrPj2who/vGuHeTbCExDSVEuTllTRTpHTS5JUV9DQVNIX1NUX0lOVkVTVC4xMDAwLjEvMS8yMDIxLi4uVVNELi5UT1QgQ0FTSCAmIFNUIElOVkVTVE1FTlRTAQAAAFTupQMCAAAABTIzOTM4AQgAAAAFAAAAATEBAAAACy0yMDYyNjYwMzI5AwAAAAMxNjACAAAABDEwMDIEAAAAATAHAAAACDEvMS8yMDIxCAAAAAoxMi8zMS8yMDIwCQAAAAEwFL9rrrPj2wgLZPWuHeTbCFVDSVEuTkFTREFRR1M6QUFQTC5JUV9UT1RBTF9PVVRTVEFORElOR19GSUxJTkdfREFURS4xMDAwLjEvMS8yMDE5Li4uVVNELi5UT1RBTCBPVVQgU0hSAQAAAGlhAAACAAAACTE4OTgxLjU5MgEEAAAABQAAAAE1AQAAAAoyMDY3MjA5NjI2AgAAAAUyNDE1MwYAAAABMBS/a66z49sIrDP5rh3k2wg2Q0lRLk5ZU0U6Ri5JUV9UT1RBTF9BU1NFVFMuMTAwMC4xLzEvMjAxNi4uLlVTRC4uQVNT</t>
  </si>
  <si>
    <t>RVRTAQAAAF+fAQACAAAABjIyNDkyNQEIAAAABQAAAAExAQAAAAoxODczNDQ5NzgwAwAAAAMxNjACAAAABDEwMDcEAAAAATAHAAAACDEvMS8yMDE2CAAAAAoxMi8zMS8yMDE1CQAAAAEwFL9rrrPj2whZdfauHeTbCDpDSVEuTllTRTpGLklRX0NPR1MuMTAwMC4xLzEvMjAxOS4uLlVTRC4uQ09TVCBPRiBHT09EUyBTT0xEAQAAAF+fAQACAAAABjEzNjI2OQEIAAAABQAAAAExAQAAAAoyMDc4ODU4MjQwAwAAAAMxNjACAAAAAjM0BAAAAAEwBwAAAAgxLzEvMjAxOQgAAAAKMTIvMzEvMjAxOAkAAAABMBS/a66z49sIqIb3rh3k2wg5Q0lRLk5ZU0U6Ri5JUV9BUi4xMDAwLjEvMS8yMDE3Li4uVVNELi5BQ0NPVU5UUyBSRUNFSVZBQkxFAQAAAF+fAQACAAAABTExMTAyAQgAAAAFAAAAATEBAAAACjE5NDY0MjQwMzMDAAAAAzE2MAIAAAAEMTAyMQQAAAABMAcAAAAIMS8xLzIwMTcIAAAACjEyLzMxLzIwMTYJAAAAATAUv2uus+PbCAXZ9a4d5NsIVENJUS5LT1NFOkEwMDAyNzAuSVFfVE9UQUxfT1VUU1RBTkRJTkdfRklMSU5HX0RBVEUuMTAwMC4xLzEvMjAxOS4uLlVTRC4uVE9UQUwgT1VUIFNIUgEAAAC23CUAAgAAAAo0MDAuOTMxMjYzAQQAAAAFAAAAATUBAAAACjIwMjE1MzA2MjMCAAAABTI0MTUzBgAAAAEwFL9rrrPj2wgIFPGuHeTbCDxDSVEuWFRSQTpEQUkuSVFfQ09HUy4xMDAwLjEvMS8yMDE4Li4uVVNELi5D</t>
  </si>
  <si>
    <t>T1NUIE9GIEdPT0RTIFNPTEQFAAAAAAAAAAgAAAAUKEludmFsaWQgSWRlbnRpZmllcikUv2uus+PbCJkC8K4d5NsIPkNJUS5UU0U6NzI3MC5JUV9BUElDLjEwMDAuMS8xLzIwMTguLi5VU0QuLlBEIElOIENBUElUQUwgQ09NTU9OAQAAAFJXDQACAAAACzE0MzYuNTc0MDEzAQgAAAAFAAAAATEBAAAACjE4NjA0MTE1ODkDAAAAAzE2MAIAAAAEMTA4NAQAAAABMAcAAAAIMS8xLzIwMTgIAAAACTMvMzEvMjAxNwkAAAABMBS/a66z49sIvpb4rh3k2whCQ0lRLlRTRTo3MjcwLklRX1BSRUZfRElWX09USEVSLjEwMDAuMS8xLzIwMjEuLi5VU0QuLlBSRUYgRElWSURFTkRTAQAAAFJXDQADAAAAAAAUv2uus+PbCEmw8a4d5NsIPENJUS5OWVNFOkhNQy5JUV9DQVNIX0VRVUlWLjEwMDAuMS8xLzIwMjAuLi5VU0QuLkNBU0ggJiBFUVVJVgEAAACVQQQAAgAAAAwyMjUwOC4wODUyMjMBCAAAAAUAAAABMQEAAAALLTIxNDUzMTE1NDUDAAAAAzE2MAIAAAAEMTA5NgQAAAABMAcAAAAIMS8xLzIwMjAIAAAACTMvMzEvMjAxOQkAAAABMBS/a66z49sImQLwrh3k2wg4Q0lRLk5ZU0U6SEQuSVFfUkUuMTAwMC4xLzEvMjAxNy4uLlVTRC4uUkVUQUlORUQgRUFSTklOR1MBAAAAl0AEAAIAAAAFMzA5NzMBCAAAAAUAAAABMQEAAAAKMTg3OTU1NTU3MwMAAAADMTYwAgAAAAQxMjIyBAAAAAEwBwAAAAgxLzEvMjAxNwgAAAAJMS8zMS8y</t>
  </si>
  <si>
    <t>MDE2CQAAAAEwFL9rrrPj2wi5oPSuHeTbCEBDSVEuS09TRTpBMDA1MzgwLklRX0NBU0hfRVFVSVYuMTAwMC4xLzEvMjAxNy4uLlVTRC4uQ0FTSCAmIEVRVUlWAQAAAExZDQACAAAACzY1NTMuODMxNDE3AQgAAAAFAAAAATEBAAAACy0yMDU2OTQ1MzI5AwAAAAMxNjACAAAABDEwOTYEAAAAATAHAAAACDEvMS8yMDE3CAAAAAoxMi8zMS8yMDE2CQAAAAEwFL9rrrPj2whMHvquHeTbCDlDSVEuTllTRTpITUMuSVFfUkUuMTAwMC4xLzEvMjAyMC4uLlVTRC4uUkVUQUlORUQgRUFSTklOR1MBAAAAlUEEAAIAAAAMNzE5NTcuNzM2MjY2AQgAAAAFAAAAATEBAAAACy0yMTQ1MzExNTQ1AwAAAAMxNjACAAAABDEyMjIEAAAAATAHAAAACDEvMS8yMDIwCAAAAAkzLzMxLzIwMTkJAAAAATAUv2uus+PbCHgl8q4d5NsIP0NJUS5LT1NFOkEwMDAyNzAuSVFfQVIuMTAwMC4xLzEvMjAxNy4uLlVTRC4uQUNDT1VOVFMgUkVDRUlWQUJMRQEAAAC23CUAAgAAAAsxOTk1LjY0ODIyOAEIAAAABQAAAAExAQAAAAoxODc1ODc1MTc1AwAAAAMxNjACAAAABDEwMjEEAAAAATAHAAAACDEvMS8yMDE3CAAAAAoxMi8zMS8yMDE2CQAAAAEwFL9rrrPj2wg2v/iuHeTbCEJDSVEuWFRSQTpEQUkuSVFfUFJFRl9FUVVJVFkuMTAwMC4xLzEvMjAyMS4uLlVTRC4uUFJFRiBTVE9DSyBFUVVJVFkFAAAAAAAAAAgAAAAUKEludmFsaWQgSWRlbnRpZmll</t>
  </si>
  <si>
    <t>cikUv2uus+PbCEwe+q4d5NsIRUNJUS5LT1NFOkEwMDUzODAuSVFfVE9UQUxfTElBQi4xMDAwLjEvMS8yMDE5Li4uVVNELi5UT1RBTCBMSUFCSUxJVElFUwEAAABMWQ0AAgAAAAw5NTg5OS4xODAyMDYBCAAAAAUAAAABMQEAAAAKMjAxOTY3NDk5MQMAAAADMTYwAgAAAAQxMjc2BAAAAAEwBwAAAAgxLzEvMjAxOQgAAAAKMTIvMzEvMjAxOAkAAAABMBS/a66z49sIYNrzrh3k2whJQ0lRLk5BU0RBUUdTOlRTTEEuSVFfQ0FTSF9FUVVJVi4xMDAwLjEvMS8yMDE5Li4uVVNELi5DQVNIIEFORCBFUVVJVkFMRU5UUwEAAAAQxqIBAgAAAAQzNjg2AQgAAAAFAAAAATEBAAAACjIwNzkxMjg2MjUDAAAAAzE2MAIAAAAEMTA5NgQAAAABMAcAAAAIMS8xLzIwMTkIAAAACjEyLzMxLzIwMTgJAAAAATAUv2uus+PbCCBF+q4d5NsIPkNJUS5UU0U6NzIwMy5JUV9UT1RBTF9BU1NFVFMuMTAwMC4xLzEvMjAxOS4uLlVTRC4uVE9UQUwgQVNTRVRTAQAAALzgBAACAAAADTQ3MzY5MC4wNDY0NDYBCAAAAAUAAAABMQEAAAAKMjA0MjMyMjQyNwMAAAADMTYwAgAAAAQxMDA3BAAAAAEwBwAAAAgxLzEvMjAxOQgAAAAJMy8zMS8yMDE4CQAAAAEwFL9rrrPj2wiJ2++uHeTbCD5DSVEuTllTRTpHTS5JUV9DT01NT04uMTAwMC4xLzEvMjAxNi4uLlVTRC4uQ09NTU9OIFNUT0NLIEVRVUlUWQEAAABU7qUDAgAAAAIxNQEIAAAABQAAAAExAQAA</t>
  </si>
  <si>
    <t>AAoxODczMzAyMzc3AwAAAAMxNjACAAAABDExMDMEAAAAATAHAAAACDEvMS8yMDE2CAAAAAoxMi8zMS8yMDE1CQAAAAEwFL9rrrPj2wiYc/KuHeTbCEFDSVEuTllTRTpHTS5JUV9QUkVGX0VRVUlUWS4xMDAwLjEvMS8yMDE5Li4uVVNELi5QUkVGIFNUT0NLIEVRVUlUWQEAAABU7qUDAwAAAAAAFL9rrrPj2wjpNvOuHeTbCENDSVEuTkFTREFRR1M6QUFQTC5JUV9BUElDLjEwMDAuMS8xLzIwMTYuLi5VU0QuLlBEIElOIENBUElUQUwgQ09NTU9OAQAAAGlhAAADAAAAAAAUv2uus+PbCOnF8K4d5NsIOUNJUS5OWVNFOkhNQy5JUV9SRS4xMDAwLjEvMS8yMDE5Li4uVVNELi5SRVRBSU5FRCBFQVJOSU5HUwEAAACVQQQAAgAAAAw3MTY2Ni40MjIxMTMBCAAAAAUAAAABMQEAAAAKMjA0MTg3ODQ5OAMAAAADMTYwAgAAAAQxMjIyBAAAAAEwBwAAAAgxLzEvMjAxOQgAAAAJMy8zMS8yMDE4CQAAAAEwFL9rrrPj2whJ7PSuHeTbCEJDSVEuWFRSQTpEQUkuSVFfVE9UQUxfQ0EuMTAwMC4xLzEvMjAxOS4uLlVTRC4uVE9UQUwgQ1VSUkVOVCBBU1NFVFMFAAAAAAAAAAgAAAAUKEludmFsaWQgSWRlbnRpZmllcikUv2uus+PbCFvT964d5NsIUENJUS5YVFJBOkRBSS5JUV9UT1RBTF9PVVRTVEFORElOR19GSUxJTkdfREFURS4xMDAwLjEvMS8yMDE4Li4uVVNELi5UT1RBTCBPVVQgU0hSBQAAAAAAAAAIAAAAFChJbnZhbGlkIElk</t>
  </si>
  <si>
    <t>ZW50aWZpZXIpFL9rrrPj2whJsPGuHeTbCEdDSVEuWFRSQTpEQUkuSVFfVE9UQUxfQ0wuMTAwMC4xLzEvMjAyMS4uLlVTRC4uVE9UQUwgQ1VSUkVOVCBMSUFCSUxJVElFUwUAAAAAAAAACAAAABQoSW52YWxpZCBJZGVudGlmaWVyKRS/a66z49sISez0rh3k2whQQ0lRLlhUUkE6REFJLklRX1RPVEFMX09VVFNUQU5ESU5HX0ZJTElOR19EQVRFLjEwMDAuMS8xLzIwMTcuLi5VU0QuLlRPVEFMIE9VVCBTSFIFAAAAAAAAAAgAAAAUKEludmFsaWQgSWRlbnRpZmllcikUv2uus+PbCLFf964d5NsIOUNJUS5UU0U6NzI2OS5JUV9SRS4xMDAwLjEvMS8yMDIwLi4uVVNELi5SRVRBSU5FRCBFQVJOSU5HUwEAAAAPLgoAAgAAAAsxMTg2My40MzI1NAEIAAAABQAAAAExAQAAAAoxOTcwMjEzMDA5AwAAAAMxNjACAAAABDEyMjIEAAAAATAHAAAACDEvMS8yMDIwCAAAAAkzLzMxLzIwMTkJAAAAATAUv2uus+PbCNdZ+a4d5NsIPUNJUS5OWVNFOkhELklRX0FQSUMuMTAwMC4xLzEvMjAxNy4uLlVTRC4uUEQgSU4gQ0FQSVRBTCBDT01NT04BAAAAl0AEAAIAAAAEOTM0NwEIAAAABQAAAAExAQAAAAoxODc5NTU1NTczAwAAAAMxNjACAAAABDEwODQEAAAAATAHAAAACDEvMS8yMDE3CAAAAAkxLzMxLzIwMTYJAAAAATAUv2uus+PbCGDa864d5NsIPkNJUS5OWVNFOkhELklRX0NPTU1PTi4xMDAwLjEvMS8yMDIwLi4uVVNELi5DT01N</t>
  </si>
  <si>
    <t>T04gU1RPQ0sgRVFVSVRZAQAAAJdABAACAAAAAjg5AQgAAAAFAAAAATEBAAAACjIwODU3Mzk4NjIDAAAAAzE2MAIAAAAEMTEwMwQAAAABMAcAAAAIMS8xLzIwMjAIAAAACDIvMy8yMDE5CQAAAAEwFL9rrrPj2wjanvCuHeTbCEJDSVEuVFNFOjcyNjkuSVFfUFJFRl9FUVVJVFkuMTAwMC4xLzEvMjAyMC4uLlVTRC4uUFJFRiBTVE9DSyBFUVVJVFkBAAAADy4KAAMAAAAAABS/a66z49sI+ezwrh3k2wg/Q0lRLk5ZU0U6SE1DLklRX0NPTU1PTi4xMDAwLjEvMS8yMDIwLi4uVVNELi5DT01NT04gU1RPQ0sgRVFVSVRZAQAAAJVBBAACAAAACjc3Ni43MDc4NTUBCAAAAAUAAAABMQEAAAALLTIxNDUzMTE1NDUDAAAAAzE2MAIAAAAEMTEwMwQAAAABMAcAAAAIMS8xLzIwMjAIAAAACTMvMzEvMjAxOQkAAAABMBS/a66z49sIuMHyrh3k2wg4Q0lRLk5ZU0U6SE1DLklRX0lOVkVOVE9SWS4xMDAwLjEvMS8yMDE4Li4uVVNELi5JTlZFTlRPUlkBAAAAlUEEAAIAAAAMMTIyMzQuMzQ5OTU5AQgAAAAFAAAAATEBAAAACjE5Njg3OTc1MjIDAAAAAzE2MAIAAAAEMTA0MwQAAAABMAcAAAAIMS8xLzIwMTgIAAAACTMvMzEvMjAxNwkAAAABMBS/a66z49sIuMHyrh3k2whGQ0lRLktPU0U6QTAwMDI3MC5JUV9UT1RBTF9DQS4xMDAwLjEvMS8yMDE3Li4uVVNELi5UT1RBTCBDVVJSRU5UIEFTU0VUUwEAAAC23CUAAgAAAAwxNzM3MC41</t>
  </si>
  <si>
    <t>NDgxNjQBCAAAAAUAAAABMQEAAAAKMTg3NTg3NTE3NQMAAAADMTYwAgAAAAQxMDA4BAAAAAEwBwAAAAgxLzEvMjAxNwgAAAAKMTIvMzEvMjAxNgkAAAABMBS/a66z49sIBdn1rh3k2whEQ0lRLlRTRTo4MDU4LklRX0NBU0hfRVFVSVYuMTAwMC4xLzEvMjAxOS4uLlVTRC4uQ0FTSCBBTkQgRVFVSVZBTEVOVFMBAAAAgf8HAAIAAAALOTQ2Ny4xNzI0MjcBCAAAAAUAAAABMQEAAAAKMTk2OTA5MzE4NAMAAAADMTYwAgAAAAQxMDk2BAAAAAEwBwAAAAgxLzEvMjAxOQgAAAAJMy8zMS8yMDE4CQAAAAEwFL9rrrPj2whMHvquHeTbCEFDSVEuTkFTREFRR1M6VFNMQS5JUV9UT1RBTF9SRVYuMTAwMC4xLzEvMjAxNi4uLlVTRC4uVE9UQUwgUkVWRU5VRQEAAAAQxqIBAgAAAAg0MDQ2LjAyNQEIAAAABQAAAAExAQAAAAoxODc1NzY5MDgyAwAAAAMxNjACAAAAAjI4BAAAAAEwBwAAAAgxLzEvMjAxNggAAAAKMTIvMzEvMjAxNQkAAAABMBS/a66z49sICBTxrh3k2whEQ0lRLlRTRTo3MjAzLklRX0NBU0hfRVFVSVYuMTAwMC4xLzEvMjAxOS4uLlVTRC4uQ0FTSCBBTkQgRVFVSVZBTEVOVFMBAAAAvOAEAAIAAAAMMjI1MDguNTgzNTI1AQgAAAAFAAAAATEBAAAACjIwNDIzMjI0MjcDAAAAAzE2MAIAAAAEMTA5NgQAAAABMAcAAAAIMS8xLzIwMTkIAAAACTMvMzEvMjAxOAkAAAABMBS/a66z49sIsaj5rh3k2whAQ0lRLk5ZU0U6</t>
  </si>
  <si>
    <t>R00uSVFfVE9UQUxfTElBQi4xMDAwLjEvMS8yMDE2Li4uVVNELi5UT1RBTCBMSUFCSUxJVElFUwEAAABU7qUDAgAAAAYxNTQwMTUBCAAAAAUAAAABMQEAAAAKMTg3MzMwMjM3NwMAAAADMTYwAgAAAAQxMjc2BAAAAAEwBwAAAAgxLzEvMjAxNggAAAAKMTIvMzEvMjAxNQkAAAABMBS/a66z49sIW9P3rh3k2whGQ0lRLk5ZU0U6R00uSVFfVE9UQUxfQ0wuMTAwMC4xLzEvMjAxOS4uLlVTRC4uVE9UQUwgQ1VSUkVOVCBMSUFCSUxJVElFUwEAAABU7qUDAgAAAAU4MjIzNwEIAAAABQAAAAExAQAAAAoyMDc5NTI1MDAzAwAAAAMxNjACAAAABDEwMDkEAAAAATAHAAAACDEvMS8yMDE5CAAAAAoxMi8zMS8yMDE4CQAAAAEwFL9rrrPj2wisM/muHeTbCFJDSVEuTkFTREFRR1M6QUFQTC5JUV9DQVNIX1NUX0lOVkVTVC4xMDAwLjEvMS8yMDE2Li4uVVNELi5UT1QgQ0FTSCAmIFNUIElOVkVTVE1FTlRTAQAAAGlhAAACAAAABTQxOTk1AQgAAAAFAAAAATEBAAAACjE4NjM5OTY2ODQDAAAAAzE2MAIAAAAEMTAwMgQAAAABMAcAAAAIMS8xLzIwMTYIAAAACTkvMjYvMjAxNQkAAAABMBS/a66z49sIsaj5rh3k2wg/Q0lRLk5ZU0U6SE1DLklRX0NPTU1PTi4xMDAwLjEvMS8yMDE4Li4uVVNELi5DT01NT04gU1RPQ0sgRVFVSVRZAQAAAJVBBAACAAAACjc3MS45MDEzNTcBCAAAAAUAAAABMQEAAAAKMTk2ODc5NzUyMgMAAAADMTYw</t>
  </si>
  <si>
    <t>AgAAAAQxMTAzBAAAAAEwBwAAAAgxLzEvMjAxOAgAAAAJMy8zMS8yMDE3CQAAAAEwFL9rrrPj2wgIhfOuHeTbCDhDSVEuTllTRTpIRC5JUV9SRS4xMDAwLjEvMS8yMDE4Li4uVVNELi5SRVRBSU5FRCBFQVJOSU5HUwEAAACXQAQAAgAAAAUzNTUxOQEIAAAABQAAAAExAQAAAAoxOTUxNTQyMTI4AwAAAAMxNjACAAAABDEyMjIEAAAAATAHAAAACDEvMS8yMDE4CAAAAAkxLzI5LzIwMTcJAAAAATAUv2uus+PbCLGo+a4d5NsIPkNJUS5LT1NFOkEwMDAyNzAuSVFfVE9UQUxfREVCVC4xMDAwLjEvMS8yMDE4Li4uVVNELi5UT1RBTCBERUJUAQAAALbcJQACAAAACzgxOTMuNjc2NDY3AQgAAAAFAAAAATEBAAAACjE5NDgyMjY0MjADAAAAAzE2MAIAAAAENDE3MwQAAAABMAcAAAAIMS8xLzIwMTgIAAAACjEyLzMxLzIwMTcJAAAAATAUv2uus+PbCEmw8a4d5NsIRENJUS5OWVNFOkhNQy5JUV9DQVNIX0VRVUlWLjEwMDAuMS8xLzIwMTkuLi5VU0QuLkNBU0ggQU5EIEVRVUlWQUxFTlRTAQAAAJVBBAACAAAADDIxMjQ2LjUzMzY1NQEIAAAABQAAAAExAQAAAAoyMDQxODc4NDk4AwAAAAMxNjACAAAABDEwOTYEAAAAATAHAAAACDEvMS8yMDE5CAAAAAkzLzMxLzIwMTgJAAAAATAUv2uus+PbCF36964d5NsIRkNJUS5OQVNEQVFHUzpUU0xBLklRX1RPVEFMX0xJQUIuMTAwMC4xLzEvMjAxOC4uLlVTRC4uVE9UQUwgTElBQklM</t>
  </si>
  <si>
    <t>SVRJRVMBAAAAEMaiAQIAAAAIMjMwMjMuMDUBCAAAAAUAAAABMQEAAAAKMjAxMzkwNzQ3MAMAAAADMTYwAgAAAAQxMjc2BAAAAAEwBwAAAAgxLzEvMjAxOAgAAAAKMTIvMzEvMjAxNwkAAAABMBS/a66z49sIkiH4rh3k2whCQ0lRLlRTRTo3MjAzLklRX1BSRUZfRVFVSVRZLjEwMDAuMS8xLzIwMjAuLi5VU0QuLlBSRUYgU1RPQ0sgRVFVSVRZAQAAALzgBAADAAAAAAAUv2uus+PbCLmg9K4d5NsIN0NJUS5OWVNFOkdNLklRX1RPVEFMX0FTU0VUUy4xMDAwLjEvMS8yMDE4Li4uVVNELi5BU1NFVFMBAAAAVO6lAwIAAAAGMjEyNDgyAQgAAAAFAAAAATEBAAAACjIwMDgwNzAxMzcDAAAAAzE2MAIAAAAEMTAwNwQAAAABMAcAAAAIMS8xLzIwMTgIAAAACjEyLzMxLzIwMTcJAAAAATAUv2uus+PbCOgV9a4d5NsIP0NJUS5OQVNEQVFHUzpBQVBMLklRX1RPVEFMX0RFQlQuMTAwMC4xLzEvMjAxNi4uLlVTRC4uVE9UQUwgREVCVAEAAABpYQAAAgAAAAU2NDM0MQEIAAAABQAAAAExAQAAAAoxODYzOTk2Njg0AwAAAAMxNjACAAAABDQxNzMEAAAAATAHAAAACDEvMS8yMDE2CAAAAAk5LzI2LzIwMTUJAAAAATAUv2uus+PbCKdI+K4d5NsIR0NJUS5OQVNEQVFHUzpBQVBMLklRX1RPVEFMX0NBLjEwMDAuMS8xLzIwMTkuLi5VU0QuLlRPVEFMIENVUlJFTlQgQVNTRVRTAQAAAGlhAAACAAAABjEzMTMzOQEIAAAABQAAAAExAQAA</t>
  </si>
  <si>
    <t>AAoyMDY3MjA5NjI2AwAAAAMxNjACAAAABDEwMDgEAAAAATAHAAAACDEvMS8yMDE5CAAAAAk5LzI5LzIwMTgJAAAAATAUv2uus+PbCDuy9a4d5NsIQENJUS5OWVNFOkYuSVFfUFJFRl9FUVVJVFkuMTAwMC4xLzEvMjAxNi4uLlVTRC4uUFJFRiBTVE9DSyBFUVVJVFkBAAAAX58BAAMAAAAAABS/a66z49sIvW/4rh3k2whAQ0lRLk5ZU0U6Ri5JUV9UT1RBTF9DQS4xMDAwLjEvMS8yMDE5Li4uVVNELi5UT1RBTCBDVVJSRU5UIEFTU0VUUwEAAABfnwEAAgAAAAYxMTQ2NDkBCAAAAAUAAAABMQEAAAAKMjA3ODg1ODI0MAMAAAADMTYwAgAAAAQxMDA4BAAAAAEwBwAAAAgxLzEvMjAxOQgAAAAKMTIvMzEvMjAxOAkAAAABMBS/a66z49sIyXn0rh3k2wg2Q0lRLk5ZU0U6Ri5JUV9JTlZFTlRPUlkuMTAwMC4xLzEvMjAxOC4uLlVTRC4uSU5WRU5UT1JZAQAAAF+fAQACAAAABTExMTc2AQgAAAAFAAAAATEBAAAACjIwMDgwNzYzNzkDAAAAAzE2MAIAAAAEMTA0MwQAAAABMAcAAAAIMS8xLzIwMTgIAAAACjEyLzMxLzIwMTcJAAAAATAUv2uus+PbCKwz+a4d5NsIRkNJUS5LT1NFOkEwMDUzODAuSVFfUFJFRl9ESVZfT1RIRVIuMTAwMC4xLzEvMjAxOC4uLlVTRC4uUFJFRiBESVZJREVORFMBAAAATFkNAAIAAAAKNTQ2LjUzOTQwOAEIAAAABQAAAAExAQAAAAoxOTQ4NzEwNTg2AwAAAAMxNjACAAAAAjk3BAAAAAEwBwAAAAgx</t>
  </si>
  <si>
    <t>LzEvMjAxOAgAAAAKMTIvMzEvMjAxNwkAAAABMBS/a66z49sIXfr3rh3k2whCQ0lRLlRTRTo3MjcwLklRX1RPVEFMX0NBLjEwMDAuMS8xLzIwMTkuLi5VU0QuLlRPVEFMIENVUlJFTlQgQVNTRVRTAQAAAFJXDQACAAAADDE3ODQ0LjgyOTI0MwEIAAAABQAAAAExAQAAAAoxODk0NTY3NzUyAwAAAAMxNjACAAAABDEwMDgEAAAAATAHAAAACDEvMS8yMDE5CAAAAAkzLzMxLzIwMTgJAAAAATAUv2uus+PbCL1v+K4d5NsIPENJUS5UU0U6NzI2OS5JUV9UT1RBTF9SRVYuMTAwMC4xLzEvMjAxOS4uLlVTRC4uVE9UQUwgUkVWRU5VRQEAAAAPLgoAAgAAAAwzNTM3Ny4wNDYwNzEBCAAAAAUAAAABMQEAAAAKMTg5NTAwMjQxOAMAAAADMTYwAgAAAAIyOAQAAAABMAcAAAAIMS8xLzIwMTkIAAAACTMvMzEvMjAxOAkAAAABMBS/a66z49sIXfr3rh3k2whHQ0lRLlhUUkE6REFJLklRX1RPVEFMX0NMLjEwMDAuMS8xLzIwMjAuLi5VU0QuLlRPVEFMIENVUlJFTlQgTElBQklMSVRJRVMFAAAAAAAAAAgAAAAUKEludmFsaWQgSWRlbnRpZmllcikUv2uus+PbCPns8K4d5NsIQkNJUS5UU0U6NzI3MC5JUV9QUkVGX0VRVUlUWS4xMDAwLjEvMS8yMDE3Li4uVVNELi5QUkVGIFNUT0NLIEVRVUlUWQEAAABSVw0AAwAAAAAAFL9rrrPj2whg6vauHeTbCDhDSVEuVFNFOjcyNjkuSVFfVE9UQUxfQVNTRVRTLjEwMDAuMS8xLzIwMTcuLi5V</t>
  </si>
  <si>
    <t>U0QuLkFTU0VUUwEAAAAPLgoAAgAAAAwyNDA0Ny43NzM5MjgBCAAAAAUAAAABMQEAAAAKMTc5OTI0MzQ4MgMAAAADMTYwAgAAAAQxMDA3BAAAAAEwBwAAAAgxLzEvMjAxNwgAAAAJMy8zMS8yMDE2CQAAAAEwFL9rrrPj2wi4wfKuHeTbCEFDSVEuTllTRTpIRC5JUV9QUkVGX0VRVUlUWS4xMDAwLjEvMS8yMDIwLi4uVVNELi5QUkVGIFNUT0NLIEVRVUlUWQEAAACXQAQAAwAAAAAAFL9rrrPj2wgpYvGuHeTbCDlDSVEuT006Vk9MViBCLklRX0lOVkVOVE9SWS4xMDAwLjEvMS8yMDE3Li4uVVNELi5JTlZFTlRPUlkBAAAAN8QEAAIAAAALNTI5Ni45MjY4ODIBCAAAAAUAAAABMQEAAAAKMTkwODM4NTE4MAMAAAADMTYwAgAAAAQxMDQzBAAAAAEwBwAAAAgxLzEvMjAxNwgAAAAKMTIvMzEvMjAxNgkAAAABMBS/a66z49sIOInxrh3k2wg6Q0lRLk5ZU0U6SE1DLklRX1RPVEFMX0RFQlQuMTAwMC4xLzEvMjAxOC4uLlVTRC4uVE9UQUwgREVCVAEAAACVQQQAAgAAAAw2MTA2OC4zMjM3ODYBCAAAAAUAAAABMQEAAAAKMTk2ODc5NzUyMgMAAAADMTYwAgAAAAQ0MTczBAAAAAEwBwAAAAgxLzEvMjAxOAgAAAAJMy8zMS8yMDE3CQAAAAEwFL9rrrPj2wjEjfWuHeTbCFRDSVEuS09TRTpBMDAwMjcwLklRX1RPVEFMX09VVFNUQU5ESU5HX0ZJTElOR19EQVRFLjEwMDAuMS8xLzIwMTguLi5VU0QuLlRPVEFMIE9VVCBTSFIBAAAA</t>
  </si>
  <si>
    <t>ttwlAAIAAAAKNDAwLjkzMTI2MwEEAAAABQAAAAE1AQAAAAoxOTQ4MjI2NDIwAgAAAAUyNDE1MwYAAAABMBS/a66z49sIeCXyrh3k2whCQ0lRLlRTRTo4MDU4LklRX1BSRUZfRElWX09USEVSLjEwMDAuMS8xLzIwMjAuLi5VU0QuLlBSRUYgRElWSURFTkRTAQAAAIH/BwADAAAAAAAUv2uus+PbCFkA9q4d5NsIPUNJUS5OQVNEQVFHUzpUU0xBLklRX0lOVkVOVE9SWS4xMDAwLjEvMS8yMDE3Li4uVVNELi5JTlZFTlRPUlkBAAAAEMaiAQIAAAAIMjA2Ny40NTQBCAAAAAUAAAABMQEAAAAKMTk0NTg3MzU1MQMAAAADMTYwAgAAAAQxMDQzBAAAAAEwBwAAAAgxLzEvMjAxNwgAAAAKMTIvMzEvMjAxNgkAAAABMBS/a66z49sIvW/4rh3k2whAQ0lRLk5BU0RBUUdTOlRTTEEuSVFfQVIuMTAwMC4xLzEvMjAyMC4uLlVTRC4uQUNDT1VOVFMgUkVDRUlWQUJMRQEAAAAQxqIBAgAAAAQxMzI0AQgAAAAFAAAAATEBAAAACy0yMTEzNTc4OTE4AwAAAAMxNjACAAAABDEwMjEEAAAAATAHAAAACDEvMS8yMDIwCAAAAAoxMi8zMS8yMDE5CQAAAAEwFL9rrrPj2who/vGuHeTbCDxDSVEuVFNFOjcyMDMuSVFfVE9UQUxfUkVWLjEwMDAuMS8xLzIwMTYuLi5VU0QuLlRPVEFMIFJFVkVOVUUBAAAAvOAEAAIAAAANMjI2OTczLjI2MDU4MQEIAAAABQAAAAExAQAAAAoxODQ3ODI1MTIwAwAAAAMxNjACAAAAAjI4BAAAAAEwBwAAAAgxLzEv</t>
  </si>
  <si>
    <t>MjAxNggAAAAJMy8zMS8yMDE1CQAAAAEwFL9rrrPj2wgZO/GuHeTbCExDSVEuTllTRTpHTS5JUV9DQVNIX1NUX0lOVkVTVC4xMDAwLjEvMS8yMDE2Li4uVVNELi5UT1QgQ0FTSCAmIFNUIElOVkVTVE1FTlRTAQAAAFTupQMCAAAABTIwMzAxAQgAAAAFAAAAATEBAAAACjE4NzMzMDIzNzcDAAAAAzE2MAIAAAAEMTAwMgQAAAABMAcAAAAIMS8xLzIwMTYIAAAACjEyLzMxLzIwMTUJAAAAATAUv2uus+PbCCBF+q4d5NsIQ0NJUS5OWVNFOkdNLklRX0NBU0hfRVFVSVYuMTAwMC4xLzEvMjAxOS4uLlVTRC4uQ0FTSCBBTkQgRVFVSVZBTEVOVFMBAAAAVO6lAwIAAAAFMTU5NDQBCAAAAAUAAAABMQEAAAAKMjA3OTUyNTAwMwMAAAADMTYwAgAAAAQxMDk2BAAAAAEwBwAAAAgxLzEvMjAxOQgAAAAKMTIvMzEvMjAxOAkAAAABMBS/a66z49sINr/4rh3k2whEQ0lRLlRTRTo4MDU4LklRX0NBU0hfRVFVSVYuMTAwMC4xLzEvMjAxNi4uLlVTRC4uQ0FTSCBBTkQgRVFVSVZBTEVOVFMBAAAAgf8HAAIAAAAMMTQzNzcuNzczNDMxAQgAAAAFAAAAATEBAAAACjE3OTc0NzQwNDUDAAAAAzE2MAIAAAAEMTA5NgQAAAABMAcAAAAIMS8xLzIwMTYIAAAACTMvMzEvMjAxNQkAAAABMBS/a66z49sIYNrzrh3k2wgyQ0lRLlRTRTo4MDU4LklRX05JLjEwMDAuMS8xLzIwMjAuLi5VU0QuLk5FVCBJTkNPTUUBAAAAgf8HAAIAAAALNTMzMS4w</t>
  </si>
  <si>
    <t>ODAwNjQBCAAAAAUAAAABMQEAAAAKMjA0MTk0MzM4MAMAAAADMTYwAgAAAAIxNQQAAAABMAcAAAAIMS8xLzIwMjAIAAAACTMvMzEvMjAxOQkAAAABMBS/a66z49sICBTxrh3k2whEQ0lRLlRTRTo3MjAzLklRX0NBU0hfRVFVSVYuMTAwMC4xLzEvMjAxNi4uLlVTRC4uQ0FTSCBBTkQgRVFVSVZBTEVOVFMBAAAAvOAEAAIAAAAMMTQwMDkuNDUxMDY0AQgAAAAFAAAAATEBAAAACjE4NDc4MjUxMjADAAAAAzE2MAIAAAAEMTA5NgQAAAABMAcAAAAIMS8xLzIwMTYIAAAACTMvMzEvMjAxNQkAAAABMBS/a66z49sIidvvrh3k2wgyQ0lRLlRTRTo3MjAzLklRX05JLjEwMDAuMS8xLzIwMjAuLi5VU0QuLk5FVCBJTkNPTUUBAAAAvOAEAAIAAAAMMTY5OTEuOTA0NTQyAQgAAAAFAAAAATEBAAAACjIwNDIzMjI0MjgDAAAAAzE2MAIAAAACMTUEAAAAATAHAAAACDEvMS8yMDIwCAAAAAkzLzMxLzIwMTkJAAAAATAUv2uus+PbCOnF8K4d5NsIRkNJUS5OWVNFOkdNLklRX1RPVEFMX0NMLjEwMDAuMS8xLzIwMTguLi5VU0QuLlRPVEFMIENVUlJFTlQgTElBQklMSVRJRVMBAAAAVO6lAwIAAAAFNzY4OTABCAAAAAUAAAABMQEAAAAKMjAwODA3MDEzNwMAAAADMTYwAgAAAAQxMDA5BAAAAAEwBwAAAAgxLzEvMjAxOAgAAAAKMTIvMzEvMjAxNwkAAAABMBS/a66z49sIkxH3rh3k2whHQ0lRLk5BU0RBUUdTOkFBUEwuSVFfUFJFRl9F</t>
  </si>
  <si>
    <t>UVVJVFkuMTAwMC4xLzEvMjAxNi4uLlVTRC4uUFJFRiBTVE9DSyBFUVVJVFkBAAAAaWEAAAMAAAAAABS/a66z49sIIyf2rh3k2whBQ0lRLk5BU0RBUUdTOkFBUEwuSVFfVE9UQUxfUkVWLjEwMDAuMS8xLzIwMTkuLi5VU0QuLlRPVEFMIFJFVkVOVUUBAAAAaWEAAAIAAAAGMjY1NTk1AQgAAAAFAAAAATEBAAAACjIwNjcyMDk2MjYDAAAAAzE2MAIAAAACMjgEAAAAATAHAAAACDEvMS8yMDE5CAAAAAk5LzI5LzIwMTgJAAAAATAUv2uus+PbCN9t+q4d5NsIOkNJUS5OWVNFOkYuSVFfQ0FTSF9FUVVJVi4xMDAwLjEvMS8yMDE3Li4uVVNELi5DQVNIICYgRVFVSVYBAAAAX58BAAIAAAAENzgyOAEIAAAABQAAAAExAQAAAAoxOTQ2NDI0MDMzAwAAAAMxNjACAAAABDEwOTYEAAAAATAHAAAACDEvMS8yMDE3CAAAAAoxMi8zMS8yMDE2CQAAAAEwFL9rrrPj2whd+veuHeTbCDBDSVEuTllTRTpGLklRX05JLjEwMDAuMS8xLzIwMTkuLi5VU0QuLk5FVCBJTkNPTUUBAAAAX58BAAIAAAAEMzY3NwEIAAAABQAAAAExAQAAAAoyMDc4ODU4MjQwAwAAAAMxNjACAAAAAjE1BAAAAAEwBwAAAAgxLzEvMjAxOQgAAAAKMTIvMzEvMjAxOAkAAAABMBS/a66z49sIYOr2rh3k2wg6Q0lRLk5ZU0U6Ri5JUV9DT0dTLjEwMDAuMS8xLzIwMTguLi5VU0QuLkNPU1QgT0YgR09PRFMgU09MRAEAAABfnwEAAgAAAAYxMzEzMjEBCAAAAAUAAAAB</t>
  </si>
  <si>
    <t>MQEAAAAKMjAwODA3NjM3OQMAAAADMTYwAgAAAAIzNAQAAAABMAcAAAAIMS8xLzIwMTgIAAAACjEyLzMxLzIwMTcJAAAAATAUv2uus+PbCPGC+a4d5NsIQENJUS5LT1NFOkEwMDAyNzAuSVFfQ09HUy4xMDAwLjEvMS8yMDIxLi4uVVNELi5DT1NUIE9GIEdPT0RTIFNPTEQBAAAAttwlAAIAAAAMNDUyODEuNzE5MzQ1AQgAAAAFAAAAATEBAAAACy0yMTA4MzM1NDkyAwAAAAMxNjACAAAAAjM0BAAAAAEwBwAAAAgxLzEvMjAyMQgAAAAKMTIvMzEvMjAyMAkAAAABMBS/a66z49sIQpz2rh3k2whHQ0lRLlRTRTo4MDU4LklRX1RPVEFMX0NMLjEwMDAuMS8xLzIwMTcuLi5VU0QuLlRPVEFMIENVUlJFTlQgTElBQklMSVRJRVMBAAAAgf8HAAIAAAAMMzk0NTUuNjQ5NzAzAQgAAAAFAAAAATEBAAAACjE4NTExMTAxMzQDAAAAAzE2MAIAAAAEMTAwOQQAAAABMAcAAAAIMS8xLzIwMTcIAAAACTMvMzEvMjAxNgkAAAABMBS/a66z49sItM/5rh3k2whJQ0lRLk5BU0RBUUdTOlRTTEEuSVFfQ0FTSF9FUVVJVi4xMDAwLjEvMS8yMDE4Li4uVVNELi5DQVNIIEFORCBFUVVJVkFMRU5UUwEAAAAQxqIBAgAAAAgzMzY3LjkxNAEIAAAABQAAAAExAQAAAAoyMDEzOTA3NDcwAwAAAAMxNjACAAAABDEwOTYEAAAAATAHAAAACDEvMS8yMDE4CAAAAAoxMi8zMS8yMDE3CQAAAAEwFL9rrrPj2wiJ2++uHeTbCD5DSVEuVFNFOjcyMDMuSVFf</t>
  </si>
  <si>
    <t>VE9UQUxfQVNTRVRTLjEwMDAuMS8xLzIwMTYuLi5VU0QuLlRPVEFMIEFTU0VUUwEAAAC84AQAAgAAAA0zOTc3ODEuNzM5NjU1AQgAAAAFAAAAATEBAAAACjE4NDc4MjUxMjADAAAAAzE2MAIAAAAEMTAwNwQAAAABMAcAAAAIMS8xLzIwMTYIAAAACTMvMzEvMjAxNQkAAAABMBS/a66z49sIUMP2rh3k2wg/Q0lRLlRTRTo3MjAzLklRX0NPTU1PTi4xMDAwLjEvMS8yMDIwLi4uVVNELi5DT01NT04gU1RPQ0sgRVFVSVRZAQAAALzgBAACAAAACzM1ODMuMTYwMjU1AQgAAAAFAAAAATEBAAAACjIwNDIzMjI0MjgDAAAAAzE2MAIAAAAEMTEwMwQAAAABMAcAAAAIMS8xLzIwMjAIAAAACTMvMzEvMjAxOQkAAAABMBS/a66z49sI11n5rh3k2whBQ0lRLk5ZU0U6R00uSVFfUFJFRl9FUVVJVFkuMTAwMC4xLzEvMjAxOC4uLlVTRC4uUFJFRiBTVE9DSyBFUVVJVFkBAAAAVO6lAwMAAAAAABS/a66z49sI6Tbzrh3k2whHQ0lRLk5BU0RBUUdTOkFBUEwuSVFfVE9UQUxfQ0EuMTAwMC4xLzEvMjAxNi4uLlVTRC4uVE9UQUwgQ1VSUkVOVCBBU1NFVFMBAAAAaWEAAAIAAAAFODkzNzgBCAAAAAUAAAABMQEAAAAKMTg2Mzk5NjY4NAMAAAADMTYwAgAAAAQxMDA4BAAAAAEwBwAAAAgxLzEvMjAxNggAAAAJOS8yNi8yMDE1CQAAAAEwFL9rrrPj2wg2v/iuHeTbCDdDSVEuTkFTREFRR1M6QUFQTC5JUV9OSS4xMDAwLjEvMS8yMDE5Li4u</t>
  </si>
  <si>
    <t>VVNELi5ORVQgSU5DT01FAQAAAGlhAAACAAAABTU5NTMxAQgAAAAFAAAAATEBAAAACjIwNjcyMDk2MjYDAAAAAzE2MAIAAAACMTUEAAAAATAHAAAACDEvMS8yMDE5CAAAAAk5LzI5LzIwMTgJAAAAATAUv2uus+PbCBz4+a4d5NsIQENJUS5OWVNFOkYuSVFfUFJFRl9ESVZfT1RIRVIuMTAwMC4xLzEvMjAxNy4uLlVTRC4uUFJFRiBESVZJREVORFMBAAAAX58BAAMAAAAAABS/a66z49sI3236rh3k2whAQ0lRLktPU0U6QTAwNTM4MC5JUV9DQVNIX0VRVUlWLjEwMDAuMS8xLzIwMTguLi5VU0QuLkNBU0ggJiBFUVVJVgEAAABMWQ0AAgAAAAo4MjU3Ljg1MDk0AQgAAAAFAAAAATEBAAAACjE5NDg3MTA1ODYDAAAAAzE2MAIAAAAEMTA5NgQAAAABMAcAAAAIMS8xLzIwMTgIAAAACjEyLzMxLzIwMTcJAAAAATAUv2uus+PbCMjo8q4d5NsIUENJUS5UU0U6NzIwMy5JUV9UT1RBTF9PVVRTVEFORElOR19GSUxJTkdfREFURS4xMDAwLjEvMS8yMDE2Li4uVVNELi5UT1RBTCBPVVQgU0hSAQAAALzgBAACAAAACDE1NzM0LjA3AQQAAAAFAAAAATUBAAAACjE4NDc4MjUxMjACAAAABTI0MTUzBgAAAAEwFL9rrrPj2wi0z/muHeTbCEFDSVEuTllTRTpHTS5JUV9QUkVGX0RJVl9PVEhFUi4xMDAwLjEvMS8yMDE4Li4uVVNELi5QUkVGIERJVklERU5EUwEAAABU7qUDAgAAAAIxNgEIAAAABQAAAAExAQAAAAoyMDA4MDcwMTM3AwAA</t>
  </si>
  <si>
    <t>AAMxNjACAAAAAjk3BAAAAAEwBwAAAAgxLzEvMjAxOAgAAAAKMTIvMzEvMjAxNwkAAAABMBS/a66z49sIIEX6rh3k2whEQ0lRLk5BU0RBUUdTOkFBUEwuSVFfQ09NTU9OLjEwMDAuMS8xLzIwMTkuLi5VU0QuLkNPTU1PTiBTVE9DSyBFUVVJVFkBAAAAaWEAAAIAAAAFNDAyMDEBCAAAAAUAAAABMQEAAAAKMjA2NzIwOTYyNgMAAAADMTYwAgAAAAQxMTAzBAAAAAEwBwAAAAgxLzEvMjAxOQgAAAAJOS8yOS8yMDE4CQAAAAEwFL9rrrPj2wjxgvmuHeTbCDdDSVEuTllTRTpGLklRX1JFLjEwMDAuMS8xLzIwMTkuLi5VU0QuLlJFVEFJTkVEIEVBUk5JTkdTAQAAAF+fAQACAAAABTIyNjY4AQgAAAAFAAAAATEBAAAACjIwNzg4NTgyNDADAAAAAzE2MAIAAAAEMTIyMgQAAAABMAcAAAAIMS8xLzIwMTkIAAAACjEyLzMxLzIwMTgJAAAAATAUv2uus+PbCPGC+a4d5NsIQENJUS5OWVNFOkYuSVFfUFJFRl9ESVZfT1RIRVIuMTAwMC4xLzEvMjAyMC4uLlVTRC4uUFJFRiBESVZJREVORFMBAAAAX58BAAMAAAAAABS/a66z49sI2p7wrh3k2wg9Q0lRLk5BU0RBUUdTOkFBUEwuSVFfSU5WRU5UT1JZLjEwMDAuMS8xLzIwMjEuLi5VU0QuLklOVkVOVE9SWQEAAABpYQAAAgAAAAQ0MDYxAQgAAAAFAAAAATEBAAAACy0yMDczMjAzNTA4AwAAAAMxNjACAAAABDEwNDMEAAAAATAHAAAACDEvMS8yMDIxCAAAAAk5LzI2LzIwMjAJAAAA</t>
  </si>
  <si>
    <t>ATAUv2uus+PbCFl19q4d5NsIR0NJUS5UU0U6ODA1OC5JUV9UT1RBTF9DTC4xMDAwLjEvMS8yMDIxLi4uVVNELi5UT1RBTCBDVVJSRU5UIExJQUJJTElUSUVTAQAAAIH/BwACAAAADDQ5Njg1LjYxMjMwOQEIAAAABQAAAAExAQAAAAstMjE0NTAxMTI2NQMAAAADMTYwAgAAAAQxMDA5BAAAAAEwBwAAAAgxLzEvMjAyMQgAAAAJMy8zMS8yMDIwCQAAAAEwFL9rrrPj2wjI6PKuHeTbCD5DSVEuTllTRTpHTS5JUV9DT01NT04uMTAwMC4xLzEvMjAxOS4uLlVTRC4uQ09NTU9OIFNUT0NLIEVRVUlUWQEAAABU7qUDAgAAAAIxNAEIAAAABQAAAAExAQAAAAoyMDc5NTI1MDAzAwAAAAMxNjACAAAABDExMDMEAAAAATAHAAAACDEvMS8yMDE5CAAAAAoxMi8zMS8yMDE4CQAAAAEwFL9rrrPj2winmvKuHeTbCD1DSVEuTkFTREFRR1M6QUFQTC5JUV9UT1RBTF9BU1NFVFMuMTAwMC4xLzEvMjAyMC4uLlVTRC4uQVNTRVRTAQAAAGlhAAACAAAABjMzODUxNgEIAAAABQAAAAExAQAAAAstMjEyNDY1OTc0MwMAAAADMTYwAgAAAAQxMDA3BAAAAAEwBwAAAAgxLzEvMjAyMAgAAAAJOS8yOC8yMDE5CQAAAAEwFL9rrrPj2wjId/CuHeTbCE5DSVEuTllTRTpGLklRX1RPVEFMX09VVFNUQU5ESU5HX0ZJTElOR19EQVRFLjEwMDAuMS8xLzIwMjAuLi5VU0QuLlRPVEFMIE9VVCBTSFIBAAAAX58BAAIAAAALMzk2NC45MzAzMjUBBAAAAAUA</t>
  </si>
  <si>
    <t>AAABNQEAAAALLTIxMTM2OTI0NjECAAAABTI0MTUzBgAAAAEwFL9rrrPj2whg6vauHeTbCFBDSVEuVFNFOjcyMDMuSVFfVE9UQUxfT1VUU1RBTkRJTkdfRklMSU5HX0RBVEUuMTAwMC4xLzEvMjAxOS4uLlVTRC4uVE9UQUwgT1VUIFNIUgEAAAC84AQAAgAAAAsxNDU0OS42MTk5NgEEAAAABQAAAAE1AQAAAAoyMDQyMzIyNDI3AgAAAAUyNDE1MwYAAAABMBS/a66z49sITQ35rh3k2wg7Q0lRLk5ZU0U6R00uSVFfQ09HUy4xMDAwLjEvMS8yMDIxLi4uVVNELi5DT1NUIE9GIEdPT0RTIFNPTEQBAAAAVO6lAwIAAAAFOTY4NTYBCAAAAAUAAAABMQEAAAALLTIwNjI2NjAzMjkDAAAAAzE2MAIAAAACMzQEAAAAATAHAAAACDEvMS8yMDIxCAAAAAoxMi8zMS8yMDIwCQAAAAEwFL9rrrPj2wgc+PmuHeTbCDhDSVEuVFNFOjgwNTguSVFfSU5WRU5UT1JZLjEwMDAuMS8xLzIwMTYuLi5VU0QuLklOVkVOVE9SWQEAAACB/wcAAgAAAAwxMDg0Ny4xMjkxNDEBCAAAAAUAAAABMQEAAAAKMTc5NzQ3NDA0NQMAAAADMTYwAgAAAAQxMDQzBAAAAAEwBwAAAAgxLzEvMjAxNggAAAAJMy8zMS8yMDE1CQAAAAEwFL9rrrPj2wg4ifGuHeTbCFJDSVEuTkFTREFRR1M6QUFQTC5JUV9DQVNIX1NUX0lOVkVTVC4xMDAwLjEvMS8yMDE5Li4uVVNELi5UT1QgQ0FTSCAmIFNUIElOVkVTVE1FTlRTAQAAAGlhAAACAAAABTY2MzAxAQgAAAAFAAAA</t>
  </si>
  <si>
    <t>ATEBAAAACjIwNjcyMDk2MjYDAAAAAzE2MAIAAAAEMTAwMgQAAAABMAcAAAAIMS8xLzIwMTkIAAAACTkvMjkvMjAxOAkAAAABMBS/a66z49sIaJT6rh3k2whCQ0lRLk5ZU0U6SE1DLklRX1RPVEFMX0NBLjEwMDAuMS8xLzIwMjAuLi5VU0QuLlRPVEFMIENVUlJFTlQgQVNTRVRTAQAAAJVBBAACAAAADDY2MzA1LjMzMTQyMgEIAAAABQAAAAExAQAAAAstMjE0NTMxMTU0NQMAAAADMTYwAgAAAAQxMDA4BAAAAAEwBwAAAAgxLzEvMjAyMAgAAAAJMy8zMS8yMDE5CQAAAAEwFL9rrrPj2wjXWfmuHeTbCEFDSVEuTkFTREFRR1M6VFNMQS5JUV9UT1RBTF9SRVYuMTAwMC4xLzEvMjAxOC4uLlVTRC4uVE9UQUwgUkVWRU5VRQEAAAAQxqIBAgAAAAUxMTc1OQEIAAAABQAAAAExAQAAAAoyMDEzOTA3NDcwAwAAAAMxNjACAAAAAjI4BAAAAAEwBwAAAAgxLzEvMjAxOAgAAAAKMTIvMzEvMjAxNwkAAAABMBS/a66z49sIGTvxrh3k2wgzQ0lRLk9NOlZPTFYgQi5JUV9OSS4xMDAwLjEvMS8yMDE2Li4uVVNELi5ORVQgSU5DT01FAQAAADfEBAACAAAACjE3ODMuNzg1MDYBCAAAAAUAAAABMQEAAAAKMTgzMzQ3Njg4OAMAAAADMTYwAgAAAAIxNQQAAAABMAcAAAAIMS8xLzIwMTYIAAAACjEyLzMxLzIwMTUJAAAAATAUv2uus+PbCHQr9K4d5NsIOkNJUS5YVFJBOkRBSS5JUV9UT1RBTF9ERUJULjEwMDAuMS8xLzIwMTcuLi5VU0Qu</t>
  </si>
  <si>
    <t>LlRPVEFMIERFQlQFAAAAAAAAAAgAAAAUKEludmFsaWQgSWRlbnRpZmllcikUv2uus+PbCPhd864d5NsITUNJUS5UU0U6NzI3MC5JUV9DQVNIX1NUX0lOVkVTVC4xMDAwLjEvMS8yMDIxLi4uVVNELi5UT1QgQ0FTSCAmIFNUIElOVkVTVE1FTlRTAQAAAFJXDQACAAAACzk4ODIuMTQ5NTAzAQgAAAAFAAAAATEBAAAACjIwNDMxNTI3NTkDAAAAAzE2MAIAAAAEMTAwMgQAAAABMAcAAAAIMS8xLzIwMjEIAAAACTMvMzEvMjAyMAkAAAABMBS/a66z49sIXfr3rh3k2whNQ0lRLlhUUkE6REFJLklRX0NBU0hfU1RfSU5WRVNULjEwMDAuMS8xLzIwMjAuLi5VU0QuLlRPVCBDQVNIICYgU1QgSU5WRVNUTUVOVFMFAAAAAAAAAAgAAAAUKEludmFsaWQgSWRlbnRpZmllcikUv2uus+PbCGj+8a4d5NsIQUNJUS5UU0U6NzI3MC5JUV9UT1RBTF9MSUFCLjEwMDAuMS8xLzIwMTcuLi5VU0QuLlRPVEFMIExJQUJJTElUSUVTAQAAAFJXDQACAAAADDExMDYyLjY0NjM1MgEIAAAABQAAAAExAQAAAAoxODYwNDExNjY5AwAAAAMxNjACAAAABDEyNzYEAAAAATAHAAAACDEvMS8yMDE3CAAAAAkzLzMxLzIwMTYJAAAAATAUv2uus+PbCF36964d5NsISENJUS5LT1NFOkEwMDAyNzAuSVFfQ0FTSF9FUVVJVi4xMDAwLjEvMS8yMDE3Li4uVVNELi5DQVNIIEFORCBFUVVJVkFMRU5UUwEAAAC23CUAAgAAAAsyNTQ1LjI0MjY3NgEIAAAABQAA</t>
  </si>
  <si>
    <t>AAExAQAAAAoxODc1ODc1MTc1AwAAAAMxNjACAAAABDEwOTYEAAAAATAHAAAACDEvMS8yMDE3CAAAAAoxMi8zMS8yMDE2CQAAAAEwFL9rrrPj2wi0z/muHeTbCD9DSVEuVFNFOjcyNzAuSVFfQ09NTU9OLjEwMDAuMS8xLzIwMTcuLi5VU0QuLkNPTU1PTiBTVE9DSyBFUVVJVFkBAAAAUlcNAAIAAAALMTM2OC43Njk5NjMBCAAAAAUAAAABMQEAAAAKMTg2MDQxMTY2OQMAAAADMTYwAgAAAAQxMTAzBAAAAAEwBwAAAAgxLzEvMjAxNwgAAAAJMy8zMS8yMDE2CQAAAAEwFL9rrrPj2wi4wfKuHeTbCENDSVEuTllTRTpIRC5JUV9DQVNIX0VRVUlWLjEwMDAuMS8xLzIwMjAuLi5VU0QuLkNBU0ggQU5EIEVRVUlWQUxFTlRTAQAAAJdABAACAAAABDE3NzgBCAAAAAUAAAABMQEAAAAKMjA4NTczOTg2MgMAAAADMTYwAgAAAAQxMDk2BAAAAAEwBwAAAAgxLzEvMjAyMAgAAAAIMi8zLzIwMTkJAAAAATAUv2uus+PbCMSN9a4d5NsIUUNJUS5LT1NFOkEwMDAyNzAuSVFfQ0FTSF9TVF9JTlZFU1QuMTAwMC4xLzEvMjAxNy4uLlVTRC4uVE9UIENBU0ggJiBTVCBJTlZFU1RNRU5UUwEAAAC23CUAAgAAAAs3MTM3LjYyMTY5NAEIAAAABQAAAAExAQAAAAoxODc1ODc1MTc1AwAAAAMxNjACAAAABDEwMDIEAAAAATAHAAAACDEvMS8yMDE3CAAAAAoxMi8zMS8yMDE2CQAAAAEwFL9rrrPj2whg2vOuHeTbCD5DSVEuTllTRTpITUMuSVFf</t>
  </si>
  <si>
    <t>VE9UQUxfQVNTRVRTLjEwMDAuMS8xLzIwMTguLi5VU0QuLlRPVEFMIEFTU0VUUwEAAACVQQQAAgAAAA0xNzAwMjguMDExNTE5AQgAAAAFAAAAATEBAAAACjE5Njg3OTc1MjIDAAAAAzE2MAIAAAAEMTAwNwQAAAABMAcAAAAIMS8xLzIwMTgIAAAACTMvMzEvMjAxNwkAAAABMBS/a66z49sITB76rh3k2whDQ0lRLktPU0U6QTAwMDI3MC5JUV9DT01NT04uMTAwMC4xLzEvMjAxOC4uLlVTRC4uQ09NTU9OIFNUT0NLIEVRVUlUWQEAAAC23CUAAgAAAAsyMDAyLjYxODkyMgEIAAAABQAAAAExAQAAAAoxOTQ4MjI2NDIwAwAAAAMxNjACAAAABDExMDMEAAAAATAHAAAACDEvMS8yMDE4CAAAAAoxMi8zMS8yMDE3CQAAAAEwFL9rrrPj2whJ7PSuHeTbCFBDSVEuVFNFOjgwNTguSVFfVE9UQUxfT1VUU1RBTkRJTkdfRklMSU5HX0RBVEUuMTAwMC4xLzEvMjAxNy4uLlVTRC4uVE9UQUwgT1VUIFNIUgEAAACB/wcAAgAAAAsxNTg0LjU5NDUxNgEEAAAABQAAAAE1AQAAAAoxODUxMTEwMTM0AgAAAAUyNDE1MwYAAAABMBS/a66z49sIuaD0rh3k2whBQ0lRLk5BU0RBUUdTOlRTTEEuSVFfQ09HUy4xMDAwLjEvMS8yMDE3Li4uVVNELi5DT1NUIE9GIEdPT0RTIFNPTEQBAAAAEMaiAQIAAAAINTQwMC44NzUBCAAAAAUAAAABMQEAAAAKMTk0NTg3MzU1MQMAAAADMTYwAgAAAAIzNAQAAAABMAcAAAAIMS8xLzIwMTcIAAAACjEyLzMx</t>
  </si>
  <si>
    <t>LzIwMTYJAAAAATAUv2uus+PbCL6W+K4d5NsIR0NJUS5OQVNEQVFHUzpUU0xBLklRX1BSRUZfRElWX09USEVSLjEwMDAuMS8xLzIwMjAuLi5VU0QuLlBSRUYgRElWSURFTkRTAQAAABDGogECAAAAATgBCAAAAAUAAAABMQEAAAALLTIxMTM1Nzg5MTgDAAAAAzE2MAIAAAACOTcEAAAAATAHAAAACDEvMS8yMDIwCAAAAAoxMi8zMS8yMDE5CQAAAAEwFL9rrrPj2wjZD/OuHeTbCDhDSVEuVFNFOjcyMDMuSVFfSU5WRU5UT1JZLjEwMDAuMS8xLzIwMTcuLi5VU0QuLklOVkVOVE9SWQEAAAC84AQAAgAAAAwxODM0Ny4zNzM2ODYBCAAAAAUAAAABMQEAAAAKMTg5NDE1MDEzNgMAAAADMTYwAgAAAAQxMDQzBAAAAAEwBwAAAAgxLzEvMjAxNwgAAAAJMy8zMS8yMDE2CQAAAAEwFL9rrrPj2widBPSuHeTbCDtDSVEuVFNFOjcyMDMuSVFfQVIuMTAwMC4xLzEvMjAyMC4uLlVTRC4uQUNDT1VOVFMgUkVDRUlWQUJMRQEAAAC84AQAAgAAAAwyMTQxMi42MzM1ODMBCAAAAAUAAAABMQEAAAAKMjA0MjMyMjQyOAMAAAADMTYwAgAAAAQxMDIxBAAAAAEwBwAAAAgxLzEvMjAyMAgAAAAJMy8zMS8yMDE5CQAAAAEwFL9rrrPj2wjpxfCuHeTbCEFDSVEuTllTRTpHTS5JUV9QUkVGX0RJVl9PVEhFUi4xMDAwLjEvMS8yMDE3Li4uVVNELi5QUkVGIERJVklERU5EUwEAAABU7qUDAwAAAAAAFL9rrrPj2wixqPmuHeTbCEFDSVEuTkFTREFR</t>
  </si>
  <si>
    <t>R1M6QUFQTC5JUV9DT0dTLjEwMDAuMS8xLzIwMTcuLi5VU0QuLkNPU1QgT0YgR09PRFMgU09MRAEAAABpYQAAAgAAAAYxMzEzNzYBCAAAAAUAAAABMQEAAAAKMTkxOTMzNDQ4NAMAAAADMTYwAgAAAAIzNAQAAAABMAcAAAAIMS8xLzIwMTcIAAAACTkvMjQvMjAxNgkAAAABMBS/a66z49sI8YL5rh3k2whLQ0lRLktPU0U6QTAwMDI3MC5JUV9UT1RBTF9DTC4xMDAwLjEvMS8yMDE5Li4uVVNELi5UT1RBTCBDVVJSRU5UIExJQUJJTElUSUVTAQAAALbcJQACAAAADDEzMzI1LjYxNTgzNgEIAAAABQAAAAExAQAAAAoyMDIxNTMwNjIzAwAAAAMxNjACAAAABDEwMDkEAAAAATAHAAAACDEvMS8yMDE5CAAAAAoxMi8zMS8yMDE4CQAAAAEwFL9rrrPj2wjI6PKuHeTbCDxDSVEuVFNFOjgwNTguSVFfQ0FTSF9FUVVJVi4xMDAwLjEvMS8yMDE3Li4uVVNELi5DQVNIICYgRVFVSVYBAAAAgf8HAAIAAAAMMTMzNTguNDg5OTY1AQgAAAAFAAAAATEBAAAACjE4NTExMTAxMzQDAAAAAzE2MAIAAAAEMTA5NgQAAAABMAcAAAAIMS8xLzIwMTcIAAAACTMvMzEvMjAxNgkAAAABMBS/a66z49sIyOjyrh3k2whCQ0lRLlRTRTo4MDU4LklRX1BSRUZfRElWX09USEVSLjEwMDAuMS8xLzIwMjEuLi5VU0QuLlBSRUYgRElWSURFTkRTAQAAAIH/BwADAAAAAAAUv2uus+PbCInb764d5NsIPUNJUS5OQVNEQVFHUzpUU0xBLklRX0lOVkVOVE9S</t>
  </si>
  <si>
    <t>WS4xMDAwLjEvMS8yMDE5Li4uVVNELi5JTlZFTlRPUlkBAAAAEMaiAQIAAAAEMzExMwEIAAAABQAAAAExAQAAAAoyMDc5MTI4NjI1AwAAAAMxNjACAAAABDEwNDMEAAAAATAHAAAACDEvMS8yMDE5CAAAAAoxMi8zMS8yMDE4CQAAAAEwFL9rrrPj2whsTvauHeTbCExDSVEuTllTRTpHTS5JUV9DQVNIX1NUX0lOVkVTVC4xMDAwLjEvMS8yMDE4Li4uVVNELi5UT1QgQ0FTSCAmIFNUIElOVkVTVE1FTlRTAQAAAFTupQMCAAAABTE5NTI1AQgAAAAFAAAAATEBAAAACjIwMDgwNzAxMzcDAAAAAzE2MAIAAAAEMTAwMgQAAAABMAcAAAAIMS8xLzIwMTgIAAAACjEyLzMxLzIwMTcJAAAAATAUv2uus+PbCL1v+K4d5NsIQUNJUS5OQVNEQVFHUzpBQVBMLklRX1RPVEFMX1JFVi4xMDAwLjEvMS8yMDE2Li4uVVNELi5UT1RBTCBSRVZFTlVFAQAAAGlhAAACAAAABjIzMzcxNQEIAAAABQAAAAExAQAAAAoxODYzOTk2Njg0AwAAAAMxNjACAAAAAjI4BAAAAAEwBwAAAAgxLzEvMjAxNggAAAAJOS8yNi8yMDE1CQAAAAEwFL9rrrPj2wgc+PmuHeTbCEFDSVEuTkFTREFRR1M6QUFQTC5JUV9DQVNIX0VRVUlWLjEwMDAuMS8xLzIwMjAuLi5VU0QuLkNBU0ggJiBFUVVJVgEAAABpYQAAAgAAAAU0ODg0NAEIAAAABQAAAAExAQAAAAstMjEyNDY1OTc0MwMAAAADMTYwAgAAAAQxMDk2BAAAAAEwBwAAAAgxLzEvMjAyMAgAAAAJOS8yOC8y</t>
  </si>
  <si>
    <t>MDE5CQAAAAEwFL9rrrPj2wglrveuHeTbCDhDSVEuTllTRTpGLklRX1RPVEFMX0RFQlQuMTAwMC4xLzEvMjAxNy4uLlVTRC4uVE9UQUwgREVCVAEAAABfnwEAAgAAAAYxNDI5NzABCAAAAAUAAAABMQEAAAAKMTk0NjQyNDAzMwMAAAADMTYwAgAAAAQ0MTczBAAAAAEwBwAAAAgxLzEvMjAxNwgAAAAKMTIvMzEvMjAxNgkAAAABMBS/a66z49sIyXn0rh3k2wg/Q0lRLk5ZU0U6Ri5JUV9UT1RBTF9MSUFCLjEwMDAuMS8xLzIwMTguLi5VU0QuLlRPVEFMIExJQUJJTElUSUVTAQAAAF+fAQACAAAABjIyMjc5MgEIAAAABQAAAAExAQAAAAoyMDA4MDc2Mzc5AwAAAAMxNjACAAAABDEyNzYEAAAAATAHAAAACDEvMS8yMDE4CAAAAAoxMi8zMS8yMDE3CQAAAAEwFL9rrrPj2wj4XfOuHeTbCEtDSVEuS09TRTpBMDA1MzgwLklRX1RPVEFMX0NMLjEwMDAuMS8xLzIwMTguLi5VU0QuLlRPVEFMIENVUlJFTlQgTElBQklMSVRJRVMBAAAATFkNAAIAAAAMNDA0MDIuODI2MDE2AQgAAAAFAAAAATEBAAAACjE5NDg3MTA1ODYDAAAAAzE2MAIAAAAEMTAwOQQAAAABMAcAAAAIMS8xLzIwMTgIAAAACjEyLzMxLzIwMTcJAAAAATAUv2uus+PbCNdZ+a4d5NsIRENJUS5UU0U6ODA1OC5JUV9DQVNIX0VRVUlWLjEwMDAuMS8xLzIwMjAuLi5VU0QuLkNBU0ggQU5EIEVRVUlWQUxFTlRTAQAAAIH/BwACAAAADDEwNDczLjYyMTE5MwEIAAAA</t>
  </si>
  <si>
    <t>BQAAAAExAQAAAAoyMDQxOTQzMzgwAwAAAAMxNjACAAAABDEwOTYEAAAAATAHAAAACDEvMS8yMDIwCAAAAAkzLzMxLzIwMTkJAAAAATAUv2uus+PbCKkp8K4d5NsIRENJUS5UU0U6NzIwMy5JUV9DQVNIX0VRVUlWLjEwMDAuMS8xLzIwMjAuLi5VU0QuLkNBU0ggQU5EIEVRVUlWQUxFTlRTAQAAALzgBAACAAAADDI1MTgwLjE0NTQyNQEIAAAABQAAAAExAQAAAAoyMDQyMzIyNDI4AwAAAAMxNjACAAAABDEwOTYEAAAAATAHAAAACDEvMS8yMDIwCAAAAAkzLzMxLzIwMTkJAAAAATAUv2uus+PbCLtQ8K4d5NsIN0NJUS5OWVNFOkdNLklRX0lOVkVOVE9SWS4xMDAwLjEvMS8yMDE5Li4uVVNELi5JTlZFTlRPUlkBAAAAVO6lAwIAAAAEOTgxNgEIAAAABQAAAAExAQAAAAoyMDc5NTI1MDAzAwAAAAMxNjACAAAABDEwNDMEAAAAATAHAAAACDEvMS8yMDE5CAAAAAoxMi8zMS8yMDE4CQAAAAEwFL9rrrPj2wjJefSuHeTbCDdDSVEuTkFTREFRR1M6QUFQTC5JUV9OSS4xMDAwLjEvMS8yMDE2Li4uVVNELi5ORVQgSU5DT01FAQAAAGlhAAACAAAABTUzMzk0AQgAAAAFAAAAATEBAAAACjE4NjM5OTY2ODQDAAAAAzE2MAIAAAACMTUEAAAAATAHAAAACDEvMS8yMDE2CAAAAAk5LzI2LzIwMTUJAAAAATAUv2uus+PbCFvT964d5NsIRUNJUS5OWVNFOkYuSVFfVE9UQUxfQ0wuMTAwMC4xLzEvMjAxNy4uLlVTRC4uVE9UQUwgQ1VS</t>
  </si>
  <si>
    <t>UkVOVCBMSUFCSUxJVElFUwEAAABfnwEAAgAAAAU5MDI4MQEIAAAABQAAAAExAQAAAAoxOTQ2NDI0MDMzAwAAAAMxNjACAAAABDEwMDkEAAAAATAHAAAACDEvMS8yMDE3CAAAAAoxMi8zMS8yMDE2CQAAAAEwFL9rrrPj2wisM/muHeTbCD1DSVEuS09TRTpBMDA1MzgwLklRX1JFLjEwMDAuMS8xLzIwMTYuLi5VU0QuLlJFVEFJTkVEIEVBUk5JTkdTAQAAAExZDQACAAAADDUxMDE3LjY5NzcxMgEIAAAABQAAAAExAQAAAAoxODMwMzgxNjc5AwAAAAMxNjACAAAABDEyMjIEAAAAATAHAAAACDEvMS8yMDE2CAAAAAoxMi8zMS8yMDE1CQAAAAEwFL9rrrPj2wi5oPSuHeTbCEdDSVEuTkFTREFRR1M6VFNMQS5JUV9QUkVGX0RJVl9PVEhFUi4xMDAwLjEvMS8yMDE2Li4uVVNELi5QUkVGIERJVklERU5EUwEAAAAQxqIBAwAAAAAAFL9rrrPj2wjVx/SuHeTbCEFDSVEuTkFTREFRR1M6VFNMQS5JUV9UT1RBTF9SRVYuMTAwMC4xLzEvMjAxNy4uLlVTRC4uVE9UQUwgUkVWRU5VRQEAAAAQxqIBAgAAAAg3MDAwLjEzMgEIAAAABQAAAAExAQAAAAoxOTQ1ODczNTUxAwAAAAMxNjACAAAAAjI4BAAAAAEwBwAAAAgxLzEvMjAxNwgAAAAKMTIvMzEvMjAxNgkAAAABMBS/a66z49sIsV/3rh3k2whBQ0lRLk5ZU0U6R00uSVFfUFJFRl9FUVVJVFkuMTAwMC4xLzEvMjAxNy4uLlVTRC4uUFJFRiBTVE9DSyBFUVVJVFkBAAAAVO6lAwMA</t>
  </si>
  <si>
    <t>AAAAABS/a66z49sI2Q/zrh3k2whEQ0lRLk5BU0RBUUdTOkFBUEwuSVFfQ09NTU9OLjEwMDAuMS8xLzIwMjEuLi5VU0QuLkNPTU1PTiBTVE9DSyBFUVVJVFkBAAAAaWEAAAIAAAAFNTA3NzkBCAAAAAUAAAABMQEAAAALLTIwNzMyMDM1MDgDAAAAAzE2MAIAAAAEMTEwMwQAAAABMAcAAAAIMS8xLzIwMjEIAAAACTkvMjYvMjAyMAkAAAABMBS/a66z49sIp0j4rh3k2whLQ0lRLk5ZU0U6Ri5JUV9DQVNIX1NUX0lOVkVTVC4xMDAwLjEvMS8yMDE3Li4uVVNELi5UT1QgQ0FTSCAmIFNUIElOVkVTVE1FTlRTAQAAAF+fAQACAAAABTI3NDcwAQgAAAAFAAAAATEBAAAACjE5NDY0MjQwMzMDAAAAAzE2MAIAAAAEMTAwMgQAAAABMAcAAAAIMS8xLzIwMTcIAAAACjEyLzMxLzIwMTYJAAAAATAUv2uus+PbCGxO9q4d5NsIQ0NJUS5OQVNEQVFHUzpUU0xBLklRX1RPVEFMX0FTU0VUUy4xMDAwLjEvMS8yMDE2Li4uVVNELi5UT1RBTCBBU1NFVFMBAAAAEMaiAQIAAAAIODA2Ny45MzkBCAAAAAUAAAABMQEAAAAKMTg3NTc2OTA4MgMAAAADMTYwAgAAAAQxMDA3BAAAAAEwBwAAAAgxLzEvMjAxNggAAAAKMTIvMzEvMjAxNQkAAAABMBS/a66z49sISez0rh3k2wg6Q0lRLlRTRTo3MjAzLklRX1RPVEFMX0RFQlQuMTAwMC4xLzEvMjAxOC4uLlVTRC4uVE9UQUwgREVCVAEAAAC84AQAAgAAAA0xNzM4MjMuMDA3MDkyAQgAAAAFAAAA</t>
  </si>
  <si>
    <t>ATEBAAAACjE5NjkwNDc3NzMDAAAAAzE2MAIAAAAENDE3MwQAAAABMAcAAAAIMS8xLzIwMTgIAAAACTMvMzEvMjAxNwkAAAABMBS/a66z49sI11n5rh3k2wg5Q0lRLk5ZU0U6Ri5JUV9BUi4xMDAwLjEvMS8yMDIxLi4uVVNELi5BQ0NPVU5UUyBSRUNFSVZBQkxFAQAAAF+fAQACAAAABDk5OTMBCAAAAAUAAAABMQEAAAALLTIwNjIzODI2MDQDAAAAAzE2MAIAAAAEMTAyMQQAAAABMAcAAAAIMS8xLzIwMjEIAAAACjEyLzMxLzIwMjAJAAAAATAUv2uus+PbCDuy9a4d5NsIPENJUS5LT1NFOkEwMDUzODAuSVFfSU5WRU5UT1JZLjEwMDAuMS8xLzIwMTguLi5VU0QuLklOVkVOVE9SWQEAAABMWQ0AAgAAAAs5NjIzLjAzODY5NAEIAAAABQAAAAExAQAAAAoxOTQ4NzEwNTg2AwAAAAMxNjACAAAABDEwNDMEAAAAATAHAAAACDEvMS8yMDE4CAAAAAoxMi8zMS8yMDE3CQAAAAEwFL9rrrPj2whZ1/GuHeTbCD1DSVEuTllTRTpHTS5JUV9UT1RBTF9BU1NFVFMuMTAwMC4xLzEvMjAxNy4uLlVTRC4uVE9UQUwgQVNTRVRTAQAAAFTupQMCAAAABjIyMTY5MAEIAAAABQAAAAExAQAAAAoxOTQzOTIyNzg0AwAAAAMxNjACAAAABDEwMDcEAAAAATAHAAAACDEvMS8yMDE3CAAAAAoxMi8zMS8yMDE2CQAAAAEwFL9rrrPj2wjoFfWuHeTbCEFDSVEuTkFTREFRR1M6QUFQTC5JUV9UT1RBTF9SRVYuMTAwMC4xLzEvMjAyMS4uLlVTRC4u</t>
  </si>
  <si>
    <t>VE9UQUwgUkVWRU5VRQEAAABpYQAAAgAAAAYyNzQ1MTUBCAAAAAUAAAABMQEAAAALLTIwNzMyMDM1MDgDAAAAAzE2MAIAAAACMjgEAAAAATAHAAAACDEvMS8yMDIxCAAAAAk5LzI2LzIwMjAJAAAAATAUv2uus+PbCDuy9a4d5NsIOUNJUS5OWVNFOkYuSVFfQVIuMTAwMC4xLzEvMjAxNi4uLlVTRC4uQUNDT1VOVFMgUkVDRUlWQUJMRQEAAABfnwEAAgAAAAUxMTA0MgEIAAAABQAAAAExAQAAAAoxODczNDQ5NzgwAwAAAAMxNjACAAAABDEwMjEEAAAAATAHAAAACDEvMS8yMDE2CAAAAAoxMi8zMS8yMDE1CQAAAAEwFL9rrrPj2wiohveuHeTbCD9DSVEuTkFTREFRR1M6VFNMQS5JUV9UT1RBTF9ERUJULjEwMDAuMS8xLzIwMjAuLi5VU0QuLlRPVEFMIERFQlQBAAAAEMaiAQIAAAAFMTQ1NzYBCAAAAAUAAAABMQEAAAALLTIxMTM1Nzg5MTgDAAAAAzE2MAIAAAAENDE3MwQAAAABMAcAAAAIMS8xLzIwMjAIAAAACjEyLzMxLzIwMTkJAAAAATBGOW2us+PbCJIh+K4d5NsIMENJUS5OWVNFOkYuSVFfTkkuMTAwMC4xLzEvMjAyMC4uLlVTRC4uTkVUIElOQ09NRQEAAABfnwEAAgAAAAI0NwEIAAAABQAAAAExAQAAAAstMjExMzY5MjQ2MQMAAAADMTYwAgAAAAIxNQQAAAABMAcAAAAIMS8xLzIwMjAIAAAACjEyLzMxLzIwMTkJAAAAATC4OW2us+PbCBz4+a4d5NsIO0NJUS5UU0U6ODA1OC5JUV9BUi4xMDAwLjEvMS8yMDE5</t>
  </si>
  <si>
    <t>Li4uVVNELi5BQ0NPVU5UUyBSRUNFSVZBQkxFAQAAAIH/BwACAAAADDMxNzA1LjU4MDMzNQEIAAAABQAAAAExAQAAAAoxOTY5MDkzMTg0AwAAAAMxNjACAAAABDEwMjEEAAAAATAHAAAACDEvMS8yMDE5CAAAAAkzLzMxLzIwMTgJAAAAATC4OW2us+PbCDa/+K4d5NsIN0NJUS5OWVNFOkYuSVFfUkUuMTAwMC4xLzEvMjAxOC4uLlVTRC4uUkVUQUlORUQgRUFSTklOR1MBAAAAX58BAAIAAAAFMjE5MDYBCAAAAAUAAAABMQEAAAAKMjAwODA3NjM3OQMAAAADMTYwAgAAAAQxMjIyBAAAAAEwBwAAAAgxLzEvMjAxOAgAAAAKMTIvMzEvMjAxNwkAAAABMLg5ba6z49sI2p7wrh3k2wg7Q0lRLk5ZU0U6R00uSVFfVE9UQUxfUkVWLjEwMDAuMS8xLzIwMTguLi5VU0QuLlRPVEFMIFJFVkVOVUUBAAAAVO6lAwIAAAAGMTQ1NTg4AQgAAAAFAAAAATEBAAAACjIwMDgwNzAxMzcDAAAAAzE2MAIAAAACMjgEAAAAATAHAAAACDEvMS8yMDE4CAAAAAoxMi8zMS8yMDE3CQAAAAEwuDltrrPj2wglrveuHeTbCEBDSVEuTllTRTpGLklRX1RPVEFMX0NBLjEwMDAuMS8xLzIwMTcuLi5VU0QuLlRPVEFMIENVUlJFTlQgQVNTRVRTAQAAAF+fAQACAAAABjEwODQ2MQEIAAAABQAAAAExAQAAAAoxOTQ2NDI0MDMzAwAAAAMxNjACAAAABDEwMDgEAAAAATAHAAAACDEvMS8yMDE3CAAAAAoxMi8zMS8yMDE2CQAAAAEwuDltrrPj2wgjJ/auHeTb</t>
  </si>
  <si>
    <t>CEBDSVEuS09TRTpBMDA1MzgwLklRX1RPVEFMX1JFVi4xMDAwLjEvMS8yMDE4Li4uVVNELi5UT1RBTCBSRVZFTlVFAQAAAExZDQACAAAADDkwMjE3Ljg0MDMwNAEIAAAABQAAAAExAQAAAAoxOTQ4NzEwNTg2AwAAAAMxNjACAAAAAjI4BAAAAAEwBwAAAAgxLzEvMjAxOAgAAAAKMTIvMzEvMjAxNwkAAAABMLg5ba6z49sINr/4rh3k2wg+Q0lRLk5ZU0U6R00uSVFfQ09NTU9OLjEwMDAuMS8xLzIwMTguLi5VU0QuLkNPTU1PTiBTVE9DSyBFUVVJVFkBAAAAVO6lAwIAAAACMTQBCAAAAAUAAAABMQEAAAAKMjAwODA3MDEzNwMAAAADMTYwAgAAAAQxMTAzBAAAAAEwBwAAAAgxLzEvMjAxOAgAAAAKMTIvMzEvMjAxNwkAAAABMLg5ba6z49sImHPyrh3k2whAQ0lRLk5ZU0U6Ri5JUV9QUkVGX0RJVl9PVEhFUi4xMDAwLjEvMS8yMDE2Li4uVVNELi5QUkVGIERJVklERU5EUwEAAABfnwEAAwAAAAAAuDltrrPj2wisM/muHeTbCD5DSVEuVFNFOjgwNTguSVFfQVBJQy4xMDAwLjEvMS8yMDE5Li4uVVNELi5QRCBJTiBDQVBJVEFMIENPTU1PTgEAAACB/wcAAgAAAAsyMTYwLjE5MDMwMQEIAAAABQAAAAExAQAAAAoxOTY5MDkzMTg0AwAAAAMxNjACAAAABDEwODQEAAAAATAHAAAACDEvMS8yMDE5CAAAAAkzLzMxLzIwMTgJAAAAATC4OW2us+PbCFnX8a4d5NsIO0NJUS5UU0U6NzIwMy5JUV9BUi4xMDAwLjEvMS8yMDE4Li4u</t>
  </si>
  <si>
    <t>VVNELi5BQ0NPVU5UUyBSRUNFSVZBQkxFAQAAALzgBAACAAAADDE4OTc3LjAyMjcwNgEIAAAABQAAAAExAQAAAAoxOTY5MDQ3NzczAwAAAAMxNjACAAAABDEwMjEEAAAAATAHAAAACDEvMS8yMDE4CAAAAAkzLzMxLzIwMTcJAAAAATC4OW2us+PbCJIh+K4d5NsIOUNJUS5OWVNFOkYuSVFfQVIuMTAwMC4xLzEvMjAxOS4uLlVTRC4uQUNDT1VOVFMgUkVDRUlWQUJMRQEAAABfnwEAAgAAAAUxMTE5NQEIAAAABQAAAAExAQAAAAoyMDc4ODU4MjQwAwAAAAMxNjACAAAABDEwMjEEAAAAATAHAAAACDEvMS8yMDE5CAAAAAoxMi8zMS8yMDE4CQAAAAEwuDltrrPj2wgLZPWuHeTbCEZDSVEuTkFTREFRR1M6VFNMQS5JUV9UT1RBTF9MSUFCLjEwMDAuMS8xLzIwMjAuLi5VU0QuLlRPVEFMIExJQUJJTElUSUVTAQAAABDGogECAAAABTI2MTk5AQgAAAAFAAAAATEBAAAACy0yMTEzNTc4OTE4AwAAAAMxNjACAAAABDEyNzYEAAAAATAHAAAACDEvMS8yMDIwCAAAAAoxMi8zMS8yMDE5CQAAAAEwuDltrrPj2whb0/euHeTbCDxDSVEuTllTRTpGLklRX1RPVEFMX0FTU0VUUy4xMDAwLjEvMS8yMDE4Li4uVVNELi5UT1RBTCBBU1NFVFMBAAAAX58BAAIAAAAGMjU4NDk2AQgAAAAFAAAAATEBAAAACjIwMDgwNzYzNzkDAAAAAzE2MAIAAAAEMTAwNwQAAAABMAcAAAAIMS8xLzIwMTgIAAAACjEyLzMxLzIwMTcJAAAAATC4OW2us+Pb</t>
  </si>
  <si>
    <t>CGDq9q4d5NsIPkNJUS5UU0U6NzIwMy5JUV9UT1RBTF9BU1NFVFMuMTAwMC4xLzEvMjAxOC4uLlVTRC4uVE9UQUwgQVNTRVRTAQAAALzgBAACAAAADTQzNzIyMS40MDU2NjEBCAAAAAUAAAABMQEAAAAKMTk2OTA0Nzc3MwMAAAADMTYwAgAAAAQxMDA3BAAAAAEwBwAAAAgxLzEvMjAxOAgAAAAJMy8zMS8yMDE3CQAAAAEwuDltrrPj2wjpxfCuHeTbCDxDSVEuTllTRTpGLklRX0FQSUMuMTAwMC4xLzEvMjAxOS4uLlVTRC4uUEQgSU4gQ0FQSVRBTCBDT01NT04BAAAAX58BAAIAAAAFMjIwMDYBCAAAAAUAAAABMQEAAAAKMjA3ODg1ODI0MAMAAAADMTYwAgAAAAQxMDg0BAAAAAEwBwAAAAgxLzEvMjAxOQgAAAAKMTIvMzEvMjAxOAkAAAABMLg5ba6z49sIO7L1rh3k2wg3Q0lRLk5BU0RBUUdTOkFBUEwuSVFfTkkuMTAwMC4xLzEvMjAxNy4uLlVTRC4uTkVUIElOQ09NRQEAAABpYQAAAgAAAAU0NTY4NwEIAAAABQAAAAExAQAAAAoxOTE5MzM0NDg0AwAAAAMxNjACAAAAAjE1BAAAAAEwBwAAAAgxLzEvMjAxNwgAAAAJOS8yNC8yMDE2CQAAAAEwuDltrrPj2whQw/auHeTbCD9DSVEuTkFTREFRR1M6VFNMQS5JUV9UT1RBTF9ERUJULjEwMDAuMS8xLzIwMTcuLi5VU0QuLlRPVEFMIERFQlQBAAAAEMaiAQIAAAAIODU4OC4xMTUBCAAAAAUAAAABMQEAAAAKMTk0NTg3MzU1MQMAAAADMTYwAgAAAAQ0MTczBAAAAAEwBwAA</t>
  </si>
  <si>
    <t>AAgxLzEvMjAxNwgAAAAKMTIvMzEvMjAxNgkAAAABMLg5ba6z49sIidvvrh3k2whBQ0lRLk5ZU0U6SEQuSVFfUFJFRl9ESVZfT1RIRVIuMTAwMC4xLzEvMjAxOS4uLlVTRC4uUFJFRiBESVZJREVORFMBAAAAl0AEAAMAAAAAALg5ba6z49sI2p7wrh3k2wg2Q0lRLk5ZU0U6Ri5JUV9JTlZFTlRPUlkuMTAwMC4xLzEvMjAxNi4uLlVTRC4uSU5WRU5UT1JZAQAAAF+fAQACAAAABDgzMTkBCAAAAAUAAAABMQEAAAAKMTg3MzQ0OTc4MAMAAAADMTYwAgAAAAQxMDQzBAAAAAEwBwAAAAgxLzEvMjAxNggAAAAKMTIvMzEvMjAxNQkAAAABMLg5ba6z49sIHPj5rh3k2wg6Q0lRLk5ZU0U6Ri5JUV9DQVNIX0VRVUlWLjEwMDAuMS8xLzIwMTYuLi5VU0QuLkNBU0ggJiBFUVVJVgEAAABfnwEAAgAAAAQ1Mzg2AQgAAAAFAAAAATEBAAAACjE4NzM0NDk3ODADAAAAAzE2MAIAAAAEMTA5NgQAAAABMAcAAAAIMS8xLzIwMTYIAAAACjEyLzMxLzIwMTUJAAAAATC4OW2us+PbCKdI+K4d5NsIUkNJUS5OQVNEQVFHUzpBQVBMLklRX0NBU0hfU1RfSU5WRVNULjEwMDAuMS8xLzIwMTcuLi5VU0QuLlRPVCBDQVNIICYgU1QgSU5WRVNUTUVOVFMBAAAAaWEAAAIAAAAFNjcxNTUBCAAAAAUAAAABMQEAAAAKMTkxOTMzNDQ4NAMAAAADMTYwAgAAAAQxMDAyBAAAAAEwBwAAAAgxLzEvMjAxNwgAAAAJOS8yNC8yMDE2CQAAAAEwuDltrrPj2wjo</t>
  </si>
  <si>
    <t>FfWuHeTbCDtDSVEuTllTRTpHTS5JUV9UT1RBTF9SRVYuMTAwMC4xLzEvMjAxNi4uLlVTRC4uVE9UQUwgUkVWRU5VRQEAAABU7qUDAgAAAAYxMzU3MjUBCAAAAAUAAAABMQEAAAAKMTg3MzMwMjM3NwMAAAADMTYwAgAAAAIyOAQAAAABMAcAAAAIMS8xLzIwMTYIAAAACjEyLzMxLzIwMTUJAAAAATC4OW2us+PbCOJQ9K4d5NsIQUNJUS5OQVNEQVFHUzpBQVBMLklRX1RPVEFMX1JFVi4xMDAwLjEvMS8yMDE3Li4uVVNELi5UT1RBTCBSRVZFTlVFAQAAAGlhAAACAAAABjIxNTYzOQEIAAAABQAAAAExAQAAAAoxOTE5MzM0NDg0AwAAAAMxNjACAAAAAjI4BAAAAAEwBwAAAAgxLzEvMjAxNwgAAAAJOS8yNC8yMDE2CQAAAAEwuDltrrPj2wiDOPeuHeTbCD5DSVEuVFNFOjgwNTguSVFfQVBJQy4xMDAwLjEvMS8yMDIxLi4uVVNELi5QRCBJTiBDQVBJVEFMIENPTU1PTgEAAACB/wcAAgAAAAsyMTIwLjM0MTczMQEIAAAABQAAAAExAQAAAAstMjE0NTAxMTI2NQMAAAADMTYwAgAAAAQxMDg0BAAAAAEwBwAAAAgxLzEvMjAyMQgAAAAJMy8zMS8yMDIwCQAAAAEwuDltrrPj2whZ1/GuHeTbCD9DSVEuVFNFOjcyMDMuSVFfQ09NTU9OLjEwMDAuMS8xLzIwMTkuLi5VU0QuLkNPTU1PTiBTVE9DSyBFUVVJVFkBAAAAvOAEAAIAAAALMzczOC41MjQ3MjkBCAAAAAUAAAABMQEAAAAKMjA0MjMyMjQyNwMAAAADMTYwAgAAAAQxMTAz</t>
  </si>
  <si>
    <t>BAAAAAEwBwAAAAgxLzEvMjAxOQgAAAAJMy8zMS8yMDE4CQAAAAEwuDltrrPj2wh0K/SuHeTbCEFDSVEuVFNFOjgwNTguSVFfVE9UQUxfTElBQi4xMDAwLjEvMS8yMDE5Li4uVVNELi5UT1RBTCBMSUFCSUxJVElFUwEAAACB/wcAAgAAAAw5MjAwOC42NDgwMTkBCAAAAAUAAAABMQEAAAAKMTk2OTA5MzE4NAMAAAADMTYwAgAAAAQxMjc2BAAAAAEwBwAAAAgxLzEvMjAxOQgAAAAJMy8zMS8yMDE4CQAAAAEwuDltrrPj2wjI6PKuHeTbCEdDSVEuTkFTREFRR1M6QUFQTC5JUV9QUkVGX0RJVl9PVEhFUi4xMDAwLjEvMS8yMDE3Li4uVVNELi5QUkVGIERJVklERU5EUwEAAABpYQAAAwAAAAAAuDltrrPj2wjxgvmuHeTbCD5DSVEuTkFTREFRR1M6QUFQTC5JUV9SRS4xMDAwLjEvMS8yMDE4Li4uVVNELi5SRVRBSU5FRCBFQVJOSU5HUwEAAABpYQAAAgAAAAU5ODMzMAEIAAAABQAAAAExAQAAAAoxOTg5OTA5ODE0AwAAAAMxNjACAAAABDEyMjIEAAAAATAHAAAACDEvMS8yMDE4CAAAAAk5LzMwLzIwMTcJAAAAATC4OW2us+PbCFkA9q4d5NsIQUNJUS5OQVNEQVFHUzpBQVBMLklRX0NBU0hfRVFVSVYuMTAwMC4xLzEvMjAyMS4uLlVTRC4uQ0FTSCAmIEVRVUlWAQAAAGlhAAACAAAABTM4MDE2AQgAAAAFAAAAATEBAAAACy0yMDczMjAzNTA4AwAAAAMxNjACAAAABDEwOTYEAAAAATAHAAAACDEvMS8yMDIxCAAAAAk5LzI2</t>
  </si>
  <si>
    <t>LzIwMjAJAAAAATC4OW2us+PbCN9t+q4d5NsIPkNJUS5UU0U6ODA1OC5JUV9BUElDLjEwMDAuMS8xLzIwMjAuLi5VU0QuLlBEIElOIENBUElUQUwgQ09NTU9OAQAAAIH/BwACAAAACzIwNjAuNjQ0MjgzAQgAAAAFAAAAATEBAAAACjIwNDE5NDMzODADAAAAAzE2MAIAAAAEMTA4NAQAAAABMAcAAAAIMS8xLzIwMjAIAAAACTMvMzEvMjAxOQkAAAABMLg5ba6z49sInQT0rh3k2wg4Q0lRLlRTRTo3MjAzLklRX1RPVEFMX0FTU0VUUy4xMDAwLjEvMS8yMDE2Li4uVVNELi5BU1NFVFMBAAAAvOAEAAIAAAANMzk3NzgxLjczOTY1NQEIAAAABQAAAAExAQAAAAoxODQ3ODI1MTIwAwAAAAMxNjACAAAABDEwMDcEAAAAATAHAAAACDEvMS8yMDE2CAAAAAkzLzMxLzIwMTUJAAAAATC4OW2us+PbCOJQ9K4d5NsIMUNJUS5OWVNFOkdNLklRX05JLjEwMDAuMS8xLzIwMTguLi5VU0QuLk5FVCBJTkNPTUUBAAAAVO6lAwIAAAAFLTM4NjQBCAAAAAUAAAABMQEAAAAKMjAwODA3MDEzNwMAAAADMTYwAgAAAAIxNQQAAAABMAcAAAAIMS8xLzIwMTgIAAAACjEyLzMxLzIwMTcJAAAAATC4OW2us+PbCHQr9K4d5NsISUNJUS5OQVNEQVFHUzpUU0xBLklRX0NBU0hfRVFVSVYuMTAwMC4xLzEvMjAxNy4uLlVTRC4uQ0FTSCBBTkQgRVFVSVZBTEVOVFMBAAAAEMaiAQIAAAAIMzM5My4yMTYBCAAAAAUAAAABMQEAAAAKMTk0NTg3MzU1MQMA</t>
  </si>
  <si>
    <t>AAADMTYwAgAAAAQxMDk2BAAAAAEwBwAAAAgxLzEvMjAxNwgAAAAKMTIvMzEvMjAxNgkAAAABMLg5ba6z49sIuaD0rh3k2whBQ0lRLk5BU0RBUUdTOlRTTEEuSVFfQ09HUy4xMDAwLjEvMS8yMDE5Li4uVVNELi5DT1NUIE9GIEdPT0RTIFNPTEQBAAAAEMaiAQIAAAAFMTc0MTkBCAAAAAUAAAABMQEAAAAKMjA3OTEyODYyNQMAAAADMTYwAgAAAAIzNAQAAAABMAcAAAAIMS8xLzIwMTkIAAAACjEyLzMxLzIwMTgJAAAAATC4OW2us+PbCEPm+K4d5NsISENJUS5LT1NFOkEwMDUzODAuSVFfQ0FTSF9FUVVJVi4xMDAwLjEvMS8yMDE3Li4uVVNELi5DQVNIIEFORCBFUVVJVkFMRU5UUwEAAABMWQ0AAgAAAAs2NTUzLjgzMTQxNwEIAAAABQAAAAExAQAAAAstMjA1Njk0NTMyOQMAAAADMTYwAgAAAAQxMDk2BAAAAAEwBwAAAAgxLzEvMjAxNwgAAAAKMTIvMzEvMjAxNgkAAAABMLg5ba6z49sIQpz2rh3k2wg/Q0lRLktPU0U6QTAwMDI3MC5JUV9BUi4xMDAwLjEvMS8yMDE2Li4uVVNELi5BQ0NPVU5UUyBSRUNFSVZBQkxFAQAAALbcJQACAAAACjIwMzAuMDkxNzkBCAAAAAUAAAABMQEAAAAKMTgzMTY0NDExNAMAAAADMTYwAgAAAAQxMDIxBAAAAAEwBwAAAAgxLzEvMjAxNggAAAAKMTIvMzEvMjAxNQkAAAABMLg5ba6z49sIXfr3rh3k2whVQ0lRLk5BU0RBUUdTOlRTTEEuSVFfVE9UQUxfT1VUU1RBTkRJTkdfRklMSU5H</t>
  </si>
  <si>
    <t>X0RBVEUuMTAwMC4xLzEvMjAxNy4uLlVTRC4uVE9UQUwgT1VUIFNIUgEAAAAQxqIBAgAAAAoyNDI1LjA1NjQyAQQAAAAFAAAAATUBAAAACjE5NDU4NzM1NTECAAAABTI0MTUzBgAAAAEwuDltrrPj2wipKfCuHeTbCDtDSVEuTllTRTpHTS5JUV9DQVNIX0VRVUlWLjEwMDAuMS8xLzIwMTkuLi5VU0QuLkNBU0ggJiBFUVVJVgEAAABU7qUDAgAAAAUxNTk0NAEIAAAABQAAAAExAQAAAAoyMDc5NTI1MDAzAwAAAAMxNjACAAAABDEwOTYEAAAAATAHAAAACDEvMS8yMDE5CAAAAAoxMi8zMS8yMDE4CQAAAAEwuDltrrPj2wh0K/SuHeTbCDFDSVEuTllTRTpIRC5JUV9OSS4xMDAwLjEvMS8yMDE2Li4uVVNELi5ORVQgSU5DT01FAQAAAJdABAACAAAABDYzNDUBCAAAAAUAAAABMQEAAAAKMTgzMzE2OTk0NQMAAAADMTYwAgAAAAIxNQQAAAABMAcAAAAIMS8xLzIwMTYIAAAACDIvMS8yMDE1CQAAAAEwuDltrrPj2wiZAvCuHeTbCEBDSVEuTllTRTpHTS5JUV9UT1RBTF9MSUFCLjEwMDAuMS8xLzIwMTcuLi5VU0QuLlRPVEFMIExJQUJJTElUSUVTAQAAAFTupQMCAAAABjE3NzYxNQEIAAAABQAAAAExAQAAAAoxOTQzOTIyNzg0AwAAAAMxNjACAAAABDEyNzYEAAAAATAHAAAACDEvMS8yMDE3CAAAAAoxMi8zMS8yMDE2CQAAAAEwuDltrrPj2wggRfquHeTbCDBDSVEuTllTRTpGLklRX05JLjEwMDAuMS8xLzIwMTguLi5VU0Qu</t>
  </si>
  <si>
    <t>Lk5FVCBJTkNPTUUBAAAAX58BAAIAAAAENzczMQEIAAAABQAAAAExAQAAAAoyMDA4MDc2Mzc5AwAAAAMxNjACAAAAAjE1BAAAAAEwBwAAAAgxLzEvMjAxOAgAAAAKMTIvMzEvMjAxNwkAAAABMLg5ba6z49sIrDP5rh3k2whGQ0lRLktPU0U6QTAwNTM4MC5JUV9QUkVGX0VRVUlUWS4xMDAwLjEvMS8yMDIwLi4uVVNELi5QUkVGIFNUT0NLIEVRVUlUWQEAAABMWQ0AAgAAAAoxNzcuOTY2ODI1AQgAAAAFAAAAATEBAAAACjIwODM3OTczNTUDAAAAAzE2MAIAAAAEMTAwNQQAAAABMAcAAAAIMS8xLzIwMjAIAAAACjEyLzMxLzIwMTkJAAAAATC4OW2us+PbCJMR964d5NsIQkNJUS5LT1NFOkEwMDUzODAuSVFfQVBJQy4xMDAwLjEvMS8yMDIxLi4uVVNELi5QRCBJTiBDQVBJVEFMIENPTU1PTgEAAABMWQ0AAgAAAAszODUwLjIzNDU1NwEIAAAABQAAAAExAQAAAAstMjA1NzExNjE5NwMAAAADMTYwAgAAAAQxMDg0BAAAAAEwBwAAAAgxLzEvMjAyMQgAAAAKMTIvMzEvMjAyMAkAAAABMLg5ba6z49sIsV/3rh3k2wg9Q0lRLk5BU0RBUUdTOlRTTEEuSVFfVE9UQUxfQVNTRVRTLjEwMDAuMS8xLzIwMTcuLi5VU0QuLkFTU0VUUwEAAAAQxqIBAgAAAAkyMjY2NC4wNzYBCAAAAAUAAAABMQEAAAAKMTk0NTg3MzU1MQMAAAADMTYwAgAAAAQxMDA3BAAAAAEwBwAAAAgxLzEvMjAxNwgAAAAKMTIvMzEvMjAxNgkAAAABMLg5ba6z</t>
  </si>
  <si>
    <t>49sIGTvxrh3k2whBQ0lRLlRTRTo3MjAzLklRX1RPVEFMX0xJQUIuMTAwMC4xLzEvMjAxOC4uLlVTRC4uVE9UQUwgTElBQklMSVRJRVMBAAAAvOAEAAIAAAANMjc0MTQ0LjQ4ODQxNwEIAAAABQAAAAExAQAAAAoxOTY5MDQ3NzczAwAAAAMxNjACAAAABDEyNzYEAAAAATAHAAAACDEvMS8yMDE4CAAAAAkzLzMxLzIwMTcJAAAAATC4OW2us+PbCInb764d5NsIOkNJUS5OWVNFOkdNLklRX0FSLjEwMDAuMS8xLzIwMTkuLi5VU0QuLkFDQ09VTlRTIFJFQ0VJVkFCTEUBAAAAVO6lAwIAAAAENjU0OQEIAAAABQAAAAExAQAAAAoyMDc5NTI1MDAzAwAAAAMxNjACAAAABDEwMjEEAAAAATAHAAAACDEvMS8yMDE5CAAAAAoxMi8zMS8yMDE4CQAAAAEwuDltrrPj2wjoFfWuHeTbCD9DSVEuTkFTREFRR1M6QUFQTC5JUV9UT1RBTF9ERUJULjEwMDAuMS8xLzIwMTkuLi5VU0QuLlRPVEFMIERFQlQBAAAAaWEAAAIAAAAGMTE0NDgzAQgAAAAFAAAAATEBAAAACjIwNjcyMDk2MjYDAAAAAzE2MAIAAAAENDE3MwQAAAABMAcAAAAIMS8xLzIwMTkIAAAACTkvMjkvMjAxOAkAAAABMLg5ba6z49sIvpb4rh3k2whAQ0lRLktPU0U6QTAwNTM4MC5JUV9DQVNIX0VRVUlWLjEwMDAuMS8xLzIwMTkuLi5VU0QuLkNBU0ggJiBFUVVJVgEAAABMWQ0AAgAAAAs4MTg2LjUwNTA0MgEIAAAABQAAAAExAQAAAAoyMDE5Njc0OTkxAwAAAAMxNjAC</t>
  </si>
  <si>
    <t>AAAABDEwOTYEAAAAATAHAAAACDEvMS8yMDE5CAAAAAoxMi8zMS8yMDE4CQAAAAEwuDltrrPj2wiITPKuHeTbCEtDSVEuTllTRTpGLklRX0NBU0hfU1RfSU5WRVNULjEwMDAuMS8xLzIwMTYuLi5VU0QuLlRPVCBDQVNIICYgU1QgSU5WRVNUTUVOVFMBAAAAX58BAAIAAAAFMjM1NjcBCAAAAAUAAAABMQEAAAAKMTg3MzQ0OTc4MAMAAAADMTYwAgAAAAQxMDAyBAAAAAEwBwAAAAgxLzEvMjAxNggAAAAKMTIvMzEvMjAxNQkAAAABMLg5ba6z49sI3236rh3k2whCQ0lRLlRTRTo3MjAzLklRX1BSRUZfRVFVSVRZLjEwMDAuMS8xLzIwMTYuLi5VU0QuLlBSRUYgU1RPQ0sgRVFVSVRZAQAAALzgBAADAAAAAAC4OW2us+PbCJ0E9K4d5NsIQENJUS5OWVNFOkYuSVFfUFJFRl9FUVVJVFkuMTAwMC4xLzEvMjAyMS4uLlVTRC4uUFJFRiBTVE9DSyBFUVVJVFkBAAAAX58BAAMAAAAAALg5ba6z49sIqIb3rh3k2whMQ0lRLk5BU0RBUUdTOkFBUEwuSVFfVE9UQUxfQ0wuMTAwMC4xLzEvMjAxNi4uLlVTRC4uVE9UQUwgQ1VSUkVOVCBMSUFCSUxJVElFUwEAAABpYQAAAgAAAAU4MDYxMAEIAAAABQAAAAExAQAAAAoxODYzOTk2Njg0AwAAAAMxNjACAAAABDEwMDkEAAAAATAHAAAACDEvMS8yMDE2CAAAAAk5LzI2LzIwMTUJAAAAATC4OW2us+PbCOk2864d5NsIPUNJUS5OQVNEQVFHUzpBQVBMLklRX0lOVkVOVE9SWS4xMDAwLjEv</t>
  </si>
  <si>
    <t>MS8yMDE3Li4uVVNELi5JTlZFTlRPUlkBAAAAaWEAAAIAAAAEMjEzMgEIAAAABQAAAAExAQAAAAoxOTE5MzM0NDg0AwAAAAMxNjACAAAABDEwNDMEAAAAATAHAAAACDEvMS8yMDE3CAAAAAk5LzI0LzIwMTYJAAAAATC4OW2us+PbCL1v+K4d5NsIMkNJUS5UU0U6ODA1OC5JUV9OSS4xMDAwLjEvMS8yMDE5Li4uVVNELi5ORVQgSU5DT01FAQAAAIH/BwACAAAACzUyNzQuNDUwNjA1AQgAAAAFAAAAATEBAAAACjE5NjkwOTMxODQDAAAAAzE2MAIAAAACMTUEAAAAATAHAAAACDEvMS8yMDE5CAAAAAkzLzMxLzIwMTgJAAAAATC4OW2us+PbCOJQ9K4d5NsIPkNJUS5OQVNEQVFHUzpBQVBMLklRX1JFLjEwMDAuMS8xLzIwMTcuLi5VU0QuLlJFVEFJTkVEIEVBUk5JTkdTAQAAAGlhAAACAAAABTk2MzY0AQgAAAAFAAAAATEBAAAACjE5MTkzMzQ0ODQDAAAAAzE2MAIAAAAEMTIyMgQAAAABMAcAAAAIMS8xLzIwMTcIAAAACTkvMjQvMjAxNgkAAAABMLg5ba6z49sINr/4rh3k2whAQ0lRLk5BU0RBUUdTOlRTTEEuSVFfQVIuMTAwMC4xLzEvMjAyMS4uLlVTRC4uQUNDT1VOVFMgUkVDRUlWQUJMRQEAAAAQxqIBAgAAAAQxOTAzAQgAAAAFAAAAATEBAAAACy0yMDYyNjgxMDY1AwAAAAMxNjACAAAABDEwMjEEAAAAATAHAAAACDEvMS8yMDIxCAAAAAoxMi8zMS8yMDIwCQAAAAEwuDltrrPj2whJ7PSuHeTbCFVDSVEuTkFTREFR</t>
  </si>
  <si>
    <t>R1M6QUFQTC5JUV9UT1RBTF9PVVRTVEFORElOR19GSUxJTkdfREFURS4xMDAwLjEvMS8yMDIwLi4uVVNELi5UT1RBTCBPVVQgU0hSAQAAAGlhAAACAAAACDE3NzczLjA2AQQAAAAFAAAAATUBAAAACy0yMTI0NjU5NzQzAgAAAAUyNDE1MwYAAAABMLg5ba6z49sIsV/3rh3k2wg9Q0lRLk5ZU0U6Ri5JUV9DT01NT04uMTAwMC4xLzEvMjAyMS4uLlVTRC4uQ09NTU9OIFNUT0NLIEVRVUlUWQEAAABfnwEAAgAAAAI0MQEIAAAABQAAAAExAQAAAAstMjA2MjM4MjYwNAMAAAADMTYwAgAAAAQxMTAzBAAAAAEwBwAAAAgxLzEvMjAyMQgAAAAKMTIvMzEvMjAyMAkAAAABMLg5ba6z49sIYOr2rh3k2wg8Q0lRLktPU0U6QTAwNTM4MC5JUV9JTlZFTlRPUlkuMTAwMC4xLzEvMjAxNi4uLlVTRC4uSU5WRU5UT1JZAQAAAExZDQACAAAACzc4MTcuMjkwOTUyAQgAAAAFAAAAATEBAAAACjE4MzAzODE2NzkDAAAAAzE2MAIAAAAEMTA0MwQAAAABMAcAAAAIMS8xLzIwMTYIAAAACjEyLzMxLzIwMTUJAAAAATC4OW2us+PbCFnX8a4d5NsIRkNJUS5OQVNEQVFHUzpBQVBMLklRX1RPVEFMX0xJQUIuMTAwMC4xLzEvMjAxNi4uLlVTRC4uVE9UQUwgTElBQklMSVRJRVMBAAAAaWEAAAIAAAAGMTcwOTkwAQgAAAAFAAAAATEBAAAACjE4NjM5OTY2ODQDAAAAAzE2MAIAAAAEMTI3NgQAAAABMAcAAAAIMS8xLzIwMTYIAAAACTkvMjYvMjAx</t>
  </si>
  <si>
    <t>NQkAAAABMLg5ba6z49sIp5ryrh3k2whAQ0lRLk5BU0RBUUdTOlRTTEEuSVFfQVIuMTAwMC4xLzEvMjAxOS4uLlVTRC4uQUNDT1VOVFMgUkVDRUlWQUJMRQEAAAAQxqIBAgAAAAM5NDkBCAAAAAUAAAABMQEAAAAKMjA3OTEyODYyNQMAAAADMTYwAgAAAAQxMDIxBAAAAAEwBwAAAAgxLzEvMjAxOQgAAAAKMTIvMzEvMjAxOAkAAAABMLg5ba6z49sInQT0rh3k2whBQ0lRLk5BU0RBUUdTOkFBUEwuSVFfVE9UQUxfUkVWLjEwMDAuMS8xLzIwMjAuLi5VU0QuLlRPVEFMIFJFVkVOVUUBAAAAaWEAAAIAAAAGMjYwMTc0AQgAAAAFAAAAATEBAAAACy0yMTI0NjU5NzQzAwAAAAMxNjACAAAAAjI4BAAAAAEwBwAAAAgxLzEvMjAyMAgAAAAJOS8yOC8yMDE5CQAAAAEwuDltrrPj2winSPiuHeTbCEFDSVEuVFNFOjcyMDMuSVFfVE9UQUxfTElBQi4xMDAwLjEvMS8yMDE5Li4uVVNELi5UT1RBTCBMSUFCSUxJVElFUwEAAAC84AQAAgAAAAwyOTA3NDEuMDA1MjUBCAAAAAUAAAABMQEAAAAKMjA0MjMyMjQyNwMAAAADMTYwAgAAAAQxMjc2BAAAAAEwBwAAAAgxLzEvMjAxOQgAAAAJMy8zMS8yMDE4CQAAAAEwuDltrrPj2whsTvauHeTbCEJDSVEuTllTRTpGLklRX0NBU0hfRVFVSVYuMTAwMC4xLzEvMjAxNi4uLlVTRC4uQ0FTSCBBTkQgRVFVSVZBTEVOVFMBAAAAX58BAAIAAAAENTM4NgEIAAAABQAAAAExAQAAAAoxODczNDQ5</t>
  </si>
  <si>
    <t>NzgwAwAAAAMxNjACAAAABDEwOTYEAAAAATAHAAAACDEvMS8yMDE2CAAAAAoxMi8zMS8yMDE1CQAAAAEwuDltrrPj2wjJefSuHeTbCDlDSVEuVFNFOjgwNTguSVFfUkUuMTAwMC4xLzEvMjAyMS4uLlVTRC4uUkVUQUlORUQgRUFSTklOR1MBAAAAgf8HAAIAAAAMNDM0MzkuMjc4Mjk5AQgAAAAFAAAAATEBAAAACy0yMTQ1MDExMjY1AwAAAAMxNjACAAAABDEyMjIEAAAAATAHAAAACDEvMS8yMDIxCAAAAAkzLzMxLzIwMjAJAAAAATC4OW2us+PbCDiJ8a4d5NsIPkNJUS5OQVNEQVFHUzpBQVBMLklRX1JFLjEwMDAuMS8xLzIwMTkuLi5VU0QuLlJFVEFJTkVEIEVBUk5JTkdTAQAAAGlhAAACAAAABTcwNDAwAQgAAAAFAAAAATEBAAAACjIwNjcyMDk2MjYDAAAAAzE2MAIAAAAEMTIyMgQAAAABMAcAAAAIMS8xLzIwMTkIAAAACTkvMjkvMjAxOAkAAAABMLg5ba6z49sIuaD0rh3k2wg2Q0lRLk5ZU0U6Ri5JUV9UT1RBTF9BU1NFVFMuMTAwMC4xLzEvMjAxNy4uLlVTRC4uQVNTRVRTAQAAAF+fAQACAAAABjIzNzk1MQEIAAAABQAAAAExAQAAAAoxOTQ2NDI0MDMzAwAAAAMxNjACAAAABDEwMDcEAAAAATAHAAAACDEvMS8yMDE3CAAAAAoxMi8zMS8yMDE2CQAAAAEwuDltrrPj2whg6vauHeTbCD1DSVEuTllTRTpHTS5JUV9BUElDLjEwMDAuMS8xLzIwMTcuLi5VU0QuLlBEIElOIENBUElUQUwgQ09NTU9OAQAAAFTupQMC</t>
  </si>
  <si>
    <t>AAAABTI2OTgzAQgAAAAFAAAAATEBAAAACjE5NDM5MjI3ODQDAAAAAzE2MAIAAAAEMTA4NAQAAAABMAcAAAAIMS8xLzIwMTcIAAAACjEyLzMxLzIwMTYJAAAAATC4OW2us+PbCLTP+a4d5NsIO0NJUS5OWVNFOkdNLklRX1RPVEFMX1JFVi4xMDAwLjEvMS8yMDE5Li4uVVNELi5UT1RBTCBSRVZFTlVFAQAAAFTupQMCAAAABjE0NzA0OQEIAAAABQAAAAExAQAAAAoyMDc5NTI1MDAzAwAAAAMxNjACAAAAAjI4BAAAAAEwBwAAAAgxLzEvMjAxOQgAAAAKMTIvMzEvMjAxOAkAAAABMLg5ba6z49sIQ+b4rh3k2wg/Q0lRLk5BU0RBUUdTOkFBUEwuSVFfVE9UQUxfREVCVC4xMDAwLjEvMS8yMDIwLi4uVVNELi5UT1RBTCBERUJUAQAAAGlhAAACAAAABjEwODA0NwEIAAAABQAAAAExAQAAAAstMjEyNDY1OTc0MwMAAAADMTYwAgAAAAQ0MTczBAAAAAEwBwAAAAgxLzEvMjAyMAgAAAAJOS8yOC8yMDE5CQAAAAEwuDltrrPj2wg7svWuHeTbCD5DSVEuTkFTREFRR1M6VFNMQS5JUV9SRS4xMDAwLjEvMS8yMDE2Li4uVVNELi5SRVRBSU5FRCBFQVJOSU5HUwEAAAAQxqIBAgAAAAktMjMyMi4zMjMBCAAAAAUAAAABMQEAAAAKMTg3NTc2OTA4MgMAAAADMTYwAgAAAAQxMjIyBAAAAAEwBwAAAAgxLzEvMjAxNggAAAAKMTIvMzEvMjAxNQkAAAABMLg5ba6z49sItM/5rh3k2wg4Q0lRLk5ZU0U6Ri5JUV9UT1RBTF9ERUJULjEwMDAu</t>
  </si>
  <si>
    <t>MS8xLzIwMjAuLi5VU0QuLlRPVEFMIERFQlQBAAAAX58BAAIAAAAGMTU2NzIxAQgAAAAFAAAAATEBAAAACy0yMTEzNjkyNDYxAwAAAAMxNjACAAAABDQxNzMEAAAAATAHAAAACDEvMS8yMDIwCAAAAAoxMi8zMS8yMDE5CQAAAAEwuDltrrPj2whZAPauHeTbCDpDSVEuVFNFOjcyMDMuSVFfVE9UQUxfREVCVC4xMDAwLjEvMS8yMDE2Li4uVVNELi5UT1RBTCBERUJUAQAAALzgBAACAAAADTE2MTEwNy42Nzg4MTcBCAAAAAUAAAABMQEAAAAKMTg0NzgyNTEyMAMAAAADMTYwAgAAAAQ0MTczBAAAAAEwBwAAAAgxLzEvMjAxNggAAAAJMy8zMS8yMDE1CQAAAAEwuDltrrPj2wixX/euHeTbCEJDSVEuVFNFOjgwNTguSVFfVE9UQUxfQ0EuMTAwMC4xLzEvMjAxOS4uLlVTRC4uVE9UQUwgQ1VSUkVOVCBBU1NFVFMBAAAAgf8HAAIAAAAMNjM4MjcuMTM5MjIyAQgAAAAFAAAAATEBAAAACjE5NjkwOTMxODQDAAAAAzE2MAIAAAAEMTAwOAQAAAABMAcAAAAIMS8xLzIwMTkIAAAACTMvMzEvMjAxOAkAAAABMLg5ba6z49sIW9P3rh3k2wg8Q0lRLktPU0U6QTAwNTM4MC5JUV9UT1RBTF9BU1NFVFMuMTAwMC4xLzEvMjAxOS4uLlVTRC4uQVNTRVRTAQAAAExZDQACAAAADTE2MjI3Ny44MjMwMDUBCAAAAAUAAAABMQEAAAAKMjAxOTY3NDk5MQMAAAADMTYwAgAAAAQxMDA3BAAAAAEwBwAAAAgxLzEvMjAxOQgAAAAKMTIvMzEvMjAx</t>
  </si>
  <si>
    <t>OAkAAAABMLg5ba6z49sI1cf0rh3k2whIQ0lRLktPU0U6QTAwMDI3MC5JUV9DQVNIX0VRVUlWLjEwMDAuMS8xLzIwMTguLi5VU0QuLkNBU0ggQU5EIEVRVUlWQUxFTlRTAQAAALbcJQACAAAACzE0NjEuOTQ2MDY1AQgAAAAFAAAAATEBAAAACjE5NDgyMjY0MjADAAAAAzE2MAIAAAAEMTA5NgQAAAABMAcAAAAIMS8xLzIwMTgIAAAACjEyLzMxLzIwMTcJAAAAATC4OW2us+PbCEKc9q4d5NsIQUNJUS5OQVNEQVFHUzpUU0xBLklRX0NBU0hfRVFVSVYuMTAwMC4xLzEvMjAxOS4uLlVTRC4uQ0FTSCAmIEVRVUlWAQAAABDGogECAAAABDM2ODYBCAAAAAUAAAABMQEAAAAKMjA3OTEyODYyNQMAAAADMTYwAgAAAAQxMDk2BAAAAAEwBwAAAAgxLzEvMjAxOQgAAAAKMTIvMzEvMjAxOAkAAAABMLg5ba6z49sIO7L1rh3k2wg9Q0lRLk5ZU0U6R00uSVFfQVBJQy4xMDAwLjEvMS8yMDIwLi4uVVNELi5QRCBJTiBDQVBJVEFMIENPTU1PTgEAAABU7qUDAgAAAAUyNjA3NAEIAAAABQAAAAExAQAAAAstMjExMzg4MDIzMwMAAAADMTYwAgAAAAQxMDg0BAAAAAEwBwAAAAgxLzEvMjAyMAgAAAAKMTIvMzEvMjAxOQkAAAABMLg5ba6z49sIW9P3rh3k2wg9Q0lRLk5BU0RBUUdTOlRTTEEuSVFfVE9UQUxfQVNTRVRTLjEwMDAuMS8xLzIwMTkuLi5VU0QuLkFTU0VUUwEAAAAQxqIBAgAAAAUyOTc0MAEIAAAABQAAAAExAQAAAAoyMDc5</t>
  </si>
  <si>
    <t>MTI4NjI1AwAAAAMxNjACAAAABDEwMDcEAAAAATAHAAAACDEvMS8yMDE5CAAAAAoxMi8zMS8yMDE4CQAAAAEwuDltrrPj2wjanvCuHeTbCDpDSVEuTllTRTpHTS5JUV9BUi4xMDAwLjEvMS8yMDE4Li4uVVNELi5BQ0NPVU5UUyBSRUNFSVZBQkxFAQAAAFTupQMCAAAABDgxNjQBCAAAAAUAAAABMQEAAAAKMjAwODA3MDEzNwMAAAADMTYwAgAAAAQxMDIxBAAAAAEwBwAAAAgxLzEvMjAxOAgAAAAKMTIvMzEvMjAxNwkAAAABMLg5ba6z49sIW9P3rh3k2whJQ0lRLk5BU0RBUUdTOkFBUEwuSVFfQ0FTSF9FUVVJVi4xMDAwLjEvMS8yMDIxLi4uVVNELi5DQVNIIEFORCBFUVVJVkFMRU5UUwEAAABpYQAAAgAAAAUzODAxNgEIAAAABQAAAAExAQAAAAstMjA3MzIwMzUwOAMAAAADMTYwAgAAAAQxMDk2BAAAAAEwBwAAAAgxLzEvMjAyMQgAAAAJOS8yNi8yMDIwCQAAAAEwuDltrrPj2wglrveuHeTbCEJDSVEuS09TRTpBMDAwMjcwLklRX0FQSUMuMTAwMC4xLzEvMjAxNi4uLlVTRC4uUEQgSU4gQ0FQSVRBTCBDT01NT04BAAAAttwlAAIAAAALMTQ3NS4zNTMwMDMBCAAAAAUAAAABMQEAAAAKMTgzMTY0NDExNAMAAAADMTYwAgAAAAQxMDg0BAAAAAEwBwAAAAgxLzEvMjAxNggAAAAKMTIvMzEvMjAxNQkAAAABMLg5ba6z49sIQ+b4rh3k2whCQ0lRLktPU0U6QTAwNTM4MC5JUV9UT1RBTF9BU1NFVFMuMTAwMC4xLzEvMjAy</t>
  </si>
  <si>
    <t>MS4uLlVTRC4uVE9UQUwgQVNTRVRTAQAAAExZDQACAAAADTE5MjM2NC4zMDI5NjUBCAAAAAUAAAABMQEAAAALLTIwNTcxMTYxOTcDAAAAAzE2MAIAAAAEMTAwNwQAAAABMAcAAAAIMS8xLzIwMjEIAAAACjEyLzMxLzIwMjAJAAAAATC4OW2us+PbCLTP+a4d5NsIQ0NJUS5OQVNEQVFHUzpUU0xBLklRX0FQSUMuMTAwMC4xLzEvMjAxNy4uLlVTRC4uUEQgSU4gQ0FQSVRBTCBDT01NT04BAAAAEMaiAQIAAAAINzc3My43MjcBCAAAAAUAAAABMQEAAAAKMTk0NTg3MzU1MQMAAAADMTYwAgAAAAQxMDg0BAAAAAEwBwAAAAgxLzEvMjAxNwgAAAAKMTIvMzEvMjAxNgkAAAABMLg5ba6z49sIOInxrh3k2wg4Q0lRLlRTRTo3MjAzLklRX0lOVkVOVE9SWS4xMDAwLjEvMS8yMDE5Li4uVVNELi5JTlZFTlRPUlkBAAAAvOAEAAIAAAAMMjM5MTQuMDI1ODk2AQgAAAAFAAAAATEBAAAACjIwNDIzMjI0MjcDAAAAAzE2MAIAAAAEMTA0MwQAAAABMAcAAAAIMS8xLzIwMTkIAAAACTMvMzEvMjAxOAkAAAABMLg5ba6z49sIsV/3rh3k2wg7Q0lRLk5ZU0U6R00uSVFfQ09HUy4xMDAwLjEvMS8yMDIwLi4uVVNELi5DT1NUIE9GIEdPT0RTIFNPTEQBAAAAVO6lAwIAAAAGMTEwNjUxAQgAAAAFAAAAATEBAAAACy0yMTEzODgwMjMzAwAAAAMxNjACAAAAAjM0BAAAAAEwBwAAAAgxLzEvMjAyMAgAAAAKMTIvMzEvMjAxOQkAAAABMLg5ba6z</t>
  </si>
  <si>
    <t>49sIJa73rh3k2whDQ0lRLk5BU0RBUUdTOkFBUEwuSVFfVE9UQUxfQVNTRVRTLjEwMDAuMS8xLzIwMTkuLi5VU0QuLlRPVEFMIEFTU0VUUwEAAABpYQAAAgAAAAYzNjU3MjUBCAAAAAUAAAABMQEAAAAKMjA2NzIwOTYyNgMAAAADMTYwAgAAAAQxMDA3BAAAAAEwBwAAAAgxLzEvMjAxOQgAAAAJOS8yOS8yMDE4CQAAAAEwuDltrrPj2wiDOPeuHeTbCD5DSVEuS09TRTpBMDA1MzgwLklRX1RPVEFMX0RFQlQuMTAwMC4xLzEvMjAyMC4uLlVTRC4uVE9UQUwgREVCVAEAAABMWQ0AAgAAAAw3MTE0OC4zOTAyODcBCAAAAAUAAAABMQEAAAAKMjA4Mzc5NzM1NQMAAAADMTYwAgAAAAQ0MTczBAAAAAEwBwAAAAgxLzEvMjAyMAgAAAAKMTIvMzEvMjAxOQkAAAABMLg5ba6z49sIyOjyrh3k2whDQ0lRLk5BU0RBUUdTOlRTTEEuSVFfVE9UQUxfQVNTRVRTLjEwMDAuMS8xLzIwMjAuLi5VU0QuLlRPVEFMIEFTU0VUUwEAAAAQxqIBAgAAAAUzNDMwOQEIAAAABQAAAAExAQAAAAstMjExMzU3ODkxOAMAAAADMTYwAgAAAAQxMDA3BAAAAAEwBwAAAAgxLzEvMjAyMAgAAAAKMTIvMzEvMjAxOQkAAAABMLg5ba6z49sIgzj3rh3k2whFQ0lRLk5ZU0U6Ri5JUV9UT1RBTF9DTC4xMDAwLjEvMS8yMDE2Li4uVVNELi5UT1RBTCBDVVJSRU5UIExJQUJJTElUSUVTAQAAAF+fAQACAAAABTgyMzM2AQgAAAAFAAAAATEBAAAACjE4NzM0NDk3</t>
  </si>
  <si>
    <t>ODADAAAAAzE2MAIAAAAEMTAwOQQAAAABMAcAAAAIMS8xLzIwMTYIAAAACjEyLzMxLzIwMTUJAAAAATC4OW2us+PbCGiU+q4d5NsITkNJUS5OWVNFOkYuSVFfVE9UQUxfT1VUU1RBTkRJTkdfRklMSU5HX0RBVEUuMTAwMC4xLzEvMjAxNy4uLlVTRC4uVE9UQUwgT1VUIFNIUgEAAABfnwEAAgAAAAszOTc0LjI5NzE2OQEEAAAABQAAAAE1AQAAAAoxOTQ2NDI0MDMzAgAAAAUyNDE1MwYAAAABMLg5ba6z49sI/zz1rh3k2wgxQ0lRLk5ZU0U6R00uSVFfTkkuMTAwMC4xLzEvMjAxNy4uLlVTRC4uTkVUIElOQ09NRQEAAABU7qUDAgAAAAQ5NDI3AQgAAAAFAAAAATEBAAAACjE5NDM5MjI3ODQDAAAAAzE2MAIAAAACMTUEAAAAATAHAAAACDEvMS8yMDE3CAAAAAoxMi8zMS8yMDE2CQAAAAEwuDltrrPj2wh0K/SuHeTbCD1DSVEuTllTRTpGLklRX0NPTU1PTi4xMDAwLjEvMS8yMDE3Li4uVVNELi5DT01NT04gU1RPQ0sgRVFVSVRZAQAAAF+fAQACAAAAAjQxAQgAAAAFAAAAATEBAAAACjE5NDY0MjQwMzMDAAAAAzE2MAIAAAAEMTEwMwQAAAABMAcAAAAIMS8xLzIwMTcIAAAACjEyLzMxLzIwMTYJAAAAATC4OW2us+PbCKiG964d5NsIMENJUS5OWVNFOkYuSVFfTkkuMTAwMC4xLzEvMjAyMS4uLlVTRC4uTkVUIElOQ09NRQEAAABfnwEAAgAAAAUtMTI3OQEIAAAABQAAAAExAQAAAAstMjA2MjM4MjYwNAMAAAADMTYwAgAA</t>
  </si>
  <si>
    <t>AAIxNQQAAAABMAcAAAAIMS8xLzIwMjEIAAAACjEyLzMxLzIwMjAJAAAAATC4OW2us+PbCL6W+K4d5NsIOENJUS5YVFJBOkRBSS5JUV9UT1RBTF9BU1NFVFMuMTAwMC4xLzEvMjAyMC4uLlVTRC4uQVNTRVRTBQAAAAAAAAAIAAAAFChJbnZhbGlkIElkZW50aWZpZXIpuDltrrPj2wiZAvCuHeTbCDpDSVEuTllTRTpIRC5JUV9BUi4xMDAwLjEvMS8yMDIxLi4uVVNELi5BQ0NPVU5UUyBSRUNFSVZBQkxFAQAAAJdABAACAAAABDE3MzgBCAAAAAUAAAABMQEAAAALLTIxMDcyMjA3NTMDAAAAAzE2MAIAAAAEMTAyMQQAAAABMAcAAAAIMS8xLzIwMjEIAAAACDIvMi8yMDIwCQAAAAEwuDltrrPj2wjiUPSuHeTbCDtDSVEuTllTRTpHTS5JUV9UT1RBTF9SRVYuMTAwMC4xLzEvMjAyMS4uLlVTRC4uVE9UQUwgUkVWRU5VRQEAAABU7qUDAgAAAAYxMjI0ODUBCAAAAAUAAAABMQEAAAALLTIwNjI2NjAzMjkDAAAAAzE2MAIAAAACMjgEAAAAATAHAAAACDEvMS8yMDIxCAAAAAoxMi8zMS8yMDIwCQAAAAEwuDltrrPj2wi5oPSuHeTbCDxDSVEuS09TRTpBMDAwMjcwLklRX0lOVkVOVE9SWS4xMDAwLjEvMS8yMDE2Li4uVVNELi5JTlZFTlRPUlkBAAAAttwlAAIAAAAKNjUzOS40ODk2NAEIAAAABQAAAAExAQAAAAoxODMxNjQ0MTE0AwAAAAMxNjACAAAABDEwNDMEAAAAATAHAAAACDEvMS8yMDE2CAAAAAoxMi8zMS8yMDE1CQAA</t>
  </si>
  <si>
    <t>AAEwuDltrrPj2wjI6PKuHeTbCDtDSVEuTllTRTpHTS5JUV9DT0dTLjEwMDAuMS8xLzIwMTkuLi5VU0QuLkNPU1QgT0YgR09PRFMgU09MRAEAAABU7qUDAgAAAAYxMjA2NTYBCAAAAAUAAAABMQEAAAAKMjA3OTUyNTAwMwMAAAADMTYwAgAAAAIzNAQAAAABMAcAAAAIMS8xLzIwMTkIAAAACjEyLzMxLzIwMTgJAAAAATC4OW2us+PbCFkA9q4d5NsIRUNJUS5OWVNFOkYuSVFfVE9UQUxfQ0wuMTAwMC4xLzEvMjAyMS4uLlVTRC4uVE9UQUwgQ1VSUkVOVCBMSUFCSUxJVElFUwEAAABfnwEAAgAAAAU5NzE5MgEIAAAABQAAAAExAQAAAAstMjA2MjM4MjYwNAMAAAADMTYwAgAAAAQxMDA5BAAAAAEwBwAAAAgxLzEvMjAyMQgAAAAKMTIvMzEvMjAyMAkAAAABMLg5ba6z49sIuaD0rh3k2whRQ0lRLktPU0U6QTAwNTM4MC5JUV9DQVNIX1NUX0lOVkVTVC4xMDAwLjEvMS8yMDIxLi4uVVNELi5UT1QgQ0FTSCAmIFNUIElOVkVTVE1FTlRTAQAAAExZDQACAAAACTI3NDM3LjAyOQEIAAAABQAAAAExAQAAAAstMjA1NzExNjE5NwMAAAADMTYwAgAAAAQxMDAyBAAAAAEwBwAAAAgxLzEvMjAyMQgAAAAKMTIvMzEvMjAyMAkAAAABMLg5ba6z49sIYNrzrh3k2whSQ0lRLk5BU0RBUUdTOlRTTEEuSVFfQ0FTSF9TVF9JTlZFU1QuMTAwMC4xLzEvMjAxNy4uLlVTRC4uVE9UIENBU0ggJiBTVCBJTlZFU1RNRU5UUwEAAAAQxqIBAgAA</t>
  </si>
  <si>
    <t>AAgzMzkzLjIxNgEIAAAABQAAAAExAQAAAAoxOTQ1ODczNTUxAwAAAAMxNjACAAAABDEwMDIEAAAAATAHAAAACDEvMS8yMDE3CAAAAAoxMi8zMS8yMDE2CQAAAAEwuDltrrPj2wjxgvmuHeTbCDhDSVEuVFNFOjcyMDMuSVFfVE9UQUxfQVNTRVRTLjEwMDAuMS8xLzIwMTkuLi5VU0QuLkFTU0VUUwEAAAC84AQAAgAAAA00NzM2OTAuMDQ2NDQ2AQgAAAAFAAAAATEBAAAACjIwNDIzMjI0MjcDAAAAAzE2MAIAAAAEMTAwNwQAAAABMAcAAAAIMS8xLzIwMTkIAAAACTMvMzEvMjAxOAkAAAABMLg5ba6z49sIJa73rh3k2whBQ0lRLk5ZU0U6R00uSVFfVE9UQUxfQ0EuMTAwMC4xLzEvMjAyMC4uLlVTRC4uVE9UQUwgQ1VSUkVOVCBBU1NFVFMBAAAAVO6lAwIAAAAFNzQ5OTIBCAAAAAUAAAABMQEAAAALLTIxMTM4ODAyMzMDAAAAAzE2MAIAAAAEMTAwOAQAAAABMAcAAAAIMS8xLzIwMjAIAAAACjEyLzMxLzIwMTkJAAAAATC4OW2us+PbCCBF+q4d5NsIPkNJUS5OQVNEQVFHUzpBQVBMLklRX1JFLjEwMDAuMS8xLzIwMjAuLi5VU0QuLlJFVEFJTkVEIEVBUk5JTkdTAQAAAGlhAAACAAAABTQ1ODk4AQgAAAAFAAAAATEBAAAACy0yMTI0NjU5NzQzAwAAAAMxNjACAAAABDEyMjIEAAAAATAHAAAACDEvMS8yMDIwCAAAAAk5LzI4LzIwMTkJAAAAATC4OW2us+PbCBz4+a4d5NsIMkNJUS5UU0U6NzI3MC5JUV9OSS4xMDAwLjEv</t>
  </si>
  <si>
    <t>MS8yMDE3Li4uVVNELi5ORVQgSU5DT01FAQAAAFJXDQACAAAACjM4ODYuMjA0ODgBCAAAAAUAAAABMQEAAAAKMTg2MDQxMTY2OQMAAAADMTYwAgAAAAIxNQQAAAABMAcAAAAIMS8xLzIwMTcIAAAACTMvMzEvMjAxNgkAAAABMLg5ba6z49sIQ+b4rh3k2whCQ0lRLlRTRTo4MDU4LklRX1BSRUZfRElWX09USEVSLjEwMDAuMS8xLzIwMTcuLi5VU0QuLlBSRUYgRElWSURFTkRTAQAAAIH/BwADAAAAAAC4OW2us+PbCNdZ+a4d5NsIPUNJUS5OQVNEQVFHUzpUU0xBLklRX1RPVEFMX0FTU0VUUy4xMDAwLjEvMS8yMDIxLi4uVVNELi5BU1NFVFMBAAAAEMaiAQIAAAAFNTIxNDgBCAAAAAUAAAABMQEAAAALLTIwNjI2ODEwNjUDAAAAAzE2MAIAAAAEMTAwNwQAAAABMAcAAAAIMS8xLzIwMjEIAAAACjEyLzMxLzIwMjAJAAAAATC4OW2us+PbCNqe8K4d5NsIOENJUS5OWVNFOkdNLklRX1JFLjEwMDAuMS8xLzIwMTkuLi5VU0QuLlJFVEFJTkVEIEVBUk5JTkdTAQAAAFTupQMCAAAABTIyMzIyAQgAAAAFAAAAATEBAAAACjIwNzk1MjUwMDMDAAAAAzE2MAIAAAAEMTIyMgQAAAABMAcAAAAIMS8xLzIwMTkIAAAACjEyLzMxLzIwMTgJAAAAATC4OW2us+PbCOnF8K4d5NsIOkNJUS5OWVNFOkYuSVFfQ09HUy4xMDAwLjEvMS8yMDE3Li4uVVNELi5DT1NUIE9GIEdPT0RTIFNPTEQBAAAAX58BAAIAAAAGMTI2MTk1AQgAAAAFAAAA</t>
  </si>
  <si>
    <t>ATEBAAAACjE5NDY0MjQwMzMDAAAAAzE2MAIAAAACMzQEAAAAATAHAAAACDEvMS8yMDE3CAAAAAoxMi8zMS8yMDE2CQAAAAEwuDltrrPj2wgc+PmuHeTbCD1DSVEuTllTRTpGLklRX0NPTU1PTi4xMDAwLjEvMS8yMDE4Li4uVVNELi5DT01NT04gU1RPQ0sgRVFVSVRZAQAAAF+fAQACAAAAAjQxAQgAAAAFAAAAATEBAAAACjIwMDgwNzYzNzkDAAAAAzE2MAIAAAAEMTEwMwQAAAABMAcAAAAIMS8xLzIwMTgIAAAACjEyLzMxLzIwMTcJAAAAATC4OW2us+PbCMl59K4d5NsIMkNJUS5UU0U6NzIwMy5JUV9OSS4xMDAwLjEvMS8yMDE5Li4uVVNELi5ORVQgSU5DT01FAQAAALzgBAACAAAADDIzNDgyLjcyNzkxNAEIAAAABQAAAAExAQAAAAoyMDQyMzIyNDI3AwAAAAMxNjACAAAAAjE1BAAAAAEwBwAAAAgxLzEvMjAxOQgAAAAJMy8zMS8yMDE4CQAAAAEwuDltrrPj2who/vGuHeTbCDpDSVEuVFNFOjgwNTguSVFfVE9UQUxfREVCVC4xMDAwLjEvMS8yMDIwLi4uVVNELi5UT1RBTCBERUJUAQAAAIH/BwACAAAADDQ4NTI3Ljg5MzEwNwEIAAAABQAAAAExAQAAAAoyMDQxOTQzMzgwAwAAAAMxNjACAAAABDQxNzMEAAAAATAHAAAACDEvMS8yMDIwCAAAAAkzLzMxLzIwMTkJAAAAATC4OW2us+PbCE0N+a4d5NsIPENJUS5UU0U6NzIwMy5JUV9DT0dTLjEwMDAuMS8xLzIwMTkuLi5VU0QuLkNPU1QgT0YgR09PRFMgU09MRAEA</t>
  </si>
  <si>
    <t>AAC84AQAAgAAAA0yMTI4MDAuNDgwODY3AQgAAAAFAAAAATEBAAAACjIwNDIzMjI0MjcDAAAAAzE2MAIAAAACMzQEAAAAATAHAAAACDEvMS8yMDE5CAAAAAkzLzMxLzIwMTgJAAAAATC4OW2us+PbCNkP864d5NsIS0NJUS5OWVNFOkYuSVFfQ0FTSF9TVF9JTlZFU1QuMTAwMC4xLzEvMjAxOS4uLlVTRC4uVE9UIENBU0ggJiBTVCBJTlZFU1RNRU5UUwEAAABfnwEAAgAAAAUyMzAzNgEIAAAABQAAAAExAQAAAAoyMDc4ODU4MjQwAwAAAAMxNjACAAAABDEwMDIEAAAAATAHAAAACDEvMS8yMDE5CAAAAAoxMi8zMS8yMDE4CQAAAAEwuDltrrPj2wj/PPWuHeTbCEVDSVEuS09TRTpBMDA1MzgwLklRX1RPVEFMX0xJQUIuMTAwMC4xLzEvMjAyMS4uLlVTRC4uVE9UQUwgTElBQklMSVRJRVMBAAAATFkNAAIAAAANMTIyMjE1LjM0OTA0MQEIAAAABQAAAAExAQAAAAstMjA1NzExNjE5NwMAAAADMTYwAgAAAAQxMjc2BAAAAAEwBwAAAAgxLzEvMjAyMQgAAAAKMTIvMzEvMjAyMAkAAAABMLg5ba6z49sIQ+b4rh3k2wg7Q0lRLk5ZU0U6R00uSVFfQ0FTSF9FUVVJVi4xMDAwLjEvMS8yMDIwLi4uVVNELi5DQVNIICYgRVFVSVYBAAAAVO6lAwIAAAAFMTU3NjkBCAAAAAUAAAABMQEAAAALLTIxMTM4ODAyMzMDAAAAAzE2MAIAAAAEMTA5NgQAAAABMAcAAAAIMS8xLzIwMjAIAAAACjEyLzMxLzIwMTkJAAAAATC4OW2us+PbCKwz</t>
  </si>
  <si>
    <t>+a4d5NsIUkNJUS5OQVNEQVFHUzpUU0xBLklRX0NBU0hfU1RfSU5WRVNULjEwMDAuMS8xLzIwMTkuLi5VU0QuLlRPVCBDQVNIICYgU1QgSU5WRVNUTUVOVFMBAAAAEMaiAQIAAAAEMzY4NgEIAAAABQAAAAExAQAAAAoyMDc5MTI4NjI1AwAAAAMxNjACAAAABDEwMDIEAAAAATAHAAAACDEvMS8yMDE5CAAAAAoxMi8zMS8yMDE4CQAAAAEwuDltrrPj2wi0z/muHeTbCEdDSVEuTkFTREFRR1M6QUFQTC5JUV9QUkVGX0VRVUlUWS4xMDAwLjEvMS8yMDE4Li4uVVNELi5QUkVGIFNUT0NLIEVRVUlUWQEAAABpYQAAAwAAAAAAuDltrrPj2wiDOPeuHeTbCDxDSVEuVFNFOjgwNTguSVFfVE9UQUxfUkVWLjEwMDAuMS8xLzIwMjAuLi5VU0QuLlRPVEFMIFJFVkVOVUUBAAAAgf8HAAIAAAANMTQ1MzI3LjcwMDYyOAEIAAAABQAAAAExAQAAAAoyMDQxOTQzMzgwAwAAAAMxNjACAAAAAjI4BAAAAAEwBwAAAAgxLzEvMjAyMAgAAAAJMy8zMS8yMDE5CQAAAAEwuDltrrPj2wg4ifGuHeTbCCBDSVEuS09TRTpBMDAwMjcwLklRX0NPTVBBTllfTkFNRQEAAAC23CUAAwAAAA9LaWEgQ29ycG9yYXRpb24AEpasrrPj2wjiUPSuHeTbCCBDSVEuS09TRTpBMDA1MzgwLklRX0NPTVBBTllfTkFNRQEAAABMWQ0AAwAAABVIeXVuZGFpIE1vdG9yIENvbXBhbnkAEpasrrPj2whJ7PSuHeTbCBxDSVEuVFNFOjcyNzAuSVFfQ09NUEFOWV9OQU1F</t>
  </si>
  <si>
    <t>AQAAAFJXDQADAAAAElN1YmFydSBDb3Jwb3JhdGlvbgASlqyus+PbCCli8a4d5NsIHENJUS5UU0U6NzI2OS5JUV9DT01QQU5ZX05BTUUBAAAADy4KAAMAAAAYU3V6dWtpIE1vdG9yIENvcnBvcmF0aW9uABKWrK6z49sImQLwrh3k2wgaQ0lRLk5ZU0U6Ri5JUV9DT01QQU5ZX05BTUUBAAAAX58BAAMAAAASRm9yZCBNb3RvciBDb21wYW55ABKWrK6z49sI3236rh3k2wg7Q0lRLk5ZU0U6Ri5JUV9TVF9JTlZFU1QuMTAwMC4xLzEvMjAyMS4uLlVTRC4uU1QgSU5WRVNUTUVOVFMBAAAAX58BAAIAAAAFMTk4NTgBCAAAAAUAAAABMQEAAAALLTIwNjIzODI2MDQDAAAAAzE2MAIAAAAEMTA2OQQAAAABMAcAAAAIMS8xLzIwMjEIAAAACjEyLzMxLzIwMjAJAAAAATB6gm7ks+PbCPGC+a4d5NsIMUNJUS5OWVNFOkYuSVFfTlBQRS4xMDAwLjEvMS8yMDIxLi4uVVNELi5QUEUgKE5FVCkBAAAAX58BAAIAAAAFMzk2NzQBCAAAAAUAAAABMQEAAAALLTIwNjIzODI2MDQDAAAAAzE2MAIAAAAEMTAwNAQAAAABMAcAAAAIMS8xLzIwMjEIAAAACjEyLzMxLzIwMjAJAAAAATCagrI4tOPbCPGC+a4d5NsIO0NJUS5OWVNFOkYuSVFfTFRfSU5WRVNULjEwMDAuMS8xLzIwMjEuLi5VU0QuLkxUX0lOVkVTVE1FTlRTAQAAAF+fAQACAAAABDY2MDEBCAAAAAUAAAABMQEAAAALLTIwNjIzODI2MDQDAAAAAzE2MAIAAAAEMTA1NAQAAAABMAcA</t>
  </si>
  <si>
    <t>AAAIMS8xLzIwMjEIAAAACjEyLzMxLzIwMjAJAAAAATCkhBNPtOPbCCMn9q4d5NsIKENJUS5OWVNFOkYuSVFfQVAuMTAwMC4xLzEvMjAyMS4uLlVTRC4uQVABAAAAX58BAAIAAAAFMjIyMDQBCAAAAAUAAAABMQEAAAALLTIwNjIzODI2MDQDAAAAAzE2MAIAAAAEMTAxOAQAAAABMAcAAAAIMS8xLzIwMjEIAAAACjEyLzMxLzIwMjAJAAAAATBXHCt4tOPbCNdZ+a4d5NsIPENJUS5OWVNFOkYuSVFfVE9UQUxfRVFVSVRZLjEwMDAuMS8xLzIwMTYuLi5VU0QuLlRPVEFMIEVRVUlUWQEAAABfnwEAAgAAAAUyODc1MQEIAAAABQAAAAExAQAAAAoxODczNDQ5NzgwAwAAAAMxNjACAAAABDEyNzUEAAAAATAHAAAACDEvMS8yMDE2CAAAAAoxMi8zMS8yMDE1CQAAAAEwFMsy+bTj2whb0/euHeTbCD1DSVEuTllTRTpHTS5JUV9UT1RBTF9FUVVJVFkuMTAwMC4xLzEvMjAxNi4uLlVTRC4uVE9UQUwgRVFVSVRZAQAAAFTupQMCAAAABTQwMzIzAQgAAAAFAAAAATEBAAAACjE4NzMzMDIzNzcDAAAAAzE2MAIAAAAEMTI3NQQAAAABMAcAAAAIMS8xLzIwMTYIAAAACjEyLzMxLzIwMTUJAAAAATAUyzL5tOPbCOJQ9K4d5NsIQ0NJUS5OQVNEQVFHUzpBQVBMLklRX1RPVEFMX0VRVUlUWS4xMDAwLjEvMS8yMDE5Li4uVVNELi5UT1RBTCBFUVVJVFkBAAAAaWEAAAIAAAAGMTA3MTQ3AQgAAAAFAAAAATEBAAAACjIwNjcyMDk2MjYDAAAA</t>
  </si>
  <si>
    <t>AzE2MAIAAAAEMTI3NQQAAAABMAcAAAAIMS8xLzIwMTkIAAAACTkvMjkvMjAxOAkAAAABMBTLMvm049sIWXX2rh3k2whCQ0lRLktPU0U6QTAwNTM4MC5JUV9UT1RBTF9FUVVJVFkuMTAwMC4xLzEvMjAxOC4uLlVTRC4uVE9UQUwgRVFVSVRZAQAAAExZDQACAAAADDY5OTgwLjUwODU5NAEIAAAABQAAAAExAQAAAAoxOTQ4NzEwNTg2AwAAAAMxNjACAAAABDEyNzUEAAAAATAHAAAACDEvMS8yMDE4CAAAAAoxMi8zMS8yMDE3CQAAAAEwFMsy+bTj2whNDfmuHeTbCDxDSVEuTllTRTpGLklRX1RPVEFMX0VRVUlUWS4xMDAwLjEvMS8yMDIwLi4uVVNELi5UT1RBTCBFUVVJVFkBAAAAX58BAAIAAAAFMzMyMzABCAAAAAUAAAABMQEAAAALLTIxMTM2OTI0NjEDAAAAAzE2MAIAAAAEMTI3NQQAAAABMAcAAAAIMS8xLzIwMjAIAAAACjEyLzMxLzIwMTkJAAAAATAUyzL5tOPbCKwz+a4d5NsIPkNJUS5OWVNFOkhNQy5JUV9UT1RBTF9FUVVJVFkuMTAwMC4xLzEvMjAxNi4uLlVTRC4uVE9UQUwgRVFVSVRZAQAAAJVBBAACAAAADDYxNTI4LjYzNjkzMwEIAAAABQAAAAExAQAAAAoxODQ3NzcyNTA2AwAAAAMxNjACAAAABDEyNzUEAAAAATAHAAAACDEvMS8yMDE2CAAAAAkzLzMxLzIwMTUJAAAAATAUyzL5tOPbCCli8a4d5NsIPkNJUS5UU0U6ODA1OC5JUV9UT1RBTF9FUVVJVFkuMTAwMC4xLzEvMjAxNi4uLlVTRC4uVE9UQUwg</t>
  </si>
  <si>
    <t>RVFVSVRZAQAAAIH/BwACAAAADDUwNDY3LjE2NDkyNgEIAAAABQAAAAExAQAAAAoxNzk3NDc0MDQ1AwAAAAMxNjACAAAABDEyNzUEAAAAATAHAAAACDEvMS8yMDE2CAAAAAkzLzMxLzIwMTUJAAAAATAUyzL5tOPbCEns9K4d5NsIQ0NJUS5OQVNEQVFHUzpBQVBMLklRX1RPVEFMX0VRVUlUWS4xMDAwLjEvMS8yMDE3Li4uVVNELi5UT1RBTCBFUVVJVFkBAAAAaWEAAAIAAAAGMTI4MjQ5AQgAAAAFAAAAATEBAAAACjE5MTkzMzQ0ODQDAAAAAzE2MAIAAAAEMTI3NQQAAAABMAcAAAAIMS8xLzIwMTcIAAAACTkvMjQvMjAxNgkAAAABMBTLMvm049sI6BX1rh3k2wg8Q0lRLk5ZU0U6Ri5JUV9UT1RBTF9FUVVJVFkuMTAwMC4xLzEvMjAxOC4uLlVTRC4uVE9UQUwgRVFVSVRZAQAAAF+fAQACAAAABTM1NzA0AQgAAAAFAAAAATEBAAAACjIwMDgwNzYzNzkDAAAAAzE2MAIAAAAEMTI3NQQAAAABMAcAAAAIMS8xLzIwMTgIAAAACjEyLzMxLzIwMTcJAAAAATAUyzL5tOPbCEPm+K4d5NsIPUNJUS5OWVNFOkdNLklRX1RPVEFMX0VRVUlUWS4xMDAwLjEvMS8yMDE3Li4uVVNELi5UT1RBTCBFUVVJVFkBAAAAVO6lAwIAAAAFNDQwNzUBCAAAAAUAAAABMQEAAAAKMTk0MzkyMjc4NAMAAAADMTYwAgAAAAQxMjc1BAAAAAEwBwAAAAgxLzEvMjAxNwgAAAAKMTIvMzEvMjAxNgkAAAABMBTLMvm049sI6cXwrh3k2wg+Q0lRLlRTRTo4</t>
  </si>
  <si>
    <t>MDU4LklRX1RPVEFMX0VRVUlUWS4xMDAwLjEvMS8yMDE4Li4uVVNELi5UT1RBTCBFUVVJVFkBAAAAgf8HAAIAAAAMNTE5MTkuMzgxOTQ1AQgAAAAFAAAAATEBAAAACjE4OTM5OTc5NTQDAAAAAzE2MAIAAAAEMTI3NQQAAAABMAcAAAAIMS8xLzIwMTgIAAAACTMvMzEvMjAxNwkAAAABMBTLMvm049sInQT0rh3k2whDQ0lRLk5BU0RBUUdTOkFBUEwuSVFfVE9UQUxfRVFVSVRZLjEwMDAuMS8xLzIwMjEuLi5VU0QuLlRPVEFMIEVRVUlUWQEAAABpYQAAAgAAAAU2NTMzOQEIAAAABQAAAAExAQAAAAstMjA3MzIwMzUwOAMAAAADMTYwAgAAAAQxMjc1BAAAAAEwBwAAAAgxLzEvMjAyMQgAAAAJOS8yNi8yMDIwCQAAAAEwFMsy+bTj2wi+lviuHeTbCENDSVEuTkFTREFRR1M6VFNMQS5JUV9UT1RBTF9FUVVJVFkuMTAwMC4xLzEvMjAyMC4uLlVTRC4uVE9UQUwgRVFVSVRZAQAAABDGogECAAAABDgxMTABCAAAAAUAAAABMQEAAAALLTIxMTM1Nzg5MTgDAAAAAzE2MAIAAAAEMTI3NQQAAAABMAcAAAAIMS8xLzIwMjAIAAAACjEyLzMxLzIwMTkJAAAAATAUyzL5tOPbCE0N+a4d5NsIQ0NJUS5OQVNEQVFHUzpUU0xBLklRX1RPVEFMX0VRVUlUWS4xMDAwLjEvMS8yMDIxLi4uVVNELi5UT1RBTCBFUVVJVFkBAAAAEMaiAQIAAAAFMjM2NzkBCAAAAAUAAAABMQEAAAALLTIwNjI2ODEwNjUDAAAAAzE2MAIAAAAEMTI3NQQAAAAB</t>
  </si>
  <si>
    <t>MAcAAAAIMS8xLzIwMjEIAAAACjEyLzMxLzIwMjAJAAAAATAUyzL5tOPbCLtQ8K4d5NsIPUNJUS5OWVNFOkhELklRX1RPVEFMX0VRVUlUWS4xMDAwLjEvMS8yMDE5Li4uVVNELi5UT1RBTCBFUVVJVFkBAAAAl0AEAAIAAAAEMTQ1NAEIAAAABQAAAAExAQAAAAoyMDIzNzU3NDU2AwAAAAMxNjACAAAABDEyNzUEAAAAATAHAAAACDEvMS8yMDE5CAAAAAkxLzI4LzIwMTgJAAAAATAUyzL5tOPbCHgl8q4d5NsIPUNJUS5OWVNFOkdNLklRX1RPVEFMX0VRVUlUWS4xMDAwLjEvMS8yMDE5Li4uVVNELi5UT1RBTCBFUVVJVFkBAAAAVO6lAwIAAAAFNDI3NzcBCAAAAAUAAAABMQEAAAAKMjA3OTUyNTAwMwMAAAADMTYwAgAAAAQxMjc1BAAAAAEwBwAAAAgxLzEvMjAxOQgAAAAKMTIvMzEvMjAxOAkAAAABMBTLMvm049sI6cXwrh3k2wg8Q0lRLk5ZU0U6Ri5JUV9UT1RBTF9FUVVJVFkuMTAwMC4xLzEvMjAyMS4uLlVTRC4uVE9UQUwgRVFVSVRZAQAAAF+fAQACAAAABTMwODExAQgAAAAFAAAAATEBAAAACy0yMDYyMzgyNjA0AwAAAAMxNjACAAAABDEyNzUEAAAAATAHAAAACDEvMS8yMDIxCAAAAAoxMi8zMS8yMDIwCQAAAAEwFMsy+bTj2wj4XfOuHeTbCENDSVEuTkFTREFRR1M6VFNMQS5JUV9UT1RBTF9FUVVJVFkuMTAwMC4xLzEvMjAxOC4uLlVTRC4uVE9UQUwgRVFVSVRZAQAAABDGogECAAAACDU2MzIuMzIyAQgAAAAF</t>
  </si>
  <si>
    <t>AAAAATEBAAAACjIwMTM5MDc0NzADAAAAAzE2MAIAAAAEMTI3NQQAAAABMAcAAAAIMS8xLzIwMTgIAAAACjEyLzMxLzIwMTcJAAAAATAUyzL5tOPbCAXZ9a4d5NsIPkNJUS5UU0U6NzIwMy5JUV9UT1RBTF9FUVVJVFkuMTAwMC4xLzEvMjAxOS4uLlVTRC4uVE9UQUwgRVFVSVRZAQAAALzgBAACAAAADTE4Mjk0OS4wNDExOTcBCAAAAAUAAAABMQEAAAAKMjA0MjMyMjQyNwMAAAADMTYwAgAAAAQxMjc1BAAAAAEwBwAAAAgxLzEvMjAxOQgAAAAJMy8zMS8yMDE4CQAAAAEwFMsy+bTj2wgjJ/auHeTbCENDSVEuTkFTREFRR1M6VFNMQS5JUV9UT1RBTF9FUVVJVFkuMTAwMC4xLzEvMjAxNy4uLlVTRC4uVE9UQUwgRVFVSVRZAQAAABDGogECAAAACDU5MDUuMTI1AQgAAAAFAAAAATEBAAAACjE5NDU4NzM1NTEDAAAAAzE2MAIAAAAEMTI3NQQAAAABMAcAAAAIMS8xLzIwMTcIAAAACjEyLzMxLzIwMTYJAAAAATAUyzL5tOPbCMjo8q4d5NsIPENJUS5OWVNFOkYuSVFfVE9UQUxfRVFVSVRZLjEwMDAuMS8xLzIwMTkuLi5VU0QuLlRPVEFMIEVRVUlUWQEAAABfnwEAAgAAAAUzNjA2NgEIAAAABQAAAAExAQAAAAoyMDc4ODU4MjQwAwAAAAMxNjACAAAABDEyNzUEAAAAATAHAAAACDEvMS8yMDE5CAAAAAoxMi8zMS8yMDE4CQAAAAEwFMsy+bTj2wixqPmuHeTbCD1DSVEuTllTRTpHTS5JUV9UT1RBTF9FUVVJVFkuMTAwMC4x</t>
  </si>
  <si>
    <t>LzEvMjAxOC4uLlVTRC4uVE9UQUwgRVFVSVRZAQAAAFTupQMCAAAABTM2MjAwAQgAAAAFAAAAATEBAAAACjIwMDgwNzAxMzcDAAAAAzE2MAIAAAAEMTI3NQQAAAABMAcAAAAIMS8xLzIwMTgIAAAACjEyLzMxLzIwMTcJAAAAATAUyzL5tOPbCBk78a4d5NsIPkNJUS5UU0U6ODA1OC5JUV9UT1RBTF9FUVVJVFkuMTAwMC4xLzEvMjAyMC4uLlVTRC4uVE9UQUwgRVFVSVRZAQAAAIH/BwACAAAADDU5ODk0LjU5MjUxNgEIAAAABQAAAAExAQAAAAoyMDQxOTQzMzgwAwAAAAMxNjACAAAABDEyNzUEAAAAATAHAAAACDEvMS8yMDIwCAAAAAkzLzMxLzIwMTkJAAAAATAUyzL5tOPbCLmg9K4d5NsIQkNJUS5LT1NFOkEwMDUzODAuSVFfVE9UQUxfRVFVSVRZLjEwMDAuMS8xLzIwMTYuLi5VU0QuLlRPVEFMIEVRVUlUWQEAAABMWQ0AAgAAAAw1NjgzNS42ODA4MDcBCAAAAAUAAAABMQEAAAAKMTgzMDM4MTY3OQMAAAADMTYwAgAAAAQxMjc1BAAAAAEwBwAAAAgxLzEvMjAxNggAAAAKMTIvMzEvMjAxNQkAAAABMBTLMvm049sIeCXyrh3k2wg+Q0lRLlRTRTo3MjcwLklRX1RPVEFMX0VRVUlUWS4xMDAwLjEvMS8yMDIwLi4uVVNELi5UT1RBTCBFUVVJVFkBAAAAUlcNAAIAAAAMMTQ1NTQuODY4MjQ4AQgAAAAFAAAAATEBAAAACjE5Njk0NDc0MzkDAAAAAzE2MAIAAAAEMTI3NQQAAAABMAcAAAAIMS8xLzIwMjAIAAAACTMvMzEv</t>
  </si>
  <si>
    <t>MjAxOQkAAAABMBTLMvm049sIdCv0rh3k2whCQ0lRLktPU0U6QTAwMDI3MC5JUV9UT1RBTF9FUVVJVFkuMTAwMC4xLzEvMjAyMC4uLlVTRC4uVE9UQUwgRVFVSVRZAQAAALbcJQACAAAADDI1MTAwLjM3MDUwNwEIAAAABQAAAAExAQAAAAoyMDgzNjg1MjI5AwAAAAMxNjACAAAABDEyNzUEAAAAATAHAAAACDEvMS8yMDIwCAAAAAoxMi8zMS8yMDE5CQAAAAEwFMsy+bTj2wjEjfWuHeTbCD5DSVEuVFNFOjgwNTguSVFfVE9UQUxfRVFVSVRZLjEwMDAuMS8xLzIwMTcuLi5VU0QuLlRPVEFMIEVRVUlUWQEAAACB/wcAAgAAAAw0NDY1NS43NjUxNjkBCAAAAAUAAAABMQEAAAAKMTg1MTExMDEzNAMAAAADMTYwAgAAAAQxMjc1BAAAAAEwBwAAAAgxLzEvMjAxNwgAAAAJMy8zMS8yMDE2CQAAAAEwFMsy+bTj2wh6tO+uHeTbCD1DSVEuTllTRTpIRC5JUV9UT1RBTF9FUVVJVFkuMTAwMC4xLzEvMjAxNy4uLlVTRC4uVE9UQUwgRVFVSVRZAQAAAJdABAACAAAABDYzMTYBCAAAAAUAAAABMQEAAAAKMTg3OTU1NTU3MwMAAAADMTYwAgAAAAQxMjc1BAAAAAEwBwAAAAgxLzEvMjAxNwgAAAAJMS8zMS8yMDE2CQAAAAEwFMsy+bTj2wjXWfmuHeTbCD5DSVEuVFNFOjcyNjkuSVFfVE9UQUxfRVFVSVRZLjEwMDAuMS8xLzIwMTcuLi5VU0QuLlRPVEFMIEVRVUlUWQEAAAAPLgoAAgAAAAwxMDU3MC41MDUwNDMBCAAAAAUAAAABMQEA</t>
  </si>
  <si>
    <t>AAAKMTc5OTI0MzQ4MgMAAAADMTYwAgAAAAQxMjc1BAAAAAEwBwAAAAgxLzEvMjAxNwgAAAAJMy8zMS8yMDE2CQAAAAEwFMsy+bTj2whJsPGuHeTbCD9DSVEuT006Vk9MViBCLklRX1RPVEFMX0VRVUlUWS4xMDAwLjEvMS8yMDIxLi4uVVNELi5UT1RBTCBFUVVJVFkBAAAAN8QEAAIAAAAMMTgwMzguMTE2NDI0AQgAAAAFAAAAATEBAAAACy0yMTEwNDE2OTgxAwAAAAMxNjACAAAABDEyNzUEAAAAATAHAAAACDEvMS8yMDIxCAAAAAoxMi8zMS8yMDIwCQAAAAEwFMsy+bTj2wiZAvCuHeTbCENDSVEuTkFTREFRR1M6QUFQTC5JUV9UT1RBTF9FUVVJVFkuMTAwMC4xLzEvMjAxNi4uLlVTRC4uVE9UQUwgRVFVSVRZAQAAAGlhAAACAAAABjExOTM1NQEIAAAABQAAAAExAQAAAAoxODYzOTk2Njg0AwAAAAMxNjACAAAABDEyNzUEAAAAATAHAAAACDEvMS8yMDE2CAAAAAk5LzI2LzIwMTUJAAAAATAUyzL5tOPbCCMn9q4d5NsIPkNJUS5UU0U6NzIwMy5JUV9UT1RBTF9FUVVJVFkuMTAwMC4xLzEvMjAxNi4uLlVTRC4uVE9UQUwgRVFVSVRZAQAAALzgBAACAAAADTE0NzA3My4zMzQwMTEBCAAAAAUAAAABMQEAAAAKMTg0NzgyNTEyMAMAAAADMTYwAgAAAAQxMjc1BAAAAAEwBwAAAAgxLzEvMjAxNggAAAAJMy8zMS8yMDE1CQAAAAEwFMsy+bTj2wggRfquHeTbCENDSVEuTkFTREFRR1M6VFNMQS5JUV9UT1RBTF9FUVVJVFku</t>
  </si>
  <si>
    <t>MTAwMC4xLzEvMjAxNi4uLlVTRC4uVE9UQUwgRVFVSVRZAQAAABDGogECAAAACDEwODMuNzA0AQgAAAAFAAAAATEBAAAACjE4NzU3NjkwODIDAAAAAzE2MAIAAAAEMTI3NQQAAAABMAcAAAAIMS8xLzIwMTYIAAAACjEyLzMxLzIwMTUJAAAAATAUyzL5tOPbCFvT964d5NsIPUNJUS5OWVNFOkdNLklRX1RPVEFMX0VRVUlUWS4xMDAwLjEvMS8yMDIwLi4uVVNELi5UT1RBTCBFUVVJVFkBAAAAVO6lAwIAAAAFNDU5NTcBCAAAAAUAAAABMQEAAAALLTIxMTM4ODAyMzMDAAAAAzE2MAIAAAAEMTI3NQQAAAABMAcAAAAIMS8xLzIwMjAIAAAACjEyLzMxLzIwMTkJAAAAATAUyzL5tOPbCOnF8K4d5NsIQ0NJUS5OQVNEQVFHUzpBQVBMLklRX1RPVEFMX0VRVUlUWS4xMDAwLjEvMS8yMDIwLi4uVVNELi5UT1RBTCBFUVVJVFkBAAAAaWEAAAIAAAAFOTA0ODgBCAAAAAUAAAABMQEAAAALLTIxMjQ2NTk3NDMDAAAAAzE2MAIAAAAEMTI3NQQAAAABMAcAAAAIMS8xLzIwMjAIAAAACTkvMjgvMjAxOQkAAAABMBTLMvm049sIYOr2rh3k2wg+Q0lRLlRTRTo4MDU4LklRX1RPVEFMX0VRVUlUWS4xMDAwLjEvMS8yMDE5Li4uVVNELi5UT1RBTCBFUVVJVFkBAAAAgf8HAAIAAAAMNTg5OTEuNjc5MjY5AQgAAAAFAAAAATEBAAAACjE5NjkwOTMxODQDAAAAAzE2MAIAAAAEMTI3NQQAAAABMAcAAAAIMS8xLzIwMTkIAAAACTMvMzEvMjAx</t>
  </si>
  <si>
    <t>OAkAAAABMBTLMvm049sICBTxrh3k2whCQ0lRLktPU0U6QTAwNTM4MC5JUV9UT1RBTF9FUVVJVFkuMTAwMC4xLzEvMjAxOS4uLlVTRC4uVE9UQUwgRVFVSVRZAQAAAExZDQACAAAADDY2Mzc4LjY0Mjc5OQEIAAAABQAAAAExAQAAAAoyMDE5Njc0OTkxAwAAAAMxNjACAAAABDEyNzUEAAAAATAHAAAACDEvMS8yMDE5CAAAAAoxMi8zMS8yMDE4CQAAAAEwFMsy+bTj2wg2v/iuHeTbCD5DSVEuWFRSQTpEQUkuSVFfVE9UQUxfRVFVSVRZLjEwMDAuMS8xLzIwMTYuLi5VU0QuLlRPVEFMIEVRVUlUWQUAAAAAAAAACAAAABQoSW52YWxpZCBJZGVudGlmaWVyKRTLMvm049sITB76rh3k2wg+Q0lRLlhUUkE6REFJLklRX1RPVEFMX0VRVUlUWS4xMDAwLjEvMS8yMDE3Li4uVVNELi5UT1RBTCBFUVVJVFkFAAAAAAAAAAgAAAAUKEludmFsaWQgSWRlbnRpZmllcikUyzL5tOPbCF36964d5NsIP0NJUS5PTTpWT0xWIEIuSVFfVE9UQUxfRVFVSVRZLjEwMDAuMS8xLzIwMTguLi5VU0QuLlRPVEFMIEVRVUlUWQEAAAA3xAQAAgAAAAsxMzE2OS42OTY1NQEIAAAABQAAAAExAQAAAAoxOTQ5NDk1NzkyAwAAAAMxNjACAAAABDEyNzUEAAAAATAHAAAACDEvMS8yMDE4CAAAAAoxMi8zMS8yMDE3CQAAAAEwFMsy+bTj2winmvKuHeTbCD5DSVEuVFNFOjcyNzAuSVFfVE9UQUxfRVFVSVRZLjEwMDAuMS8xLzIwMTguLi5VU0QuLlRPVEFM</t>
  </si>
  <si>
    <t>IEVRVUlUWQEAAABSVw0AAgAAAAwxMzEzOC4wMDkxNjYBCAAAAAUAAAABMQEAAAAKMTg2MDQxMTU4OQMAAAADMTYwAgAAAAQxMjc1BAAAAAEwBwAAAAgxLzEvMjAxOAgAAAAJMy8zMS8yMDE3CQAAAAEwFMsy+bTj2wj4XfOuHeTbCD5DSVEuVFNFOjcyMDMuSVFfVE9UQUxfRVFVSVRZLjEwMDAuMS8xLzIwMTguLi5VU0QuLlRPVEFMIEVRVUlUWQEAAAC84AQAAgAAAA0xNjMwNzYuOTE3MjQ0AQgAAAAFAAAAATEBAAAACjE5NjkwNDc3NzMDAAAAAzE2MAIAAAAEMTI3NQQAAAABMAcAAAAIMS8xLzIwMTgIAAAACTMvMzEvMjAxNwkAAAABMBTLMvm049sInQT0rh3k2whDQ0lRLk5BU0RBUUdTOkFBUEwuSVFfVE9UQUxfRVFVSVRZLjEwMDAuMS8xLzIwMTguLi5VU0QuLlRPVEFMIEVRVUlUWQEAAABpYQAAAgAAAAYxMzQwNDcBCAAAAAUAAAABMQEAAAAKMTk4OTkwOTgxNAMAAAADMTYwAgAAAAQxMjc1BAAAAAEwBwAAAAgxLzEvMjAxOAgAAAAJOS8zMC8yMDE3CQAAAAEwFMsy+bTj2wisM/muHeTbCD1DSVEuTllTRTpHTS5JUV9UT1RBTF9FUVVJVFkuMTAwMC4xLzEvMjAyMS4uLlVTRC4uVE9UQUwgRVFVSVRZAQAAAFTupQMCAAAABTQ5Njc3AQgAAAAFAAAAATEBAAAACy0yMDYyNjYwMzI5AwAAAAMxNjACAAAABDEyNzUEAAAAATAHAAAACDEvMS8yMDIxCAAAAAoxMi8zMS8yMDIwCQAAAAEwFMsy+bTj2wjpxfCuHeTb</t>
  </si>
  <si>
    <t>CD1DSVEuTllTRTpIRC5JUV9UT1RBTF9FUVVJVFkuMTAwMC4xLzEvMjAyMC4uLlVTRC4uVE9UQUwgRVFVSVRZAQAAAJdABAACAAAABS0xODc4AQgAAAAFAAAAATEBAAAACjIwODU3Mzk4NjIDAAAAAzE2MAIAAAAEMTI3NQQAAAABMAcAAAAIMS8xLzIwMjAIAAAACDIvMy8yMDE5CQAAAAEwFMsy+bTj2whg2vOuHeTbCEJDSVEuS09TRTpBMDA1MzgwLklRX1RPVEFMX0VRVUlUWS4xMDAwLjEvMS8yMDIxLi4uVVNELi5UT1RBTCBFUVVJVFkBAAAATFkNAAIAAAAMNzAxNDguOTUzOTIzAQgAAAAFAAAAATEBAAAACy0yMDU3MTE2MTk3AwAAAAMxNjACAAAABDEyNzUEAAAAATAHAAAACDEvMS8yMDIxCAAAAAoxMi8zMS8yMDIwCQAAAAEwFMsy+bTj2wh6tO+uHeTbCD5DSVEuTllTRTpITUMuSVFfVE9UQUxfRVFVSVRZLjEwMDAuMS8xLzIwMjAuLi5VU0QuLlRPVEFMIEVRVUlUWQEAAACVQQQAAgAAAAs3NzMwMS41OTQ5NgEIAAAABQAAAAExAQAAAAstMjE0NTMxMTU0NQMAAAADMTYwAgAAAAQxMjc1BAAAAAEwBwAAAAgxLzEvMjAyMAgAAAAJMy8zMS8yMDE5CQAAAAEwFMsy+bTj2whJsPGuHeTbCEJDSVEuS09TRTpBMDA1MzgwLklRX1RPVEFMX0VRVUlUWS4xMDAwLjEvMS8yMDE3Li4uVVNELi5UT1RBTCBFUVVJVFkBAAAATFkNAAIAAAAMNjAwOTIuMzcyNjE0AQgAAAAFAAAAATEBAAAACy0yMDU2OTQ1MzI5AwAAAAMx</t>
  </si>
  <si>
    <t>NjACAAAABDEyNzUEAAAAATAHAAAACDEvMS8yMDE3CAAAAAoxMi8zMS8yMDE2CQAAAAEwFMsy+bTj2wjiUPSuHeTbCD1DSVEuTllTRTpIRC5JUV9UT1RBTF9FUVVJVFkuMTAwMC4xLzEvMjAyMS4uLlVTRC4uVE9UQUwgRVFVSVRZAQAAAJdABAACAAAABS0zMTE2AQgAAAAFAAAAATEBAAAACy0yMTA3MjIwNzUzAwAAAAMxNjACAAAABDEyNzUEAAAAATAHAAAACDEvMS8yMDIxCAAAAAgyLzIvMjAyMAkAAAABMBTLMvm049sIsaj5rh3k2whDQ0lRLk5BU0RBUUdTOlRTTEEuSVFfVE9UQUxfRVFVSVRZLjEwMDAuMS8xLzIwMTkuLi5VU0QuLlRPVEFMIEVRVUlUWQEAAAAQxqIBAgAAAAQ2MzEzAQgAAAAFAAAAATEBAAAACjIwNzkxMjg2MjUDAAAAAzE2MAIAAAAEMTI3NQQAAAABMAcAAAAIMS8xLzIwMTkIAAAACjEyLzMxLzIwMTgJAAAAATAUyzL5tOPbCLtQ8K4d5NsIPkNJUS5UU0U6NzIwMy5JUV9UT1RBTF9FUVVJVFkuMTAwMC4xLzEvMjAyMS4uLlVTRC4uVE9UQUwgRVFVSVRZAQAAALzgBAACAAAADTE5ODMxNC4yNzg3MzQBCAAAAAUAAAABMQEAAAALLTIwOTA4MTAzOTcDAAAAAzE2MAIAAAAEMTI3NQQAAAABMAcAAAAIMS8xLzIwMjEIAAAACTMvMzEvMjAyMAkAAAABMBTLMvm049sI2Q/zrh3k2wg+Q0lRLlRTRTo3MjAzLklRX1RPVEFMX0VRVUlUWS4xMDAwLjEvMS8yMDE3Li4uVVNELi5UT1RBTCBFUVVJVFkB</t>
  </si>
  <si>
    <t>AAAAvOAEAAIAAAANMTU2NzE0LjE4ODM5NwEIAAAABQAAAAExAQAAAAoxODk0MTUwMTM2AwAAAAMxNjACAAAABDEyNzUEAAAAATAHAAAACDEvMS8yMDE3CAAAAAkzLzMxLzIwMTYJAAAAATAUyzL5tOPbCNkP864d5NsIPkNJUS5UU0U6NzIwMy5JUV9UT1RBTF9FUVVJVFkuMTAwMC4xLzEvMjAyMC4uLlVTRC4uVE9UQUwgRVFVSVRZAQAAALzgBAACAAAADTE4MTA5NC45OTQ5MDIBCAAAAAUAAAABMQEAAAAKMjA0MjMyMjQyOAMAAAADMTYwAgAAAAQxMjc1BAAAAAEwBwAAAAgxLzEvMjAyMAgAAAAJMy8zMS8yMDE5CQAAAAEwFMsy+bTj2wggRfquHeTbCD5DSVEuVFNFOjcyNzAuSVFfVE9UQUxfRVFVSVRZLjEwMDAuMS8xLzIwMTkuLi5VU0QuLlRPVEFMIEVRVUlUWQEAAABSVw0AAgAAAAwxNDY5OC4yMDY5OTUBCAAAAAUAAAABMQEAAAAKMTg5NDU2Nzc1MgMAAAADMTYwAgAAAAQxMjc1BAAAAAEwBwAAAAgxLzEvMjAxOQgAAAAJMy8zMS8yMDE4CQAAAAEwFMsy+bTj2whJsPGuHeTbCD5DSVEuVFNFOjgwNTguSVFfVE9UQUxfRVFVSVRZLjEwMDAuMS8xLzIwMjEuLi5VU0QuLlRPVEFMIEVRVUlUWQEAAACB/wcAAgAAAAw1Nzc3Ni43NTQxMjQBCAAAAAUAAAABMQEAAAALLTIxNDUwMTEyNjUDAAAAAzE2MAIAAAAEMTI3NQQAAAABMAcAAAAIMS8xLzIwMjEIAAAACTMvMzEvMjAyMAkAAAABMBTLMvm049sI3236rh3k</t>
  </si>
  <si>
    <t>2wg8Q0lRLk5ZU0U6Ri5JUV9UT1RBTF9FUVVJVFkuMTAwMC4xLzEvMjAxNy4uLlVTRC4uVE9UQUwgRVFVSVRZAQAAAF+fAQACAAAABTI5MjgzAQgAAAAFAAAAATEBAAAACjE5NDY0MjQwMzMDAAAAAzE2MAIAAAAEMTI3NQQAAAABMAcAAAAIMS8xLzIwMTcIAAAACjEyLzMxLzIwMTYJAAAAATAUyzL5tOPbCFkA9q4d5NsIPkNJUS5YVFJBOkRBSS5JUV9UT1RBTF9FUVVJVFkuMTAwMC4xLzEvMjAyMS4uLlVTRC4uVE9UQUwgRVFVSVRZBQAAAAAAAAAIAAAAFChJbnZhbGlkIElkZW50aWZpZXIpFMsy+bTj2wixqPmuHeTbCEZDSVEuTllTRTpGLklRX05FVF9JTlRFUkVTVF9FWFAuMTAwMC4xLzEvMjAyMS4uLlVTRC4uSU5URVJFU1QgRVhQIChORVQpAQAAAF+fAQACAAAABS0xMTk5AQgAAAAFAAAAATEBAAAACy0yMDYyMzgyNjA0AwAAAAMxNjACAAAAAzM2OAQAAAABMAcAAAAIMS8xLzIwMjEIAAAACjEyLzMxLzIwMjAJAAAAATC+Xhv+/ePbCKiG964d5NsIMkNJUS5OWVNFOkYuSVFfSU5DX1RBWC4xMDAwLjEvMS8yMDIxLi4uVVNELi5JTkMgVEFYAQAAAF+fAQACAAAAAzE2MAEIAAAABQAAAAExAQAAAAstMjA2MjM4MjYwNAMAAAADMTYwAgAAAAI3NQQAAAABMAcAAAAIMS8xLzIwMjEIAAAACjEyLzMxLzIwMjAJAAAAATB1b0kO/uPbCKdI+K4d5NsIMUNJUS5OWVNFOkYuSVFfTlBQRS4xMDAwLjEvMS8yMDIwLi4u</t>
  </si>
  <si>
    <t>VVNELi5QUEUgKE5FVCkBAAAAX58BAAIAAAAFMzk0OTYBCAAAAAUAAAABMQEAAAALLTIxMTM2OTI0NjEDAAAAAzE2MAIAAAAEMTAwNAQAAAABMAcAAAAIMS8xLzIwMjAIAAAACjEyLzMxLzIwMTkJAAAAATBDbeNN/uPbCGiU+q4d5NsIMkNJUS5OWVNFOkYuSVFfSU5DX1RBWC4xMDAwLjEvMS8yMDE4Li4uVVNELi5JTkMgVEFYAQAAAF+fAQACAAAAAzQwMgEIAAAABQAAAAExAQAAAAoyMDA4MDc2Mzc5AwAAAAMxNjACAAAAAjc1BAAAAAEwBwAAAAgxLzEvMjAxOAgAAAAKMTIvMzEvMjAxNwkAAAABMENt403+49sIC2T1rh3k2wgvQ0lRLk5BU0RBUUdTOkFBUEwuSVFfQVAuMTAwMC4xLzEvMjAyMS4uLlVTRC4uQVABAAAAaWEAAAIAAAAFNDIyOTYBCAAAAAUAAAABMQEAAAALLTIwNzMyMDM1MDgDAAAAAzE2MAIAAAAEMTAxOAQAAAABMAcAAAAIMS8xLzIwMjEIAAAACTkvMjYvMjAyMAkAAAABMENt403+49sIp5ryrh3k2wg4Q0lRLk5BU0RBUUdTOkFBUEwuSVFfTlBQRS4xMDAwLjEvMS8yMDE4Li4uVVNELi5QUEUgKE5FVCkBAAAAaWEAAAIAAAAFMzM3ODMBCAAAAAUAAAABMQEAAAAKMTk4OTkwOTgxNAMAAAADMTYwAgAAAAQxMDA0BAAAAAEwBwAAAAgxLzEvMjAxOAgAAAAJOS8zMC8yMDE3CQAAAAEwQ23jTf7j2wjVx/SuHeTbCDlDSVEuTkFTREFRR1M6QUFQTC5JUV9JTkNfVEFYLjEwMDAuMS8xLzIwMTYuLi5V</t>
  </si>
  <si>
    <t>U0QuLklOQyBUQVgBAAAAaWEAAAIAAAAFMTkxMjEBCAAAAAUAAAABMQEAAAAKMTg2Mzk5NjY4NAMAAAADMTYwAgAAAAI3NQQAAAABMAcAAAAIMS8xLzIwMTYIAAAACTkvMjYvMjAxNQkAAAABMENt403+49sIO7L1rh3k2wgpQ0lRLk5ZU0U6R00uSVFfQVAuMTAwMC4xLzEvMjAxOS4uLlVTRC4uQVABAAAAVO6lAwIAAAAFMjIyOTcBCAAAAAUAAAABMQEAAAAKMjA3OTUyNTAwMwMAAAADMTYwAgAAAAQxMDE4BAAAAAEwBwAAAAgxLzEvMjAxOQgAAAAKMTIvMzEvMjAxOAkAAAABMENt403+49sI1cf0rh3k2wgyQ0lRLk5ZU0U6R00uSVFfTlBQRS4xMDAwLjEvMS8yMDE2Li4uVVNELi5QUEUgKE5FVCkBAAAAVO6lAwIAAAAFMzEyMjkBCAAAAAUAAAABMQEAAAAKMTg3MzMwMjM3NwMAAAADMTYwAgAAAAQxMDA0BAAAAAEwBwAAAAgxLzEvMjAxNggAAAAKMTIvMzEvMjAxNQkAAAABMENt403+49sIqIb3rh3k2wg0Q0lRLlRTRTo3MjAzLklRX0lOQ19UQVguMTAwMC4xLzEvMjAyMC4uLlVTRC4uSU5DIFRBWAEAAAC84AQAAgAAAAo1OTU1LjYzNTU5AQgAAAAFAAAAATEBAAAACjIwNDIzMjI0MjgDAAAAAzE2MAIAAAACNzUEAAAAATAHAAAACDEvMS8yMDIwCAAAAAkzLzMxLzIwMTkJAAAAATBDbeNN/uPbCOgV9a4d5NsIOENJUS5OQVNEQVFHUzpUU0xBLklRX05QUEUuMTAwMC4xLzEvMjAyMC4uLlVTRC4uUFBFIChORVQp</t>
  </si>
  <si>
    <t>AQAAABDGogECAAAABTIwMTk5AQgAAAAFAAAAATEBAAAACy0yMTEzNTc4OTE4AwAAAAMxNjACAAAABDEwMDQEAAAAATAHAAAACDEvMS8yMDIwCAAAAAoxMi8zMS8yMDE5CQAAAAEwQ23jTf7j2wgZO/GuHeTbCDNDSVEuVFNFOjgwNTguSVFfTlBQRS4xMDAwLjEvMS8yMDE4Li4uVVNELi5QUEUgKE5FVCkBAAAAgf8HAAIAAAAMMjIyODQuNDMwODI4AQgAAAAFAAAAATEBAAAACjE4OTM5OTc5NTQDAAAAAzE2MAIAAAAEMTAwNAQAAAABMAcAAAAIMS8xLzIwMTgIAAAACTMvMzEvMjAxNwkAAAABMENt403+49sITB76rh3k2wguQ0lRLktPU0U6QTAwMDI3MC5JUV9BUC4xMDAwLjEvMS8yMDE3Li4uVVNELi5BUAEAAAC23CUAAgAAAAs1MDkwLjIwODc0OQEIAAAABQAAAAExAQAAAAoxODc1ODc1MTc1AwAAAAMxNjACAAAABDEwMTgEAAAAATAHAAAACDEvMS8yMDE3CAAAAAoxMi8zMS8yMDE2CQAAAAEwQ23jTf7j2wgpYvGuHeTbCDNDSVEuTllTRTpIRC5JUV9JTkNfVEFYLjEwMDAuMS8xLzIwMTguLi5VU0QuLklOQyBUQVgBAAAAl0AEAAIAAAAENDUzNAEIAAAABQAAAAExAQAAAAoxOTUxNTQyMTI4AwAAAAMxNjACAAAAAjc1BAAAAAEwBwAAAAgxLzEvMjAxOAgAAAAJMS8yOS8yMDE3CQAAAAEwQ23jTf7j2wgIFPGuHeTbCCpDSVEuVFNFOjcyNjkuSVFfQVAuMTAwMC4xLzEvMjAxOS4uLlVTRC4uQVABAAAADy4KAAIA</t>
  </si>
  <si>
    <t>AAALNDgyMy4xMDY0ODUBCAAAAAUAAAABMQEAAAAKMTg5NTAwMjQxOAMAAAADMTYwAgAAAAQxMDE4BAAAAAEwBwAAAAgxLzEvMjAxOQgAAAAJMy8zMS8yMDE4CQAAAAEwQ23jTf7j2whJsPGuHeTbCDRDSVEuT006Vk9MViBCLklRX05QUEUuMTAwMC4xLzEvMjAxOC4uLlVTRC4uUFBFIChORVQpAQAAADfEBAACAAAADDExNTkzLjI3MTU4MwEIAAAABQAAAAExAQAAAAoxOTQ5NDk1NzkyAwAAAAMxNjACAAAABDEwMDQEAAAAATAHAAAACDEvMS8yMDE4CAAAAAoxMi8zMS8yMDE3CQAAAAEwQ23jTf7j2whZdfauHeTbCDxDSVEuTllTRTpHTS5JUV9TVF9JTlZFU1QuMTAwMC4xLzEvMjAyMC4uLlVTRC4uU1QgSU5WRVNUTUVOVFMBAAAAVO6lAwIAAAAENDE3NAEIAAAABQAAAAExAQAAAAstMjExMzg4MDIzMwMAAAADMTYwAgAAAAQxMDY5BAAAAAEwBwAAAAgxLzEvMjAyMAgAAAAKMTIvMzEvMjAxOQkAAAABMENt403+49sIkxH3rh3k2wgxQ0lRLk5ZU0U6Ri5JUV9OUFBFLjEwMDAuMS8xLzIwMTYuLi5VU0QuLlBQRSAoTkVUKQEAAABfnwEAAgAAAAUzMjE3NwEIAAAABQAAAAExAQAAAAoxODczNDQ5NzgwAwAAAAMxNjACAAAABDEwMDQEAAAAATAHAAAACDEvMS8yMDE2CAAAAAoxMi8zMS8yMDE1CQAAAAEwQ23jTf7j2whZAPauHeTbCCpDSVEuVFNFOjcyMDMuSVFfQVAuMTAwMC4xLzEvMjAyMS4uLlVTRC4uQVABAAAA</t>
  </si>
  <si>
    <t>vOAEAAIAAAAMMjE4ODAuODY3NTczAQgAAAAFAAAAATEBAAAACy0yMDkwODEwMzk3AwAAAAMxNjACAAAABDEwMTgEAAAAATAHAAAACDEvMS8yMDIxCAAAAAkzLzMxLzIwMjAJAAAAATBDbeNN/uPbCFDD9q4d5NsIOENJUS5LT1NFOkEwMDUzODAuSVFfSU5DX1RBWC4xMDAwLjEvMS8yMDE4Li4uVVNELi5JTkMgVEFYAQAAAExZDQACAAAACy0xMDAuOTU4NjAxAQgAAAAFAAAAATEBAAAACjE5NDg3MTA1ODYDAAAAAzE2MAIAAAACNzUEAAAAATAHAAAACDEvMS8yMDE4CAAAAAoxMi8zMS8yMDE3CQAAAAEwQ23jTf7j2wgIFPGuHeTbCC5DSVEuS09TRTpBMDAwMjcwLklRX0FQLjEwMDAuMS8xLzIwMjEuLi5VU0QuLkFQAQAAALbcJQACAAAACjY3MTAuMTA2OTMBCAAAAAUAAAABMQEAAAALLTIxMDgzMzU0OTIDAAAAAzE2MAIAAAAEMTAxOAQAAAABMAcAAAAIMS8xLzIwMjEIAAAACjEyLzMxLzIwMjAJAAAAATBDbeNN/uPbCAXZ9a4d5NsITUNJUS5OQVNEQVFHUzpBQVBMLklRX05FVF9JTlRFUkVTVF9FWFAuMTAwMC4xLzEvMjAxNy4uLlVTRC4uSU5URVJFU1QgRVhQIChORVQpAQAAAGlhAAACAAAABDI1NDMBCAAAAAUAAAABMQEAAAAKMTkxOTMzNDQ4NAMAAAADMTYwAgAAAAMzNjgEAAAAATAHAAAACDEvMS8yMDE3CAAAAAk5LzI0LzIwMTYJAAAAATBDbeNN/uPbCFDD9q4d5NsIPUNJUS5UU0U6NzIwMy5JUV9TVF9J</t>
  </si>
  <si>
    <t>TlZFU1QuMTAwMC4xLzEvMjAyMC4uLlVTRC4uU1QgSU5WRVNUTUVOVFMBAAAAvOAEAAIAAAAMMjAxNjguNjg0NTE5AQgAAAAFAAAAATEBAAAACjIwNDIzMjI0MjgDAAAAAzE2MAIAAAAEMTA2OQQAAAABMAcAAAAIMS8xLzIwMjAIAAAACTMvMzEvMjAxOQkAAAABMENt403+49sIdY3vrh3k2whNQ0lRLk5BU0RBUUdTOlRTTEEuSVFfTkVUX0lOVEVSRVNUX0VYUC4xMDAwLjEvMS8yMDE2Li4uVVNELi5JTlRFUkVTVCBFWFAgKE5FVCkBAAAAEMaiAQIAAAAILTExNy4zNDMBCAAAAAUAAAABMQEAAAAKMTg3NTc2OTA4MgMAAAADMTYwAgAAAAMzNjgEAAAAATAHAAAACDEvMS8yMDE2CAAAAAoxMi8zMS8yMDE1CQAAAAEwQ23jTf7j2wiJ2++uHeTbCDFDSVEuTllTRTpGLklRX05QUEUuMTAwMC4xLzEvMjAxOC4uLlVTRC4uUFBFIChORVQpAQAAAF+fAQACAAAABTM2OTAxAQgAAAAFAAAAATEBAAAACjIwMDgwNzYzNzkDAAAAAzE2MAIAAAAEMTAwNAQAAAABMAcAAAAIMS8xLzIwMTgIAAAACjEyLzMxLzIwMTcJAAAAATBDbeNN/uPbCKdI+K4d5NsIOENJUS5OQVNEQVFHUzpBQVBMLklRX05QUEUuMTAwMC4xLzEvMjAxNi4uLlVTRC4uUFBFIChORVQpAQAAAGlhAAACAAAABTIyNDcxAQgAAAAFAAAAATEBAAAACjE4NjM5OTY2ODQDAAAAAzE2MAIAAAAEMTAwNAQAAAABMAcAAAAIMS8xLzIwMTYIAAAACTkvMjYvMjAxNQkA</t>
  </si>
  <si>
    <t>AAABMENt403+49sIHPj5rh3k2wgvQ0lRLk5BU0RBUUdTOlRTTEEuSVFfQVAuMTAwMC4xLzEvMjAyMS4uLlVTRC4uQVABAAAAEMaiAQIAAAAENjA1MQEIAAAABQAAAAExAQAAAAstMjA2MjY4MTA2NQMAAAADMTYwAgAAAAQxMDE4BAAAAAEwBwAAAAgxLzEvMjAyMQgAAAAKMTIvMzEvMjAyMAkAAAABMENt403+49sIIEX6rh3k2wgqQ0lRLlRTRTo4MDU4LklRX0FQLjEwMDAuMS8xLzIwMTkuLi5VU0QuLkFQAQAAAIH/BwACAAAADDI1NTk0LjQwODI1NQEIAAAABQAAAAExAQAAAAoxOTY5MDkzMTg0AwAAAAMxNjACAAAABDEwMTgEAAAAATAHAAAACDEvMS8yMDE5CAAAAAkzLzMxLzIwMTgJAAAAATBDbeNN/uPbCL6W+K4d5NsINENJUS5YVFJBOkRBSS5JUV9JTkNfVEFYLjEwMDAuMS8xLzIwMTYuLi5VU0QuLklOQyBUQVgFAAAAAAAAAAgAAAAUKEludmFsaWQgSWRlbnRpZmllcilDbeNN/uPbCBk78a4d5NsIR0NJUS5OWVNFOkhELklRX05FVF9JTlRFUkVTVF9FWFAuMTAwMC4xLzEvMjAxOC4uLlVTRC4uSU5URVJFU1QgRVhQIChORVQpAQAAAJdABAACAAAABC05MzYBCAAAAAUAAAABMQEAAAAKMTk1MTU0MjEyOAMAAAADMTYwAgAAAAMzNjgEAAAAATAHAAAACDEvMS8yMDE4CAAAAAkxLzI5LzIwMTcJAAAAATBDbeNN/uPbCCli8a4d5NsIPUNJUS5UU0U6NzI2OS5JUV9MVF9JTlZFU1QuMTAwMC4xLzEvMjAxOS4u</t>
  </si>
  <si>
    <t>LlVTRC4uTFRfSU5WRVNUTUVOVFMBAAAADy4KAAIAAAALNTM1NC43MDEwNjgBCAAAAAUAAAABMQEAAAAKMTg5NTAwMjQxOAMAAAADMTYwAgAAAAQxMDU0BAAAAAEwBwAAAAgxLzEvMjAxOQgAAAAJMy8zMS8yMDE4CQAAAAEwQ23jTf7j2wh4JfKuHeTbCDtDSVEuTllTRTpGLklRX0xUX0lOVkVTVC4xMDAwLjEvMS8yMDIwLi4uVVNELi5MVF9JTlZFU1RNRU5UUwEAAABfnwEAAgAAAAQzNzE5AQgAAAAFAAAAATEBAAAACy0yMTEzNjkyNDYxAwAAAAMxNjACAAAABDEwNTQEAAAAATAHAAAACDEvMS8yMDIwCAAAAAoxMi8zMS8yMDE5CQAAAAEwQ23jTf7j2whD5viuHeTbCDtDSVEuTllTRTpGLklRX1NUX0lOVkVTVC4xMDAwLjEvMS8yMDE3Li4uVVNELi5TVCBJTlZFU1RNRU5UUwEAAABfnwEAAgAAAAUxOTY0MgEIAAAABQAAAAExAQAAAAoxOTQ2NDI0MDMzAwAAAAMxNjACAAAABDEwNjkEAAAAATAHAAAACDEvMS8yMDE3CAAAAAoxMi8zMS8yMDE2CQAAAAEwQ23jTf7j2wj4XfOuHeTbCE1DSVEuTkFTREFRR1M6QUFQTC5JUV9ORVRfSU5URVJFU1RfRVhQLjEwMDAuMS8xLzIwMjEuLi5VU0QuLklOVEVSRVNUIEVYUCAoTkVUKQEAAABpYQAAAgAAAAM4OTABCAAAAAUAAAABMQEAAAALLTIwNzMyMDM1MDgDAAAAAzE2MAIAAAADMzY4BAAAAAEwBwAAAAgxLzEvMjAyMQgAAAAJOS8yNi8yMDIwCQAAAAEwQ23jTf7j2wiD</t>
  </si>
  <si>
    <t>OPeuHeTbCEJDSVEuTkFTREFRR1M6QUFQTC5JUV9MVF9JTlZFU1QuMTAwMC4xLzEvMjAxOC4uLlVTRC4uTFRfSU5WRVNUTUVOVFMBAAAAaWEAAAIAAAAGMTk0NzE0AQgAAAAFAAAAATEBAAAACjE5ODk5MDk4MTQDAAAAAzE2MAIAAAAEMTA1NAQAAAABMAcAAAAIMS8xLzIwMTgIAAAACTkvMzAvMjAxNwkAAAABMENt403+49sI6Tbzrh3k2wg8Q0lRLk5ZU0U6R00uSVFfU1RfSU5WRVNULjEwMDAuMS8xLzIwMjEuLi5VU0QuLlNUIElOVkVTVE1FTlRTAQAAAFTupQMCAAAABDkwNDYBCAAAAAUAAAABMQEAAAALLTIwNjI2NjAzMjkDAAAAAzE2MAIAAAAEMTA2OQQAAAABMAcAAAAIMS8xLzIwMjEIAAAACjEyLzMxLzIwMjAJAAAAATBDbeNN/uPbCFvT964d5NsIR0NJUS5OWVNFOkdNLklRX05FVF9JTlRFUkVTVF9FWFAuMTAwMC4xLzEvMjAxOS4uLlVTRC4uSU5URVJFU1QgRVhQIChORVQpAQAAAFTupQMCAAAABC0zMjABCAAAAAUAAAABMQEAAAAKMjA3OTUyNTAwMwMAAAADMTYwAgAAAAMzNjgEAAAAATAHAAAACDEvMS8yMDE5CAAAAAoxMi8zMS8yMDE4CQAAAAEwQ23jTf7j2wjpNvOuHeTbCDxDSVEuTllTRTpHTS5JUV9MVF9JTlZFU1QuMTAwMC4xLzEvMjAxNi4uLlVTRC4uTFRfSU5WRVNUTUVOVFMBAAAAVO6lAwIAAAAEODIxNQEIAAAABQAAAAExAQAAAAoxODczMzAyMzc3AwAAAAMxNjACAAAABDEwNTQEAAAA</t>
  </si>
  <si>
    <t>ATAHAAAACDEvMS8yMDE2CAAAAAoxMi8zMS8yMDE1CQAAAAEwQ23jTf7j2whQw/auHeTbCD1DSVEuVFNFOjcyMDMuSVFfU1RfSU5WRVNULjEwMDAuMS8xLzIwMTkuLi5VU0QuLlNUIElOVkVTVE1FTlRTAQAAALzgBAACAAAADDIzMDQ2Ljk2Njg2NQEIAAAABQAAAAExAQAAAAoyMDQyMzIyNDI3AwAAAAMxNjACAAAABDEwNjkEAAAAATAHAAAACDEvMS8yMDE5CAAAAAkzLzMxLzIwMTgJAAAAATBDbeNN/uPbCOnF8K4d5NsISENJUS5UU0U6NzIwMy5JUV9ORVRfSU5URVJFU1RfRVhQLjEwMDAuMS8xLzIwMTcuLi5VU0QuLklOVEVSRVNUIEVYUCAoTkVUKQEAAAC84AQAAgAAAAsxMDg5Ljg4MDY5MQEIAAAABQAAAAExAQAAAAoxODk0MTUwMTM2AwAAAAMxNjACAAAAAzM2OAQAAAABMAcAAAAIMS8xLzIwMTcIAAAACTMvMzEvMjAxNgkAAAABMENt403+49sITQ35rh3k2whBQ0lRLktPU0U6QTAwNTM4MC5JUV9TVF9JTlZFU1QuMTAwMC4xLzEvMjAyMS4uLlVTRC4uU1QgSU5WRVNUTUVOVFMBAAAATFkNAAIAAAALNjY5OS45NTY4NzIBCAAAAAUAAAABMQEAAAALLTIwNTcxMTYxOTcDAAAAAzE2MAIAAAAEMTA2OQQAAAABMAcAAAAIMS8xLzIwMjEIAAAACjEyLzMxLzIwMjAJAAAAATBDbeNN/uPbCIhM8q4d5NsIQUNJUS5LT1NFOkEwMDUzODAuSVFfTFRfSU5WRVNULjEwMDAuMS8xLzIwMTYuLi5VU0QuLkxUX0lOVkVT</t>
  </si>
  <si>
    <t>VE1FTlRTAQAAAExZDQACAAAADDE2NjU4LjkxOTkxNgEIAAAABQAAAAExAQAAAAoxODMwMzgxNjc5AwAAAAMxNjACAAAABDEwNTQEAAAAATAHAAAACDEvMS8yMDE2CAAAAAoxMi8zMS8yMDE1CQAAAAEwQ23jTf7j2wjXWfmuHeTbCDxDSVEuTllTRTpIRC5JUV9MVF9JTlZFU1QuMTAwMC4xLzEvMjAyMC4uLlVTRC4uTFRfSU5WRVNUTUVOVFMBAAAAl0AEAAMAAAAAAENt403+49sIerTvrh3k2wg8Q0lRLk5ZU0U6SEQuSVFfU1RfSU5WRVNULjEwMDAuMS8xLzIwMTcuLi5VU0QuLlNUIElOVkVTVE1FTlRTAQAAAJdABAADAAAAAABDbeNN/uPbCEPm+K4d5NsISENJUS5OWVNFOkhNQy5JUV9ORVRfSU5URVJFU1RfRVhQLjEwMDAuMS8xLzIwMjEuLi5VU0QuLklOVEVSRVNUIEVYUCAoTkVUKQEAAACVQQQAAgAAAAoyNzguMDMzODc5AQgAAAAFAAAAATEBAAAACy0yMDkwODIyNjYxAwAAAAMxNjACAAAAAzM2OAQAAAABMAcAAAAIMS8xLzIwMjEIAAAACTMvMzEvMjAyMAkAAAABMENt403+49sIsaj5rh3k2wg9Q0lRLlRTRTo3MjY5LklRX1NUX0lOVkVTVC4xMDAwLjEvMS8yMDIxLi4uVVNELi5TVCBJTlZFU1RNRU5UUwEAAAAPLgoAAgAAAAsxMTAyLjA2MTM1MwEIAAAABQAAAAExAQAAAAoyMDQzNzY0NTgzAwAAAAMxNjACAAAABDEwNjkEAAAAATAHAAAACDEvMS8yMDIxCAAAAAkzLzMxLzIwMjAJAAAAATBDbeNN/uPb</t>
  </si>
  <si>
    <t>CIM4964d5NsISENJUS5UU0U6NzI2OS5JUV9ORVRfSU5URVJFU1RfRVhQLjEwMDAuMS8xLzIwMTkuLi5VU0QuLklOVEVSRVNUIEVYUCAoTkVUKQEAAAAPLgoAAgAAAAoyNTguNzQ0ODkyAQgAAAAFAAAAATEBAAAACjE4OTUwMDI0MTgDAAAAAzE2MAIAAAADMzY4BAAAAAEwBwAAAAgxLzEvMjAxOQgAAAAJMy8zMS8yMDE4CQAAAAEwQ23jTf7j2wgpYvGuHeTbCD1DSVEuWFRSQTpEQUkuSVFfU1RfSU5WRVNULjEwMDAuMS8xLzIwMTcuLi5VU0QuLlNUIElOVkVTVE1FTlRTBQAAAAAAAAAIAAAAFChJbnZhbGlkIElkZW50aWZpZXIpQ23jTf7j2wgF2fWuHeTbCElDSVEuT006Vk9MViBCLklRX05FVF9JTlRFUkVTVF9FWFAuMTAwMC4xLzEvMjAyMS4uLlVTRC4uSU5URVJFU1QgRVhQIChORVQpAQAAADfEBAACAAAACy0xMjcuODUwNDU2AQgAAAAFAAAAATEBAAAACy0yMTEwNDE2OTgxAwAAAAMxNjACAAAAAzM2OAQAAAABMAcAAAAIMS8xLzIwMjEIAAAACjEyLzMxLzIwMjAJAAAAATBDbeNN/uPbCLGo+a4d5NsIPkNJUS5PTTpWT0xWIEIuSVFfTFRfSU5WRVNULjEwMDAuMS8xLzIwMTguLi5VU0QuLkxUX0lOVkVTVE1FTlRTAQAAADfEBAACAAAACzE3MDguMTE5NDg5AQgAAAAFAAAAATEBAAAACjE5NDk0OTU3OTIDAAAAAzE2MAIAAAAEMTA1NAQAAAABMAcAAAAIMS8xLzIwMTgIAAAACjEyLzMxLzIwMTcJAAAAATBD</t>
  </si>
  <si>
    <t>beNN/uPbCAXZ9a4d5NsIOENJUS5OQVNEQVFHUzpBQVBMLklRX05QUEUuMTAwMC4xLzEvMjAxNy4uLlVTRC4uUFBFIChORVQpAQAAAGlhAAACAAAABTI3MDEwAQgAAAAFAAAAATEBAAAACjE5MTkzMzQ0ODQDAAAAAzE2MAIAAAAEMTAwNAQAAAABMAcAAAAIMS8xLzIwMTcIAAAACTkvMjQvMjAxNgkAAAABMENt403+49sIgzj3rh3k2wgzQ0lRLlRTRTo3MjAzLklRX05QUEUuMTAwMC4xLzEvMjAyMS4uLlVTRC4uUFBFIChORVQpAQAAALzgBAACAAAADDYxMDE2LjY1Njg4MwEIAAAABQAAAAExAQAAAAstMjA5MDgxMDM5NwMAAAADMTYwAgAAAAQxMDA0BAAAAAEwBwAAAAgxLzEvMjAyMQgAAAAJMy8zMS8yMDIwCQAAAAEwQ23jTf7j2wiTEfeuHeTbCDhDSVEuTkFTREFRR1M6VFNMQS5JUV9OUFBFLjEwMDAuMS8xLzIwMTkuLi5VU0QuLlBQRSAoTkVUKQEAAAAQxqIBAgAAAAUxOTY5MQEIAAAABQAAAAExAQAAAAoyMDc5MTI4NjI1AwAAAAMxNjACAAAABDEwMDQEAAAAATAHAAAACDEvMS8yMDE5CAAAAAoxMi8zMS8yMDE4CQAAAAEwQ23jTf7j2wjEjfWuHeTbCCpDSVEuVFNFOjgwNTguSVFfQVAuMTAwMC4xLzEvMjAyMC4uLlVTRC4uQVABAAAAgf8HAAIAAAAMMjU4MzYuNjAyNDAzAQgAAAAFAAAAATEBAAAACjIwNDE5NDMzODADAAAAAzE2MAIAAAAEMTAxOAQAAAABMAcAAAAIMS8xLzIwMjAIAAAACTMvMzEvMjAx</t>
  </si>
  <si>
    <t>OQkAAAABMENt403+49sICBTxrh3k2wg4Q0lRLktPU0U6QTAwNTM4MC5JUV9JTkNfVEFYLjEwMDAuMS8xLzIwMjEuLi5VU0QuLklOQyBUQVgBAAAATFkNAAIAAAAIMTU1LjAxOTUBCAAAAAUAAAABMQEAAAALLTIwNTcxMTYxOTcDAAAAAzE2MAIAAAACNzUEAAAAATAHAAAACDEvMS8yMDIxCAAAAAoxMi8zMS8yMDIwCQAAAAEwQ23jTf7j2wipKfCuHeTbCDRDSVEuVFNFOjcyNjkuSVFfSU5DX1RBWC4xMDAwLjEvMS8yMDIxLi4uVVNELi5JTkMgVEFYAQAAAA8uCgACAAAACTc3NS4yNDU4NQEIAAAABQAAAAExAQAAAAoyMDQzNzY0NTgzAwAAAAMxNjACAAAAAjc1BAAAAAEwBwAAAAgxLzEvMjAyMQgAAAAJMy8zMS8yMDIwCQAAAAEwQ23jTf7j2wi4wfKuHeTbCDtDSVEuTllTRTpGLklRX0xUX0lOVkVTVC4xMDAwLjEvMS8yMDE5Li4uVVNELi5MVF9JTlZFU1RNRU5UUwEAAABfnwEAAgAAAAQyOTU5AQgAAAAFAAAAATEBAAAACjIwNzg4NTgyNDADAAAAAzE2MAIAAAAEMTA1NAQAAAABMAcAAAAIMS8xLzIwMTkIAAAACjEyLzMxLzIwMTgJAAAAATBDbeNN/uPbCMl59K4d5NsIR0NJUS5OWVNFOkdNLklRX05FVF9JTlRFUkVTVF9FWFAuMTAwMC4xLzEvMjAxOC4uLlVTRC4uSU5URVJFU1QgRVhQIChORVQpAQAAAFTupQMCAAAABC0zMDkBCAAAAAUAAAABMQEAAAAKMjAwODA3MDEzNwMAAAADMTYwAgAAAAMzNjgEAAAA</t>
  </si>
  <si>
    <t>ATAHAAAACDEvMS8yMDE4CAAAAAoxMi8zMS8yMDE3CQAAAAEwQ23jTf7j2wjpNvOuHeTbCDJDSVEuTllTRTpHTS5JUV9OUFBFLjEwMDAuMS8xLzIwMjAuLi5VU0QuLlBQRSAoTkVUKQEAAABU7qUDAgAAAAUzOTg1MAEIAAAABQAAAAExAQAAAAstMjExMzg4MDIzMwMAAAADMTYwAgAAAAQxMDA0BAAAAAEwBwAAAAgxLzEvMjAyMAgAAAAKMTIvMzEvMjAxOQkAAAABMENt403+49sIUMP2rh3k2wgvQ0lRLk5BU0RBUUdTOlRTTEEuSVFfQVAuMTAwMC4xLzEvMjAxOS4uLlVTRC4uQVABAAAAEMaiAQIAAAAEMzQwNQEIAAAABQAAAAExAQAAAAoyMDc5MTI4NjI1AwAAAAMxNjACAAAABDEwMTgEAAAAATAHAAAACDEvMS8yMDE5CAAAAAoxMi8zMS8yMDE4CQAAAAEwQ23jTf7j2wi+lviuHeTbCDdDSVEuS09TRTpBMDA1MzgwLklRX05QUEUuMTAwMC4xLzEvMjAyMC4uLlVTRC4uUFBFIChORVQpAQAAAExZDQACAAAADDQ3MzIzLjM5MzY5MgEIAAAABQAAAAExAQAAAAoyMDgzNzk3MzU1AwAAAAMxNjACAAAABDEwMDQEAAAAATAHAAAACDEvMS8yMDIwCAAAAAoxMi8zMS8yMDE5CQAAAAEwQ23jTf7j2wiITPKuHeTbCDxDSVEuTllTRTpHTS5JUV9MVF9JTlZFU1QuMTAwMC4xLzEvMjAyMC4uLlVTRC4uTFRfSU5WRVNUTUVOVFMBAAAAVO6lAwIAAAAENzEwNwEIAAAABQAAAAExAQAAAAstMjExMzg4MDIzMwMAAAADMTYwAgAA</t>
  </si>
  <si>
    <t>AAQxMDU0BAAAAAEwBwAAAAgxLzEvMjAyMAgAAAAKMTIvMzEvMjAxOQkAAAABMENt403+49sIWQD2rh3k2wg8Q0lRLk5ZU0U6SEQuSVFfU1RfSU5WRVNULjEwMDAuMS8xLzIwMjEuLi5VU0QuLlNUIElOVkVTVE1FTlRTAQAAAJdABAADAAAAAABDbeNN/uPbCEwe+q4d5NsIPkNJUS5PTTpWT0xWIEIuSVFfU1RfSU5WRVNULjEwMDAuMS8xLzIwMTkuLi5VU0QuLlNUIElOVkVTVE1FTlRTAQAAADfEBAACAAAACTE4LjAwNDEwOQEIAAAABQAAAAExAQAAAAoyMDE3NTAzNzk5AwAAAAMxNjACAAAABDEwNjkEAAAAATAHAAAACDEvMS8yMDE5CAAAAAoxMi8zMS8yMDE4CQAAAAEwQ23jTf7j2wiZAvCuHeTbCDlDSVEuTkFTREFRR1M6QUFQTC5JUV9JTkNfVEFYLjEwMDAuMS8xLzIwMTcuLi5VU0QuLklOQyBUQVgBAAAAaWEAAAIAAAAFMTU2ODUBCAAAAAUAAAABMQEAAAAKMTkxOTMzNDQ4NAMAAAADMTYwAgAAAAI3NQQAAAABMAcAAAAIMS8xLzIwMTcIAAAACTkvMjQvMjAxNgkAAAABMENt403+49sI/zz1rh3k2whCQ0lRLk5BU0RBUUdTOkFBUEwuSVFfTFRfSU5WRVNULjEwMDAuMS8xLzIwMTkuLi5VU0QuLkxUX0lOVkVTVE1FTlRTAQAAAGlhAAACAAAABjE3MDc5OQEIAAAABQAAAAExAQAAAAoyMDY3MjA5NjI2AwAAAAMxNjACAAAABDEwNTQEAAAAATAHAAAACDEvMS8yMDE5CAAAAAk5LzI5LzIwMTgJAAAAATBDbeNN</t>
  </si>
  <si>
    <t>/uPbCOk2864d5NsIKENJUS5OWVNFOkYuSVFfQVAuMTAwMC4xLzEvMjAyMC4uLlVTRC4uQVABAAAAX58BAAIAAAAFMjA2NzMBCAAAAAUAAAABMQEAAAALLTIxMTM2OTI0NjEDAAAAAzE2MAIAAAAEMTAxOAQAAAABMAcAAAAIMS8xLzIwMjAIAAAACjEyLzMxLzIwMTkJAAAAATBDbeNN/uPbCIM4964d5NsIMUNJUS5OWVNFOkYuSVFfTlBQRS4xMDAwLjEvMS8yMDE3Li4uVVNELi5QUEUgKE5FVCkBAAAAX58BAAIAAAAFMzM2OTIBCAAAAAUAAAABMQEAAAAKMTk0NjQyNDAzMwMAAAADMTYwAgAAAAQxMDA0BAAAAAEwBwAAAAgxLzEvMjAxNwgAAAAKMTIvMzEvMjAxNgkAAAABMENt403+49sINr/4rh3k2wg5Q0lRLk5BU0RBUUdTOkFBUEwuSVFfSU5DX1RBWC4xMDAwLjEvMS8yMDIxLi4uVVNELi5JTkMgVEFYAQAAAGlhAAACAAAABDk2ODABCAAAAAUAAAABMQEAAAALLTIwNzMyMDM1MDgDAAAAAzE2MAIAAAACNzUEAAAAATAHAAAACDEvMS8yMDIxCAAAAAk5LzI2LzIwMjAJAAAAATBDbeNN/uPbCDa/+K4d5NsIL0NJUS5OQVNEQVFHUzpBQVBMLklRX0FQLjEwMDAuMS8xLzIwMTguLi5VU0QuLkFQAQAAAGlhAAACAAAABTQ0MjQyAQgAAAAFAAAAATEBAAAACjE5ODk5MDk4MTQDAAAAAzE2MAIAAAAEMTAxOAQAAAABMAcAAAAIMS8xLzIwMTgIAAAACTkvMzAvMjAxNwkAAAABMENt403+49sIp5ryrh3k2wgyQ0lRLk5Z</t>
  </si>
  <si>
    <t>U0U6R00uSVFfTlBQRS4xMDAwLjEvMS8yMDIxLi4uVVNELi5QUEUgKE5FVCkBAAAAVO6lAwIAAAAFMzg2MzIBCAAAAAUAAAABMQEAAAALLTIwNjI2NjAzMjkDAAAAAzE2MAIAAAAEMTAwNAQAAAABMAcAAAAIMS8xLzIwMjEIAAAACjEyLzMxLzIwMjAJAAAAATBDbeNN/uPbCL6W+K4d5NsIM0NJUS5OWVNFOkdNLklRX0lOQ19UQVguMTAwMC4xLzEvMjAxOS4uLlVTRC4uSU5DIFRBWAEAAABU7qUDAgAAAAM0NzQBCAAAAAUAAAABMQEAAAAKMjA3OTUyNTAwMwMAAAADMTYwAgAAAAI3NQQAAAABMAcAAAAIMS8xLzIwMTkIAAAACjEyLzMxLzIwMTgJAAAAATBDbeNN/uPbCJhz8q4d5NsIKUNJUS5OWVNFOkdNLklRX0FQLjEwMDAuMS8xLzIwMTYuLi5VU0QuLkFQAQAAAFTupQMCAAAABTI0MDYyAQgAAAAFAAAAATEBAAAACjE4NzMzMDIzNzcDAAAAAzE2MAIAAAAEMTAxOAQAAAABMAcAAAAIMS8xLzIwMTYIAAAACjEyLzMxLzIwMTUJAAAAATBDbeNN/uPbCP889a4d5NsIM0NJUS5UU0U6NzIwMy5JUV9OUFBFLjEwMDAuMS8xLzIwMTkuLi5VU0QuLlBQRSAoTkVUKQEAAAC84AQAAgAAAAw1NTU3MS4zNzg3NDQBCAAAAAUAAAABMQEAAAAKMjA0MjMyMjQyNwMAAAADMTYwAgAAAAQxMDA0BAAAAAEwBwAAAAgxLzEvMjAxOQgAAAAJMy8zMS8yMDE4CQAAAAEwQ23jTf7j2wi7UPCuHeTbCDRDSVEuVFNFOjcyMDMuSVFfSU5D</t>
  </si>
  <si>
    <t>X1RBWC4xMDAwLjEvMS8yMDE3Li4uVVNELi5JTkMgVEFYAQAAALzgBAACAAAACzc4MTYuNTYyNDgyAQgAAAAFAAAAATEBAAAACjE4OTQxNTAxMzYDAAAAAzE2MAIAAAACNzUEAAAAATAHAAAACDEvMS8yMDE3CAAAAAkzLzMxLzIwMTYJAAAAATBDbeNN/uPbCL1v+K4d5NsIL0NJUS5OQVNEQVFHUzpUU0xBLklRX0FQLjEwMDAuMS8xLzIwMjAuLi5VU0QuLkFQAQAAABDGogECAAAABDM3NzEBCAAAAAUAAAABMQEAAAALLTIxMTM1Nzg5MTgDAAAAAzE2MAIAAAAEMTAxOAQAAAABMAcAAAAIMS8xLzIwMjAIAAAACjEyLzMxLzIwMTkJAAAAATBDbeNN/uPbCLtQ8K4d5NsIOENJUS5OQVNEQVFHUzpUU0xBLklRX05QUEUuMTAwMC4xLzEvMjAxNy4uLlVTRC4uUFBFIChORVQpAQAAABDGogECAAAACTE1MDM2LjkxNwEIAAAABQAAAAExAQAAAAoxOTQ1ODczNTUxAwAAAAMxNjACAAAABDEwMDQEAAAAATAHAAAACDEvMS8yMDE3CAAAAAoxMi8zMS8yMDE2CQAAAAEwQ23jTf7j2wiSIfiuHeTbCDRDSVEuVFNFOjgwNTguSVFfSU5DX1RBWC4xMDAwLjEvMS8yMDIxLi4uVVNELi5JTkMgVEFYAQAAAIH/BwACAAAACjUyNy4wNjI3MTkBCAAAAAUAAAABMQEAAAALLTIxNDUwMTEyNjUDAAAAAzE2MAIAAAACNzUEAAAAATAHAAAACDEvMS8yMDIxCAAAAAkzLzMxLzIwMjAJAAAAATBDbeNN/uPbCEwe+q4d5NsIKkNJUS5UU0U6ODA1</t>
  </si>
  <si>
    <t>OC5JUV9BUC4xMDAwLjEvMS8yMDE4Li4uVVNELi5BUAEAAACB/wcAAgAAAAwyMjQzMS45Mjg1ODgBCAAAAAUAAAABMQEAAAAKMTg5Mzk5Nzk1NAMAAAADMTYwAgAAAAQxMDE4BAAAAAEwBwAAAAgxLzEvMjAxOAgAAAAJMy8zMS8yMDE3CQAAAAEwQ23jTf7j2wjI6PKuHeTbCDdDSVEuS09TRTpBMDA1MzgwLklRX05QUEUuMTAwMC4xLzEvMjAyMS4uLlVTRC4uUFBFIChORVQpAQAAAExZDQACAAAADDUwOTM0LjI5NjkwOQEIAAAABQAAAAExAQAAAAstMjA1NzExNjE5NwMAAAADMTYwAgAAAAQxMDA0BAAAAAEwBwAAAAgxLzEvMjAyMQgAAAAKMTIvMzEvMjAyMAkAAAABMENt403+49sIWdfxrh3k2wg3Q0lRLktPU0U6QTAwMDI3MC5JUV9OUFBFLjEwMDAuMS8xLzIwMTkuLi5VU0QuLlBQRSAoTkVUKQEAAAC23CUAAgAAAAwxMzI5Ny4zNzUwOTQBCAAAAAUAAAABMQEAAAAKMjAyMTUzMDYyMwMAAAADMTYwAgAAAAQxMDA0BAAAAAEwBwAAAAgxLzEvMjAxOQgAAAAKMTIvMzEvMjAxOAkAAAABMENt403+49sIqSnwrh3k2wg0Q0lRLk5ZU0U6SE1DLklRX0lOQ19UQVguMTAwMC4xLzEvMjAyMS4uLlVTRC4uSU5DIFRBWAEAAACVQQQAAgAAAAsyNjAyLjA1MjEzMQEIAAAABQAAAAExAQAAAAstMjA5MDgyMjY2MQMAAAADMTYwAgAAAAI3NQQAAAABMAcAAAAIMS8xLzIwMjEIAAAACTMvMzEvMjAyMAkAAAABMENt403+49sI</t>
  </si>
  <si>
    <t>3236rh3k2wg0Q0lRLlRTRTo3MjY5LklRX0lOQ19UQVguMTAwMC4xLzEvMjAxOS4uLlVTRC4uSU5DIFRBWAEAAAAPLgoAAgAAAAsxMDIyLjQ4NDg2NgEIAAAABQAAAAExAQAAAAoxODk1MDAyNDE4AwAAAAMxNjACAAAAAjc1BAAAAAEwBwAAAAgxLzEvMjAxOQgAAAAJMy8zMS8yMDE4CQAAAAEwQ23jTf7j2wj57PCuHeTbCDVDSVEuT006Vk9MViBCLklRX0lOQ19UQVguMTAwMC4xLzEvMjAyMS4uLlVTRC4uSU5DIFRBWAEAAAA3xAQAAgAAAAo3MTEuNDU3MzQ3AQgAAAAFAAAAATEBAAAACy0yMTEwNDE2OTgxAwAAAAMxNjACAAAAAjc1BAAAAAEwBwAAAAgxLzEvMjAyMQgAAAAKMTIvMzEvMjAyMAkAAAABMENt403+49sIBdn1rh3k2wg1Q0lRLk9NOlZPTFYgQi5JUV9JTkNfVEFYLjEwMDAuMS8xLzIwMjAuLi5VU0QuLklOQyBUQVgBAAAAN8QEAAIAAAALMTEwNi41MjM2MzgBCAAAAAUAAAABMQEAAAAKMjA4MjQxNTYwMgMAAAADMTYwAgAAAAI3NQQAAAABMAcAAAAIMS8xLzIwMjAIAAAACjEyLzMxLzIwMTkJAAAAATBDbeNN/uPbCDiJ8a4d5NsIRkNJUS5OWVNFOkYuSVFfTkVUX0lOVEVSRVNUX0VYUC4xMDAwLjEvMS8yMDE5Li4uVVNELi5JTlRFUkVTVCBFWFAgKE5FVCkBAAAAX58BAAIAAAAELTcyOQEIAAAABQAAAAExAQAAAAoyMDc4ODU4MjQwAwAAAAMxNjACAAAAAzM2OAQAAAABMAcAAAAIMS8xLzIwMTkI</t>
  </si>
  <si>
    <t>AAAACjEyLzMxLzIwMTgJAAAAATBDbeNN/uPbCPhd864d5NsISENJUS5UU0U6NzIwMy5JUV9ORVRfSU5URVJFU1RfRVhQLjEwMDAuMS8xLzIwMjEuLi5VU0QuLklOVEVSRVNUIEVYUCAoTkVUKQEAAAC84AQAAgAAAAoxNzQ2Ljc5ODQ3AQgAAAAFAAAAATEBAAAACy0yMDkwODEwMzk3AwAAAAMxNjACAAAAAzM2OAQAAAABMAcAAAAIMS8xLzIwMjEIAAAACTMvMzEvMjAyMAkAAAABMENt403+49sI/zz1rh3k2whIQ0lRLlRTRTo4MDU4LklRX05FVF9JTlRFUkVTVF9FWFAuMTAwMC4xLzEvMjAxNy4uLlVTRC4uSU5URVJFU1QgRVhQIChORVQpAQAAAIH/BwACAAAACjY0My4xMjkxOTkBCAAAAAUAAAABMQEAAAAKMTg1MTExMDEzNAMAAAADMTYwAgAAAAMzNjgEAAAAATAHAAAACDEvMS8yMDE3CAAAAAkzLzMxLzIwMTYJAAAAATBDbeNN/uPbCFnX8a4d5NsIQUNJUS5LT1NFOkEwMDUzODAuSVFfU1RfSU5WRVNULjEwMDAuMS8xLzIwMTcuLi5VU0QuLlNUIElOVkVTVE1FTlRTAQAAAExZDQACAAAACzYxMjEuMDAzNDk3AQgAAAAFAAAAATEBAAAACy0yMDU2OTQ1MzI5AwAAAAMxNjACAAAABDEwNjkEAAAAATAHAAAACDEvMS8yMDE3CAAAAAoxMi8zMS8yMDE2CQAAAAEwQ23jTf7j2wjI6PKuHeTbCEdDSVEuTllTRTpIRC5JUV9ORVRfSU5URVJFU1RfRVhQLjEwMDAuMS8xLzIwMTkuLi5VU0QuLklOVEVSRVNUIEVYUCAo</t>
  </si>
  <si>
    <t>TkVUKQEAAACXQAQAAgAAAAQtOTgzAQgAAAAFAAAAATEBAAAACjIwMjM3NTc0NTYDAAAAAzE2MAIAAAADMzY4BAAAAAEwBwAAAAgxLzEvMjAxOQgAAAAJMS8yOC8yMDE4CQAAAAEwQ23jTf7j2wh6tO+uHeTbCDhDSVEuTkFTREFRR1M6QUFQTC5JUV9OUFBFLjEwMDAuMS8xLzIwMTkuLi5VU0QuLlBQRSAoTkVUKQEAAABpYQAAAgAAAAU0MTMwNAEIAAAABQAAAAExAQAAAAoyMDY3MjA5NjI2AwAAAAMxNjACAAAABDEwMDQEAAAAATAHAAAACDEvMS8yMDE5CAAAAAk5LzI5LzIwMTgJAAAAATBDbeNN/uPbCMl59K4d5NsIMkNJUS5OWVNFOkdNLklRX05QUEUuMTAwMC4xLzEvMjAxNy4uLlVTRC4uUFBFIChORVQpAQAAAFTupQMCAAAABTMyNjAzAQgAAAAFAAAAATEBAAAACjE5NDM5MjI3ODQDAAAAAzE2MAIAAAAEMTAwNAQAAAABMAcAAAAIMS8xLzIwMTcIAAAACjEyLzMxLzIwMTYJAAAAATBDbeNN/uPbCE0N+a4d5NsIOENJUS5OQVNEQVFHUzpUU0xBLklRX05QUEUuMTAwMC4xLzEvMjAyMS4uLlVTRC4uUFBFIChORVQpAQAAABDGogECAAAABTIzMzc1AQgAAAAFAAAAATEBAAAACy0yMDYyNjgxMDY1AwAAAAMxNjACAAAABDEwMDQEAAAAATAHAAAACDEvMS8yMDIxCAAAAAoxMi8zMS8yMDIwCQAAAAEwQ23jTf7j2wjiUPSuHeTbCC5DSVEuS09TRTpBMDA1MzgwLklRX0FQLjEwMDAuMS8xLzIwMjAuLi5VU0QuLkFQ</t>
  </si>
  <si>
    <t>AQAAAExZDQACAAAACzY2NDMuMTI0Njg5AQgAAAAFAAAAATEBAAAACjIwODM3OTczNTUDAAAAAzE2MAIAAAAEMTAxOAQAAAABMAcAAAAIMS8xLzIwMjAIAAAACjEyLzMxLzIwMTkJAAAAATBDbeNN/uPbCDiJ8a4d5NsINUNJUS5PTTpWT0xWIEIuSVFfSU5DX1RBWC4xMDAwLjEvMS8yMDE3Li4uVVNELi5JTkMgVEFYAQAAADfEBAACAAAACjY2MS44ODE3NTYBCAAAAAUAAAABMQEAAAAKMTkwODM4NTE4MAMAAAADMTYwAgAAAAI3NQQAAAABMAcAAAAIMS8xLzIwMTcIAAAACjEyLzMxLzIwMTYJAAAAATBDbeNN/uPbCPns8K4d5NsIQUNJUS5LT1NFOkEwMDUzODAuSVFfTFRfSU5WRVNULjEwMDAuMS8xLzIwMTcuLi5VU0QuLkxUX0lOVkVTVE1FTlRTAQAAAExZDQACAAAADDE3MDk3LjAyMjIzNgEIAAAABQAAAAExAQAAAAstMjA1Njk0NTMyOQMAAAADMTYwAgAAAAQxMDU0BAAAAAEwBwAAAAgxLzEvMjAxNwgAAAAKMTIvMzEvMjAxNgkAAAABMENt403+49sIeCXyrh3k2wgpQ0lRLk5ZU0U6R00uSVFfQVAuMTAwMC4xLzEvMjAxNy4uLlVTRC4uQVABAAAAVO6lAwIAAAAFMjMzMzMBCAAAAAUAAAABMQEAAAAKMTk0MzkyMjc4NAMAAAADMTYwAgAAAAQxMDE4BAAAAAEwBwAAAAgxLzEvMjAxNwgAAAAKMTIvMzEvMjAxNgkAAAABMENt403+49sIkiH4rh3k2wg4Q0lRLk5BU0RBUUdTOlRTTEEuSVFfTlBQRS4xMDAwLjEv</t>
  </si>
  <si>
    <t>MS8yMDE4Li4uVVNELi5QUEUgKE5FVCkBAAAAEMaiAQIAAAAJMjA0OTEuNjE2AQgAAAAFAAAAATEBAAAACjIwMTM5MDc0NzADAAAAAzE2MAIAAAAEMTAwNAQAAAABMAcAAAAIMS8xLzIwMTgIAAAACjEyLzMxLzIwMTcJAAAAATBDbeNN/uPbCBk78a4d5NsIOENJUS5LT1NFOkEwMDUzODAuSVFfSU5DX1RBWC4xMDAwLjEvMS8yMDIwLi4uVVNELi5JTkMgVEFYAQAAAExZDQACAAAACjg0Ny4yMzA5MTYBCAAAAAUAAAABMQEAAAAKMjA4Mzc5NzM1NQMAAAADMTYwAgAAAAI3NQQAAAABMAcAAAAIMS8xLzIwMjAIAAAACjEyLzMxLzIwMTkJAAAAATBDbeNN/uPbCKkp8K4d5NsIN0NJUS5LT1NFOkEwMDAyNzAuSVFfTlBQRS4xMDAwLjEvMS8yMDIwLi4uVVNELi5QUEUgKE5FVCkBAAAAttwlAAIAAAAMMTM2MzkuNTAyMTkyAQgAAAAFAAAAATEBAAAACjIwODM2ODUyMjkDAAAAAzE2MAIAAAAEMTAwNAQAAAABMAcAAAAIMS8xLzIwMjAIAAAACjEyLzMxLzIwMTkJAAAAATBDbeNN/uPbCGDa864d5NsIPUNJUS5UU0U6ODA1OC5JUV9MVF9JTlZFU1QuMTAwMC4xLzEvMjAyMS4uLlVTRC4uTFRfSU5WRVNUTUVOVFMBAAAAgf8HAAIAAAAMNDY4MzguMTA5MzM4AQgAAAAFAAAAATEBAAAACy0yMTQ1MDExMjY1AwAAAAMxNjACAAAABDEwNTQEAAAAATAHAAAACDEvMS8yMDIxCAAAAAkzLzMxLzIwMjAJAAAAATBDbeNN/uPbCOJQ</t>
  </si>
  <si>
    <t>9K4d5NsIQUNJUS5LT1NFOkEwMDAyNzAuSVFfTFRfSU5WRVNULjEwMDAuMS8xLzIwMTcuLi5VU0QuLkxUX0lOVkVTVE1FTlRTAQAAALbcJQACAAAADDExMDMzLjkwMzYxOAEIAAAABQAAAAExAQAAAAoxODc1ODc1MTc1AwAAAAMxNjACAAAABDEwNTQEAAAAATAHAAAACDEvMS8yMDE3CAAAAAoxMi8zMS8yMDE2CQAAAAEwQ23jTf7j2whJsPGuHeTbCEZDSVEuTllTRTpGLklRX05FVF9JTlRFUkVTVF9FWFAuMTAwMC4xLzEvMjAyMC4uLlVTRC4uSU5URVJFU1QgRVhQIChORVQpAQAAAF+fAQACAAAABC01NDYBCAAAAAUAAAABMQEAAAALLTIxMTM2OTI0NjEDAAAAAzE2MAIAAAADMzY4BAAAAAEwBwAAAAgxLzEvMjAyMAgAAAAKMTIvMzEvMjAxOQkAAAABMENt403+49sIbE72rh3k2wg7Q0lRLk5ZU0U6Ri5JUV9MVF9JTlZFU1QuMTAwMC4xLzEvMjAxNy4uLlVTRC4uTFRfSU5WRVNUTUVOVFMBAAAAX58BAAIAAAAEMzUyMwEIAAAABQAAAAExAQAAAAoxOTQ2NDI0MDMzAwAAAAMxNjACAAAABDEwNTQEAAAAATAHAAAACDEvMS8yMDE3CAAAAAoxMi8zMS8yMDE2CQAAAAEwQ23jTf7j2wjxgvmuHeTbCEJDSVEuTkFTREFRR1M6QUFQTC5JUV9TVF9JTlZFU1QuMTAwMC4xLzEvMjAyMC4uLlVTRC4uU1QgSU5WRVNUTUVOVFMBAAAAaWEAAAIAAAAFNTE3MTMBCAAAAAUAAAABMQEAAAALLTIxMjQ2NTk3NDMDAAAAAzE2MAIA</t>
  </si>
  <si>
    <t>AAAEMTA2OQQAAAABMAcAAAAIMS8xLzIwMjAIAAAACTkvMjgvMjAxOQkAAAABMENt403+49sIrDP5rh3k2whNQ0lRLk5BU0RBUUdTOkFBUEwuSVFfTkVUX0lOVEVSRVNUX0VYUC4xMDAwLjEvMS8yMDE4Li4uVVNELi5JTlRFUkVTVCBFWFAgKE5FVCkBAAAAaWEAAAIAAAAEMjg3OAEIAAAABQAAAAExAQAAAAoxOTg5OTA5ODE0AwAAAAMxNjACAAAAAzM2OAQAAAABMAcAAAAIMS8xLzIwMTgIAAAACTkvMzAvMjAxNwkAAAABMENt403+49sIJa73rh3k2wg8Q0lRLk5ZU0U6R00uSVFfTFRfSU5WRVNULjEwMDAuMS8xLzIwMjEuLi5VU0QuLkxUX0lOVkVTVE1FTlRTAQAAAFTupQMCAAAABDY4MjUBCAAAAAUAAAABMQEAAAALLTIwNjI2NjAzMjkDAAAAAzE2MAIAAAAEMTA1NAQAAAABMAcAAAAIMS8xLzIwMjEIAAAACjEyLzMxLzIwMjAJAAAAATBDbeNN/uPbCCWu964d5NsIR0NJUS5OWVNFOkdNLklRX05FVF9JTlRFUkVTVF9FWFAuMTAwMC4xLzEvMjAxNi4uLlVTRC4uSU5URVJFU1QgRVhQIChORVQpAQAAAFTupQMCAAAABC0yNTYBCAAAAAUAAAABMQEAAAAKMTg3MzMwMjM3NwMAAAADMTYwAgAAAAMzNjgEAAAAATAHAAAACDEvMS8yMDE2CAAAAAoxMi8zMS8yMDE1CQAAAAEwQ23jTf7j2wjoFfWuHeTbCD1DSVEuVFNFOjcyMDMuSVFfTFRfSU5WRVNULjEwMDAuMS8xLzIwMTkuLi5VU0QuLkxUX0lOVkVTVE1FTlRT</t>
  </si>
  <si>
    <t>AQAAALzgBAACAAAADTEwNjc2MC45MjAyNjgBCAAAAAUAAAABMQEAAAAKMjA0MjMyMjQyNwMAAAADMTYwAgAAAAQxMDU0BAAAAAEwBwAAAAgxLzEvMjAxOQgAAAAJMy8zMS8yMDE4CQAAAAEwQ23jTf7j2wiJ2++uHeTbCD1DSVEuVFNFOjcyMDMuSVFfU1RfSU5WRVNULjEwMDAuMS8xLzIwMTYuLi5VU0QuLlNUIElOVkVTVE1FTlRTAQAAALzgBAACAAAADDIwMDA5LjE4NDQ5MwEIAAAABQAAAAExAQAAAAoxODQ3ODI1MTIwAwAAAAMxNjACAAAABDEwNjkEAAAAATAHAAAACDEvMS8yMDE2CAAAAAkzLzMxLzIwMTUJAAAAATBDbeNN/uPbCOnF8K4d5NsITUNJUS5OQVNEQVFHUzpUU0xBLklRX05FVF9JTlRFUkVTVF9FWFAuMTAwMC4xLzEvMjAyMC4uLlVTRC4uSU5URVJFU1QgRVhQIChORVQpAQAAABDGogECAAAABC02ODEBCAAAAAUAAAABMQEAAAALLTIxMTM1Nzg5MTgDAAAAAzE2MAIAAAADMzY4BAAAAAEwBwAAAAgxLzEvMjAyMAgAAAAKMTIvMzEvMjAxOQkAAAABMENt403+49sIidvvrh3k2wg9Q0lRLlRTRTo4MDU4LklRX1NUX0lOVkVTVC4xMDAwLjEvMS8yMDIwLi4uVVNELi5TVCBJTlZFU1RNRU5UUwEAAACB/wcAAgAAAAsxOTMzLjQ4OTY5OAEIAAAABQAAAAExAQAAAAoyMDQxOTQzMzgwAwAAAAMxNjACAAAABDEwNjkEAAAAATAHAAAACDEvMS8yMDIwCAAAAAkzLzMxLzIwMTkJAAAAATBDbeNN/uPbCDiJ</t>
  </si>
  <si>
    <t>8a4d5NsIQUNJUS5LT1NFOkEwMDUzODAuSVFfTFRfSU5WRVNULjEwMDAuMS8xLzIwMjEuLi5VU0QuLkxUX0lOVkVTVE1FTlRTAQAAAExZDQACAAAADDIwODMwLjk2MTU1MgEIAAAABQAAAAExAQAAAAstMjA1NzExNjE5NwMAAAADMTYwAgAAAAQxMDU0BAAAAAEwBwAAAAgxLzEvMjAyMQgAAAAKMTIvMzEvMjAyMAkAAAABMENt403+49sIOInxrh3k2whMQ0lRLktPU0U6QTAwNTM4MC5JUV9ORVRfSU5URVJFU1RfRVhQLjEwMDAuMS8xLzIwMTYuLi5VU0QuLklOVEVSRVNUIEVYUCAoTkVUKQEAAABMWQ0AAgAAAAoyMDguNTgyMDY5AQgAAAAFAAAAATEBAAAACjE4MzAzODE2NzkDAAAAAzE2MAIAAAADMzY4BAAAAAEwBwAAAAgxLzEvMjAxNggAAAAKMTIvMzEvMjAxNQkAAAABMENt403+49sIQ+b4rh3k2whBQ0lRLktPU0U6QTAwMDI3MC5JUV9MVF9JTlZFU1QuMTAwMC4xLzEvMjAxOS4uLlVTRC4uTFRfSU5WRVNUTUVOVFMBAAAAttwlAAIAAAAMMTIzMDMuNzE2Njk3AQgAAAAFAAAAATEBAAAACjIwMjE1MzA2MjMDAAAAAzE2MAIAAAAEMTA1NAQAAAABMAcAAAAIMS8xLzIwMTkIAAAACjEyLzMxLzIwMTgJAAAAATBDbeNN/uPbCHq0764d5NsIR0NJUS5OWVNFOkhELklRX05FVF9JTlRFUkVTVF9FWFAuMTAwMC4xLzEvMjAyMC4uLlVTRC4uSU5URVJFU1QgRVhQIChORVQpAQAAAJdABAACAAAABC05NTgBCAAAAAUA</t>
  </si>
  <si>
    <t>AAABMQEAAAAKMjA4NTczOTg2MgMAAAADMTYwAgAAAAMzNjgEAAAAATAHAAAACDEvMS8yMDIwCAAAAAgyLzMvMjAxOQkAAAABMENt403+49sIJa73rh3k2wg9Q0lRLlRTRTo3MjY5LklRX0xUX0lOVkVTVC4xMDAwLjEvMS8yMDIxLi4uVVNELi5MVF9JTlZFU1RNRU5UUwEAAAAPLgoAAgAAAAs2NTM3LjQ1MzE0OAEIAAAABQAAAAExAQAAAAoyMDQzNzY0NTgzAwAAAAMxNjACAAAABDEwNTQEAAAAATAHAAAACDEvMS8yMDIxCAAAAAkzLzMxLzIwMjAJAAAAATBDbeNN/uPbCGxO9q4d5NsIPUNJUS5UU0U6NzI2OS5JUV9TVF9JTlZFU1QuMTAwMC4xLzEvMjAxOC4uLlVTRC4uU1QgSU5WRVNUTUVOVFMBAAAADy4KAAIAAAALMzAzOC4xNzA0NDkBCAAAAAUAAAABMQEAAAAKMTg0OTAyNjcyNwMAAAADMTYwAgAAAAQxMDY5BAAAAAEwBwAAAAgxLzEvMjAxOAgAAAAJMy8zMS8yMDE3CQAAAAEwQ23jTf7j2whb0/euHeTbCC9DSVEuTkFTREFRR1M6VFNMQS5JUV9BUC4xMDAwLjEvMS8yMDE3Li4uVVNELi5BUAEAAAAQxqIBAgAAAAgxODYwLjM0MQEIAAAABQAAAAExAQAAAAoxOTQ1ODczNTUxAwAAAAMxNjACAAAABDEwMTgEAAAAATAHAAAACDEvMS8yMDE3CAAAAAoxMi8zMS8yMDE2CQAAAAEwQ23jTf7j2wiTEfeuHeTbCDRDSVEuVFNFOjgwNTguSVFfSU5DX1RBWC4xMDAwLjEvMS8yMDE4Li4uVVNELi5JTkMgVEFYAQAA</t>
  </si>
  <si>
    <t>AIH/BwACAAAACzEwODguNDg0MzIxAQgAAAAFAAAAATEBAAAACjE4OTM5OTc5NTQDAAAAAzE2MAIAAAACNzUEAAAAATAHAAAACDEvMS8yMDE4CAAAAAkzLzMxLzIwMTcJAAAAATBDbeNN/uPbCIhM8q4d5NsILkNJUS5LT1NFOkEwMDUzODAuSVFfQVAuMTAwMC4xLzEvMjAyMS4uLlVTRC4uQVABAAAATFkNAAIAAAALODA3OS45NjQyNTEBCAAAAAUAAAABMQEAAAALLTIwNTcxMTYxOTcDAAAAAzE2MAIAAAAEMTAxOAQAAAABMAcAAAAIMS8xLzIwMjEIAAAACjEyLzMxLzIwMjAJAAAAATBDbeNN/uPbCAgU8a4d5NsIN0NJUS5LT1NFOkEwMDUzODAuSVFfTlBQRS4xMDAwLjEvMS8yMDE4Li4uVVNELi5QUEUgKE5FVCkBAAAATFkNAAIAAAAMNDczMjQuNzIyNzMxAQgAAAAFAAAAATEBAAAACjE5NDg3MTA1ODYDAAAAAzE2MAIAAAAEMTAwNAQAAAABMAcAAAAIMS8xLzIwMTgIAAAACjEyLzMxLzIwMTcJAAAAATBDbeNN/uPbCCli8a4d5NsIM0NJUS5UU0U6NzI2OS5JUV9OUFBFLjEwMDAuMS8xLzIwMTguLi5VU0QuLlBQRSAoTkVUKQEAAAAPLgoAAgAAAAs2NzgzLjM1NDM2MgEIAAAABQAAAAExAQAAAAoxODQ5MDI2NzI3AwAAAAMxNjACAAAABDEwMDQEAAAAATAHAAAACDEvMS8yMDE4CAAAAAkzLzMxLzIwMTcJAAAAATBDbeNN/uPbCLGo+a4d5NsIPUNJUS5UU0U6NzI2OS5JUV9MVF9JTlZFU1QuMTAwMC4xLzEvMjAx</t>
  </si>
  <si>
    <t>OC4uLlVTRC4uTFRfSU5WRVNUTUVOVFMBAAAADy4KAAIAAAALMzM5OS41MTU3NDYBCAAAAAUAAAABMQEAAAAKMTg0OTAyNjcyNwMAAAADMTYwAgAAAAQxMDU0BAAAAAEwBwAAAAgxLzEvMjAxOAgAAAAJMy8zMS8yMDE3CQAAAAEwQ23jTf7j2wiDOPeuHeTbCD5DSVEuT006Vk9MViBCLklRX0xUX0lOVkVTVC4xMDAwLjEvMS8yMDIwLi4uVVNELi5MVF9JTlZFU1RNRU5UUwEAAAA3xAQAAgAAAAsxNTIwLjAzODI3NgEIAAAABQAAAAExAQAAAAoyMDgyNDE1NjAyAwAAAAMxNjACAAAABDEwNTQEAAAAATAHAAAACDEvMS8yMDIwCAAAAAoxMi8zMS8yMDE5CQAAAAEwQ23jTf7j2wj4XfOuHeTbCD5DSVEuT006Vk9MViBCLklRX1NUX0lOVkVTVC4xMDAwLjEvMS8yMDE3Li4uVVNELi5TVCBJTlZFU1RNRU5UUwEAAAA3xAQAAgAAAAoxMzQuNzMzOTE5AQgAAAAFAAAAATEBAAAACjE5MDgzODUxODADAAAAAzE2MAIAAAAEMTA2OQQAAAABMAcAAAAIMS8xLzIwMTcIAAAACjEyLzMxLzIwMTYJAAAAATBDbeNN/uPbCBk78a4d5NsIMUNJUS5OWVNFOkYuSVFfTlBQRS4xMDAwLjEvMS8yMDE5Li4uVVNELi5QUEUgKE5FVCkBAAAAX58BAAIAAAAFMzc4ODMBCAAAAAUAAAABMQEAAAAKMjA3ODg1ODI0MAMAAAADMTYwAgAAAAQxMDA0BAAAAAEwBwAAAAgxLzEvMjAxOQgAAAAKMTIvMzEvMjAxOAkAAAABMENt403+49sI/zz1rh3k</t>
  </si>
  <si>
    <t>2wgyQ0lRLk5ZU0U6Ri5JUV9JTkNfVEFYLjEwMDAuMS8xLzIwMTcuLi5VU0QuLklOQyBUQVgBAAAAX58BAAIAAAAEMjE4NAEIAAAABQAAAAExAQAAAAoxOTQ2NDI0MDMzAwAAAAMxNjACAAAAAjc1BAAAAAEwBwAAAAgxLzEvMjAxNwgAAAAKMTIvMzEvMjAxNgkAAAABMENt403+49sI+ezwrh3k2wgvQ0lRLk5BU0RBUUdTOkFBUEwuSVFfQVAuMTAwMC4xLzEvMjAyMC4uLlVTRC4uQVABAAAAaWEAAAIAAAAFNDYyMzYBCAAAAAUAAAABMQEAAAALLTIxMjQ2NTk3NDMDAAAAAzE2MAIAAAAEMTAxOAQAAAABMAcAAAAIMS8xLzIwMjAIAAAACTkvMjgvMjAxOQkAAAABMENt403+49sIp5ryrh3k2wgzQ0lRLk5ZU0U6R00uSVFfSU5DX1RBWC4xMDAwLjEvMS8yMDIxLi4uVVNELi5JTkMgVEFYAQAAAFTupQMCAAAABDE3NzQBCAAAAAUAAAABMQEAAAALLTIwNjI2NjAzMjkDAAAAAzE2MAIAAAACNzUEAAAAATAHAAAACDEvMS8yMDIxCAAAAAoxMi8zMS8yMDIwCQAAAAEwQ23jTf7j2wisM/muHeTbCClDSVEuTllTRTpHTS5JUV9BUC4xMDAwLjEvMS8yMDE4Li4uVVNELi5BUAEAAABU7qUDAgAAAAUyMzkyOQEIAAAABQAAAAExAQAAAAoyMDA4MDcwMTM3AwAAAAMxNjACAAAABDEwMTgEAAAAATAHAAAACDEvMS8yMDE4CAAAAAoxMi8zMS8yMDE3CQAAAAEwQ23jTf7j2wjxgvmuHeTbCCpDSVEuVFNFOjcyMDMuSVFfQVAuMTAw</t>
  </si>
  <si>
    <t>MC4xLzEvMjAxNi4uLlVTRC4uQVABAAAAvOAEAAIAAAAMMjAwODkuOTA3ODg4AQgAAAAFAAAAATEBAAAACjE4NDc4MjUxMjADAAAAAzE2MAIAAAAEMTAxOAQAAAABMAcAAAAIMS8xLzIwMTYIAAAACTMvMzEvMjAxNQkAAAABMENt403+49sIidvvrh3k2wgzQ0lRLlRTRTo4MDU4LklRX05QUEUuMTAwMC4xLzEvMjAxNy4uLlVTRC4uUFBFIChORVQpAQAAAIH/BwACAAAADDIwNDQ2LjYzNDg5NAEIAAAABQAAAAExAQAAAAoxODUxMTEwMTM0AwAAAAMxNjACAAAABDEwMDQEAAAAATAHAAAACDEvMS8yMDE3CAAAAAkzLzMxLzIwMTYJAAAAATBDbeNN/uPbCIhM8q4d5NsIM0NJUS5OWVNFOkhNQy5JUV9OUFBFLjEwMDAuMS8xLzIwMTcuLi5VU0QuLlBQRSAoTkVUKQEAAACVQQQAAgAAAAwyNzk0Mi4wMDY1NzYBCAAAAAUAAAABMQEAAAAKMTg5Mzg0Nzc3MgMAAAADMTYwAgAAAAQxMDA0BAAAAAEwBwAAAAgxLzEvMjAxNwgAAAAJMy8zMS8yMDE2CQAAAAEwQ23jTf7j2wgIhfOuHeTbCCtDSVEuT006Vk9MViBCLklRX0FQLjEwMDAuMS8xLzIwMjAuLi5VU0QuLkFQAQAAADfEBAACAAAACzcxMjguMTIzMTU0AQgAAAAFAAAAATEBAAAACjIwODI0MTU2MDIDAAAAAzE2MAIAAAAEMTAxOAQAAAABMAcAAAAIMS8xLzIwMjAIAAAACjEyLzMxLzIwMTkJAAAAATBDbeNN/uPbCKea8q4d5NsIO0NJUS5OWVNFOkYuSVFfU1RfSU5W</t>
  </si>
  <si>
    <t>RVNULjEwMDAuMS8xLzIwMTYuLi5VU0QuLlNUIElOVkVTVE1FTlRTAQAAAF+fAQACAAAABTE4MTgxAQgAAAAFAAAAATEBAAAACjE4NzM0NDk3ODADAAAAAzE2MAIAAAAEMTA2OQQAAAABMAcAAAAIMS8xLzIwMTYIAAAACjEyLzMxLzIwMTUJAAAAATBDbeNN/uPbCOk2864d5NsIPUNJUS5UU0U6NzIwMy5JUV9TVF9JTlZFU1QuMTAwMC4xLzEvMjAxOC4uLlVTRC4uU1QgSU5WRVNUTUVOVFMBAAAAvOAEAAIAAAAMMjI2MjQuMTk3NjQ5AQgAAAAFAAAAATEBAAAACjE5NjkwNDc3NzMDAAAAAzE2MAIAAAAEMTA2OQQAAAABMAcAAAAIMS8xLzIwMTgIAAAACTMvMzEvMjAxNwkAAAABMENt403+49sImHPyrh3k2whJQ0lRLk9NOlZPTFYgQi5JUV9ORVRfSU5URVJFU1RfRVhQLjEwMDAuMS8xLzIwMjAuLi5VU0QuLklOVEVSRVNUIEVYUCAoTkVUKQEAAAA3xAQAAgAAAAotMTE0LjQzMTA1AQgAAAAFAAAAATEBAAAACjIwODI0MTU2MDIDAAAAAzE2MAIAAAADMzY4BAAAAAEwBwAAAAgxLzEvMjAyMAgAAAAKMTIvMzEvMjAxOQkAAAABMENt403+49sIaP7xrh3k2wg5Q0lRLk5BU0RBUUdTOkFBUEwuSVFfSU5DX1RBWC4xMDAwLjEvMS8yMDIwLi4uVVNELi5JTkMgVEFYAQAAAGlhAAACAAAABTEwNDgxAQgAAAAFAAAAATEBAAAACy0yMTI0NjU5NzQzAwAAAAMxNjACAAAAAjc1BAAAAAEwBwAAAAgxLzEvMjAyMAgAAAAJOS8y</t>
  </si>
  <si>
    <t>OC8yMDE5CQAAAAEwQ23jTf7j2wiDOPeuHeTbCDJDSVEuTllTRTpIRC5JUV9OUFBFLjEwMDAuMS8xLzIwMTYuLi5VU0QuLlBQRSAoTkVUKQEAAACXQAQAAgAAAAUyMjcyMAEIAAAABQAAAAExAQAAAAoxODMzMTY5OTQ1AwAAAAMxNjACAAAABDEwMDQEAAAAATAHAAAACDEvMS8yMDE2CAAAAAgyLzEvMjAxNQkAAAABMENt403+49sIBdn1rh3k2whBQ0lRLktPU0U6QTAwMDI3MC5JUV9MVF9JTlZFU1QuMTAwMC4xLzEvMjAxOC4uLlVTRC4uTFRfSU5WRVNUTUVOVFMBAAAAttwlAAIAAAAMMTI2MDcuMDM3OTM0AQgAAAAFAAAAATEBAAAACjE5NDgyMjY0MjADAAAAAzE2MAIAAAAEMTA1NAQAAAABMAcAAAAIMS8xLzIwMTgIAAAACjEyLzMxLzIwMTcJAAAAATBDbeNN/uPbCNqe8K4d5NsIMkNJUS5OWVNFOkYuSVFfSU5DX1RBWC4xMDAwLjEvMS8yMDE5Li4uVVNELi5JTkMgVEFYAQAAAF+fAQACAAAAAzY1MAEIAAAABQAAAAExAQAAAAoyMDc4ODU4MjQwAwAAAAMxNjACAAAAAjc1BAAAAAEwBwAAAAgxLzEvMjAxOQgAAAAKMTIvMzEvMjAxOAkAAAABMENt403+49sIHPj5rh3k2wgpQ0lRLk5ZU0U6R00uSVFfQVAuMTAwMC4xLzEvMjAyMC4uLlVTRC4uQVABAAAAVO6lAwIAAAAFMjEwMTgBCAAAAAUAAAABMQEAAAALLTIxMTM4ODAyMzMDAAAAAzE2MAIAAAAEMTAxOAQAAAABMAcAAAAIMS8xLzIwMjAIAAAACjEyLzMx</t>
  </si>
  <si>
    <t>LzIwMTkJAAAAATBDbeNN/uPbCOk2864d5NsIM0NJUS5UU0U6ODA1OC5JUV9OUFBFLjEwMDAuMS8xLzIwMTkuLi5VU0QuLlBQRSAoTkVUKQEAAACB/wcAAgAAAAsxOTgzMS40MTE4OQEIAAAABQAAAAExAQAAAAoxOTY5MDkzMTg0AwAAAAMxNjACAAAABDEwMDQEAAAAATAHAAAACDEvMS8yMDE5CAAAAAkzLzMxLzIwMTgJAAAAATBDbeNN/uPbCMSN9a4d5NsIO0NJUS5OWVNFOkYuSVFfU1RfSU5WRVNULjEwMDAuMS8xLzIwMTguLi5VU0QuLlNUIElOVkVTVE1FTlRTAQAAAF+fAQACAAAABTE3NTU0AQgAAAAFAAAAATEBAAAACjIwMDgwNzYzNzkDAAAAAzE2MAIAAAAEMTA2OQQAAAABMAcAAAAIMS8xLzIwMTgIAAAACjEyLzMxLzIwMTcJAAAAATBDbeNN/uPbCAtk9a4d5NsIQkNJUS5OQVNEQVFHUzpBQVBMLklRX1NUX0lOVkVTVC4xMDAwLjEvMS8yMDE2Li4uVVNELi5TVCBJTlZFU1RNRU5UUwEAAABpYQAAAgAAAAUyMDQ4MQEIAAAABQAAAAExAQAAAAoxODYzOTk2Njg0AwAAAAMxNjACAAAABDEwNjkEAAAAATAHAAAACDEvMS8yMDE2CAAAAAk5LzI2LzIwMTUJAAAAATBDbeNN/uPbCCBF+q4d5NsIPENJUS5OWVNFOkdNLklRX0xUX0lOVkVTVC4xMDAwLjEvMS8yMDE3Li4uVVNELi5MVF9JTlZFU1RNRU5UUwEAAABU7qUDAgAAAAQ4MDUyAQgAAAAFAAAAATEBAAAACjE5NDM5MjI3ODQDAAAAAzE2MAIAAAAEMTA1</t>
  </si>
  <si>
    <t>NAQAAAABMAcAAAAIMS8xLzIwMTcIAAAACjEyLzMxLzIwMTYJAAAAATBDbeNN/uPbCKiG964d5NsIMkNJUS5OWVNFOkYuSVFfSU5DX1RBWC4xMDAwLjEvMS8yMDE2Li4uVVNELi5JTkMgVEFYAQAAAF+fAQACAAAABDI4ODEBCAAAAAUAAAABMQEAAAAKMTg3MzQ0OTc4MAMAAAADMTYwAgAAAAI3NQQAAAABMAcAAAAIMS8xLzIwMTYIAAAACjEyLzMxLzIwMTUJAAAAATBDbeNN/uPbCPns8K4d5NsIM0NJUS5OWVNFOkdNLklRX0lOQ19UQVguMTAwMC4xLzEvMjAyMC4uLlVTRC4uSU5DIFRBWAEAAABU7qUDAgAAAAM3NjkBCAAAAAUAAAABMQEAAAALLTIxMTM4ODAyMzMDAAAAAzE2MAIAAAACNzUEAAAAATAHAAAACDEvMS8yMDIwCAAAAAoxMi8zMS8yMDE5CQAAAAEwQ23jTf7j2winmvKuHeTbCD5DSVEuT006Vk9MViBCLklRX1NUX0lOVkVTVC4xMDAwLjEvMS8yMDE4Li4uVVNELi5TVCBJTlZFU1RNRU5UUwEAAAA3xAQAAgAAAAkyMS43NDU0NzgBCAAAAAUAAAABMQEAAAAKMTk0OTQ5NTc5MgMAAAADMTYwAgAAAAQxMDY5BAAAAAEwBwAAAAgxLzEvMjAxOAgAAAAKMTIvMzEvMjAxNwkAAAABMCuX403+49sIYOr2rh3k2wgyQ0lRLk5ZU0U6Ri5JUV9JTkNfVEFYLjEwMDAuMS8xLzIwMjAuLi5VU0QuLklOQyBUQVgBAAAAX58BAAIAAAAELTcyNAEIAAAABQAAAAExAQAAAAstMjExMzY5MjQ2MQMAAAADMTYwAgAAAAI3</t>
  </si>
  <si>
    <t>NQQAAAABMAcAAAAIMS8xLzIwMjAIAAAACjEyLzMxLzIwMTkJAAAAATArl+NN/uPbCL6W+K4d5NsIKENJUS5OWVNFOkYuSVFfQVAuMTAwMC4xLzEvMjAxNy4uLlVTRC4uQVABAAAAX58BAAIAAAAFMjEyOTYBCAAAAAUAAAABMQEAAAAKMTk0NjQyNDAzMwMAAAADMTYwAgAAAAQxMDE4BAAAAAEwBwAAAAgxLzEvMjAxNwgAAAAKMTIvMzEvMjAxNgkAAAABMCuX403+49sIvpb4rh3k2wg4Q0lRLk5BU0RBUUdTOkFBUEwuSVFfTlBQRS4xMDAwLjEvMS8yMDIwLi4uVVNELi5QUEUgKE5FVCkBAAAAaWEAAAIAAAAFMzczNzgBCAAAAAUAAAABMQEAAAALLTIxMjQ2NTk3NDMDAAAAAzE2MAIAAAAEMTAwNAQAAAABMAcAAAAIMS8xLzIwMjAIAAAACTkvMjgvMjAxOQkAAAABMCuX403+49sIC2T1rh3k2wg5Q0lRLk5BU0RBUUdTOkFBUEwuSVFfSU5DX1RBWC4xMDAwLjEvMS8yMDE4Li4uVVNELi5JTkMgVEFYAQAAAGlhAAACAAAABTE1NzM4AQgAAAAFAAAAATEBAAAACjE5ODk5MDk4MTQDAAAAAzE2MAIAAAACNzUEAAAAATAHAAAACDEvMS8yMDE4CAAAAAk5LzMwLzIwMTcJAAAAATArl+NN/uPbCMSN9a4d5NsIKUNJUS5OWVNFOkdNLklRX0FQLjEwMDAuMS8xLzIwMjEuLi5VU0QuLkFQAQAAAFTupQMCAAAABTE5OTI4AQgAAAAFAAAAATEBAAAACy0yMDYyNjYwMzI5AwAAAAMxNjACAAAABDEwMTgEAAAAATAHAAAACDEvMS8y</t>
  </si>
  <si>
    <t>MDIxCAAAAAoxMi8zMS8yMDIwCQAAAAEwK5fjTf7j2wjpNvOuHeTbCDJDSVEuTllTRTpHTS5JUV9OUFBFLjEwMDAuMS8xLzIwMTguLi5VU0QuLlBQRSAoTkVUKQEAAABU7qUDAgAAAAUzNjI1MwEIAAAABQAAAAExAQAAAAoyMDA4MDcwMTM3AwAAAAMxNjACAAAABDEwMDQEAAAAATAHAAAACDEvMS8yMDE4CAAAAAoxMi8zMS8yMDE3CQAAAAEwK5fjTf7j2wg7svWuHeTbCDNDSVEuTllTRTpHTS5JUV9JTkNfVEFYLjEwMDAuMS8xLzIwMTYuLi5VU0QuLklOQyBUQVgBAAAAVO6lAwIAAAAFLTEyMTkBCAAAAAUAAAABMQEAAAAKMTg3MzMwMjM3NwMAAAADMTYwAgAAAAI3NQQAAAABMAcAAAAIMS8xLzIwMTYIAAAACjEyLzMxLzIwMTUJAAAAATArl+NN/uPbCNkP864d5NsIOENJUS5LT1NFOkEwMDAyNzAuSVFfSU5DX1RBWC4xMDAwLjEvMS8yMDE5Li4uVVNELi5JTkMgVEFYAQAAALbcJQACAAAACTI4MC44OTAyNAEIAAAABQAAAAExAQAAAAoyMDIxNTMwNjIzAwAAAAMxNjACAAAAAjc1BAAAAAEwBwAAAAgxLzEvMjAxOQgAAAAKMTIvMzEvMjAxOAkAAAABMCuX403+49sIXfr3rh3k2whCQ0lRLk5BU0RBUUdTOkFBUEwuSVFfTFRfSU5WRVNULjEwMDAuMS8xLzIwMTcuLi5VU0QuLkxUX0lOVkVTVE1FTlRTAQAAAGlhAAACAAAABjE3MDQzMAEIAAAABQAAAAExAQAAAAoxOTE5MzM0NDg0AwAAAAMxNjACAAAABDEwNTQE</t>
  </si>
  <si>
    <t>AAAAATAHAAAACDEvMS8yMDE3CAAAAAk5LzI0LzIwMTYJAAAAATArl+NN/uPbCOk2864d5NsIPENJUS5OWVNFOkhELklRX1NUX0lOVkVTVC4xMDAwLjEvMS8yMDE2Li4uVVNELi5TVCBJTlZFU1RNRU5UUwEAAACXQAQAAwAAAAAAK5fjTf7j2whCnPauHeTbCC9DSVEuTkFTREFRR1M6QUFQTC5JUV9BUC4xMDAwLjEvMS8yMDE3Li4uVVNELi5BUAEAAABpYQAAAgAAAAUzNzI5NAEIAAAABQAAAAExAQAAAAoxOTE5MzM0NDg0AwAAAAMxNjACAAAABDEwMTgEAAAAATAHAAAACDEvMS8yMDE3CAAAAAk5LzI0LzIwMTYJAAAAATArl+NN/uPbCKea8q4d5NsIM0NJUS5UU0U6NzIwMy5JUV9OUFBFLjEwMDAuMS8xLzIwMTguLi5VU0QuLlBQRSAoTkVUKQEAAAC84AQAAgAAAAw1MTEyOC40MTMzMjMBCAAAAAUAAAABMQEAAAAKMTk2OTA0Nzc3MwMAAAADMTYwAgAAAAQxMDA0BAAAAAEwBwAAAAgxLzEvMjAxOAgAAAAJMy8zMS8yMDE3CQAAAAEwK5fjTf7j2who/vGuHeTbCDRDSVEuVFNFOjgwNTguSVFfSU5DX1RBWC4xMDAwLjEvMS8yMDIwLi4uVVNELi5JTkMgVEFYAQAAAIH/BwACAAAACzE4NTkuMjk5NjQ1AQgAAAAFAAAAATEBAAAACjIwNDE5NDMzODADAAAAAzE2MAIAAAACNzUEAAAAATAHAAAACDEvMS8yMDIwCAAAAAkzLzMxLzIwMTkJAAAAATArl+NN/uPbCKkp8K4d5NsIKkNJUS5OWVNFOkhNQy5JUV9BUC4xMDAw</t>
  </si>
  <si>
    <t>LjEvMS8yMDE3Li4uVVNELi5BUAEAAACVQQQAAgAAAAwxMDAzOS41MjQyOTEBCAAAAAUAAAABMQEAAAAKMTg5Mzg0Nzc3MgMAAAADMTYwAgAAAAQxMDE4BAAAAAEwBwAAAAgxLzEvMjAxNwgAAAAJMy8zMS8yMDE2CQAAAAEwK5fjTf7j2whg6vauHeTbCDxDSVEuTllTRTpHTS5JUV9TVF9JTlZFU1QuMTAwMC4xLzEvMjAxNy4uLlVTRC4uU1QgSU5WRVNUTUVOVFMBAAAAVO6lAwIAAAAFMTE4NDEBCAAAAAUAAAABMQEAAAAKMTk0MzkyMjc4NAMAAAADMTYwAgAAAAQxMDY5BAAAAAEwBwAAAAgxLzEvMjAxNwgAAAAKMTIvMzEvMjAxNgkAAAABMCuX403+49sIvpb4rh3k2wg9Q0lRLlRTRTo3MjAzLklRX0xUX0lOVkVTVC4xMDAwLjEvMS8yMDE4Li4uVVNELi5MVF9JTlZFU1RNRU5UUwEAAAC84AQAAgAAAAw5NTkxNC45ODc5ODYBCAAAAAUAAAABMQEAAAAKMTk2OTA0Nzc3MwMAAAADMTYwAgAAAAQxMDU0BAAAAAEwBwAAAAgxLzEvMjAxOAgAAAAJMy8zMS8yMDE3CQAAAAEwK5fjTf7j2wixX/euHeTbCD1DSVEuTllTRTpITUMuSVFfU1RfSU5WRVNULjEwMDAuMS8xLzIwMTkuLi5VU0QuLlNUIElOVkVTVE1FTlRTAQAAAJVBBAACAAAACzIwMDcuMjIxOTc3AQgAAAAFAAAAATEBAAAACjIwNDE4Nzg0OTgDAAAAAzE2MAIAAAAEMTA2OQQAAAABMAcAAAAIMS8xLzIwMTkIAAAACTMvMzEvMjAxOAkAAAABMCuX403+49sI</t>
  </si>
  <si>
    <t>SbDxrh3k2wgoQ0lRLk5ZU0U6Ri5JUV9BUC4xMDAwLjEvMS8yMDE2Li4uVVNELi5BUAEAAABfnwEAAgAAAAUyMDI3MgEIAAAABQAAAAExAQAAAAoxODczNDQ5NzgwAwAAAAMxNjACAAAABDEwMTgEAAAAATAHAAAACDEvMS8yMDE2CAAAAAoxMi8zMS8yMDE1CQAAAAEwK5fjTf7j2wjoFfWuHeTbCDRDSVEuVFNFOjcyMDMuSVFfSU5DX1RBWC4xMDAwLjEvMS8yMDIxLi4uVVNELi5JTkMgVEFYAQAAALzgBAACAAAACzYzMzYuNDcxNzQ0AQgAAAAFAAAAATEBAAAACy0yMDkwODEwMzk3AwAAAAMxNjACAAAAAjc1BAAAAAEwBwAAAAgxLzEvMjAyMQgAAAAJMy8zMS8yMDIwCQAAAAEwK5fjTf7j2wjoFfWuHeTbCDRDSVEuVFNFOjgwNTguSVFfSU5DX1RBWC4xMDAwLjEvMS8yMDE3Li4uVVNELi5JTkMgVEFYAQAAAIH/BwACAAAACjM1NC41ODM0NjYBCAAAAAUAAAABMQEAAAAKMTg1MTExMDEzNAMAAAADMTYwAgAAAAI3NQQAAAABMAcAAAAIMS8xLzIwMTcIAAAACTMvMzEvMjAxNgkAAAABMCuX403+49sIOInxrh3k2wgzQ0lRLk5ZU0U6SE1DLklRX05QUEUuMTAwMC4xLzEvMjAxOS4uLlVTRC4uUFBFIChORVQpAQAAAJVBBAACAAAADDI4ODM1LjExMjcwNwEIAAAABQAAAAExAQAAAAoyMDQxODc4NDk4AwAAAAMxNjACAAAABDEwMDQEAAAAATAHAAAACDEvMS8yMDE5CAAAAAkzLzMxLzIwMTgJAAAAATArl+NN/uPbCCli</t>
  </si>
  <si>
    <t>8a4d5NsIRkNJUS5OWVNFOkYuSVFfTkVUX0lOVEVSRVNUX0VYUC4xMDAwLjEvMS8yMDE2Li4uVVNELi5JTlRFUkVTVCBFWFAgKE5FVCkBAAAAX58BAAIAAAAELTU0MAEIAAAABQAAAAExAQAAAAoxODczNDQ5NzgwAwAAAAMxNjACAAAAAzM2OAQAAAABMAcAAAAIMS8xLzIwMTYIAAAACjEyLzMxLzIwMTUJAAAAATArl+NN/uPbCMl59K4d5NsISENJUS5UU0U6NzIwMy5JUV9ORVRfSU5URVJFU1RfRVhQLjEwMDAuMS8xLzIwMTguLi5VU0QuLklOVEVSRVNUIEVYUCAoTkVUKQEAAAC84AQAAgAAAAsxMTYyLjYwMDkxNAEIAAAABQAAAAExAQAAAAoxOTY5MDQ3NzczAwAAAAMxNjACAAAAAzM2OAQAAAABMAcAAAAIMS8xLzIwMTgIAAAACTMvMzEvMjAxNwkAAAABMCuX403+49sI6cXwrh3k2whMQ0lRLktPU0U6QTAwNTM4MC5JUV9ORVRfSU5URVJFU1RfRVhQLjEwMDAuMS8xLzIwMjAuLi5VU0QuLklOVEVSRVNUIEVYUCAoTkVUKQEAAABMWQ0AAgAAAAoxOTcuNTk0NTMyAQgAAAAFAAAAATEBAAAACjIwODM3OTczNTUDAAAAAzE2MAIAAAADMzY4BAAAAAEwBwAAAAgxLzEvMjAyMAgAAAAKMTIvMzEvMjAxOQkAAAABMCuX403+49sICBTxrh3k2wg8Q0lRLk5ZU0U6SEQuSVFfU1RfSU5WRVNULjEwMDAuMS8xLzIwMTguLi5VU0QuLlNUIElOVkVTVE1FTlRTAQAAAJdABAADAAAAAAArl+NN/uPbCHgl8q4d5NsIL0NJUS5O</t>
  </si>
  <si>
    <t>QVNEQVFHUzpBQVBMLklRX0FQLjEwMDAuMS8xLzIwMTkuLi5VU0QuLkFQAQAAAGlhAAACAAAABTU1ODg4AQgAAAAFAAAAATEBAAAACjIwNjcyMDk2MjYDAAAAAzE2MAIAAAAEMTAxOAQAAAABMAcAAAAIMS8xLzIwMTkIAAAACTkvMjkvMjAxOAkAAAABMCuX403+49sIp5ryrh3k2wguQ0lRLktPU0U6QTAwNTM4MC5JUV9BUC4xMDAwLjEvMS8yMDE3Li4uVVNELi5BUAEAAABMWQ0AAgAAAAs1ODAyLjgwOTg0OQEIAAAABQAAAAExAQAAAAstMjA1Njk0NTMyOQMAAAADMTYwAgAAAAQxMDE4BAAAAAEwBwAAAAgxLzEvMjAxNwgAAAAKMTIvMzEvMjAxNgkAAAABMCuX403+49sIWdfxrh3k2wg7Q0lRLk5ZU0U6Ri5JUV9TVF9JTlZFU1QuMTAwMC4xLzEvMjAxOS4uLlVTRC4uU1QgSU5WRVNUTUVOVFMBAAAAX58BAAIAAAAFMTU5MjUBCAAAAAUAAAABMQEAAAAKMjA3ODg1ODI0MAMAAAADMTYwAgAAAAQxMDY5BAAAAAEwBwAAAAgxLzEvMjAxOQgAAAAKMTIvMzEvMjAxOAkAAAABMCuX403+49sIWQD2rh3k2whCQ0lRLk5BU0RBUUdTOkFBUEwuSVFfTFRfSU5WRVNULjEwMDAuMS8xLzIwMjAuLi5VU0QuLkxUX0lOVkVTVE1FTlRTAQAAAGlhAAACAAAABjEwNTM0MQEIAAAABQAAAAExAQAAAAstMjEyNDY1OTc0MwMAAAADMTYwAgAAAAQxMDU0BAAAAAEwBwAAAAgxLzEvMjAyMAgAAAAJOS8yOC8yMDE5CQAAAAEwK5fjTf7j</t>
  </si>
  <si>
    <t>2wjpNvOuHeTbCEJDSVEuTkFTREFRR1M6QUFQTC5JUV9TVF9JTlZFU1QuMTAwMC4xLzEvMjAxNy4uLlVTRC4uU1QgSU5WRVNUTUVOVFMBAAAAaWEAAAIAAAAFNDY2NzEBCAAAAAUAAAABMQEAAAAKMTkxOTMzNDQ4NAMAAAADMTYwAgAAAAQxMDY5BAAAAAEwBwAAAAgxLzEvMjAxNwgAAAAJOS8yNC8yMDE2CQAAAAEwK5fjTf7j2winSPiuHeTbCEdDSVEuTllTRTpHTS5JUV9ORVRfSU5URVJFU1RfRVhQLjEwMDAuMS8xLzIwMjEuLi5VU0QuLklOVEVSRVNUIEVYUCAoTkVUKQEAAABU7qUDAgAAAAQtODU3AQgAAAAFAAAAATEBAAAACy0yMDYyNjYwMzI5AwAAAAMxNjACAAAAAzM2OAQAAAABMAcAAAAIMS8xLzIwMjEIAAAACjEyLzMxLzIwMjAJAAAAATArl+NN/uPbCKea8q4d5NsIPENJUS5OWVNFOkdNLklRX0xUX0lOVkVTVC4xMDAwLjEvMS8yMDE4Li4uVVNELi5MVF9JTlZFU1RNRU5UUwEAAABU7qUDAgAAAAQ3ODg2AQgAAAAFAAAAATEBAAAACjIwMDgwNzAxMzcDAAAAAzE2MAIAAAAEMTA1NAQAAAABMAcAAAAIMS8xLzIwMTgIAAAACjEyLzMxLzIwMTcJAAAAATArl+NN/uPbCMSN9a4d5NsIPUNJUS5UU0U6NzIwMy5JUV9TVF9JTlZFU1QuMTAwMC4xLzEvMjAyMS4uLlVTRC4uU1QgSU5WRVNUTUVOVFMBAAAAvOAEAAMAAAAAACuX403+49sIkiH4rh3k2whIQ0lRLlRTRTo3MjAzLklRX05FVF9JTlRFUkVTVF9F</t>
  </si>
  <si>
    <t>WFAuMTAwMC4xLzEvMjAxOS4uLlVTRC4uSU5URVJFU1QgRVhQIChORVQpAQAAALzgBAACAAAACzE0MzAuNzcwNzQ3AQgAAAAFAAAAATEBAAAACjIwNDIzMjI0MjcDAAAAAzE2MAIAAAADMzY4BAAAAAEwBwAAAAgxLzEvMjAxOQgAAAAJMy8zMS8yMDE4CQAAAAEwK5fjTf7j2whQw/auHeTbCD1DSVEuVFNFOjcyMDMuSVFfTFRfSU5WRVNULjEwMDAuMS8xLzIwMTYuLi5VU0QuLkxUX0lOVkVTVE1FTlRTAQAAALzgBAACAAAADDg4MDgxLjI1ODUwOAEIAAAABQAAAAExAQAAAAoxODQ3ODI1MTIwAwAAAAMxNjACAAAABDEwNTQEAAAAATAHAAAACDEvMS8yMDE2CAAAAAkzLzMxLzIwMTUJAAAAATArl+NN/uPbCLtQ8K4d5NsITUNJUS5OQVNEQVFHUzpUU0xBLklRX05FVF9JTlRFUkVTVF9FWFAuMTAwMC4xLzEvMjAxNy4uLlVTRC4uSU5URVJFU1QgRVhQIChORVQpAQAAABDGogECAAAACC0xODMuMjg1AQgAAAAFAAAAATEBAAAACjE5NDU4NzM1NTEDAAAAAzE2MAIAAAADMzY4BAAAAAEwBwAAAAgxLzEvMjAxNwgAAAAKMTIvMzEvMjAxNgkAAAABMCuX403+49sIQpz2rh3k2whMQ0lRLktPU0U6QTAwMDI3MC5JUV9ORVRfSU5URVJFU1RfRVhQLjEwMDAuMS8xLzIwMTkuLi5VU0QuLklOVEVSRVNUIEVYUCAoTkVUKQEAAAC23CUAAgAAAAkxMS42NzAzMzcBCAAAAAUAAAABMQEAAAAKMjAyMTUzMDYyMwMAAAADMTYwAgAA</t>
  </si>
  <si>
    <t>AAMzNjgEAAAAATAHAAAACDEvMS8yMDE5CAAAAAoxMi8zMS8yMDE4CQAAAAEwK5fjTf7j2wi9b/iuHeTbCEhDSVEuVFNFOjcyNjkuSVFfTkVUX0lOVEVSRVNUX0VYUC4xMDAwLjEvMS8yMDIxLi4uVVNELi5JTlRFUkVTVCBFWFAgKE5FVCkBAAAADy4KAAIAAAAKMjE1Ljc5NTI1NgEIAAAABQAAAAExAQAAAAoyMDQzNzY0NTgzAwAAAAMxNjACAAAAAzM2OAQAAAABMAcAAAAIMS8xLzIwMjEIAAAACTMvMzEvMjAyMAkAAAABMCuX403+49sI8YL5rh3k2whNQ0lRLk5BU0RBUUdTOkFBUEwuSVFfTkVUX0lOVEVSRVNUX0VYUC4xMDAwLjEvMS8yMDIwLi4uVVNELi5JTlRFUkVTVCBFWFAgKE5FVCkBAAAAaWEAAAIAAAAEMTM4NQEIAAAABQAAAAExAQAAAAstMjEyNDY1OTc0MwMAAAADMTYwAgAAAAMzNjgEAAAAATAHAAAACDEvMS8yMDIwCAAAAAk5LzI4LzIwMTkJAAAAATArl+NN/uPbCKdI+K4d5NsIPUNJUS5UU0U6NzIwMy5JUV9MVF9JTlZFU1QuMTAwMC4xLzEvMjAyMS4uLlVTRC4uTFRfSU5WRVNUTUVOVFMBAAAAvOAEAAIAAAAMMzk5MzkuNDQ1NDE1AQgAAAAFAAAAATEBAAAACy0yMDkwODEwMzk3AwAAAAMxNjACAAAABDEwNTQEAAAAATAHAAAACDEvMS8yMDIxCAAAAAkzLzMxLzIwMjAJAAAAATArl+NN/uPbCHQr9K4d5NsIPUNJUS5OWVNFOkhNQy5JUV9MVF9JTlZFU1QuMTAwMC4xLzEvMjAxNy4uLlVTRC4u</t>
  </si>
  <si>
    <t>TFRfSU5WRVNUTUVOVFMBAAAAlUEEAAIAAAALODI2MC45OTEwODUBCAAAAAUAAAABMQEAAAAKMTg5Mzg0Nzc3MgMAAAADMTYwAgAAAAQxMDU0BAAAAAEwBwAAAAgxLzEvMjAxNwgAAAAJMy8zMS8yMDE2CQAAAAEwK5fjTf7j2whd+veuHeTbCChDSVEuTllTRTpGLklRX0FQLjEwMDAuMS8xLzIwMTkuLi5VU0QuLkFQAQAAAF+fAQACAAAABTIxNTIwAQgAAAAFAAAAATEBAAAACjIwNzg4NTgyNDADAAAAAzE2MAIAAAAEMTAxOAQAAAABMAcAAAAIMS8xLzIwMTkIAAAACjEyLzMxLzIwMTgJAAAAATArl+NN/uPbCN9t+q4d5NsIM0NJUS5OWVNFOkdNLklRX0lOQ19UQVguMTAwMC4xLzEvMjAxOC4uLlVTRC4uSU5DIFRBWAEAAABU7qUDAgAAAAUxMTUzMwEIAAAABQAAAAExAQAAAAoyMDA4MDcwMTM3AwAAAAMxNjACAAAAAjc1BAAAAAEwBwAAAAgxLzEvMjAxOAgAAAAKMTIvMzEvMjAxNwkAAAABMCuX403+49sImHPyrh3k2wg4Q0lRLk5BU0RBUUdTOlRTTEEuSVFfTlBQRS4xMDAwLjEvMS8yMDE2Li4uVVNELi5QUEUgKE5FVCkBAAAAEMaiAQIAAAAINTE5NC43MzcBCAAAAAUAAAABMQEAAAAKMTg3NTc2OTA4MgMAAAADMTYwAgAAAAQxMDA0BAAAAAEwBwAAAAgxLzEvMjAxNggAAAAKMTIvMzEvMjAxNQkAAAABMCuX403+49sICBTxrh3k2wg4Q0lRLktPU0U6QTAwMDI3MC5JUV9JTkNfVEFYLjEwMDAuMS8xLzIwMTYu</t>
  </si>
  <si>
    <t>Li5VU0QuLklOQyBUQVgBAAAAttwlAAIAAAAKMzk5LjEyMTIyNwEIAAAABQAAAAExAQAAAAoxODMxNjQ0MTE0AwAAAAMxNjACAAAAAjc1BAAAAAEwBwAAAAgxLzEvMjAxNggAAAAKMTIvMzEvMjAxNQkAAAABMCuX403+49sIYOr2rh3k2whCQ0lRLk5BU0RBUUdTOkFBUEwuSVFfU1RfSU5WRVNULjEwMDAuMS8xLzIwMTkuLi5VU0QuLlNUIElOVkVTVE1FTlRTAQAAAGlhAAACAAAABTQwMzg4AQgAAAAFAAAAATEBAAAACjIwNjcyMDk2MjYDAAAAAzE2MAIAAAAEMTA2OQQAAAABMAcAAAAIMS8xLzIwMTkIAAAACTkvMjkvMjAxOAkAAAABMCuX403+49sI6BX1rh3k2whNQ0lRLk5BU0RBUUdTOlRTTEEuSVFfTkVUX0lOVEVSRVNUX0VYUC4xMDAwLjEvMS8yMDE5Li4uVVNELi5JTlRFUkVTVCBFWFAgKE5FVCkBAAAAEMaiAQIAAAAELTYyOQEIAAAABQAAAAExAQAAAAoyMDc5MTI4NjI1AwAAAAMxNjACAAAAAzM2OAQAAAABMAcAAAAIMS8xLzIwMTkIAAAACjEyLzMxLzIwMTgJAAAAATArl+NN/uPbCNdZ+a4d5NsIQUNJUS5LT1NFOkEwMDUzODAuSVFfTFRfSU5WRVNULjEwMDAuMS8xLzIwMjAuLi5VU0QuLkxUX0lOVkVTVE1FTlRTAQAAAExZDQACAAAADDE5MTQ2LjMxODY0OAEIAAAABQAAAAExAQAAAAoyMDgzNzk3MzU1AwAAAAMxNjACAAAABDEwNTQEAAAAATAHAAAACDEvMS8yMDIwCAAAAAoxMi8zMS8yMDE5CQAA</t>
  </si>
  <si>
    <t>AAEwK5fjTf7j2whZ1/GuHeTbCDxDSVEuTllTRTpIRC5JUV9MVF9JTlZFU1QuMTAwMC4xLzEvMjAxNi4uLlVTRC4uTFRfSU5WRVNUTUVOVFMBAAAAl0AEAAMAAAAAACuX403+49sISez0rh3k2wgvQ0lRLk5BU0RBUUdTOlRTTEEuSVFfQVAuMTAwMC4xLzEvMjAxNi4uLlVTRC4uQVABAAAAEMaiAQIAAAAHOTE2LjE0OAEIAAAABQAAAAExAQAAAAoxODc1NzY5MDgyAwAAAAMxNjACAAAABDEwMTgEAAAAATAHAAAACDEvMS8yMDE2CAAAAAoxMi8zMS8yMDE1CQAAAAEwK5fjTf7j2wipKfCuHeTbCDRDSVEuT006Vk9MViBCLklRX05QUEUuMTAwMC4xLzEvMjAxOS4uLlVTRC4uUFBFIChORVQpAQAAADfEBAACAAAADDExMTEwLjExMDg4NAEIAAAABQAAAAExAQAAAAoyMDE3NTAzNzk5AwAAAAMxNjACAAAABDEwMDQEAAAAATAHAAAACDEvMS8yMDE5CAAAAAoxMi8zMS8yMDE4CQAAAAEwK5fjTf7j2wh1je+uHeTbCD1DSVEuTllTRTpITUMuSVFfTFRfSU5WRVNULjEwMDAuMS8xLzIwMTkuLi5VU0QuLkxUX0lOVkVTVE1FTlRTAQAAAJVBBAACAAAADDEwNTA4LjY1ODI4MgEIAAAABQAAAAExAQAAAAoyMDQxODc4NDk4AwAAAAMxNjACAAAABDEwNTQEAAAAATAHAAAACDEvMS8yMDE5CAAAAAkzLzMxLzIwMTgJAAAAATArl+NN/uPbCPns8K4d5NsIK0NJUS5PTTpWT0xWIEIuSVFfQVAuMTAwMC4xLzEvMjAxOS4uLlVTRC4u</t>
  </si>
  <si>
    <t>QVABAAAAN8QEAAIAAAAKODE3OC43MDQyOQEIAAAABQAAAAExAQAAAAoyMDE3NTAzNzk5AwAAAAMxNjACAAAABDEwMTgEAAAAATAHAAAACDEvMS8yMDE5CAAAAAoxMi8zMS8yMDE4CQAAAAEwK5fjTf7j2whD5viuHeTbCD1DSVEuVFNFOjgwNTguSVFfU1RfSU5WRVNULjEwMDAuMS8xLzIwMTguLi5VU0QuLlNUIElOVkVTVE1FTlRTAQAAAIH/BwACAAAACzIzODEuMTM5MDQ5AQgAAAAFAAAAATEBAAAACjE4OTM5OTc5NTQDAAAAAzE2MAIAAAAEMTA2OQQAAAABMAcAAAAIMS8xLzIwMTgIAAAACTMvMzEvMjAxNwkAAAABMCuX403+49sI4lD0rh3k2wg7Q0lRLk5ZU0U6Ri5JUV9MVF9JTlZFU1QuMTAwMC4xLzEvMjAxOC4uLlVTRC4uTFRfSU5WRVNUTUVOVFMBAAAAX58BAAIAAAAEMzQ0OAEIAAAABQAAAAExAQAAAAoyMDA4MDc2Mzc5AwAAAAMxNjACAAAABDEwNTQEAAAAATAHAAAACDEvMS8yMDE4CAAAAAoxMi8zMS8yMDE3CQAAAAEwK5fjTf7j2wj4XfOuHeTbCEJDSVEuTkFTREFRR1M6QUFQTC5JUV9TVF9JTlZFU1QuMTAwMC4xLzEvMjAyMS4uLlVTRC4uU1QgSU5WRVNUTUVOVFMBAAAAaWEAAAIAAAAFNTI5MjcBCAAAAAUAAAABMQEAAAALLTIwNzMyMDM1MDgDAAAAAzE2MAIAAAAEMTA2OQQAAAABMAcAAAAIMS8xLzIwMjEIAAAACTkvMjYvMjAyMAkAAAABMCuX403+49sIW9P3rh3k2whNQ0lRLk5BU0RBUUdT</t>
  </si>
  <si>
    <t>OkFBUEwuSVFfTkVUX0lOVEVSRVNUX0VYUC4xMDAwLjEvMS8yMDE5Li4uVVNELi5JTlRFUkVTVCBFWFAgKE5FVCkBAAAAaWEAAAIAAAAEMjQ0NgEIAAAABQAAAAExAQAAAAoyMDY3MjA5NjI2AwAAAAMxNjACAAAAAzM2OAQAAAABMAcAAAAIMS8xLzIwMTkIAAAACTkvMjkvMjAxOAkAAAABMCuX403+49sI3236rh3k2whCQ0lRLk5BU0RBUUdTOkFBUEwuSVFfTFRfSU5WRVNULjEwMDAuMS8xLzIwMTYuLi5VU0QuLkxUX0lOVkVTVE1FTlRTAQAAAGlhAAACAAAABjE2NDA2NQEIAAAABQAAAAExAQAAAAoxODYzOTk2Njg0AwAAAAMxNjACAAAABDEwNTQEAAAAATAHAAAACDEvMS8yMDE2CAAAAAk5LzI2LzIwMTUJAAAAATArl+NN/uPbCOk2864d5NsIPENJUS5OWVNFOkdNLklRX1NUX0lOVkVTVC4xMDAwLjEvMS8yMDE5Li4uVVNELi5TVCBJTlZFU1RNRU5UUwEAAABU7qUDAgAAAAQ2NTAxAQgAAAAFAAAAATEBAAAACjIwNzk1MjUwMDMDAAAAAzE2MAIAAAAEMTA2OQQAAAABMAcAAAAIMS8xLzIwMTkIAAAACjEyLzMxLzIwMTgJAAAAATArl+NN/uPbCCBF+q4d5NsIR0NJUS5OWVNFOkdNLklRX05FVF9JTlRFUkVTVF9FWFAuMTAwMC4xLzEvMjAxNy4uLlVTRC4uSU5URVJFU1QgRVhQIChORVQpAQAAAFTupQMCAAAABC0zODEBCAAAAAUAAAABMQEAAAAKMTk0MzkyMjc4NAMAAAADMTYwAgAAAAMzNjgEAAAAATAHAAAA</t>
  </si>
  <si>
    <t>CDEvMS8yMDE3CAAAAAoxMi8zMS8yMDE2CQAAAAEwK5fjTf7j2wjZD/OuHeTbCD1DSVEuVFNFOjcyMDMuSVFfTFRfSU5WRVNULjEwMDAuMS8xLzIwMjAuLi5VU0QuLkxUX0lOVkVTVE1FTlRTAQAAALzgBAACAAAADDk4NDQxLjM5MjE2NQEIAAAABQAAAAExAQAAAAoyMDQyMzIyNDI4AwAAAAMxNjACAAAABDEwNTQEAAAAATAHAAAACDEvMS8yMDIwCAAAAAkzLzMxLzIwMTkJAAAAATArl+NN/uPbCFDD9q4d5NsIPUNJUS5UU0U6NzIwMy5JUV9TVF9JTlZFU1QuMTAwMC4xLzEvMjAxNy4uLlVTRC4uU1QgSU5WRVNUTUVOVFMBAAAAvOAEAAIAAAAMMTk5NTcuODIyMTcxAQgAAAAFAAAAATEBAAAACjE4OTQxNTAxMzYDAAAAAzE2MAIAAAAEMTA2OQQAAAABMAcAAAAIMS8xLzIwMTcIAAAACTMvMzEvMjAxNgkAAAABMCuX403+49sI8YL5rh3k2whNQ0lRLk5BU0RBUUdTOlRTTEEuSVFfTkVUX0lOVEVSRVNUX0VYUC4xMDAwLjEvMS8yMDIxLi4uVVNELi5JTlRFUkVTVCBFWFAgKE5FVCkBAAAAEMaiAQIAAAAELTcxOAEIAAAABQAAAAExAQAAAAstMjA2MjY4MTA2NQMAAAADMTYwAgAAAAMzNjgEAAAAATAHAAAACDEvMS8yMDIxCAAAAAoxMi8zMS8yMDIwCQAAAAEwK5fjTf7j2wi0z/muHeTbCD1DSVEuVFNFOjgwNTguSVFfU1RfSU5WRVNULjEwMDAuMS8xLzIwMjEuLi5VU0QuLlNUIElOVkVTVE1FTlRTAQAAAIH/BwAC</t>
  </si>
  <si>
    <t>AAAACzEzOTcuMjUxMDQ3AQgAAAAFAAAAATEBAAAACy0yMTQ1MDExMjY1AwAAAAMxNjACAAAABDEwNjkEAAAAATAHAAAACDEvMS8yMDIxCAAAAAkzLzMxLzIwMjAJAAAAATArl+NN/uPbCEns9K4d5NsIQUNJUS5LT1NFOkEwMDUzODAuSVFfU1RfSU5WRVNULjEwMDAuMS8xLzIwMTkuLi5VU0QuLlNUIElOVkVTVE1FTlRTAQAAAExZDQACAAAACzcyMjYuNTEzODQyAQgAAAAFAAAAATEBAAAACjIwMTk2NzQ5OTEDAAAAAzE2MAIAAAAEMTA2OQQAAAABMAcAAAAIMS8xLzIwMTkIAAAACjEyLzMxLzIwMTgJAAAAATArl+NN/uPbCFnX8a4d5NsITENJUS5LT1NFOkEwMDUzODAuSVFfTkVUX0lOVEVSRVNUX0VYUC4xMDAwLjEvMS8yMDE3Li4uVVNELi5JTlRFUkVTVCBFWFAgKE5FVCkBAAAATFkNAAIAAAAKMTE2Ljc4NDgwMgEIAAAABQAAAAExAQAAAAstMjA1Njk0NTMyOQMAAAADMTYwAgAAAAMzNjgEAAAAATAHAAAACDEvMS8yMDE3CAAAAAoxMi8zMS8yMDE2CQAAAAEwK5fjTf7j2wgpYvGuHeTbCEFDSVEuS09TRTpBMDAwMjcwLklRX1NUX0lOVkVTVC4xMDAwLjEvMS8yMDE3Li4uVVNELi5TVCBJTlZFU1RNRU5UUwEAAAC23CUAAgAAAAs0MzkyLjk2NjIwMgEIAAAABQAAAAExAQAAAAoxODc1ODc1MTc1AwAAAAMxNjACAAAABDEwNjkEAAAAATAHAAAACDEvMS8yMDE3CAAAAAoxMi8zMS8yMDE2CQAAAAEwK5fjTf7j</t>
  </si>
  <si>
    <t>2wjI6PKuHeTbCDxDSVEuTllTRTpIRC5JUV9MVF9JTlZFU1QuMTAwMC4xLzEvMjAxOC4uLlVTRC4uTFRfSU5WRVNUTUVOVFMBAAAAl0AEAAMAAAAAACuX403+49sISbDxrh3k2whJQ0lRLk9NOlZPTFYgQi5JUV9ORVRfSU5URVJFU1RfRVhQLjEwMDAuMS8xLzIwMTkuLi5VU0QuLklOVEVSRVNUIEVYUCAoTkVUKQEAAAA3xAQAAgAAAAstMTYwLjQ2MTYyNQEIAAAABQAAAAExAQAAAAoyMDE3NTAzNzk5AwAAAAMxNjACAAAAAzM2OAQAAAABMAcAAAAIMS8xLzIwMTkIAAAACjEyLzMxLzIwMTgJAAAAATArl+NN/uPbCL1v+K4d5NsIKENJUS5OWVNFOkYuSVFfQVAuMTAwMC4xLzEvMjAxOC4uLlVTRC4uQVABAAAAX58BAAIAAAAFMjMyODIBCAAAAAUAAAABMQEAAAAKMjAwODA3NjM3OQMAAAADMTYwAgAAAAQxMDE4BAAAAAEwBwAAAAgxLzEvMjAxOAgAAAAKMTIvMzEvMjAxNwkAAAABMCuX403+49sIC2T1rh3k2wg5Q0lRLk5BU0RBUUdTOkFBUEwuSVFfSU5DX1RBWC4xMDAwLjEvMS8yMDE5Li4uVVNELi5JTkMgVEFYAQAAAGlhAAACAAAABTEzMzcyAQgAAAAFAAAAATEBAAAACjIwNjcyMDk2MjYDAAAAAzE2MAIAAAACNzUEAAAAATAHAAAACDEvMS8yMDE5CAAAAAk5LzI5LzIwMTgJAAAAATArl+NN/uPbCBz4+a4d5NsIL0NJUS5OQVNEQVFHUzpBQVBMLklRX0FQLjEwMDAuMS8xLzIwMTYuLi5VU0QuLkFQAQAAAGlh</t>
  </si>
  <si>
    <t>AAACAAAABTM1NDkwAQgAAAAFAAAAATEBAAAACjE4NjM5OTY2ODQDAAAAAzE2MAIAAAAEMTAxOAQAAAABMAcAAAAIMS8xLzIwMTYIAAAACTkvMjYvMjAxNQkAAAABMCuX403+49sIp5ryrh3k2wgyQ0lRLk5ZU0U6R00uSVFfTlBQRS4xMDAwLjEvMS8yMDE5Li4uVVNELi5QUEUgKE5FVCkBAAAAVO6lAwIAAAAFMzg3NTgBCAAAAAUAAAABMQEAAAAKMjA3OTUyNTAwMwMAAAADMTYwAgAAAAQxMDA0BAAAAAEwBwAAAAgxLzEvMjAxOQgAAAAKMTIvMzEvMjAxOAkAAAABMCuX403+49sItM/5rh3k2wgzQ0lRLk5ZU0U6R00uSVFfSU5DX1RBWC4xMDAwLjEvMS8yMDE3Li4uVVNELi5JTkMgVEFYAQAAAFTupQMCAAAABDI3MzkBCAAAAAUAAAABMQEAAAAKMTk0MzkyMjc4NAMAAAADMTYwAgAAAAI3NQQAAAABMAcAAAAIMS8xLzIwMTcIAAAACjEyLzMxLzIwMTYJAAAAATArl+NN/uPbCJhz8q4d5NsIKkNJUS5UU0U6NzIwMy5JUV9BUC4xMDAwLjEvMS8yMDIwLi4uVVNELi5BUAEAAAC84AQAAgAAAAwyMzg3OC41NjYxODUBCAAAAAUAAAABMQEAAAAKMjA0MjMyMjQyOAMAAAADMTYwAgAAAAQxMDE4BAAAAAEwBwAAAAgxLzEvMjAyMAgAAAAJMy8zMS8yMDE5CQAAAAEwK5fjTf7j2wj/PPWuHeTbCC9DSVEuTkFTREFRR1M6VFNMQS5JUV9BUC4xMDAwLjEvMS8yMDE4Li4uVVNELi5BUAEAAAAQxqIBAgAAAAcyMzkwLjI1AQgA</t>
  </si>
  <si>
    <t>AAAFAAAAATEBAAAACjIwMTM5MDc0NzADAAAAAzE2MAIAAAAEMTAxOAQAAAABMAcAAAAIMS8xLzIwMTgIAAAACjEyLzMxLzIwMTcJAAAAATArl+NN/uPbCLtQ8K4d5NsIKkNJUS5UU0U6ODA1OC5JUV9BUC4xMDAwLjEvMS8yMDE2Li4uVVNELi5BUAEAAACB/wcAAgAAAAsyMDgxNC43NTE2NAEIAAAABQAAAAExAQAAAAoxNzk3NDc0MDQ1AwAAAAMxNjACAAAABDEwMTgEAAAAATAHAAAACDEvMS8yMDE2CAAAAAkzLzMxLzIwMTUJAAAAATArl+NN/uPbCAgU8a4d5NsILkNJUS5LT1NFOkEwMDAyNzAuSVFfQVAuMTAwMC4xLzEvMjAyMC4uLlVTRC4uQVABAAAAttwlAAIAAAALNTg2MS4yNDkwMTIBCAAAAAUAAAABMQEAAAAKMjA4MzY4NTIyOQMAAAADMTYwAgAAAAQxMDE4BAAAAAEwBwAAAAgxLzEvMjAyMAgAAAAKMTIvMzEvMjAxOQkAAAABMCuX403+49sIbE72rh3k2wg3Q0lRLktPU0U6QTAwMDI3MC5JUV9OUFBFLjEwMDAuMS8xLzIwMTcuLi5VU0QuLlBQRSAoTkVUKQEAAAC23CUAAgAAAAwxMTIwOC4wMDc2MzMBCAAAAAUAAAABMQEAAAAKMTg3NTg3NTE3NQMAAAADMTYwAgAAAAQxMDA0BAAAAAEwBwAAAAgxLzEvMjAxNwgAAAAKMTIvMzEvMjAxNgkAAAABMCuX403+49sIeCXyrh3k2wg0Q0lRLk5ZU0U6SE1DLklRX0lOQ19UQVguMTAwMC4xLzEvMjAxOS4uLlVTRC4uSU5DIFRBWAEAAACVQQQAAgAAAAotMTI4</t>
  </si>
  <si>
    <t>LjY3NTY4AQgAAAAFAAAAATEBAAAACjIwNDE4Nzg0OTgDAAAAAzE2MAIAAAACNzUEAAAAATAHAAAACDEvMS8yMDE5CAAAAAkzLzMxLzIwMTgJAAAAATArl+NN/uPbCJkC8K4d5NsIO0NJUS5OWVNFOkYuSVFfU1RfSU5WRVNULjEwMDAuMS8xLzIwMjAuLi5VU0QuLlNUIElOVkVTVE1FTlRTAQAAAF+fAQACAAAABTEzODUxAQgAAAAFAAAAATEBAAAACy0yMTEzNjkyNDYxAwAAAAMxNjACAAAABDEwNjkEAAAAATAHAAAACDEvMS8yMDIwCAAAAAoxMi8zMS8yMDE5CQAAAAEwK5fjTf7j2wgc+PmuHeTbCEZDSVEuTllTRTpGLklRX05FVF9JTlRFUkVTVF9FWFAuMTAwMC4xLzEvMjAxOC4uLlVTRC4uSU5URVJFU1QgRVhQIChORVQpAQAAAF+fAQACAAAABC04NDcBCAAAAAUAAAABMQEAAAAKMjAwODA3NjM3OQMAAAADMTYwAgAAAAMzNjgEAAAAATAHAAAACDEvMS8yMDE4CAAAAAoxMi8zMS8yMDE3CQAAAAEwK5fjTf7j2whg6vauHeTbCEJDSVEuTkFTREFRR1M6QUFQTC5JUV9MVF9JTlZFU1QuMTAwMC4xLzEvMjAyMS4uLlVTRC4uTFRfSU5WRVNUTUVOVFMBAAAAaWEAAAIAAAAGMTAwODg3AQgAAAAFAAAAATEBAAAACy0yMDczMjAzNTA4AwAAAAMxNjACAAAABDEwNTQEAAAAATAHAAAACDEvMS8yMDIxCAAAAAk5LzI2LzIwMjAJAAAAATArl+NN/uPbCOk2864d5NsIQkNJUS5OQVNEQVFHUzpBQVBMLklRX1NUX0lOVkVT</t>
  </si>
  <si>
    <t>VC4xMDAwLjEvMS8yMDE4Li4uVVNELi5TVCBJTlZFU1RNRU5UUwEAAABpYQAAAgAAAAU1Mzg5MgEIAAAABQAAAAExAQAAAAoxOTg5OTA5ODE0AwAAAAMxNjACAAAABDEwNjkEAAAAATAHAAAACDEvMS8yMDE4CAAAAAk5LzMwLzIwMTcJAAAAATArl+NN/uPbCDuy9a4d5NsITUNJUS5OQVNEQVFHUzpBQVBMLklRX05FVF9JTlRFUkVTVF9FWFAuMTAwMC4xLzEvMjAxNi4uLlVTRC4uSU5URVJFU1QgRVhQIChORVQpAQAAAGlhAAACAAAABDIxODgBCAAAAAUAAAABMQEAAAAKMTg2Mzk5NjY4NAMAAAADMTYwAgAAAAMzNjgEAAAAATAHAAAACDEvMS8yMDE2CAAAAAk5LzI2LzIwMTUJAAAAATArl+NN/uPbCLFf964d5NsIPENJUS5OWVNFOkdNLklRX1NUX0lOVkVTVC4xMDAwLjEvMS8yMDE2Li4uVVNELi5TVCBJTlZFU1RNRU5UUwEAAABU7qUDAgAAAAQ3NTgyAQgAAAAFAAAAATEBAAAACjE4NzMzMDIzNzcDAAAAAzE2MAIAAAAEMTA2OQQAAAABMAcAAAAIMS8xLzIwMTYIAAAACjEyLzMxLzIwMTUJAAAAATArl+NN/uPbCJIh+K4d5NsISENJUS5UU0U6NzIwMy5JUV9ORVRfSU5URVJFU1RfRVhQLjEwMDAuMS8xLzIwMjAuLi5VU0QuLklOVEVSRVNUIEVYUCAoTkVUKQEAAAC84AQAAgAAAAoxNzgxLjU4MTAzAQgAAAAFAAAAATEBAAAACjIwNDIzMjI0MjgDAAAAAzE2MAIAAAADMzY4BAAAAAEwBwAAAAgxLzEvMjAyMAgA</t>
  </si>
  <si>
    <t>AAAJMy8zMS8yMDE5CQAAAAEwK5fjTf7j2wh0K/SuHeTbCD1DSVEuVFNFOjcyMDMuSVFfTFRfSU5WRVNULjEwMDAuMS8xLzIwMTcuLi5VU0QuLkxUX0lOVkVTVE1FTlRTAQAAALzgBAACAAAADDkxNzI3LjU1MDE2NgEIAAAABQAAAAExAQAAAAoxODk0MTUwMTM2AwAAAAMxNjACAAAABDEwNTQEAAAAATAHAAAACDEvMS8yMDE3CAAAAAkzLzMxLzIwMTYJAAAAATArl+NN/uPbCNdZ+a4d5NsITUNJUS5OQVNEQVFHUzpUU0xBLklRX05FVF9JTlRFUkVTVF9FWFAuMTAwMC4xLzEvMjAxOC4uLlVTRC4uSU5URVJFU1QgRVhQIChORVQpAQAAABDGogECAAAABC00NTgBCAAAAAUAAAABMQEAAAAKMjAxMzkwNzQ3MAMAAAADMTYwAgAAAAMzNjgEAAAAATAHAAAACDEvMS8yMDE4CAAAAAoxMi8zMS8yMDE3CQAAAAEwK5fjTf7j2wiJ2++uHeTbCCpDSVEuTllTRTpGLklRX0lOQ19UQVguLjEvMS8yMDIxLi4uVVNELi5TR0EBAAAAX58BAAIAAAADMTYwAQgAAAAFAAAAATEBAAAACy0yMDYyMzc2NzMyAwAAAAMxNjACAAAAAjc1BAAAAAEwBwAAAAgxLzEvMjAyMQgAAAAKMTIvMzEvMjAyMAkAAAABML0Qvd4C5NsIC2T1rh3k2wgsQ0lRLk5ZU0U6Ri5JUV9DT0dTLjEwMDAuMS8xLzIwMjEuLi5VU0QuLkNPR1MBAAAAX58BAAIAAAAGMTEyNTI4AQgAAAAFAAAAATEBAAAACy0yMDYyMzgyNjA0AwAAAAMxNjACAAAAAjM0BAAAAAEw</t>
  </si>
  <si>
    <t>BwAAAAgxLzEvMjAyMQgAAAAKMTIvMzEvMjAyMAkAAAABMG8b80sD5NsIYOr2rh3k2wgqQ0lRLk5ZU0U6Ri5JUV9JTkNfVEFYLi4xLzEvMjAxOS4uLlVTRC4uU0dBAQAAAF+fAQACAAAAAzY1MAEIAAAABQAAAAExAQAAAAoyMDc4ODU4NzA5AwAAAAMxNjACAAAAAjc1BAAAAAEwBwAAAAgxLzEvMjAxOQgAAAAKMTIvMzEvMjAxOAkAAAABMMHQL6Ed5NsIsV/3rh3k2wgqQ0lRLk5ZU0U6Ri5JUV9JTkNfVEFYLi4xLzEvMjAxOC4uLlVTRC4uU0dBAQAAAF+fAQACAAAAAzQwMgEIAAAABQAAAAExAQAAAAoyMDA4MDc3ODYyAwAAAAMxNjACAAAAAjc1BAAAAAEwBwAAAAgxLzEvMjAxOAgAAAAKMTIvMzEvMjAxNwkAAAABMMHQL6Ed5NsI/zz1rh3k2wgsQ0lRLlRTRTo3MjAzLklRX0lOQ19UQVguLjEvMS8yMDIwLi4uVVNELi5TR0EBAAAAvOAEAAIAAAALODQ3Mi4zOTA2NzEBCAAAAAUAAAABMQEAAAAKMjAxODMwMzgyMgMAAAADMTYwAgAAAAI3NQQAAAABMAcAAAAIMS8xLzIwMjAIAAAACjEyLzMxLzIwMTkJAAAAATDB0C+hHeTbCOJQ9K4d5NsIK0NJUS5OWVNFOkhELklRX0lOQ19UQVguLjEvMS8yMDE4Li4uVVNELi5TR0EBAAAAl0AEAAIAAAAENDg1MgEIAAAABQAAAAExAQAAAAoxOTI0NzE2ODU3AwAAAAMxNjACAAAAAjc1BAAAAAEwBwAAAAgxLzEvMjAxOAgAAAAKMTAvMjkvMjAxNwkAAAABMMHQL6Ed5NsImQLw</t>
  </si>
  <si>
    <t>rh3k2wgsQ0lRLk5ZU0U6SE1DLklRX0lOQ19UQVguLjEvMS8yMDIxLi4uVVNELi5TR0EBAAAAlUEEAAIAAAAJMjA1NC45MTg3AQgAAAAFAAAAATEBAAAACy0yMTExNzcxMTUwAwAAAAMxNjACAAAAAjc1BAAAAAEwBwAAAAgxLzEvMjAyMQgAAAAKMTIvMzEvMjAyMAkAAAABMMHQL6Ed5NsICIXzrh3k2wgsQ0lRLlRTRTo3MjAzLklRX0lOQ19UQVguLjEvMS8yMDE2Li4uVVNELi5TR0EBAAAAvOAEAAIAAAALNjk5My4yNDQ5NjcBCAAAAAUAAAABMQEAAAAKMTc4NjIyMjM0NwMAAAADMTYwAgAAAAI3NQQAAAABMAcAAAAIMS8xLzIwMTYIAAAACjEyLzMxLzIwMTUJAAAAATDB0C+hHeTbCDuy9a4d5NsIMUNJUS5OQVNEQVFHUzpBQVBMLklRX0lOQ19UQVguLjEvMS8yMDE4Li4uVVNELi5TR0EBAAAAaWEAAAIAAAAFMTY0MTQBCAAAAAUAAAABMQEAAAAKMTk0MzI3Nzk1OAMAAAADMTYwAgAAAAI3NQQAAAABMAcAAAAIMS8xLzIwMTgIAAAACjEyLzMwLzIwMTcJAAAAATDB0C+hHeTbCOnF8K4d5NsIMENJUS5LT1NFOkEwMDUzODAuSVFfSU5DX1RBWC4uMS8xLzIwMTYuLi5VU0QuLlNHQQEAAABMWQ0AAgAAAAsxNjU3LjI4Mjg1OAEIAAAABQAAAAExAQAAAAoxODMwMzgzNzQ4AwAAAAMxNjACAAAAAjc1BAAAAAEwBwAAAAgxLzEvMjAxNggAAAAKMTIvMzEvMjAxNQkAAAABMMHQL6Ed5NsIWQD2rh3k2wgxQ0lRLk5BU0RB</t>
  </si>
  <si>
    <t>UUdTOkFBUEwuSVFfSU5DX1RBWC4uMS8xLzIwMTcuLi5VU0QuLlNHQQEAAABpYQAAAgAAAAUxNTc2MgEIAAAABQAAAAExAQAAAAoxODcyOTMyNzgyAwAAAAMxNjACAAAAAjc1BAAAAAEwBwAAAAgxLzEvMjAxNwgAAAAKMTIvMzEvMjAxNgkAAAABMMHQL6Ed5NsIGTvxrh3k2wgrQ0lRLk5ZU0U6R00uSVFfSU5DX1RBWC4uMS8xLzIwMjAuLi5VU0QuLlNHQQEAAABU7qUDAgAAAAM3NjkBCAAAAAUAAAABMQEAAAALLTIxMTM4Nzk2ODMDAAAAAzE2MAIAAAACNzUEAAAAATAHAAAACDEvMS8yMDIwCAAAAAoxMi8zMS8yMDE5CQAAAAEwwdAvoR3k2wjoFfWuHeTbCC1DSVEuT006Vk9MViBCLklRX0lOQ19UQVguLjEvMS8yMDIxLi4uVVNELi5TR0EBAAAAN8QEAAIAAAAKNzExLjQ1NzM0NwEIAAAABQAAAAExAQAAAAstMjExMDQwNTkxMAMAAAADMTYwAgAAAAI3NQQAAAABMAcAAAAIMS8xLzIwMjEIAAAACjEyLzMxLzIwMjAJAAAAATDB0C+hHeTbCPhd864d5NsILENJUS5UU0U6ODA1OC5JUV9JTkNfVEFYLi4xLzEvMjAxNy4uLlVTRC4uU0dBAQAAAIH/BwACAAAACzEwODUuODA3MjE4AQgAAAAFAAAAATEBAAAACjE4MjYxNTU0NTQDAAAAAzE2MAIAAAACNzUEAAAAATAHAAAACDEvMS8yMDE3CAAAAAoxMi8zMS8yMDE2CQAAAAEwwdAvoR3k2wgIFPGuHeTbCCpDSVEuTllTRTpGLklRX0lOQ19UQVguLjEvMS8yMDE3Li4u</t>
  </si>
  <si>
    <t>VVNELi5TR0EBAAAAX58BAAIAAAAEMjE4NAEIAAAABQAAAAExAQAAAAoxOTQ2NDI0OTcwAwAAAAMxNjACAAAAAjc1BAAAAAEwBwAAAAgxLzEvMjAxNwgAAAAKMTIvMzEvMjAxNgkAAAABMMHQL6Ed5NsI2p7wrh3k2wgsQ0lRLlRTRTo3MjAzLklRX0lOQ19UQVguLjEvMS8yMDE5Li4uVVNELi5TR0EBAAAAvOAEAAIAAAALNjQzMy4zNTkxNjIBCAAAAAUAAAABMQEAAAAKMjAxODMwMzgyMQMAAAADMTYwAgAAAAI3NQQAAAABMAcAAAAIMS8xLzIwMTkIAAAACjEyLzMxLzIwMTgJAAAAATDB0C+hHeTbCP889a4d5NsIK0NJUS5OWVNFOkhELklRX0lOQ19UQVguLjEvMS8yMDE3Li4uVVNELi5TR0EBAAAAl0AEAAIAAAAENDQyOAEIAAAABQAAAAExAQAAAAoxODY3MDgxMzIwAwAAAAMxNjACAAAAAjc1BAAAAAEwBwAAAAgxLzEvMjAxNwgAAAAKMTAvMzAvMjAxNgkAAAABMMHQL6Ed5NsIqIb3rh3k2wgxQ0lRLk5BU0RBUUdTOkFBUEwuSVFfSU5DX1RBWC4uMS8xLzIwMjAuLi5VU0QuLlNHQQEAAABpYQAAAgAAAAUxMDIyMgEIAAAABQAAAAExAQAAAAoyMDc3NjQzMDY4AwAAAAMxNjACAAAAAjc1BAAAAAEwBwAAAAgxLzEvMjAyMAgAAAAKMTIvMjgvMjAxOQkAAAABMMHQL6Ed5NsI6cXwrh3k2wgxQ0lRLk5BU0RBUUdTOlRTTEEuSVFfSU5DX1RBWC4uMS8xLzIwMjEuLi5VU0QuLlNHQQEAAAAQxqIBAgAAAAMyOTIBCAAA</t>
  </si>
  <si>
    <t>AAUAAAABMQEAAAALLTIwNjI2ODA5MjkDAAAAAzE2MAIAAAACNzUEAAAAATAHAAAACDEvMS8yMDIxCAAAAAoxMi8zMS8yMDIwCQAAAAEwwdAvoR3k2wjfbfquHeTbCCxDSVEuVFNFOjgwNTguSVFfSU5DX1RBWC4uMS8xLzIwMjEuLi5VU0QuLlNHQQEAAACB/wcAAgAAAAoxNTUuODkwNTg1AQgAAAAFAAAAATEBAAAACjIwNzg1MjA2NDADAAAAAzE2MAIAAAACNzUEAAAAATAHAAAACDEvMS8yMDIxCAAAAAoxMi8zMS8yMDIwCQAAAAEwwdAvoR3k2wi0z/muHeTbCCtDSVEuTllTRTpHTS5JUV9JTkNfVEFYLi4xLzEvMjAxOC4uLlVTRC4uU0dBAQAAAFTupQMCAAAABTExNTMzAQgAAAAFAAAAATEBAAAACjIwMDgwNzA1OTUDAAAAAzE2MAIAAAACNzUEAAAAATAHAAAACDEvMS8yMDE4CAAAAAoxMi8zMS8yMDE3CQAAAAEwwdAvoR3k2wjEjfWuHeTbCDBDSVEuS09TRTpBMDAwMjcwLklRX0lOQ19UQVguLjEvMS8yMDE2Li4uVVNELi5TR0EBAAAAttwlAAIAAAAKMzk5LjEyMTIyNwEIAAAABQAAAAExAQAAAAoxODMxNjQ2NDY3AwAAAAMxNjACAAAAAjc1BAAAAAEwBwAAAAgxLzEvMjAxNggAAAAKMTIvMzEvMjAxNQkAAAABMMHQL6Ed5NsIQpz2rh3k2wgtQ0lRLk9NOlZPTFYgQi5JUV9JTkNfVEFYLi4xLzEvMjAxNy4uLlVTRC4uU0dBAQAAADfEBAACAAAACjY2MS44ODE3NTYBCAAAAAUAAAABMQEAAAAKMTkwODM4NjM1</t>
  </si>
  <si>
    <t>NgMAAAADMTYwAgAAAAI3NQQAAAABMAcAAAAIMS8xLzIwMTcIAAAACjEyLzMxLzIwMTYJAAAAATDB0C+hHeTbCInb764d5NsIKkNJUS5OWVNFOkYuSVFfSU5DX1RBWC4uMS8xLzIwMTYuLi5VU0QuLlNHQQEAAABfnwEAAgAAAAQyODgxAQgAAAAFAAAAATEBAAAACjE4NzM0NDk4MzUDAAAAAzE2MAIAAAACNzUEAAAAATAHAAAACDEvMS8yMDE2CAAAAAoxMi8zMS8yMDE1CQAAAAEwwdAvoR3k2wjId/CuHeTbCCxDSVEuVFNFOjcyMDMuSVFfSU5DX1RBWC4uMS8xLzIwMTguLi5VU0QuLlNHQQEAAAC84AQAAgAAAAszMzkxLjE3NTAzMgEIAAAABQAAAAExAQAAAAoxODc0MTkzMDk4AwAAAAMxNjACAAAAAjc1BAAAAAEwBwAAAAgxLzEvMjAxOAgAAAAKMTIvMzEvMjAxNwkAAAABMMHQL6Ed5NsIu1Dwrh3k2wgwQ0lRLktPU0U6QTAwNTM4MC5JUV9JTkNfVEFYLi4xLzEvMjAyMC4uLlVTRC4uU0dBAQAAAExZDQACAAAACjg0Ny4yMzA5MTYBCAAAAAUAAAABMQEAAAAKMjA4Mzc5OTY2OAMAAAADMTYwAgAAAAI3NQQAAAABMAcAAAAIMS8xLzIwMjAIAAAACjEyLzMxLzIwMTkJAAAAATDB0C+hHeTbCHq0764d5NsIMUNJUS5OQVNEQVFHUzpBQVBMLklRX0lOQ19UQVguLjEvMS8yMDIxLi4uVVNELi5TR0EBAAAAaWEAAAIAAAAFMTA4MjIBCAAAAAUAAAABMQEAAAALLTIxMTQzOTYxNDYDAAAAAzE2MAIAAAACNzUEAAAAATAH</t>
  </si>
  <si>
    <t>AAAACDEvMS8yMDIxCAAAAAoxMi8yNi8yMDIwCQAAAAEwwdAvoR3k2wj57PCuHeTbCDBDSVEuS09TRTpBMDA1MzgwLklRX0lOQ19UQVguLjEvMS8yMDE5Li4uVVNELi5TR0EBAAAATFkNAAIAAAAKNzk0LjU3NzI5MQEIAAAABQAAAAExAQAAAAoyMDE5Njc2MjcwAwAAAAMxNjACAAAAAjc1BAAAAAEwBwAAAAgxLzEvMjAxOQgAAAAKMTIvMzEvMjAxOAkAAAABMMHQL6Ed5NsIKWLxrh3k2wgsQ0lRLlRTRTo3MjcwLklRX0lOQ19UQVguLjEvMS8yMDE3Li4uVVNELi5TR0EBAAAAUlcNAAIAAAALMTEwNS44ODQzMDUBCAAAAAUAAAABMQEAAAAKMTgyNzc2Nzc2NgMAAAADMTYwAgAAAAI3NQQAAAABMAcAAAAIMS8xLzIwMTcIAAAACjEyLzMxLzIwMTYJAAAAATDB0C+hHeTbCGj+8a4d5NsIMUNJUS5OQVNEQVFHUzpBQVBMLklRX0lOQ19UQVguLjEvMS8yMDE5Li4uVVNELi5TR0EBAAAAaWEAAAIAAAAFMTAzNDgBCAAAAAUAAAABMQEAAAAKMjAwMjI4NTE0NgMAAAADMTYwAgAAAAI3NQQAAAABMAcAAAAIMS8xLzIwMTkIAAAACjEyLzI5LzIwMTgJAAAAATDB0C+hHeTbCOnF8K4d5NsILENJUS5OWVNFOkhNQy5JUV9JTkNfVEFYLi4xLzEvMjAxOS4uLlVTRC4uU0dBAQAAAJVBBAACAAAACzIzMzQuODMxMTU1AQgAAAAFAAAAATEBAAAACjE5NDYzNjI0MjQDAAAAAzE2MAIAAAACNzUEAAAAATAHAAAACDEvMS8yMDE5CAAA</t>
  </si>
  <si>
    <t>AAoxMi8zMS8yMDE4CQAAAAEwwdAvoR3k2wh1je+uHeTbCDFDSVEuTkFTREFRR1M6VFNMQS5JUV9JTkNfVEFYLi4xLzEvMjAxOS4uLlVTRC4uU0dBAQAAABDGogECAAAAAjU4AQgAAAAFAAAAATEBAAAACjIwNzkxMjg3NjYDAAAAAzE2MAIAAAACNzUEAAAAATAHAAAACDEvMS8yMDE5CAAAAAoxMi8zMS8yMDE4CQAAAAEwwdAvoR3k2whNDfmuHeTbCCxDSVEuVFNFOjcyNjkuSVFfSU5DX1RBWC4uMS8xLzIwMjEuLi5VU0QuLlNHQQEAAAAPLgoAAgAAAAo2OTkuMjQ1MTg3AQgAAAAFAAAAATEBAAAACjIwODAyMTI1MTADAAAAAzE2MAIAAAACNzUEAAAAATAHAAAACDEvMS8yMDIxCAAAAAoxMi8zMS8yMDIwCQAAAAEwwdAvoR3k2wh4JfKuHeTbCDFDSVEuTkFTREFRR1M6QUFQTC5JUV9JTkNfVEFYLi4xLzEvMjAxNi4uLlVTRC4uU0dBAQAAAGlhAAACAAAABTE4OTQxAQgAAAAFAAAAATEBAAAACjE4MjYxMzk1NzADAAAAAzE2MAIAAAACNzUEAAAAATAHAAAACDEvMS8yMDE2CAAAAAoxMi8yNi8yMDE1CQAAAAEwwdAvoR3k2wgZO/GuHeTbCDFDSVEuTkFTREFRR1M6VFNMQS5JUV9JTkNfVEFYLi4xLzEvMjAxNy4uLlVTRC4uU0dBAQAAABDGogECAAAABjI2LjY5OAEIAAAABQAAAAExAQAAAAoxOTQ1ODczNzE3AwAAAAMxNjACAAAAAjc1BAAAAAEwBwAAAAgxLzEvMjAxNwgAAAAKMTIvMzEvMjAxNgkAAAABMMHQL6Ed</t>
  </si>
  <si>
    <t>5NsI/zz1rh3k2wgwQ0lRLktPU0U6QTAwMDI3MC5JUV9JTkNfVEFYLi4xLzEvMjAxOS4uLlVTRC4uU0dBAQAAALbcJQACAAAACTI4MC44OTAyNAEIAAAABQAAAAExAQAAAAoyMDIxNTMxOTk3AwAAAAMxNjACAAAAAjc1BAAAAAEwBwAAAAgxLzEvMjAxOQgAAAAKMTIvMzEvMjAxOAkAAAABMMHQL6Ed5NsIYNrzrh3k2wgrQ0lRLk5ZU0U6R00uSVFfSU5DX1RBWC4uMS8xLzIwMTkuLi5VU0QuLlNHQQEAAABU7qUDAgAAAAM0NzQBCAAAAAUAAAABMQEAAAAKMjA3OTUyNzUxMwMAAAADMTYwAgAAAAI3NQQAAAABMAcAAAAIMS8xLzIwMTkIAAAACjEyLzMxLzIwMTgJAAAAATDB0C+hHeTbCDuy9a4d5NsILENJUS5UU0U6ODA1OC5JUV9JTkNfVEFYLi4xLzEvMjAyMC4uLlVTRC4uU0dBAQAAAIH/BwACAAAACzE2NjkuNzM2OTI4AQgAAAAFAAAAATEBAAAACjIwMDYwNDQ5MjIDAAAAAzE2MAIAAAACNzUEAAAAATAHAAAACDEvMS8yMDIwCAAAAAoxMi8zMS8yMDE5CQAAAAEwwdAvoR3k2wh6tO+uHeTbCCtDSVEuTllTRTpHTS5JUV9JTkNfVEFYLi4xLzEvMjAxNy4uLlVTRC4uU0dBAQAAAFTupQMCAAAABDI3MzkBCAAAAAUAAAABMQEAAAAKMTk0MzkyMjk0NAMAAAADMTYwAgAAAAI3NQQAAAABMAcAAAAIMS8xLzIwMTcIAAAACjEyLzMxLzIwMTYJAAAAATDB0C+hHeTbCJMR964d5NsILENJUS5UU0U6ODA1OC5JUV9JTkNf</t>
  </si>
  <si>
    <t>VEFYLi4xLzEvMjAxOS4uLlVTRC4uU0dBAQAAAIH/BwACAAAACzE3OTMuMDQ1NjE5AQgAAAAFAAAAATEBAAAACjE5NDM2NTg0NzgDAAAAAzE2MAIAAAACNzUEAAAAATAHAAAACDEvMS8yMDE5CAAAAAoxMi8zMS8yMDE4CQAAAAEwwdAvoR3k2wgjJ/auHeTbCCpDSVEuTllTRTpGLklRX0lOQ19UQVguLjEvMS8yMDIwLi4uVVNELi5TR0EBAAAAX58BAAIAAAAELTcyNAEIAAAABQAAAAExAQAAAAstMjExMzY5MjIzMQMAAAADMTYwAgAAAAI3NQQAAAABMAcAAAAIMS8xLzIwMjAIAAAACjEyLzMxLzIwMTkJAAAAATDt9y+hHeTbCPhd864d5NsIK0NJUS5OWVNFOkdNLklRX0lOQ19UQVguLjEvMS8yMDE2Li4uVVNELi5TR0EBAAAAVO6lAwIAAAAFLTEyMTkBCAAAAAUAAAABMQEAAAAKMTg3MzMwMzMzMQMAAAADMTYwAgAAAAI3NQQAAAABMAcAAAAIMS8xLzIwMTYIAAAACjEyLzMxLzIwMTUJAAAAATDt9y+hHeTbCJhz8q4d5NsILENJUS5UU0U6ODA1OC5JUV9JTkNfVEFYLi4xLzEvMjAxOC4uLlVTRC4uU0dBAQAAAIH/BwACAAAACzEzODIuMjYxMjg1AQgAAAAFAAAAATEBAAAACjE4NzMwMjY0MTMDAAAAAzE2MAIAAAACNzUEAAAAATAHAAAACDEvMS8yMDE4CAAAAAoxMi8zMS8yMDE3CQAAAAEw7fcvoR3k2whZ1/GuHeTbCCtDSVEuTllTRTpIRC5JUV9JTkNfVEFYLi4xLzEvMjAyMC4uLlVTRC4uU0dBAQAAAJdABAAC</t>
  </si>
  <si>
    <t>AAAABDM2MTIBCAAAAAUAAAABMQEAAAAKMjA3MjYyMDE1MgMAAAADMTYwAgAAAAI3NQQAAAABMAcAAAAIMS8xLzIwMjAIAAAACTExLzMvMjAxOQkAAAABMO33L6Ed5NsIJa73rh3k2wgsQ0lRLlRTRTo3MjAzLklRX0lOQ19UQVguLjEvMS8yMDIxLi4uVVNELi5TR0EBAAAAvOAEAAIAAAALMzA0NC4xMDU0NTMBCAAAAAUAAAABMQEAAAAKMjA4MDIxMjM5MQMAAAADMTYwAgAAAAI3NQQAAAABMAcAAAAIMS8xLzIwMjEIAAAACjEyLzMxLzIwMjAJAAAAATDt9y+hHeTbCOJQ9K4d5NsILENJUS5OWVNFOkYuSVFfQ09HUy4xMDAwLjEvMS8yMDIwLi4uVVNELi5DT0dTAQAAAF+fAQACAAAABjEzMzg4OQEIAAAABQAAAAExAQAAAAstMjExMzY5MjQ2MQMAAAADMTYwAgAAAAIzNAQAAAABMAcAAAAIMS8xLzIwMjAIAAAACjEyLzMxLzIwMTkJAAAAATBuve+iHeTbCMSN9a4d5NsILUNJUS5OWVNFOkdNLklRX0NPR1MuMTAwMC4xLzEvMjAxNi4uLlVTRC4uQ09HUwEAAABU7qUDAgAAAAYxMTIzOTUBCAAAAAUAAAABMQEAAAAKMTg3MzMwMjM3NwMAAAADMTYwAgAAAAIzNAQAAAABMAcAAAAIMS8xLzIwMTYIAAAACjEyLzMxLzIwMTUJAAAAATBuve+iHeTbCGj+8a4d5NsILENJUS5OWVNFOkYuSVFfQ09HUy4xMDAwLjEvMS8yMDE5Li4uVVNELi5DT0dTAQAAAF+fAQACAAAABjEzNjI2OQEIAAAABQAAAAExAQAAAAoyMDc4ODU4</t>
  </si>
  <si>
    <t>MjQwAwAAAAMxNjACAAAAAjM0BAAAAAEwBwAAAAgxLzEvMjAxOQgAAAAKMTIvMzEvMjAxOAkAAAABMG6976Id5NsIW9P3rh3k2wguQ0lRLlRTRTo3MjAzLklRX0NPR1MuMTAwMC4xLzEvMjAyMS4uLlVTRC4uQ09HUwEAAAC84AQAAgAAAA0yMTQ3MTMuNDU0MjU1AQgAAAAFAAAAATEBAAAACy0yMDkwODEwMzk3AwAAAAMxNjACAAAAAjM0BAAAAAEwBwAAAAgxLzEvMjAyMQgAAAAJMy8zMS8yMDIwCQAAAAEwbr3voh3k2wggRfquHeTbCC5DSVEuVFNFOjgwNTguSVFfQ09HUy4xMDAwLjEvMS8yMDE3Li4uVVNELi5DT0dTAQAAAIH/BwACAAAADDUxNzc2LjQ5Mjg2NgEIAAAABQAAAAExAQAAAAoxODUxMTEwMTM0AwAAAAMxNjACAAAAAjM0BAAAAAEwBwAAAAgxLzEvMjAxNwgAAAAJMy8zMS8yMDE2CQAAAAEwbr3voh3k2wipKfCuHeTbCDJDSVEuS09TRTpBMDA1MzgwLklRX0NPR1MuMTAwMC4xLzEvMjAxOS4uLlVTRC4uQ09HUwEAAABMWQ0AAgAAAAw3MzM2Mi4yMjI4NDIBCAAAAAUAAAABMQEAAAAKMjAxOTY3NDk5MQMAAAADMTYwAgAAAAIzNAQAAAABMAcAAAAIMS8xLzIwMTkIAAAACjEyLzMxLzIwMTgJAAAAATBuve+iHeTbCAgU8a4d5NsIM0NJUS5OQVNEQVFHUzpUU0xBLklRX0NPR1MuMTAwMC4xLzEvMjAyMC4uLlVTRC4uQ09HUwEAAAAQxqIBAgAAAAUyMDUwOQEIAAAABQAAAAExAQAAAAstMjExMzU3ODkx</t>
  </si>
  <si>
    <t>OAMAAAADMTYwAgAAAAIzNAQAAAABMAcAAAAIMS8xLzIwMjAIAAAACjEyLzMxLzIwMTkJAAAAATBuve+iHeTbCLFf964d5NsILkNJUS5OWVNFOkhNQy5JUV9DT0dTLjEwMDAuMS8xLzIwMTYuLi5VU0QuLkNPR1MBAAAAlUEEAAIAAAAMODYwOTcuMDQzMTE4AQgAAAAFAAAAATEBAAAACjE4NDc3NzI1MDYDAAAAAzE2MAIAAAACMzQEAAAAATAHAAAACDEvMS8yMDE2CAAAAAkzLzMxLzIwMTUJAAAAATBuve+iHeTbCPns8K4d5NsILUNJUS5OWVNFOkdNLklRX0NPR1MuMTAwMC4xLzEvMjAyMC4uLlVTRC4uQ09HUwEAAABU7qUDAgAAAAYxMTA2NTEBCAAAAAUAAAABMQEAAAALLTIxMTM4ODAyMzMDAAAAAzE2MAIAAAACMzQEAAAAATAHAAAACDEvMS8yMDIwCAAAAAoxMi8zMS8yMDE5CQAAAAEwbr3voh3k2wjJefSuHeTbCC1DSVEuTllTRTpHTS5JUV9DT0dTLjEwMDAuMS8xLzIwMTkuLi5VU0QuLkNPR1MBAAAAVO6lAwIAAAAGMTIwNjU2AQgAAAAFAAAAATEBAAAACjIwNzk1MjUwMDMDAAAAAzE2MAIAAAACMzQEAAAAATAHAAAACDEvMS8yMDE5CAAAAAoxMi8zMS8yMDE4CQAAAAEwbr3voh3k2whZdfauHeTbCCxDSVEuTllTRTpGLklRX0NPR1MuMTAwMC4xLzEvMjAxOC4uLlVTRC4uQ09HUwEAAABfnwEAAgAAAAYxMzEzMjEBCAAAAAUAAAABMQEAAAAKMjAwODA3NjM3OQMAAAADMTYwAgAAAAIzNAQAAAABMAcAAAAI</t>
  </si>
  <si>
    <t>MS8xLzIwMTgIAAAACjEyLzMxLzIwMTcJAAAAATBuve+iHeTbCNqe8K4d5NsILkNJUS5UU0U6NzIwMy5JUV9DT0dTLjEwMDAuMS8xLzIwMTguLi5VU0QuLkNPR1MBAAAAvOAEAAIAAAANMTkzMjExLjA3OTEzMQEIAAAABQAAAAExAQAAAAoxOTY5MDQ3NzczAwAAAAMxNjACAAAAAjM0BAAAAAEwBwAAAAgxLzEvMjAxOAgAAAAJMy8zMS8yMDE3CQAAAAEwbr3voh3k2wiJ2++uHeTbCC1DSVEuTllTRTpIRC5JUV9DT0dTLjEwMDAuMS8xLzIwMTYuLi5VU0QuLkNPR1MBAAAAl0AEAAIAAAAFNTQ3ODcBCAAAAAUAAAABMQEAAAAKMTgzMzE2OTk0NQMAAAADMTYwAgAAAAIzNAQAAAABMAcAAAAIMS8xLzIwMTYIAAAACDIvMS8yMDE1CQAAAAEwbr3voh3k2wh0K/SuHeTbCC5DSVEuVFNFOjcyMDMuSVFfQ09HUy4xMDAwLjEvMS8yMDE3Li4uVVNELi5DT0dTAQAAALzgBAACAAAADTE5MDk1OC4zOTI5ODEBCAAAAAUAAAABMQEAAAAKMTg5NDE1MDEzNgMAAAADMTYwAgAAAAIzNAQAAAABMAcAAAAIMS8xLzIwMTcIAAAACTMvMzEvMjAxNgkAAAABMG6976Id5NsIkiH4rh3k2wgzQ0lRLk5BU0RBUUdTOlRTTEEuSVFfQ09HUy4xMDAwLjEvMS8yMDIxLi4uVVNELi5DT0dTAQAAABDGogECAAAABTI0OTA2AQgAAAAFAAAAATEBAAAACy0yMDYyNjgxMDY1AwAAAAMxNjACAAAAAjM0BAAAAAEwBwAAAAgxLzEvMjAyMQgAAAAKMTIv</t>
  </si>
  <si>
    <t>MzEvMjAyMAkAAAABMG6976Id5NsI2Q/zrh3k2wgzQ0lRLk5BU0RBUUdTOkFBUEwuSVFfQ09HUy4xMDAwLjEvMS8yMDE4Li4uVVNELi5DT0dTAQAAAGlhAAACAAAABjE0MTA0OAEIAAAABQAAAAExAQAAAAoxOTg5OTA5ODE0AwAAAAMxNjACAAAAAjM0BAAAAAEwBwAAAAgxLzEvMjAxOAgAAAAJOS8zMC8yMDE3CQAAAAEwbr3voh3k2wjId/CuHeTbCDNDSVEuTkFTREFRR1M6VFNMQS5JUV9DT0dTLjEwMDAuMS8xLzIwMTkuLi5VU0QuLkNPR1MBAAAAEMaiAQIAAAAFMTc0MTkBCAAAAAUAAAABMQEAAAAKMjA3OTEyODYyNQMAAAADMTYwAgAAAAIzNAQAAAABMAcAAAAIMS8xLzIwMTkIAAAACjEyLzMxLzIwMTgJAAAAATBuve+iHeTbCNkP864d5NsIMkNJUS5LT1NFOkEwMDAyNzAuSVFfQ09HUy4xMDAwLjEvMS8yMDE5Li4uVVNELi5DT0dTAQAAALbcJQACAAAADDQxNTMzLjIyNzc3NAEIAAAABQAAAAExAQAAAAoyMDIxNTMwNjIzAwAAAAMxNjACAAAAAjM0BAAAAAEwBwAAAAgxLzEvMjAxOQgAAAAKMTIvMzEvMjAxOAkAAAABMG6976Id5NsIkxH3rh3k2wgyQ0lRLktPU0U6QTAwMDI3MC5JUV9DT0dTLjEwMDAuMS8xLzIwMTYuLi5VU0QuLkNPR1MBAAAAttwlAAIAAAAMMzM3NDIuMTcyODY2AQgAAAAFAAAAATEBAAAACjE4MzE2NDQxMTQDAAAAAzE2MAIAAAACMzQEAAAAATAHAAAACDEvMS8yMDE2CAAAAAoxMi8z</t>
  </si>
  <si>
    <t>MS8yMDE1CQAAAAEwbr3voh3k2wgF2fWuHeTbCC9DSVEuT006Vk9MViBCLklRX0NPR1MuMTAwMC4xLzEvMjAxOC4uLlVTRC4uQ09HUwEAAAA3xAQAAgAAAAszMDA3MC44MTkzNAEIAAAABQAAAAExAQAAAAoxOTQ5NDk1NzkyAwAAAAMxNjACAAAAAjM0BAAAAAEwBwAAAAgxLzEvMjAxOAgAAAAKMTIvMzEvMjAxNwkAAAABMG6976Id5NsI+F3zrh3k2wgsQ0lRLk5ZU0U6Ri5JUV9DT0dTLjEwMDAuMS8xLzIwMTcuLi5VU0QuLkNPR1MBAAAAX58BAAIAAAAGMTI2MTk1AQgAAAAFAAAAATEBAAAACjE5NDY0MjQwMzMDAAAAAzE2MAIAAAACMzQEAAAAATAHAAAACDEvMS8yMDE3CAAAAAoxMi8zMS8yMDE2CQAAAAEwbr3voh3k2wisM/muHeTbCC1DSVEuTllTRTpIRC5JUV9DT0dTLjEwMDAuMS8xLzIwMTcuLi5VU0QuLkNPR1MBAAAAl0AEAAIAAAAFNTgyNTQBCAAAAAUAAAABMQEAAAAKMTg3OTU1NTU3MwMAAAADMTYwAgAAAAIzNAQAAAABMAcAAAAIMS8xLzIwMTcIAAAACTEvMzEvMjAxNgkAAAABMG6976Id5NsIuMHyrh3k2wgsQ0lRLk5ZU0U6Ri5JUV9DT0dTLjEwMDAuMS8xLzIwMTYuLi5VU0QuLkNPR1MBAAAAX58BAAIAAAAGMTI0NDQ2AQgAAAAFAAAAATEBAAAACjE4NzM0NDk3ODADAAAAAzE2MAIAAAACMzQEAAAAATAHAAAACDEvMS8yMDE2CAAAAAoxMi8zMS8yMDE1CQAAAAEwbr3voh3k2wjfbfquHeTbCDND</t>
  </si>
  <si>
    <t>SVEuTkFTREFRR1M6QUFQTC5JUV9DT0dTLjEwMDAuMS8xLzIwMjEuLi5VU0QuLkNPR1MBAAAAaWEAAAIAAAAGMTY5NTU5AQgAAAAFAAAAATEBAAAACy0yMDczMjAzNTA4AwAAAAMxNjACAAAAAjM0BAAAAAEwBwAAAAgxLzEvMjAyMQgAAAAJOS8yNi8yMDIwCQAAAAEwbr3voh3k2wjId/CuHeTbCC5DSVEuTllTRTpITUMuSVFfQ09HUy4xMDAwLjEvMS8yMDE4Li4uVVNELi5DT0dTAQAAAJVBBAACAAAADDk3Nzg1LjE1ODQxNwEIAAAABQAAAAExAQAAAAoxOTY4Nzk3NTIyAwAAAAMxNjACAAAAAjM0BAAAAAEwBwAAAAgxLzEvMjAxOAgAAAAJMy8zMS8yMDE3CQAAAAEwbr3voh3k2wjxgvmuHeTbCC5DSVEuVFNFOjgwNTguSVFfQ09HUy4xMDAwLjEvMS8yMDE5Li4uVVNELi5DT0dTAQAAAIH/BwACAAAACzUzNDY2LjIyMzUyAQgAAAAFAAAAATEBAAAACjE5NjkwOTMxODQDAAAAAzE2MAIAAAACMzQEAAAAATAHAAAACDEvMS8yMDE5CAAAAAkzLzMxLzIwMTgJAAAAATBuve+iHeTbCE0N+a4d5NsIM0NJUS5OQVNEQVFHUzpBQVBMLklRX0NPR1MuMTAwMC4xLzEvMjAyMC4uLlVTRC4uQ09HUwEAAABpYQAAAgAAAAYxNjE3ODIBCAAAAAUAAAABMQEAAAALLTIxMjQ2NTk3NDMDAAAAAzE2MAIAAAACMzQEAAAAATAHAAAACDEvMS8yMDIwCAAAAAk5LzI4LzIwMTkJAAAAATBuve+iHeTbCMh38K4d5NsIM0NJUS5OQVNEQVFH</t>
  </si>
  <si>
    <t>UzpBQVBMLklRX0NPR1MuMTAwMC4xLzEvMjAxOS4uLlVTRC4uQ09HUwEAAABpYQAAAgAAAAYxNjM3NTYBCAAAAAUAAAABMQEAAAAKMjA2NzIwOTYyNgMAAAADMTYwAgAAAAIzNAQAAAABMAcAAAAIMS8xLzIwMTkIAAAACTkvMjkvMjAxOAkAAAABMG6976Id5NsIyHfwrh3k2wgyQ0lRLktPU0U6QTAwNTM4MC5JUV9DT0dTLjEwMDAuMS8xLzIwMTYuLi5VU0QuLkNPR1MBAAAATFkNAAIAAAAMNjI2MzEuMjEzOTM4AQgAAAAFAAAAATEBAAAACjE4MzAzODE2NzkDAAAAAzE2MAIAAAACMzQEAAAAATAHAAAACDEvMS8yMDE2CAAAAAoxMi8zMS8yMDE1CQAAAAEwbr3voh3k2wjI6PKuHeTbCDNDSVEuTkFTREFRR1M6QUFQTC5JUV9DT0dTLjEwMDAuMS8xLzIwMTcuLi5VU0QuLkNPR1MBAAAAaWEAAAIAAAAGMTMxMzc2AQgAAAAFAAAAATEBAAAACjE5MTkzMzQ0ODQDAAAAAzE2MAIAAAACMzQEAAAAATAHAAAACDEvMS8yMDE3CAAAAAk5LzI0LzIwMTYJAAAAATBuve+iHeTbCMh38K4d5NsIM0NJUS5OQVNEQVFHUzpUU0xBLklRX0NPR1MuMTAwMC4xLzEvMjAxOC4uLlVTRC4uQ09HUwEAAAAQxqIBAgAAAAQ5NTM2AQgAAAAFAAAAATEBAAAACjIwMTM5MDc0NzADAAAAAzE2MAIAAAACMzQEAAAAATAHAAAACDEvMS8yMDE4CAAAAAoxMi8zMS8yMDE3CQAAAAEwbr3voh3k2wggRfquHeTbCC1DSVEuTllTRTpHTS5JUV9DT0dT</t>
  </si>
  <si>
    <t>LjEwMDAuMS8xLzIwMjEuLi5VU0QuLkNPR1MBAAAAVO6lAwIAAAAFOTY4NTYBCAAAAAUAAAABMQEAAAALLTIwNjI2NjAzMjkDAAAAAzE2MAIAAAACMzQEAAAAATAHAAAACDEvMS8yMDIxCAAAAAoxMi8zMS8yMDIwCQAAAAEwbr3voh3k2wgjJ/auHeTbCC1DSVEuTllTRTpHTS5JUV9DT0dTLjEwMDAuMS8xLzIwMTguLi5VU0QuLkNPR1MBAAAAVO6lAwIAAAAGMTE2MjI5AQgAAAAFAAAAATEBAAAACjIwMDgwNzAxMzcDAAAAAzE2MAIAAAACMzQEAAAAATAHAAAACDEvMS8yMDE4CAAAAAoxMi8zMS8yMDE3CQAAAAEwbr3voh3k2whNDfmuHeTbCC1DSVEuTllTRTpHTS5JUV9DT0dTLjEwMDAuMS8xLzIwMTcuLi5VU0QuLkNPR1MBAAAAVO6lAwIAAAAGMTIxNTg0AQgAAAAFAAAAATEBAAAACjE5NDM5MjI3ODQDAAAAAzE2MAIAAAACMzQEAAAAATAHAAAACDEvMS8yMDE3CAAAAAoxMi8zMS8yMDE2CQAAAAEwbr3voh3k2whQw/auHeTb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</si>
</sst>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C6DC-791E-4F81-8300-1510DE4D3AAF}">
  <dimension ref="A1:IV2"/>
  <sheetViews>
    <sheetView workbookViewId="0"/>
  </sheetViews>
  <sheetFormatPr defaultRowHeight="12.5" x14ac:dyDescent="0.25"/>
  <sheetData>
    <row r="1" spans="1:256" x14ac:dyDescent="0.25">
      <c r="A1">
        <v>323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133</v>
      </c>
      <c r="CI1" t="s">
        <v>134</v>
      </c>
      <c r="CJ1" t="s">
        <v>135</v>
      </c>
      <c r="CK1" t="s">
        <v>136</v>
      </c>
      <c r="CL1" t="s">
        <v>137</v>
      </c>
      <c r="CM1" t="s">
        <v>138</v>
      </c>
      <c r="CN1" t="s">
        <v>139</v>
      </c>
      <c r="CO1" t="s">
        <v>140</v>
      </c>
      <c r="CP1" t="s">
        <v>141</v>
      </c>
      <c r="CQ1" t="s">
        <v>142</v>
      </c>
      <c r="CR1" t="s">
        <v>143</v>
      </c>
      <c r="CS1" t="s">
        <v>144</v>
      </c>
      <c r="CT1" t="s">
        <v>145</v>
      </c>
      <c r="CU1" t="s">
        <v>146</v>
      </c>
      <c r="CV1" t="s">
        <v>147</v>
      </c>
      <c r="CW1" t="s">
        <v>148</v>
      </c>
      <c r="CX1" t="s">
        <v>149</v>
      </c>
      <c r="CY1" t="s">
        <v>150</v>
      </c>
      <c r="CZ1" t="s">
        <v>151</v>
      </c>
      <c r="DA1" t="s">
        <v>152</v>
      </c>
      <c r="DB1" t="s">
        <v>153</v>
      </c>
      <c r="DC1" t="s">
        <v>154</v>
      </c>
      <c r="DD1" t="s">
        <v>155</v>
      </c>
      <c r="DE1" t="s">
        <v>156</v>
      </c>
      <c r="DF1" t="s">
        <v>157</v>
      </c>
      <c r="DG1" t="s">
        <v>158</v>
      </c>
      <c r="DH1" t="s">
        <v>159</v>
      </c>
      <c r="DI1" t="s">
        <v>160</v>
      </c>
      <c r="DJ1" t="s">
        <v>161</v>
      </c>
      <c r="DK1" t="s">
        <v>162</v>
      </c>
      <c r="DL1" t="s">
        <v>163</v>
      </c>
      <c r="DM1" t="s">
        <v>164</v>
      </c>
      <c r="DN1" t="s">
        <v>165</v>
      </c>
      <c r="DO1" t="s">
        <v>166</v>
      </c>
      <c r="DP1" t="s">
        <v>167</v>
      </c>
      <c r="DQ1" t="s">
        <v>168</v>
      </c>
      <c r="DR1" t="s">
        <v>169</v>
      </c>
      <c r="DS1" t="s">
        <v>170</v>
      </c>
      <c r="DT1" t="s">
        <v>171</v>
      </c>
      <c r="DU1" t="s">
        <v>172</v>
      </c>
      <c r="DV1" t="s">
        <v>173</v>
      </c>
      <c r="DW1" t="s">
        <v>174</v>
      </c>
      <c r="DX1" t="s">
        <v>175</v>
      </c>
      <c r="DY1" t="s">
        <v>176</v>
      </c>
      <c r="DZ1" t="s">
        <v>177</v>
      </c>
      <c r="EA1" t="s">
        <v>178</v>
      </c>
      <c r="EB1" t="s">
        <v>179</v>
      </c>
      <c r="EC1" t="s">
        <v>180</v>
      </c>
      <c r="ED1" t="s">
        <v>181</v>
      </c>
      <c r="EE1" t="s">
        <v>182</v>
      </c>
      <c r="EF1" t="s">
        <v>183</v>
      </c>
      <c r="EG1" t="s">
        <v>184</v>
      </c>
      <c r="EH1" t="s">
        <v>185</v>
      </c>
      <c r="EI1" t="s">
        <v>186</v>
      </c>
      <c r="EJ1" t="s">
        <v>187</v>
      </c>
      <c r="EK1" t="s">
        <v>188</v>
      </c>
      <c r="EL1" t="s">
        <v>189</v>
      </c>
      <c r="EM1" t="s">
        <v>190</v>
      </c>
      <c r="EN1" t="s">
        <v>191</v>
      </c>
      <c r="EO1" t="s">
        <v>192</v>
      </c>
      <c r="EP1" t="s">
        <v>193</v>
      </c>
      <c r="EQ1" t="s">
        <v>194</v>
      </c>
      <c r="ER1" t="s">
        <v>195</v>
      </c>
      <c r="ES1" t="s">
        <v>196</v>
      </c>
      <c r="ET1" t="s">
        <v>197</v>
      </c>
      <c r="EU1" t="s">
        <v>198</v>
      </c>
      <c r="EV1" t="s">
        <v>199</v>
      </c>
      <c r="EW1" t="s">
        <v>200</v>
      </c>
      <c r="EX1" t="s">
        <v>201</v>
      </c>
      <c r="EY1" t="s">
        <v>202</v>
      </c>
      <c r="EZ1" t="s">
        <v>203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209</v>
      </c>
      <c r="FG1" t="s">
        <v>210</v>
      </c>
      <c r="FH1" t="s">
        <v>211</v>
      </c>
      <c r="FI1" t="s">
        <v>212</v>
      </c>
      <c r="FJ1" t="s">
        <v>213</v>
      </c>
      <c r="FK1" t="s">
        <v>214</v>
      </c>
      <c r="FL1" t="s">
        <v>215</v>
      </c>
      <c r="FM1" t="s">
        <v>216</v>
      </c>
      <c r="FN1" t="s">
        <v>217</v>
      </c>
      <c r="FO1" t="s">
        <v>218</v>
      </c>
      <c r="FP1" t="s">
        <v>219</v>
      </c>
      <c r="FQ1" t="s">
        <v>220</v>
      </c>
      <c r="FR1" t="s">
        <v>221</v>
      </c>
      <c r="FS1" t="s">
        <v>222</v>
      </c>
      <c r="FT1" t="s">
        <v>223</v>
      </c>
      <c r="FU1" t="s">
        <v>224</v>
      </c>
      <c r="FV1" t="s">
        <v>225</v>
      </c>
      <c r="FW1" t="s">
        <v>226</v>
      </c>
      <c r="FX1" t="s">
        <v>227</v>
      </c>
      <c r="FY1" t="s">
        <v>228</v>
      </c>
      <c r="FZ1" t="s">
        <v>229</v>
      </c>
      <c r="GA1" t="s">
        <v>230</v>
      </c>
      <c r="GB1" t="s">
        <v>231</v>
      </c>
      <c r="GC1" t="s">
        <v>232</v>
      </c>
      <c r="GD1" t="s">
        <v>233</v>
      </c>
      <c r="GE1" t="s">
        <v>234</v>
      </c>
      <c r="GF1" t="s">
        <v>235</v>
      </c>
      <c r="GG1" t="s">
        <v>236</v>
      </c>
      <c r="GH1" t="s">
        <v>237</v>
      </c>
      <c r="GI1" t="s">
        <v>238</v>
      </c>
      <c r="GJ1" t="s">
        <v>239</v>
      </c>
      <c r="GK1" t="s">
        <v>240</v>
      </c>
      <c r="GL1" t="s">
        <v>241</v>
      </c>
      <c r="GM1" t="s">
        <v>242</v>
      </c>
      <c r="GN1" t="s">
        <v>243</v>
      </c>
      <c r="GO1" t="s">
        <v>244</v>
      </c>
      <c r="GP1" t="s">
        <v>245</v>
      </c>
      <c r="GQ1" t="s">
        <v>246</v>
      </c>
      <c r="GR1" t="s">
        <v>247</v>
      </c>
      <c r="GS1" t="s">
        <v>248</v>
      </c>
      <c r="GT1" t="s">
        <v>249</v>
      </c>
      <c r="GU1" t="s">
        <v>250</v>
      </c>
      <c r="GV1" t="s">
        <v>251</v>
      </c>
      <c r="GW1" t="s">
        <v>252</v>
      </c>
      <c r="GX1" t="s">
        <v>253</v>
      </c>
      <c r="GY1" t="s">
        <v>254</v>
      </c>
      <c r="GZ1" t="s">
        <v>255</v>
      </c>
      <c r="HA1" t="s">
        <v>256</v>
      </c>
      <c r="HB1" t="s">
        <v>257</v>
      </c>
      <c r="HC1" t="s">
        <v>258</v>
      </c>
      <c r="HD1" t="s">
        <v>259</v>
      </c>
      <c r="HE1" t="s">
        <v>260</v>
      </c>
      <c r="HF1" t="s">
        <v>261</v>
      </c>
      <c r="HG1" t="s">
        <v>262</v>
      </c>
      <c r="HH1" t="s">
        <v>263</v>
      </c>
      <c r="HI1" t="s">
        <v>264</v>
      </c>
      <c r="HJ1" t="s">
        <v>265</v>
      </c>
      <c r="HK1" t="s">
        <v>266</v>
      </c>
      <c r="HL1" t="s">
        <v>267</v>
      </c>
      <c r="HM1" t="s">
        <v>268</v>
      </c>
      <c r="HN1" t="s">
        <v>269</v>
      </c>
      <c r="HO1" t="s">
        <v>270</v>
      </c>
      <c r="HP1" t="s">
        <v>271</v>
      </c>
      <c r="HQ1" t="s">
        <v>272</v>
      </c>
      <c r="HR1" t="s">
        <v>273</v>
      </c>
      <c r="HS1" t="s">
        <v>274</v>
      </c>
      <c r="HT1" t="s">
        <v>275</v>
      </c>
      <c r="HU1" t="s">
        <v>276</v>
      </c>
      <c r="HV1" t="s">
        <v>277</v>
      </c>
      <c r="HW1" t="s">
        <v>278</v>
      </c>
      <c r="HX1" t="s">
        <v>279</v>
      </c>
      <c r="HY1" t="s">
        <v>280</v>
      </c>
      <c r="HZ1" t="s">
        <v>281</v>
      </c>
      <c r="IA1" t="s">
        <v>282</v>
      </c>
      <c r="IB1" t="s">
        <v>283</v>
      </c>
      <c r="IC1" t="s">
        <v>284</v>
      </c>
      <c r="ID1" t="s">
        <v>285</v>
      </c>
      <c r="IE1" t="s">
        <v>286</v>
      </c>
      <c r="IF1" t="s">
        <v>287</v>
      </c>
      <c r="IG1" t="s">
        <v>288</v>
      </c>
      <c r="IH1" t="s">
        <v>289</v>
      </c>
      <c r="II1" t="s">
        <v>290</v>
      </c>
      <c r="IJ1" t="s">
        <v>291</v>
      </c>
      <c r="IK1" t="s">
        <v>292</v>
      </c>
      <c r="IL1" t="s">
        <v>293</v>
      </c>
      <c r="IM1" t="s">
        <v>294</v>
      </c>
      <c r="IN1" t="s">
        <v>295</v>
      </c>
      <c r="IO1" t="s">
        <v>296</v>
      </c>
      <c r="IP1" t="s">
        <v>297</v>
      </c>
      <c r="IQ1" t="s">
        <v>298</v>
      </c>
      <c r="IR1" t="s">
        <v>299</v>
      </c>
      <c r="IS1" t="s">
        <v>300</v>
      </c>
      <c r="IT1" t="s">
        <v>301</v>
      </c>
      <c r="IU1" t="s">
        <v>302</v>
      </c>
      <c r="IV1" t="s">
        <v>303</v>
      </c>
    </row>
    <row r="2" spans="1:256" x14ac:dyDescent="0.25">
      <c r="A2" t="s">
        <v>304</v>
      </c>
      <c r="B2" t="s">
        <v>305</v>
      </c>
      <c r="C2" t="s">
        <v>306</v>
      </c>
      <c r="D2" t="s">
        <v>307</v>
      </c>
      <c r="E2" t="s">
        <v>308</v>
      </c>
      <c r="F2" t="s">
        <v>309</v>
      </c>
      <c r="G2" t="s">
        <v>310</v>
      </c>
      <c r="H2" t="s">
        <v>311</v>
      </c>
      <c r="I2" t="s">
        <v>312</v>
      </c>
      <c r="J2" t="s">
        <v>313</v>
      </c>
      <c r="K2" t="s">
        <v>314</v>
      </c>
      <c r="L2" t="s">
        <v>315</v>
      </c>
      <c r="M2" t="s">
        <v>316</v>
      </c>
      <c r="N2" t="s">
        <v>317</v>
      </c>
      <c r="O2" t="s">
        <v>318</v>
      </c>
      <c r="P2" t="s">
        <v>319</v>
      </c>
      <c r="Q2" t="s">
        <v>320</v>
      </c>
      <c r="R2" t="s">
        <v>321</v>
      </c>
      <c r="S2" t="s">
        <v>322</v>
      </c>
      <c r="T2" t="s">
        <v>323</v>
      </c>
      <c r="U2" t="s">
        <v>324</v>
      </c>
      <c r="V2" t="s">
        <v>325</v>
      </c>
      <c r="W2" t="s">
        <v>326</v>
      </c>
      <c r="X2" t="s">
        <v>327</v>
      </c>
      <c r="Y2" t="s">
        <v>328</v>
      </c>
      <c r="Z2" t="s">
        <v>329</v>
      </c>
      <c r="AA2" t="s">
        <v>330</v>
      </c>
      <c r="AB2" t="s">
        <v>331</v>
      </c>
      <c r="AC2" t="s">
        <v>332</v>
      </c>
      <c r="AD2" t="s">
        <v>333</v>
      </c>
      <c r="AE2" t="s">
        <v>334</v>
      </c>
      <c r="AF2" t="s">
        <v>335</v>
      </c>
      <c r="AG2" t="s">
        <v>336</v>
      </c>
      <c r="AH2" t="s">
        <v>337</v>
      </c>
      <c r="AI2" t="s">
        <v>338</v>
      </c>
      <c r="AJ2" t="s">
        <v>339</v>
      </c>
      <c r="AK2" t="s">
        <v>340</v>
      </c>
      <c r="AL2" t="s">
        <v>341</v>
      </c>
      <c r="AM2" t="s">
        <v>342</v>
      </c>
      <c r="AN2" t="s">
        <v>343</v>
      </c>
      <c r="AO2" t="s">
        <v>344</v>
      </c>
      <c r="AP2" t="s">
        <v>345</v>
      </c>
      <c r="AQ2" t="s">
        <v>346</v>
      </c>
      <c r="AR2" t="s">
        <v>347</v>
      </c>
      <c r="AS2" t="s">
        <v>348</v>
      </c>
      <c r="AT2" t="s">
        <v>349</v>
      </c>
      <c r="AU2" t="s">
        <v>350</v>
      </c>
      <c r="AV2" t="s">
        <v>351</v>
      </c>
      <c r="AW2" t="s">
        <v>352</v>
      </c>
      <c r="AX2" t="s">
        <v>353</v>
      </c>
      <c r="AY2" t="s">
        <v>354</v>
      </c>
      <c r="AZ2" t="s">
        <v>355</v>
      </c>
      <c r="BA2" t="s">
        <v>356</v>
      </c>
      <c r="BB2" t="s">
        <v>357</v>
      </c>
      <c r="BC2" t="s">
        <v>358</v>
      </c>
      <c r="BD2" t="s">
        <v>359</v>
      </c>
      <c r="BE2" t="s">
        <v>360</v>
      </c>
      <c r="BF2" t="s">
        <v>361</v>
      </c>
      <c r="BG2" t="s">
        <v>362</v>
      </c>
      <c r="BH2" t="s">
        <v>363</v>
      </c>
      <c r="BI2" t="s">
        <v>364</v>
      </c>
      <c r="BJ2" t="s">
        <v>365</v>
      </c>
      <c r="BK2" t="s">
        <v>366</v>
      </c>
      <c r="BL2" t="s">
        <v>367</v>
      </c>
      <c r="BM2" t="s">
        <v>368</v>
      </c>
      <c r="BN2" t="s">
        <v>369</v>
      </c>
      <c r="BO2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5"/>
  <sheetViews>
    <sheetView tabSelected="1" workbookViewId="0"/>
  </sheetViews>
  <sheetFormatPr defaultRowHeight="12.5" x14ac:dyDescent="0.25"/>
  <cols>
    <col min="1" max="1" width="21.81640625" bestFit="1" customWidth="1"/>
    <col min="2" max="2" width="14.7265625" bestFit="1" customWidth="1"/>
    <col min="3" max="3" width="39.36328125" bestFit="1" customWidth="1"/>
    <col min="4" max="4" width="7.90625" bestFit="1" customWidth="1"/>
    <col min="5" max="5" width="12.26953125" bestFit="1" customWidth="1"/>
    <col min="6" max="6" width="9.90625" bestFit="1" customWidth="1"/>
    <col min="7" max="7" width="18.26953125" bestFit="1" customWidth="1"/>
    <col min="8" max="8" width="23" bestFit="1" customWidth="1"/>
    <col min="9" max="9" width="17.453125" bestFit="1" customWidth="1"/>
    <col min="10" max="10" width="10.81640625" bestFit="1" customWidth="1"/>
    <col min="11" max="11" width="19.26953125" bestFit="1" customWidth="1"/>
    <col min="12" max="12" width="12.6328125" bestFit="1" customWidth="1"/>
    <col min="13" max="13" width="14.81640625" bestFit="1" customWidth="1"/>
    <col min="14" max="14" width="18.6328125" bestFit="1" customWidth="1"/>
    <col min="15" max="15" width="18.7265625" bestFit="1" customWidth="1"/>
    <col min="16" max="16" width="6.81640625" bestFit="1" customWidth="1"/>
    <col min="17" max="17" width="15.453125" bestFit="1" customWidth="1"/>
    <col min="18" max="18" width="16.26953125" bestFit="1" customWidth="1"/>
    <col min="19" max="19" width="11.54296875" bestFit="1" customWidth="1"/>
    <col min="20" max="20" width="9.1796875" bestFit="1" customWidth="1"/>
    <col min="21" max="21" width="12.36328125" bestFit="1" customWidth="1"/>
    <col min="22" max="22" width="16.7265625" bestFit="1" customWidth="1"/>
    <col min="23" max="23" width="11.453125" bestFit="1" customWidth="1"/>
    <col min="24" max="24" width="17.54296875" bestFit="1" customWidth="1"/>
    <col min="25" max="25" width="8.08984375" bestFit="1" customWidth="1"/>
    <col min="26" max="27" width="12.1796875" bestFit="1" customWidth="1"/>
  </cols>
  <sheetData>
    <row r="1" spans="1:36" x14ac:dyDescent="0.25">
      <c r="A1" t="s">
        <v>28</v>
      </c>
      <c r="B1" t="s">
        <v>29</v>
      </c>
      <c r="C1" t="s">
        <v>39</v>
      </c>
      <c r="D1" t="s">
        <v>30</v>
      </c>
      <c r="E1" t="s">
        <v>27</v>
      </c>
      <c r="F1" s="3" t="s">
        <v>26</v>
      </c>
      <c r="G1" s="3" t="s">
        <v>25</v>
      </c>
      <c r="H1" s="4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  <c r="O1" s="3" t="s">
        <v>17</v>
      </c>
      <c r="P1" t="s">
        <v>36</v>
      </c>
      <c r="Q1" s="3" t="s">
        <v>16</v>
      </c>
      <c r="R1" s="3" t="s">
        <v>44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35</v>
      </c>
      <c r="X1" s="3" t="s">
        <v>11</v>
      </c>
      <c r="Y1" s="3" t="s">
        <v>10</v>
      </c>
      <c r="Z1" t="s">
        <v>33</v>
      </c>
      <c r="AA1" t="s">
        <v>40</v>
      </c>
      <c r="AB1" t="s">
        <v>41</v>
      </c>
      <c r="AC1" t="s">
        <v>42</v>
      </c>
      <c r="AD1" t="s">
        <v>43</v>
      </c>
      <c r="AE1" t="s">
        <v>45</v>
      </c>
      <c r="AF1" t="s">
        <v>46</v>
      </c>
      <c r="AG1" t="s">
        <v>47</v>
      </c>
      <c r="AH1" t="s">
        <v>48</v>
      </c>
      <c r="AI1" t="s">
        <v>44</v>
      </c>
      <c r="AJ1" t="s">
        <v>10</v>
      </c>
    </row>
    <row r="2" spans="1:36" x14ac:dyDescent="0.25">
      <c r="A2" t="str">
        <f>_xll.ciqfunctions.udf.CIQ(B2,"IQ_COMPANY_NAME")</f>
        <v>Ford Motor Company</v>
      </c>
      <c r="B2" s="3" t="s">
        <v>9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9993</v>
      </c>
      <c r="Y2" s="1">
        <f>_xll.ciqfunctions.udf.CIQ($B2, "IQ_INVENTORY", IQ_FY, $D2, , , "USD", , Y$1)</f>
        <v>10808</v>
      </c>
      <c r="Z2" t="s">
        <v>34</v>
      </c>
      <c r="AA2" s="1">
        <f>_xll.ciqfunctions.udf.CIQ($B2, "IQ_ST_INVEST", IQ_FY, $D2, , , "USD", , AA$1)</f>
        <v>19858</v>
      </c>
      <c r="AB2" s="1">
        <f>_xll.ciqfunctions.udf.CIQ($B2, "IQ_NPPE", IQ_FY, $D2, , , "USD", , AB$1)</f>
        <v>39674</v>
      </c>
      <c r="AC2" s="1">
        <f>_xll.ciqfunctions.udf.CIQ($B2, "IQ_LT_INVEST", IQ_FY, $D2, , , "USD", , AC$1)</f>
        <v>6601</v>
      </c>
      <c r="AD2" s="1">
        <f>_xll.ciqfunctions.udf.CIQ($B2, "IQ_AP", IQ_FY, $D2, , , "USD", , AD$1)</f>
        <v>22204</v>
      </c>
      <c r="AE2" s="1">
        <f>_xll.ciqfunctions.udf.CIQ($B2, "IQ_NET_INTEREST_EXP", IQ_FY, $D2, , , "USD", , AE$1)</f>
        <v>-1199</v>
      </c>
      <c r="AF2" s="1">
        <f>_xll.ciqfunctions.udf.CIQ($B2, "IQ_INC_TAX", IQ_FY, $D2, , , "USD", , AF$1)</f>
        <v>160</v>
      </c>
      <c r="AG2" s="1">
        <f>_xll.ciqfunctions.udf.CIQ($B2, "IQ_INC_TAX", IQ_SGA, $D2, , , "USD", , AG$1)</f>
        <v>160</v>
      </c>
      <c r="AH2" s="1">
        <f>_xll.ciqfunctions.udf.CIQ($B2, "IQ_COGS", IQ_FY, $D2, , , "USD", , AH$1)</f>
        <v>112528</v>
      </c>
      <c r="AI2" s="1">
        <f>_xll.ciqfunctions.udf.CIQ($B2, "IQ_TOTAL_EQUITY", IQ_FY, $D2, , , "USD", , AI$1)</f>
        <v>30811</v>
      </c>
      <c r="AJ2" s="1">
        <f>_xll.ciqfunctions.udf.CIQ($B2, "IQ_INVENTORY", IQ_FY, $D2, , , "USD", , AJ$1)</f>
        <v>10808</v>
      </c>
    </row>
    <row r="3" spans="1:36" x14ac:dyDescent="0.25">
      <c r="A3" t="str">
        <f>_xll.ciqfunctions.udf.CIQ(B3,"IQ_COMPANY_NAME")</f>
        <v>Ford Motor Company</v>
      </c>
      <c r="B3" s="3" t="s">
        <v>9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34</v>
      </c>
      <c r="AA3" s="1">
        <f>_xll.ciqfunctions.udf.CIQ($B3, "IQ_ST_INVEST", IQ_FY, $D3, , , "USD", , AA$1)</f>
        <v>13851</v>
      </c>
      <c r="AB3" s="1">
        <f>_xll.ciqfunctions.udf.CIQ($B3, "IQ_NPPE", IQ_FY, $D3, , , "USD", , AB$1)</f>
        <v>39496</v>
      </c>
      <c r="AC3" s="1">
        <f>_xll.ciqfunctions.udf.CIQ($B3, "IQ_LT_INVEST", IQ_FY, $D3, , , "USD", , AC$1)</f>
        <v>3719</v>
      </c>
      <c r="AD3" s="1">
        <f>_xll.ciqfunctions.udf.CIQ($B3, "IQ_AP", IQ_FY, $D3, , , "USD", , AD$1)</f>
        <v>20673</v>
      </c>
      <c r="AE3" s="1">
        <f>_xll.ciqfunctions.udf.CIQ($B3, "IQ_NET_INTEREST_EXP", IQ_FY, $D3, , , "USD", , AE$1)</f>
        <v>-546</v>
      </c>
      <c r="AF3" s="1">
        <f>_xll.ciqfunctions.udf.CIQ($B3, "IQ_INC_TAX", IQ_FY, $D3, , , "USD", , AF$1)</f>
        <v>-724</v>
      </c>
      <c r="AG3" s="1">
        <f>_xll.ciqfunctions.udf.CIQ($B3, "IQ_INC_TAX", IQ_SGA, $D3, , , "USD", , AG$1)</f>
        <v>-724</v>
      </c>
      <c r="AH3" s="1">
        <f>_xll.ciqfunctions.udf.CIQ($B3, "IQ_COGS", IQ_FY, $D3, , , "USD", , AH$1)</f>
        <v>133889</v>
      </c>
      <c r="AI3" s="1">
        <f>_xll.ciqfunctions.udf.CIQ($B3, "IQ_TOTAL_EQUITY", IQ_FY, $D3, , , "USD", , AI$1)</f>
        <v>33230</v>
      </c>
      <c r="AJ3" s="1">
        <f>_xll.ciqfunctions.udf.CIQ($B3, "IQ_INVENTORY", IQ_FY, $D3, , , "USD", , AJ$1)</f>
        <v>10786</v>
      </c>
    </row>
    <row r="4" spans="1:36" x14ac:dyDescent="0.25">
      <c r="A4" t="str">
        <f>_xll.ciqfunctions.udf.CIQ(B4,"IQ_COMPANY_NAME")</f>
        <v>Ford Motor Company</v>
      </c>
      <c r="B4" s="3" t="s">
        <v>9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34</v>
      </c>
      <c r="AA4" s="1">
        <f>_xll.ciqfunctions.udf.CIQ($B4, "IQ_ST_INVEST", IQ_FY, $D4, , , "USD", , AA$1)</f>
        <v>15925</v>
      </c>
      <c r="AB4" s="1">
        <f>_xll.ciqfunctions.udf.CIQ($B4, "IQ_NPPE", IQ_FY, $D4, , , "USD", , AB$1)</f>
        <v>37883</v>
      </c>
      <c r="AC4" s="1">
        <f>_xll.ciqfunctions.udf.CIQ($B4, "IQ_LT_INVEST", IQ_FY, $D4, , , "USD", , AC$1)</f>
        <v>2959</v>
      </c>
      <c r="AD4" s="1">
        <f>_xll.ciqfunctions.udf.CIQ($B4, "IQ_AP", IQ_FY, $D4, , , "USD", , AD$1)</f>
        <v>21520</v>
      </c>
      <c r="AE4" s="1">
        <f>_xll.ciqfunctions.udf.CIQ($B4, "IQ_NET_INTEREST_EXP", IQ_FY, $D4, , , "USD", , AE$1)</f>
        <v>-729</v>
      </c>
      <c r="AF4" s="1">
        <f>_xll.ciqfunctions.udf.CIQ($B4, "IQ_INC_TAX", IQ_FY, $D4, , , "USD", , AF$1)</f>
        <v>650</v>
      </c>
      <c r="AG4" s="1">
        <f>_xll.ciqfunctions.udf.CIQ($B4, "IQ_INC_TAX", IQ_SGA, $D4, , , "USD", , AG$1)</f>
        <v>650</v>
      </c>
      <c r="AH4" s="1">
        <f>_xll.ciqfunctions.udf.CIQ($B4, "IQ_COGS", IQ_FY, $D4, , , "USD", , AH$1)</f>
        <v>136269</v>
      </c>
      <c r="AI4" s="1">
        <f>_xll.ciqfunctions.udf.CIQ($B4, "IQ_TOTAL_EQUITY", IQ_FY, $D4, , , "USD", , AI$1)</f>
        <v>36066</v>
      </c>
      <c r="AJ4" s="1">
        <f>_xll.ciqfunctions.udf.CIQ($B4, "IQ_INVENTORY", IQ_FY, $D4, , , "USD", , AJ$1)</f>
        <v>11220</v>
      </c>
    </row>
    <row r="5" spans="1:36" x14ac:dyDescent="0.25">
      <c r="A5" t="str">
        <f>_xll.ciqfunctions.udf.CIQ(B5,"IQ_COMPANY_NAME")</f>
        <v>Ford Motor Company</v>
      </c>
      <c r="B5" s="3" t="s">
        <v>9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34</v>
      </c>
      <c r="AA5" s="1">
        <f>_xll.ciqfunctions.udf.CIQ($B5, "IQ_ST_INVEST", IQ_FY, $D5, , , "USD", , AA$1)</f>
        <v>17554</v>
      </c>
      <c r="AB5" s="1">
        <f>_xll.ciqfunctions.udf.CIQ($B5, "IQ_NPPE", IQ_FY, $D5, , , "USD", , AB$1)</f>
        <v>36901</v>
      </c>
      <c r="AC5" s="1">
        <f>_xll.ciqfunctions.udf.CIQ($B5, "IQ_LT_INVEST", IQ_FY, $D5, , , "USD", , AC$1)</f>
        <v>3448</v>
      </c>
      <c r="AD5" s="1">
        <f>_xll.ciqfunctions.udf.CIQ($B5, "IQ_AP", IQ_FY, $D5, , , "USD", , AD$1)</f>
        <v>23282</v>
      </c>
      <c r="AE5" s="1">
        <f>_xll.ciqfunctions.udf.CIQ($B5, "IQ_NET_INTEREST_EXP", IQ_FY, $D5, , , "USD", , AE$1)</f>
        <v>-847</v>
      </c>
      <c r="AF5" s="1">
        <f>_xll.ciqfunctions.udf.CIQ($B5, "IQ_INC_TAX", IQ_FY, $D5, , , "USD", , AF$1)</f>
        <v>402</v>
      </c>
      <c r="AG5" s="1">
        <f>_xll.ciqfunctions.udf.CIQ($B5, "IQ_INC_TAX", IQ_SGA, $D5, , , "USD", , AG$1)</f>
        <v>402</v>
      </c>
      <c r="AH5" s="1">
        <f>_xll.ciqfunctions.udf.CIQ($B5, "IQ_COGS", IQ_FY, $D5, , , "USD", , AH$1)</f>
        <v>131321</v>
      </c>
      <c r="AI5" s="1">
        <f>_xll.ciqfunctions.udf.CIQ($B5, "IQ_TOTAL_EQUITY", IQ_FY, $D5, , , "USD", , AI$1)</f>
        <v>35704</v>
      </c>
      <c r="AJ5" s="1">
        <f>_xll.ciqfunctions.udf.CIQ($B5, "IQ_INVENTORY", IQ_FY, $D5, , , "USD", , AJ$1)</f>
        <v>11176</v>
      </c>
    </row>
    <row r="6" spans="1:36" x14ac:dyDescent="0.25">
      <c r="A6" t="str">
        <f>_xll.ciqfunctions.udf.CIQ(B6,"IQ_COMPANY_NAME")</f>
        <v>Ford Motor Company</v>
      </c>
      <c r="B6" s="3" t="s">
        <v>9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34</v>
      </c>
      <c r="AA6" s="1">
        <f>_xll.ciqfunctions.udf.CIQ($B6, "IQ_ST_INVEST", IQ_FY, $D6, , , "USD", , AA$1)</f>
        <v>19642</v>
      </c>
      <c r="AB6" s="1">
        <f>_xll.ciqfunctions.udf.CIQ($B6, "IQ_NPPE", IQ_FY, $D6, , , "USD", , AB$1)</f>
        <v>33692</v>
      </c>
      <c r="AC6" s="1">
        <f>_xll.ciqfunctions.udf.CIQ($B6, "IQ_LT_INVEST", IQ_FY, $D6, , , "USD", , AC$1)</f>
        <v>3523</v>
      </c>
      <c r="AD6" s="1">
        <f>_xll.ciqfunctions.udf.CIQ($B6, "IQ_AP", IQ_FY, $D6, , , "USD", , AD$1)</f>
        <v>21296</v>
      </c>
      <c r="AE6" s="1">
        <f>_xll.ciqfunctions.udf.CIQ($B6, "IQ_NET_INTEREST_EXP", IQ_FY, $D6, , , "USD", , AE$1)</f>
        <v>-733</v>
      </c>
      <c r="AF6" s="1">
        <f>_xll.ciqfunctions.udf.CIQ($B6, "IQ_INC_TAX", IQ_FY, $D6, , , "USD", , AF$1)</f>
        <v>2184</v>
      </c>
      <c r="AG6" s="1">
        <f>_xll.ciqfunctions.udf.CIQ($B6, "IQ_INC_TAX", IQ_SGA, $D6, , , "USD", , AG$1)</f>
        <v>2184</v>
      </c>
      <c r="AH6" s="1">
        <f>_xll.ciqfunctions.udf.CIQ($B6, "IQ_COGS", IQ_FY, $D6, , , "USD", , AH$1)</f>
        <v>126195</v>
      </c>
      <c r="AI6" s="1">
        <f>_xll.ciqfunctions.udf.CIQ($B6, "IQ_TOTAL_EQUITY", IQ_FY, $D6, , , "USD", , AI$1)</f>
        <v>29283</v>
      </c>
      <c r="AJ6" s="1">
        <f>_xll.ciqfunctions.udf.CIQ($B6, "IQ_INVENTORY", IQ_FY, $D6, , , "USD", , AJ$1)</f>
        <v>8898</v>
      </c>
    </row>
    <row r="7" spans="1:36" x14ac:dyDescent="0.25">
      <c r="A7" t="str">
        <f>_xll.ciqfunctions.udf.CIQ(B7,"IQ_COMPANY_NAME")</f>
        <v>Ford Motor Company</v>
      </c>
      <c r="B7" s="3" t="s">
        <v>9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34</v>
      </c>
      <c r="AA7" s="1">
        <f>_xll.ciqfunctions.udf.CIQ($B7, "IQ_ST_INVEST", IQ_FY, $D7, , , "USD", , AA$1)</f>
        <v>18181</v>
      </c>
      <c r="AB7" s="1">
        <f>_xll.ciqfunctions.udf.CIQ($B7, "IQ_NPPE", IQ_FY, $D7, , , "USD", , AB$1)</f>
        <v>32177</v>
      </c>
      <c r="AC7" s="1">
        <f>_xll.ciqfunctions.udf.CIQ($B7, "IQ_LT_INVEST", IQ_FY, $D7, , , "USD", , AC$1)</f>
        <v>3244</v>
      </c>
      <c r="AD7" s="1">
        <f>_xll.ciqfunctions.udf.CIQ($B7, "IQ_AP", IQ_FY, $D7, , , "USD", , AD$1)</f>
        <v>20272</v>
      </c>
      <c r="AE7" s="1">
        <f>_xll.ciqfunctions.udf.CIQ($B7, "IQ_NET_INTEREST_EXP", IQ_FY, $D7, , , "USD", , AE$1)</f>
        <v>-540</v>
      </c>
      <c r="AF7" s="1">
        <f>_xll.ciqfunctions.udf.CIQ($B7, "IQ_INC_TAX", IQ_FY, $D7, , , "USD", , AF$1)</f>
        <v>2881</v>
      </c>
      <c r="AG7" s="1">
        <f>_xll.ciqfunctions.udf.CIQ($B7, "IQ_INC_TAX", IQ_SGA, $D7, , , "USD", , AG$1)</f>
        <v>2881</v>
      </c>
      <c r="AH7" s="1">
        <f>_xll.ciqfunctions.udf.CIQ($B7, "IQ_COGS", IQ_FY, $D7, , , "USD", , AH$1)</f>
        <v>124446</v>
      </c>
      <c r="AI7" s="1">
        <f>_xll.ciqfunctions.udf.CIQ($B7, "IQ_TOTAL_EQUITY", IQ_FY, $D7, , , "USD", , AI$1)</f>
        <v>28751</v>
      </c>
      <c r="AJ7" s="1">
        <f>_xll.ciqfunctions.udf.CIQ($B7, "IQ_INVENTORY", IQ_FY, $D7, , , "USD", , AJ$1)</f>
        <v>8319</v>
      </c>
    </row>
    <row r="8" spans="1:36" x14ac:dyDescent="0.25">
      <c r="A8" t="str">
        <f>_xll.ciqfunctions.udf.CIQ(B8,"IQ_COMPANY_NAME")</f>
        <v>Apple Inc.</v>
      </c>
      <c r="B8" t="s">
        <v>38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34</v>
      </c>
      <c r="AA8" s="1">
        <f>_xll.ciqfunctions.udf.CIQ($B8, "IQ_ST_INVEST", IQ_FY, $D8, , , "USD", , AA$1)</f>
        <v>52927</v>
      </c>
      <c r="AB8" s="1">
        <f>_xll.ciqfunctions.udf.CIQ($B8, "IQ_NPPE", IQ_FY, $D8, , , "USD", , AB$1)</f>
        <v>45336</v>
      </c>
      <c r="AC8" s="1">
        <f>_xll.ciqfunctions.udf.CIQ($B8, "IQ_LT_INVEST", IQ_FY, $D8, , , "USD", , AC$1)</f>
        <v>100887</v>
      </c>
      <c r="AD8" s="1">
        <f>_xll.ciqfunctions.udf.CIQ($B8, "IQ_AP", IQ_FY, $D8, , , "USD", , AD$1)</f>
        <v>42296</v>
      </c>
      <c r="AE8" s="1">
        <f>_xll.ciqfunctions.udf.CIQ($B8, "IQ_NET_INTEREST_EXP", IQ_FY, $D8, , , "USD", , AE$1)</f>
        <v>890</v>
      </c>
      <c r="AF8" s="1">
        <f>_xll.ciqfunctions.udf.CIQ($B8, "IQ_INC_TAX", IQ_FY, $D8, , , "USD", , AF$1)</f>
        <v>9680</v>
      </c>
      <c r="AG8" s="1">
        <f>_xll.ciqfunctions.udf.CIQ($B8, "IQ_INC_TAX", IQ_SGA, $D8, , , "USD", , AG$1)</f>
        <v>10822</v>
      </c>
      <c r="AH8" s="1">
        <f>_xll.ciqfunctions.udf.CIQ($B8, "IQ_COGS", IQ_FY, $D8, , , "USD", , AH$1)</f>
        <v>169559</v>
      </c>
      <c r="AI8" s="1">
        <f>_xll.ciqfunctions.udf.CIQ($B8, "IQ_TOTAL_EQUITY", IQ_FY, $D8, , , "USD", , AI$1)</f>
        <v>65339</v>
      </c>
      <c r="AJ8" s="1">
        <f>_xll.ciqfunctions.udf.CIQ($B8, "IQ_INVENTORY", IQ_FY, $D8, , , "USD", , AJ$1)</f>
        <v>4061</v>
      </c>
    </row>
    <row r="9" spans="1:36" x14ac:dyDescent="0.25">
      <c r="A9" t="str">
        <f>_xll.ciqfunctions.udf.CIQ(B9,"IQ_COMPANY_NAME")</f>
        <v>Apple Inc.</v>
      </c>
      <c r="B9" t="s">
        <v>38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34</v>
      </c>
      <c r="AA9" s="1">
        <f>_xll.ciqfunctions.udf.CIQ($B9, "IQ_ST_INVEST", IQ_FY, $D9, , , "USD", , AA$1)</f>
        <v>51713</v>
      </c>
      <c r="AB9" s="1">
        <f>_xll.ciqfunctions.udf.CIQ($B9, "IQ_NPPE", IQ_FY, $D9, , , "USD", , AB$1)</f>
        <v>37378</v>
      </c>
      <c r="AC9" s="1">
        <f>_xll.ciqfunctions.udf.CIQ($B9, "IQ_LT_INVEST", IQ_FY, $D9, , , "USD", , AC$1)</f>
        <v>105341</v>
      </c>
      <c r="AD9" s="1">
        <f>_xll.ciqfunctions.udf.CIQ($B9, "IQ_AP", IQ_FY, $D9, , , "USD", , AD$1)</f>
        <v>46236</v>
      </c>
      <c r="AE9" s="1">
        <f>_xll.ciqfunctions.udf.CIQ($B9, "IQ_NET_INTEREST_EXP", IQ_FY, $D9, , , "USD", , AE$1)</f>
        <v>1385</v>
      </c>
      <c r="AF9" s="1">
        <f>_xll.ciqfunctions.udf.CIQ($B9, "IQ_INC_TAX", IQ_FY, $D9, , , "USD", , AF$1)</f>
        <v>10481</v>
      </c>
      <c r="AG9" s="1">
        <f>_xll.ciqfunctions.udf.CIQ($B9, "IQ_INC_TAX", IQ_SGA, $D9, , , "USD", , AG$1)</f>
        <v>10222</v>
      </c>
      <c r="AH9" s="1">
        <f>_xll.ciqfunctions.udf.CIQ($B9, "IQ_COGS", IQ_FY, $D9, , , "USD", , AH$1)</f>
        <v>161782</v>
      </c>
      <c r="AI9" s="1">
        <f>_xll.ciqfunctions.udf.CIQ($B9, "IQ_TOTAL_EQUITY", IQ_FY, $D9, , , "USD", , AI$1)</f>
        <v>90488</v>
      </c>
      <c r="AJ9" s="1">
        <f>_xll.ciqfunctions.udf.CIQ($B9, "IQ_INVENTORY", IQ_FY, $D9, , , "USD", , AJ$1)</f>
        <v>4106</v>
      </c>
    </row>
    <row r="10" spans="1:36" x14ac:dyDescent="0.25">
      <c r="A10" t="str">
        <f>_xll.ciqfunctions.udf.CIQ(B10,"IQ_COMPANY_NAME")</f>
        <v>Apple Inc.</v>
      </c>
      <c r="B10" t="s">
        <v>38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34</v>
      </c>
      <c r="AA10" s="1">
        <f>_xll.ciqfunctions.udf.CIQ($B10, "IQ_ST_INVEST", IQ_FY, $D10, , , "USD", , AA$1)</f>
        <v>40388</v>
      </c>
      <c r="AB10" s="1">
        <f>_xll.ciqfunctions.udf.CIQ($B10, "IQ_NPPE", IQ_FY, $D10, , , "USD", , AB$1)</f>
        <v>41304</v>
      </c>
      <c r="AC10" s="1">
        <f>_xll.ciqfunctions.udf.CIQ($B10, "IQ_LT_INVEST", IQ_FY, $D10, , , "USD", , AC$1)</f>
        <v>170799</v>
      </c>
      <c r="AD10" s="1">
        <f>_xll.ciqfunctions.udf.CIQ($B10, "IQ_AP", IQ_FY, $D10, , , "USD", , AD$1)</f>
        <v>55888</v>
      </c>
      <c r="AE10" s="1">
        <f>_xll.ciqfunctions.udf.CIQ($B10, "IQ_NET_INTEREST_EXP", IQ_FY, $D10, , , "USD", , AE$1)</f>
        <v>2446</v>
      </c>
      <c r="AF10" s="1">
        <f>_xll.ciqfunctions.udf.CIQ($B10, "IQ_INC_TAX", IQ_FY, $D10, , , "USD", , AF$1)</f>
        <v>13372</v>
      </c>
      <c r="AG10" s="1">
        <f>_xll.ciqfunctions.udf.CIQ($B10, "IQ_INC_TAX", IQ_SGA, $D10, , , "USD", , AG$1)</f>
        <v>10348</v>
      </c>
      <c r="AH10" s="1">
        <f>_xll.ciqfunctions.udf.CIQ($B10, "IQ_COGS", IQ_FY, $D10, , , "USD", , AH$1)</f>
        <v>163756</v>
      </c>
      <c r="AI10" s="1">
        <f>_xll.ciqfunctions.udf.CIQ($B10, "IQ_TOTAL_EQUITY", IQ_FY, $D10, , , "USD", , AI$1)</f>
        <v>107147</v>
      </c>
      <c r="AJ10" s="1">
        <f>_xll.ciqfunctions.udf.CIQ($B10, "IQ_INVENTORY", IQ_FY, $D10, , , "USD", , AJ$1)</f>
        <v>3956</v>
      </c>
    </row>
    <row r="11" spans="1:36" x14ac:dyDescent="0.25">
      <c r="A11" t="str">
        <f>_xll.ciqfunctions.udf.CIQ(B11,"IQ_COMPANY_NAME")</f>
        <v>Apple Inc.</v>
      </c>
      <c r="B11" t="s">
        <v>38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34</v>
      </c>
      <c r="AA11" s="1">
        <f>_xll.ciqfunctions.udf.CIQ($B11, "IQ_ST_INVEST", IQ_FY, $D11, , , "USD", , AA$1)</f>
        <v>53892</v>
      </c>
      <c r="AB11" s="1">
        <f>_xll.ciqfunctions.udf.CIQ($B11, "IQ_NPPE", IQ_FY, $D11, , , "USD", , AB$1)</f>
        <v>33783</v>
      </c>
      <c r="AC11" s="1">
        <f>_xll.ciqfunctions.udf.CIQ($B11, "IQ_LT_INVEST", IQ_FY, $D11, , , "USD", , AC$1)</f>
        <v>194714</v>
      </c>
      <c r="AD11" s="1">
        <f>_xll.ciqfunctions.udf.CIQ($B11, "IQ_AP", IQ_FY, $D11, , , "USD", , AD$1)</f>
        <v>44242</v>
      </c>
      <c r="AE11" s="1">
        <f>_xll.ciqfunctions.udf.CIQ($B11, "IQ_NET_INTEREST_EXP", IQ_FY, $D11, , , "USD", , AE$1)</f>
        <v>2878</v>
      </c>
      <c r="AF11" s="1">
        <f>_xll.ciqfunctions.udf.CIQ($B11, "IQ_INC_TAX", IQ_FY, $D11, , , "USD", , AF$1)</f>
        <v>15738</v>
      </c>
      <c r="AG11" s="1">
        <f>_xll.ciqfunctions.udf.CIQ($B11, "IQ_INC_TAX", IQ_SGA, $D11, , , "USD", , AG$1)</f>
        <v>16414</v>
      </c>
      <c r="AH11" s="1">
        <f>_xll.ciqfunctions.udf.CIQ($B11, "IQ_COGS", IQ_FY, $D11, , , "USD", , AH$1)</f>
        <v>141048</v>
      </c>
      <c r="AI11" s="1">
        <f>_xll.ciqfunctions.udf.CIQ($B11, "IQ_TOTAL_EQUITY", IQ_FY, $D11, , , "USD", , AI$1)</f>
        <v>134047</v>
      </c>
      <c r="AJ11" s="1">
        <f>_xll.ciqfunctions.udf.CIQ($B11, "IQ_INVENTORY", IQ_FY, $D11, , , "USD", , AJ$1)</f>
        <v>4855</v>
      </c>
    </row>
    <row r="12" spans="1:36" x14ac:dyDescent="0.25">
      <c r="A12" t="str">
        <f>_xll.ciqfunctions.udf.CIQ(B12,"IQ_COMPANY_NAME")</f>
        <v>Apple Inc.</v>
      </c>
      <c r="B12" t="s">
        <v>38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34</v>
      </c>
      <c r="AA12" s="1">
        <f>_xll.ciqfunctions.udf.CIQ($B12, "IQ_ST_INVEST", IQ_FY, $D12, , , "USD", , AA$1)</f>
        <v>46671</v>
      </c>
      <c r="AB12" s="1">
        <f>_xll.ciqfunctions.udf.CIQ($B12, "IQ_NPPE", IQ_FY, $D12, , , "USD", , AB$1)</f>
        <v>27010</v>
      </c>
      <c r="AC12" s="1">
        <f>_xll.ciqfunctions.udf.CIQ($B12, "IQ_LT_INVEST", IQ_FY, $D12, , , "USD", , AC$1)</f>
        <v>170430</v>
      </c>
      <c r="AD12" s="1">
        <f>_xll.ciqfunctions.udf.CIQ($B12, "IQ_AP", IQ_FY, $D12, , , "USD", , AD$1)</f>
        <v>37294</v>
      </c>
      <c r="AE12" s="1">
        <f>_xll.ciqfunctions.udf.CIQ($B12, "IQ_NET_INTEREST_EXP", IQ_FY, $D12, , , "USD", , AE$1)</f>
        <v>2543</v>
      </c>
      <c r="AF12" s="1">
        <f>_xll.ciqfunctions.udf.CIQ($B12, "IQ_INC_TAX", IQ_FY, $D12, , , "USD", , AF$1)</f>
        <v>15685</v>
      </c>
      <c r="AG12" s="1">
        <f>_xll.ciqfunctions.udf.CIQ($B12, "IQ_INC_TAX", IQ_SGA, $D12, , , "USD", , AG$1)</f>
        <v>15762</v>
      </c>
      <c r="AH12" s="1">
        <f>_xll.ciqfunctions.udf.CIQ($B12, "IQ_COGS", IQ_FY, $D12, , , "USD", , AH$1)</f>
        <v>131376</v>
      </c>
      <c r="AI12" s="1">
        <f>_xll.ciqfunctions.udf.CIQ($B12, "IQ_TOTAL_EQUITY", IQ_FY, $D12, , , "USD", , AI$1)</f>
        <v>128249</v>
      </c>
      <c r="AJ12" s="1">
        <f>_xll.ciqfunctions.udf.CIQ($B12, "IQ_INVENTORY", IQ_FY, $D12, , , "USD", , AJ$1)</f>
        <v>2132</v>
      </c>
    </row>
    <row r="13" spans="1:36" x14ac:dyDescent="0.25">
      <c r="A13" t="str">
        <f>_xll.ciqfunctions.udf.CIQ(B13,"IQ_COMPANY_NAME")</f>
        <v>Apple Inc.</v>
      </c>
      <c r="B13" t="s">
        <v>38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34</v>
      </c>
      <c r="AA13" s="1">
        <f>_xll.ciqfunctions.udf.CIQ($B13, "IQ_ST_INVEST", IQ_FY, $D13, , , "USD", , AA$1)</f>
        <v>20481</v>
      </c>
      <c r="AB13" s="1">
        <f>_xll.ciqfunctions.udf.CIQ($B13, "IQ_NPPE", IQ_FY, $D13, , , "USD", , AB$1)</f>
        <v>22471</v>
      </c>
      <c r="AC13" s="1">
        <f>_xll.ciqfunctions.udf.CIQ($B13, "IQ_LT_INVEST", IQ_FY, $D13, , , "USD", , AC$1)</f>
        <v>164065</v>
      </c>
      <c r="AD13" s="1">
        <f>_xll.ciqfunctions.udf.CIQ($B13, "IQ_AP", IQ_FY, $D13, , , "USD", , AD$1)</f>
        <v>35490</v>
      </c>
      <c r="AE13" s="1">
        <f>_xll.ciqfunctions.udf.CIQ($B13, "IQ_NET_INTEREST_EXP", IQ_FY, $D13, , , "USD", , AE$1)</f>
        <v>2188</v>
      </c>
      <c r="AF13" s="1">
        <f>_xll.ciqfunctions.udf.CIQ($B13, "IQ_INC_TAX", IQ_FY, $D13, , , "USD", , AF$1)</f>
        <v>19121</v>
      </c>
      <c r="AG13" s="1">
        <f>_xll.ciqfunctions.udf.CIQ($B13, "IQ_INC_TAX", IQ_SGA, $D13, , , "USD", , AG$1)</f>
        <v>18941</v>
      </c>
      <c r="AH13" s="1">
        <f>_xll.ciqfunctions.udf.CIQ($B13, "IQ_COGS", IQ_FY, $D13, , , "USD", , AH$1)</f>
        <v>140089</v>
      </c>
      <c r="AI13" s="1">
        <f>_xll.ciqfunctions.udf.CIQ($B13, "IQ_TOTAL_EQUITY", IQ_FY, $D13, , , "USD", , AI$1)</f>
        <v>119355</v>
      </c>
      <c r="AJ13" s="1">
        <f>_xll.ciqfunctions.udf.CIQ($B13, "IQ_INVENTORY", IQ_FY, $D13, , , "USD", , AJ$1)</f>
        <v>2349</v>
      </c>
    </row>
    <row r="14" spans="1:36" x14ac:dyDescent="0.25">
      <c r="A14" t="str">
        <f>_xll.ciqfunctions.udf.CIQ(B14,"IQ_COMPANY_NAME")</f>
        <v>General Motors Company</v>
      </c>
      <c r="B14" s="3" t="s">
        <v>8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34</v>
      </c>
      <c r="AA14" s="1">
        <f>_xll.ciqfunctions.udf.CIQ($B14, "IQ_ST_INVEST", IQ_FY, $D14, , , "USD", , AA$1)</f>
        <v>9046</v>
      </c>
      <c r="AB14" s="1">
        <f>_xll.ciqfunctions.udf.CIQ($B14, "IQ_NPPE", IQ_FY, $D14, , , "USD", , AB$1)</f>
        <v>38632</v>
      </c>
      <c r="AC14" s="1">
        <f>_xll.ciqfunctions.udf.CIQ($B14, "IQ_LT_INVEST", IQ_FY, $D14, , , "USD", , AC$1)</f>
        <v>6825</v>
      </c>
      <c r="AD14" s="1">
        <f>_xll.ciqfunctions.udf.CIQ($B14, "IQ_AP", IQ_FY, $D14, , , "USD", , AD$1)</f>
        <v>19928</v>
      </c>
      <c r="AE14" s="1">
        <f>_xll.ciqfunctions.udf.CIQ($B14, "IQ_NET_INTEREST_EXP", IQ_FY, $D14, , , "USD", , AE$1)</f>
        <v>-857</v>
      </c>
      <c r="AF14" s="1">
        <f>_xll.ciqfunctions.udf.CIQ($B14, "IQ_INC_TAX", IQ_FY, $D14, , , "USD", , AF$1)</f>
        <v>1774</v>
      </c>
      <c r="AG14" s="1">
        <f>_xll.ciqfunctions.udf.CIQ($B14, "IQ_INC_TAX", IQ_SGA, $D14, , , "USD", , AG$1)</f>
        <v>1774</v>
      </c>
      <c r="AH14" s="1">
        <f>_xll.ciqfunctions.udf.CIQ($B14, "IQ_COGS", IQ_FY, $D14, , , "USD", , AH$1)</f>
        <v>96856</v>
      </c>
      <c r="AI14" s="1">
        <f>_xll.ciqfunctions.udf.CIQ($B14, "IQ_TOTAL_EQUITY", IQ_FY, $D14, , , "USD", , AI$1)</f>
        <v>49677</v>
      </c>
      <c r="AJ14" s="1">
        <f>_xll.ciqfunctions.udf.CIQ($B14, "IQ_INVENTORY", IQ_FY, $D14, , , "USD", , AJ$1)</f>
        <v>10235</v>
      </c>
    </row>
    <row r="15" spans="1:36" x14ac:dyDescent="0.25">
      <c r="A15" t="str">
        <f>_xll.ciqfunctions.udf.CIQ(B15,"IQ_COMPANY_NAME")</f>
        <v>General Motors Company</v>
      </c>
      <c r="B15" s="3" t="s">
        <v>8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110651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34</v>
      </c>
      <c r="AA15" s="1">
        <f>_xll.ciqfunctions.udf.CIQ($B15, "IQ_ST_INVEST", IQ_FY, $D15, , , "USD", , AA$1)</f>
        <v>4174</v>
      </c>
      <c r="AB15" s="1">
        <f>_xll.ciqfunctions.udf.CIQ($B15, "IQ_NPPE", IQ_FY, $D15, , , "USD", , AB$1)</f>
        <v>39850</v>
      </c>
      <c r="AC15" s="1">
        <f>_xll.ciqfunctions.udf.CIQ($B15, "IQ_LT_INVEST", IQ_FY, $D15, , , "USD", , AC$1)</f>
        <v>7107</v>
      </c>
      <c r="AD15" s="1">
        <f>_xll.ciqfunctions.udf.CIQ($B15, "IQ_AP", IQ_FY, $D15, , , "USD", , AD$1)</f>
        <v>21018</v>
      </c>
      <c r="AE15" s="1">
        <f>_xll.ciqfunctions.udf.CIQ($B15, "IQ_NET_INTEREST_EXP", IQ_FY, $D15, , , "USD", , AE$1)</f>
        <v>-353</v>
      </c>
      <c r="AF15" s="1">
        <f>_xll.ciqfunctions.udf.CIQ($B15, "IQ_INC_TAX", IQ_FY, $D15, , , "USD", , AF$1)</f>
        <v>769</v>
      </c>
      <c r="AG15" s="1">
        <f>_xll.ciqfunctions.udf.CIQ($B15, "IQ_INC_TAX", IQ_SGA, $D15, , , "USD", , AG$1)</f>
        <v>769</v>
      </c>
      <c r="AH15" s="1">
        <f>_xll.ciqfunctions.udf.CIQ($B15, "IQ_COGS", IQ_FY, $D15, , , "USD", , AH$1)</f>
        <v>110651</v>
      </c>
      <c r="AI15" s="1">
        <f>_xll.ciqfunctions.udf.CIQ($B15, "IQ_TOTAL_EQUITY", IQ_FY, $D15, , , "USD", , AI$1)</f>
        <v>45957</v>
      </c>
      <c r="AJ15" s="1">
        <f>_xll.ciqfunctions.udf.CIQ($B15, "IQ_INVENTORY", IQ_FY, $D15, , , "USD", , AJ$1)</f>
        <v>10398</v>
      </c>
    </row>
    <row r="16" spans="1:36" x14ac:dyDescent="0.25">
      <c r="A16" t="str">
        <f>_xll.ciqfunctions.udf.CIQ(B16,"IQ_COMPANY_NAME")</f>
        <v>General Motors Company</v>
      </c>
      <c r="B16" s="3" t="s">
        <v>8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34</v>
      </c>
      <c r="AA16" s="1">
        <f>_xll.ciqfunctions.udf.CIQ($B16, "IQ_ST_INVEST", IQ_FY, $D16, , , "USD", , AA$1)</f>
        <v>6501</v>
      </c>
      <c r="AB16" s="1">
        <f>_xll.ciqfunctions.udf.CIQ($B16, "IQ_NPPE", IQ_FY, $D16, , , "USD", , AB$1)</f>
        <v>38758</v>
      </c>
      <c r="AC16" s="1">
        <f>_xll.ciqfunctions.udf.CIQ($B16, "IQ_LT_INVEST", IQ_FY, $D16, , , "USD", , AC$1)</f>
        <v>8744</v>
      </c>
      <c r="AD16" s="1">
        <f>_xll.ciqfunctions.udf.CIQ($B16, "IQ_AP", IQ_FY, $D16, , , "USD", , AD$1)</f>
        <v>22297</v>
      </c>
      <c r="AE16" s="1">
        <f>_xll.ciqfunctions.udf.CIQ($B16, "IQ_NET_INTEREST_EXP", IQ_FY, $D16, , , "USD", , AE$1)</f>
        <v>-320</v>
      </c>
      <c r="AF16" s="1">
        <f>_xll.ciqfunctions.udf.CIQ($B16, "IQ_INC_TAX", IQ_FY, $D16, , , "USD", , AF$1)</f>
        <v>474</v>
      </c>
      <c r="AG16" s="1">
        <f>_xll.ciqfunctions.udf.CIQ($B16, "IQ_INC_TAX", IQ_SGA, $D16, , , "USD", , AG$1)</f>
        <v>474</v>
      </c>
      <c r="AH16" s="1">
        <f>_xll.ciqfunctions.udf.CIQ($B16, "IQ_COGS", IQ_FY, $D16, , , "USD", , AH$1)</f>
        <v>120656</v>
      </c>
      <c r="AI16" s="1">
        <f>_xll.ciqfunctions.udf.CIQ($B16, "IQ_TOTAL_EQUITY", IQ_FY, $D16, , , "USD", , AI$1)</f>
        <v>42777</v>
      </c>
      <c r="AJ16" s="1">
        <f>_xll.ciqfunctions.udf.CIQ($B16, "IQ_INVENTORY", IQ_FY, $D16, , , "USD", , AJ$1)</f>
        <v>9816</v>
      </c>
    </row>
    <row r="17" spans="1:36" x14ac:dyDescent="0.25">
      <c r="A17" t="str">
        <f>_xll.ciqfunctions.udf.CIQ(B17,"IQ_COMPANY_NAME")</f>
        <v>General Motors Company</v>
      </c>
      <c r="B17" s="3" t="s">
        <v>8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34</v>
      </c>
      <c r="AA17" s="1">
        <f>_xll.ciqfunctions.udf.CIQ($B17, "IQ_ST_INVEST", IQ_FY, $D17, , , "USD", , AA$1)</f>
        <v>8313</v>
      </c>
      <c r="AB17" s="1">
        <f>_xll.ciqfunctions.udf.CIQ($B17, "IQ_NPPE", IQ_FY, $D17, , , "USD", , AB$1)</f>
        <v>36253</v>
      </c>
      <c r="AC17" s="1">
        <f>_xll.ciqfunctions.udf.CIQ($B17, "IQ_LT_INVEST", IQ_FY, $D17, , , "USD", , AC$1)</f>
        <v>7886</v>
      </c>
      <c r="AD17" s="1">
        <f>_xll.ciqfunctions.udf.CIQ($B17, "IQ_AP", IQ_FY, $D17, , , "USD", , AD$1)</f>
        <v>23929</v>
      </c>
      <c r="AE17" s="1">
        <f>_xll.ciqfunctions.udf.CIQ($B17, "IQ_NET_INTEREST_EXP", IQ_FY, $D17, , , "USD", , AE$1)</f>
        <v>-309</v>
      </c>
      <c r="AF17" s="1">
        <f>_xll.ciqfunctions.udf.CIQ($B17, "IQ_INC_TAX", IQ_FY, $D17, , , "USD", , AF$1)</f>
        <v>11533</v>
      </c>
      <c r="AG17" s="1">
        <f>_xll.ciqfunctions.udf.CIQ($B17, "IQ_INC_TAX", IQ_SGA, $D17, , , "USD", , AG$1)</f>
        <v>11533</v>
      </c>
      <c r="AH17" s="1">
        <f>_xll.ciqfunctions.udf.CIQ($B17, "IQ_COGS", IQ_FY, $D17, , , "USD", , AH$1)</f>
        <v>116229</v>
      </c>
      <c r="AI17" s="1">
        <f>_xll.ciqfunctions.udf.CIQ($B17, "IQ_TOTAL_EQUITY", IQ_FY, $D17, , , "USD", , AI$1)</f>
        <v>36200</v>
      </c>
      <c r="AJ17" s="1">
        <f>_xll.ciqfunctions.udf.CIQ($B17, "IQ_INVENTORY", IQ_FY, $D17, , , "USD", , AJ$1)</f>
        <v>10663</v>
      </c>
    </row>
    <row r="18" spans="1:36" x14ac:dyDescent="0.25">
      <c r="A18" t="str">
        <f>_xll.ciqfunctions.udf.CIQ(B18,"IQ_COMPANY_NAME")</f>
        <v>General Motors Company</v>
      </c>
      <c r="B18" s="3" t="s">
        <v>8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34</v>
      </c>
      <c r="AA18" s="1">
        <f>_xll.ciqfunctions.udf.CIQ($B18, "IQ_ST_INVEST", IQ_FY, $D18, , , "USD", , AA$1)</f>
        <v>11841</v>
      </c>
      <c r="AB18" s="1">
        <f>_xll.ciqfunctions.udf.CIQ($B18, "IQ_NPPE", IQ_FY, $D18, , , "USD", , AB$1)</f>
        <v>32603</v>
      </c>
      <c r="AC18" s="1">
        <f>_xll.ciqfunctions.udf.CIQ($B18, "IQ_LT_INVEST", IQ_FY, $D18, , , "USD", , AC$1)</f>
        <v>8052</v>
      </c>
      <c r="AD18" s="1">
        <f>_xll.ciqfunctions.udf.CIQ($B18, "IQ_AP", IQ_FY, $D18, , , "USD", , AD$1)</f>
        <v>23333</v>
      </c>
      <c r="AE18" s="1">
        <f>_xll.ciqfunctions.udf.CIQ($B18, "IQ_NET_INTEREST_EXP", IQ_FY, $D18, , , "USD", , AE$1)</f>
        <v>-381</v>
      </c>
      <c r="AF18" s="1">
        <f>_xll.ciqfunctions.udf.CIQ($B18, "IQ_INC_TAX", IQ_FY, $D18, , , "USD", , AF$1)</f>
        <v>2739</v>
      </c>
      <c r="AG18" s="1">
        <f>_xll.ciqfunctions.udf.CIQ($B18, "IQ_INC_TAX", IQ_SGA, $D18, , , "USD", , AG$1)</f>
        <v>2739</v>
      </c>
      <c r="AH18" s="1">
        <f>_xll.ciqfunctions.udf.CIQ($B18, "IQ_COGS", IQ_FY, $D18, , , "USD", , AH$1)</f>
        <v>121584</v>
      </c>
      <c r="AI18" s="1">
        <f>_xll.ciqfunctions.udf.CIQ($B18, "IQ_TOTAL_EQUITY", IQ_FY, $D18, , , "USD", , AI$1)</f>
        <v>44075</v>
      </c>
      <c r="AJ18" s="1">
        <f>_xll.ciqfunctions.udf.CIQ($B18, "IQ_INVENTORY", IQ_FY, $D18, , , "USD", , AJ$1)</f>
        <v>11040</v>
      </c>
    </row>
    <row r="19" spans="1:36" x14ac:dyDescent="0.25">
      <c r="A19" t="str">
        <f>_xll.ciqfunctions.udf.CIQ(B19,"IQ_COMPANY_NAME")</f>
        <v>General Motors Company</v>
      </c>
      <c r="B19" s="3" t="s">
        <v>8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34</v>
      </c>
      <c r="AA19" s="1">
        <f>_xll.ciqfunctions.udf.CIQ($B19, "IQ_ST_INVEST", IQ_FY, $D19, , , "USD", , AA$1)</f>
        <v>7582</v>
      </c>
      <c r="AB19" s="1">
        <f>_xll.ciqfunctions.udf.CIQ($B19, "IQ_NPPE", IQ_FY, $D19, , , "USD", , AB$1)</f>
        <v>31229</v>
      </c>
      <c r="AC19" s="1">
        <f>_xll.ciqfunctions.udf.CIQ($B19, "IQ_LT_INVEST", IQ_FY, $D19, , , "USD", , AC$1)</f>
        <v>8215</v>
      </c>
      <c r="AD19" s="1">
        <f>_xll.ciqfunctions.udf.CIQ($B19, "IQ_AP", IQ_FY, $D19, , , "USD", , AD$1)</f>
        <v>24062</v>
      </c>
      <c r="AE19" s="1">
        <f>_xll.ciqfunctions.udf.CIQ($B19, "IQ_NET_INTEREST_EXP", IQ_FY, $D19, , , "USD", , AE$1)</f>
        <v>-256</v>
      </c>
      <c r="AF19" s="1">
        <f>_xll.ciqfunctions.udf.CIQ($B19, "IQ_INC_TAX", IQ_FY, $D19, , , "USD", , AF$1)</f>
        <v>-1219</v>
      </c>
      <c r="AG19" s="1">
        <f>_xll.ciqfunctions.udf.CIQ($B19, "IQ_INC_TAX", IQ_SGA, $D19, , , "USD", , AG$1)</f>
        <v>-1219</v>
      </c>
      <c r="AH19" s="1">
        <f>_xll.ciqfunctions.udf.CIQ($B19, "IQ_COGS", IQ_FY, $D19, , , "USD", , AH$1)</f>
        <v>112395</v>
      </c>
      <c r="AI19" s="1">
        <f>_xll.ciqfunctions.udf.CIQ($B19, "IQ_TOTAL_EQUITY", IQ_FY, $D19, , , "USD", , AI$1)</f>
        <v>40323</v>
      </c>
      <c r="AJ19" s="1">
        <f>_xll.ciqfunctions.udf.CIQ($B19, "IQ_INVENTORY", IQ_FY, $D19, , , "USD", , AJ$1)</f>
        <v>13764</v>
      </c>
    </row>
    <row r="20" spans="1:36" x14ac:dyDescent="0.25">
      <c r="A20" t="str">
        <f>_xll.ciqfunctions.udf.CIQ(B20,"IQ_COMPANY_NAME")</f>
        <v>Toyota Motor Corporation</v>
      </c>
      <c r="B20" s="3" t="s">
        <v>7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24929.184659999999</v>
      </c>
      <c r="H20" s="1">
        <f>_xll.ciqfunctions.udf.CIQ($B20, "IQ_CASH_ST_INVEST", IQ_FY, $D20, , , "USD", , H$1)</f>
        <v>25911.731500000002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13830.76266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24929.184659999999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34</v>
      </c>
      <c r="AA20" s="1">
        <f>_xll.ciqfunctions.udf.CIQ($B20, "IQ_ST_INVEST", IQ_FY, $D20, , , "USD", , AA$1)</f>
        <v>0</v>
      </c>
      <c r="AB20" s="1">
        <f>_xll.ciqfunctions.udf.CIQ($B20, "IQ_NPPE", IQ_FY, $D20, , , "USD", , AB$1)</f>
        <v>61016.656880000002</v>
      </c>
      <c r="AC20" s="1">
        <f>_xll.ciqfunctions.udf.CIQ($B20, "IQ_LT_INVEST", IQ_FY, $D20, , , "USD", , AC$1)</f>
        <v>39939.445419999996</v>
      </c>
      <c r="AD20" s="1">
        <f>_xll.ciqfunctions.udf.CIQ($B20, "IQ_AP", IQ_FY, $D20, , , "USD", , AD$1)</f>
        <v>21880.867569999999</v>
      </c>
      <c r="AE20" s="1">
        <f>_xll.ciqfunctions.udf.CIQ($B20, "IQ_NET_INTEREST_EXP", IQ_FY, $D20, , , "USD", , AE$1)</f>
        <v>1746.79847</v>
      </c>
      <c r="AF20" s="1">
        <f>_xll.ciqfunctions.udf.CIQ($B20, "IQ_INC_TAX", IQ_FY, $D20, , , "USD", , AF$1)</f>
        <v>6336.47174</v>
      </c>
      <c r="AG20" s="1">
        <f>_xll.ciqfunctions.udf.CIQ($B20, "IQ_INC_TAX", IQ_SGA, $D20, , , "USD", , AG$1)</f>
        <v>3044.10545</v>
      </c>
      <c r="AH20" s="1">
        <f>_xll.ciqfunctions.udf.CIQ($B20, "IQ_COGS", IQ_FY, $D20, , , "USD", , AH$1)</f>
        <v>214713.45426</v>
      </c>
      <c r="AI20" s="1">
        <f>_xll.ciqfunctions.udf.CIQ($B20, "IQ_TOTAL_EQUITY", IQ_FY, $D20, , , "USD", , AI$1)</f>
        <v>198314.27872999999</v>
      </c>
      <c r="AJ20" s="1">
        <f>_xll.ciqfunctions.udf.CIQ($B20, "IQ_INVENTORY", IQ_FY, $D20, , , "USD", , AJ$1)</f>
        <v>23548.745569999999</v>
      </c>
    </row>
    <row r="21" spans="1:36" x14ac:dyDescent="0.25">
      <c r="A21" t="str">
        <f>_xll.ciqfunctions.udf.CIQ(B21,"IQ_COMPANY_NAME")</f>
        <v>Toyota Motor Corporation</v>
      </c>
      <c r="B21" s="3" t="s">
        <v>7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14162.19584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34</v>
      </c>
      <c r="AA21" s="1">
        <f>_xll.ciqfunctions.udf.CIQ($B21, "IQ_ST_INVEST", IQ_FY, $D21, , , "USD", , AA$1)</f>
        <v>20168.684519999999</v>
      </c>
      <c r="AB21" s="1">
        <f>_xll.ciqfunctions.udf.CIQ($B21, "IQ_NPPE", IQ_FY, $D21, , , "USD", , AB$1)</f>
        <v>55757.628470000003</v>
      </c>
      <c r="AC21" s="1">
        <f>_xll.ciqfunctions.udf.CIQ($B21, "IQ_LT_INVEST", IQ_FY, $D21, , , "USD", , AC$1)</f>
        <v>98441.392170000006</v>
      </c>
      <c r="AD21" s="1">
        <f>_xll.ciqfunctions.udf.CIQ($B21, "IQ_AP", IQ_FY, $D21, , , "USD", , AD$1)</f>
        <v>23878.566190000001</v>
      </c>
      <c r="AE21" s="1">
        <f>_xll.ciqfunctions.udf.CIQ($B21, "IQ_NET_INTEREST_EXP", IQ_FY, $D21, , , "USD", , AE$1)</f>
        <v>1781.5810300000001</v>
      </c>
      <c r="AF21" s="1">
        <f>_xll.ciqfunctions.udf.CIQ($B21, "IQ_INC_TAX", IQ_FY, $D21, , , "USD", , AF$1)</f>
        <v>5955.6355899999999</v>
      </c>
      <c r="AG21" s="1">
        <f>_xll.ciqfunctions.udf.CIQ($B21, "IQ_INC_TAX", IQ_SGA, $D21, , , "USD", , AG$1)</f>
        <v>8472.3906700000007</v>
      </c>
      <c r="AH21" s="1">
        <f>_xll.ciqfunctions.udf.CIQ($B21, "IQ_COGS", IQ_FY, $D21, , , "USD", , AH$1)</f>
        <v>211077.46849</v>
      </c>
      <c r="AI21" s="1">
        <f>_xll.ciqfunctions.udf.CIQ($B21, "IQ_TOTAL_EQUITY", IQ_FY, $D21, , , "USD", , AI$1)</f>
        <v>181094.99489999999</v>
      </c>
      <c r="AJ21" s="1">
        <f>_xll.ciqfunctions.udf.CIQ($B21, "IQ_INVENTORY", IQ_FY, $D21, , , "USD", , AJ$1)</f>
        <v>23972.52882</v>
      </c>
    </row>
    <row r="22" spans="1:36" x14ac:dyDescent="0.25">
      <c r="A22" t="str">
        <f>_xll.ciqfunctions.udf.CIQ(B22,"IQ_COMPANY_NAME")</f>
        <v>Toyota Motor Corporation</v>
      </c>
      <c r="B22" s="3" t="s">
        <v>7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14549.61996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34</v>
      </c>
      <c r="AA22" s="1">
        <f>_xll.ciqfunctions.udf.CIQ($B22, "IQ_ST_INVEST", IQ_FY, $D22, , , "USD", , AA$1)</f>
        <v>23046.96687</v>
      </c>
      <c r="AB22" s="1">
        <f>_xll.ciqfunctions.udf.CIQ($B22, "IQ_NPPE", IQ_FY, $D22, , , "USD", , AB$1)</f>
        <v>55571.37874</v>
      </c>
      <c r="AC22" s="1">
        <f>_xll.ciqfunctions.udf.CIQ($B22, "IQ_LT_INVEST", IQ_FY, $D22, , , "USD", , AC$1)</f>
        <v>106760.92027</v>
      </c>
      <c r="AD22" s="1">
        <f>_xll.ciqfunctions.udf.CIQ($B22, "IQ_AP", IQ_FY, $D22, , , "USD", , AD$1)</f>
        <v>24355.323410000001</v>
      </c>
      <c r="AE22" s="1">
        <f>_xll.ciqfunctions.udf.CIQ($B22, "IQ_NET_INTEREST_EXP", IQ_FY, $D22, , , "USD", , AE$1)</f>
        <v>1430.7707499999999</v>
      </c>
      <c r="AF22" s="1">
        <f>_xll.ciqfunctions.udf.CIQ($B22, "IQ_INC_TAX", IQ_FY, $D22, , , "USD", , AF$1)</f>
        <v>4749.3623100000004</v>
      </c>
      <c r="AG22" s="1">
        <f>_xll.ciqfunctions.udf.CIQ($B22, "IQ_INC_TAX", IQ_SGA, $D22, , , "USD", , AG$1)</f>
        <v>6433.35916</v>
      </c>
      <c r="AH22" s="1">
        <f>_xll.ciqfunctions.udf.CIQ($B22, "IQ_COGS", IQ_FY, $D22, , , "USD", , AH$1)</f>
        <v>212800.48087</v>
      </c>
      <c r="AI22" s="1">
        <f>_xll.ciqfunctions.udf.CIQ($B22, "IQ_TOTAL_EQUITY", IQ_FY, $D22, , , "USD", , AI$1)</f>
        <v>182949.04120000001</v>
      </c>
      <c r="AJ22" s="1">
        <f>_xll.ciqfunctions.udf.CIQ($B22, "IQ_INVENTORY", IQ_FY, $D22, , , "USD", , AJ$1)</f>
        <v>23914.025900000001</v>
      </c>
    </row>
    <row r="23" spans="1:36" x14ac:dyDescent="0.25">
      <c r="A23" t="str">
        <f>_xll.ciqfunctions.udf.CIQ(B23,"IQ_COMPANY_NAME")</f>
        <v>Toyota Motor Corporation</v>
      </c>
      <c r="B23" s="3" t="s">
        <v>7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14873.61428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34</v>
      </c>
      <c r="AA23" s="1">
        <f>_xll.ciqfunctions.udf.CIQ($B23, "IQ_ST_INVEST", IQ_FY, $D23, , , "USD", , AA$1)</f>
        <v>22624.197649999998</v>
      </c>
      <c r="AB23" s="1">
        <f>_xll.ciqfunctions.udf.CIQ($B23, "IQ_NPPE", IQ_FY, $D23, , , "USD", , AB$1)</f>
        <v>51128.41332</v>
      </c>
      <c r="AC23" s="1">
        <f>_xll.ciqfunctions.udf.CIQ($B23, "IQ_LT_INVEST", IQ_FY, $D23, , , "USD", , AC$1)</f>
        <v>95914.987989999994</v>
      </c>
      <c r="AD23" s="1">
        <f>_xll.ciqfunctions.udf.CIQ($B23, "IQ_AP", IQ_FY, $D23, , , "USD", , AD$1)</f>
        <v>23016.879270000001</v>
      </c>
      <c r="AE23" s="1">
        <f>_xll.ciqfunctions.udf.CIQ($B23, "IQ_NET_INTEREST_EXP", IQ_FY, $D23, , , "USD", , AE$1)</f>
        <v>1162.6009100000001</v>
      </c>
      <c r="AF23" s="1">
        <f>_xll.ciqfunctions.udf.CIQ($B23, "IQ_INC_TAX", IQ_FY, $D23, , , "USD", , AF$1)</f>
        <v>5640.3588300000001</v>
      </c>
      <c r="AG23" s="1">
        <f>_xll.ciqfunctions.udf.CIQ($B23, "IQ_INC_TAX", IQ_SGA, $D23, , , "USD", , AG$1)</f>
        <v>3391.1750299999999</v>
      </c>
      <c r="AH23" s="1">
        <f>_xll.ciqfunctions.udf.CIQ($B23, "IQ_COGS", IQ_FY, $D23, , , "USD", , AH$1)</f>
        <v>193211.07913</v>
      </c>
      <c r="AI23" s="1">
        <f>_xll.ciqfunctions.udf.CIQ($B23, "IQ_TOTAL_EQUITY", IQ_FY, $D23, , , "USD", , AI$1)</f>
        <v>163076.91724000001</v>
      </c>
      <c r="AJ23" s="1">
        <f>_xll.ciqfunctions.udf.CIQ($B23, "IQ_INVENTORY", IQ_FY, $D23, , , "USD", , AJ$1)</f>
        <v>21422.57431</v>
      </c>
    </row>
    <row r="24" spans="1:36" x14ac:dyDescent="0.25">
      <c r="A24" t="str">
        <f>_xll.ciqfunctions.udf.CIQ(B24,"IQ_COMPANY_NAME")</f>
        <v>Toyota Motor Corporation</v>
      </c>
      <c r="B24" s="3" t="s">
        <v>7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15188.379349999999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34</v>
      </c>
      <c r="AA24" s="1">
        <f>_xll.ciqfunctions.udf.CIQ($B24, "IQ_ST_INVEST", IQ_FY, $D24, , , "USD", , AA$1)</f>
        <v>19957.822169999999</v>
      </c>
      <c r="AB24" s="1">
        <f>_xll.ciqfunctions.udf.CIQ($B24, "IQ_NPPE", IQ_FY, $D24, , , "USD", , AB$1)</f>
        <v>48293.402959999999</v>
      </c>
      <c r="AC24" s="1">
        <f>_xll.ciqfunctions.udf.CIQ($B24, "IQ_LT_INVEST", IQ_FY, $D24, , , "USD", , AC$1)</f>
        <v>91727.550170000002</v>
      </c>
      <c r="AD24" s="1">
        <f>_xll.ciqfunctions.udf.CIQ($B24, "IQ_AP", IQ_FY, $D24, , , "USD", , AD$1)</f>
        <v>21266.59748</v>
      </c>
      <c r="AE24" s="1">
        <f>_xll.ciqfunctions.udf.CIQ($B24, "IQ_NET_INTEREST_EXP", IQ_FY, $D24, , , "USD", , AE$1)</f>
        <v>1089.88069</v>
      </c>
      <c r="AF24" s="1">
        <f>_xll.ciqfunctions.udf.CIQ($B24, "IQ_INC_TAX", IQ_FY, $D24, , , "USD", , AF$1)</f>
        <v>7816.5624799999996</v>
      </c>
      <c r="AG24" s="1">
        <f>_xll.ciqfunctions.udf.CIQ($B24, "IQ_INC_TAX", IQ_SGA, $D24, , , "USD", , AG$1)</f>
        <v>5710.4065200000005</v>
      </c>
      <c r="AH24" s="1">
        <f>_xll.ciqfunctions.udf.CIQ($B24, "IQ_COGS", IQ_FY, $D24, , , "USD", , AH$1)</f>
        <v>190958.39298</v>
      </c>
      <c r="AI24" s="1">
        <f>_xll.ciqfunctions.udf.CIQ($B24, "IQ_TOTAL_EQUITY", IQ_FY, $D24, , , "USD", , AI$1)</f>
        <v>156714.18840000001</v>
      </c>
      <c r="AJ24" s="1">
        <f>_xll.ciqfunctions.udf.CIQ($B24, "IQ_INVENTORY", IQ_FY, $D24, , , "USD", , AJ$1)</f>
        <v>18347.37369</v>
      </c>
    </row>
    <row r="25" spans="1:36" x14ac:dyDescent="0.25">
      <c r="A25" t="str">
        <f>_xll.ciqfunctions.udf.CIQ(B25,"IQ_COMPANY_NAME")</f>
        <v>Toyota Motor Corporation</v>
      </c>
      <c r="B25" s="3" t="s">
        <v>7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15734.07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34</v>
      </c>
      <c r="AA25" s="1">
        <f>_xll.ciqfunctions.udf.CIQ($B25, "IQ_ST_INVEST", IQ_FY, $D25, , , "USD", , AA$1)</f>
        <v>20009.18449</v>
      </c>
      <c r="AB25" s="1">
        <f>_xll.ciqfunctions.udf.CIQ($B25, "IQ_NPPE", IQ_FY, $D25, , , "USD", , AB$1)</f>
        <v>44558.322410000001</v>
      </c>
      <c r="AC25" s="1">
        <f>_xll.ciqfunctions.udf.CIQ($B25, "IQ_LT_INVEST", IQ_FY, $D25, , , "USD", , AC$1)</f>
        <v>88081.25851</v>
      </c>
      <c r="AD25" s="1">
        <f>_xll.ciqfunctions.udf.CIQ($B25, "IQ_AP", IQ_FY, $D25, , , "USD", , AD$1)</f>
        <v>20089.907889999999</v>
      </c>
      <c r="AE25" s="1">
        <f>_xll.ciqfunctions.udf.CIQ($B25, "IQ_NET_INTEREST_EXP", IQ_FY, $D25, , , "USD", , AE$1)</f>
        <v>1035.5113100000001</v>
      </c>
      <c r="AF25" s="1">
        <f>_xll.ciqfunctions.udf.CIQ($B25, "IQ_INC_TAX", IQ_FY, $D25, , , "USD", , AF$1)</f>
        <v>7446.1956600000003</v>
      </c>
      <c r="AG25" s="1">
        <f>_xll.ciqfunctions.udf.CIQ($B25, "IQ_INC_TAX", IQ_SGA, $D25, , , "USD", , AG$1)</f>
        <v>6993.2449699999997</v>
      </c>
      <c r="AH25" s="1">
        <f>_xll.ciqfunctions.udf.CIQ($B25, "IQ_COGS", IQ_FY, $D25, , , "USD", , AH$1)</f>
        <v>174317.54657000001</v>
      </c>
      <c r="AI25" s="1">
        <f>_xll.ciqfunctions.udf.CIQ($B25, "IQ_TOTAL_EQUITY", IQ_FY, $D25, , , "USD", , AI$1)</f>
        <v>147073.33400999999</v>
      </c>
      <c r="AJ25" s="1">
        <f>_xll.ciqfunctions.udf.CIQ($B25, "IQ_INVENTORY", IQ_FY, $D25, , , "USD", , AJ$1)</f>
        <v>17814.968270000001</v>
      </c>
    </row>
    <row r="26" spans="1:36" x14ac:dyDescent="0.25">
      <c r="A26" t="str">
        <f>_xll.ciqfunctions.udf.CIQ(B26,"IQ_COMPANY_NAME")</f>
        <v>Tesla, Inc.</v>
      </c>
      <c r="B26" t="s">
        <v>6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2879.5605099999998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34</v>
      </c>
      <c r="AA26" s="1">
        <f>_xll.ciqfunctions.udf.CIQ($B26, "IQ_ST_INVEST", IQ_FY, $D26, , , "USD", , AA$1)</f>
        <v>0</v>
      </c>
      <c r="AB26" s="1">
        <f>_xll.ciqfunctions.udf.CIQ($B26, "IQ_NPPE", IQ_FY, $D26, , , "USD", , AB$1)</f>
        <v>23375</v>
      </c>
      <c r="AC26" s="1">
        <f>_xll.ciqfunctions.udf.CIQ($B26, "IQ_LT_INVEST", IQ_FY, $D26, , , "USD", , AC$1)</f>
        <v>0</v>
      </c>
      <c r="AD26" s="1">
        <f>_xll.ciqfunctions.udf.CIQ($B26, "IQ_AP", IQ_FY, $D26, , , "USD", , AD$1)</f>
        <v>6051</v>
      </c>
      <c r="AE26" s="1">
        <f>_xll.ciqfunctions.udf.CIQ($B26, "IQ_NET_INTEREST_EXP", IQ_FY, $D26, , , "USD", , AE$1)</f>
        <v>-718</v>
      </c>
      <c r="AF26" s="1">
        <f>_xll.ciqfunctions.udf.CIQ($B26, "IQ_INC_TAX", IQ_FY, $D26, , , "USD", , AF$1)</f>
        <v>292</v>
      </c>
      <c r="AG26" s="1">
        <f>_xll.ciqfunctions.udf.CIQ($B26, "IQ_INC_TAX", IQ_SGA, $D26, , , "USD", , AG$1)</f>
        <v>292</v>
      </c>
      <c r="AH26" s="1">
        <f>_xll.ciqfunctions.udf.CIQ($B26, "IQ_COGS", IQ_FY, $D26, , , "USD", , AH$1)</f>
        <v>24906</v>
      </c>
      <c r="AI26" s="1">
        <f>_xll.ciqfunctions.udf.CIQ($B26, "IQ_TOTAL_EQUITY", IQ_FY, $D26, , , "USD", , AI$1)</f>
        <v>23679</v>
      </c>
      <c r="AJ26" s="1">
        <f>_xll.ciqfunctions.udf.CIQ($B26, "IQ_INVENTORY", IQ_FY, $D26, , , "USD", , AJ$1)</f>
        <v>4101</v>
      </c>
    </row>
    <row r="27" spans="1:36" x14ac:dyDescent="0.25">
      <c r="A27" t="str">
        <f>_xll.ciqfunctions.udf.CIQ(B27,"IQ_COMPANY_NAME")</f>
        <v>Tesla, Inc.</v>
      </c>
      <c r="B27" s="3" t="s">
        <v>6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2720.1237900000001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34</v>
      </c>
      <c r="AA27" s="1">
        <f>_xll.ciqfunctions.udf.CIQ($B27, "IQ_ST_INVEST", IQ_FY, $D27, , , "USD", , AA$1)</f>
        <v>0</v>
      </c>
      <c r="AB27" s="1">
        <f>_xll.ciqfunctions.udf.CIQ($B27, "IQ_NPPE", IQ_FY, $D27, , , "USD", , AB$1)</f>
        <v>20199</v>
      </c>
      <c r="AC27" s="1">
        <f>_xll.ciqfunctions.udf.CIQ($B27, "IQ_LT_INVEST", IQ_FY, $D27, , , "USD", , AC$1)</f>
        <v>1</v>
      </c>
      <c r="AD27" s="1">
        <f>_xll.ciqfunctions.udf.CIQ($B27, "IQ_AP", IQ_FY, $D27, , , "USD", , AD$1)</f>
        <v>3771</v>
      </c>
      <c r="AE27" s="1">
        <f>_xll.ciqfunctions.udf.CIQ($B27, "IQ_NET_INTEREST_EXP", IQ_FY, $D27, , , "USD", , AE$1)</f>
        <v>-681</v>
      </c>
      <c r="AF27" s="1">
        <f>_xll.ciqfunctions.udf.CIQ($B27, "IQ_INC_TAX", IQ_FY, $D27, , , "USD", , AF$1)</f>
        <v>110</v>
      </c>
      <c r="AG27" s="1">
        <f>_xll.ciqfunctions.udf.CIQ($B27, "IQ_INC_TAX", IQ_SGA, $D27, , , "USD", , AG$1)</f>
        <v>110</v>
      </c>
      <c r="AH27" s="1">
        <f>_xll.ciqfunctions.udf.CIQ($B27, "IQ_COGS", IQ_FY, $D27, , , "USD", , AH$1)</f>
        <v>20509</v>
      </c>
      <c r="AI27" s="1">
        <f>_xll.ciqfunctions.udf.CIQ($B27, "IQ_TOTAL_EQUITY", IQ_FY, $D27, , , "USD", , AI$1)</f>
        <v>8110</v>
      </c>
      <c r="AJ27" s="1">
        <f>_xll.ciqfunctions.udf.CIQ($B27, "IQ_INVENTORY", IQ_FY, $D27, , , "USD", , AJ$1)</f>
        <v>3552</v>
      </c>
    </row>
    <row r="28" spans="1:36" x14ac:dyDescent="0.25">
      <c r="A28" t="str">
        <f>_xll.ciqfunctions.udf.CIQ(B28,"IQ_COMPANY_NAME")</f>
        <v>Tesla, Inc.</v>
      </c>
      <c r="B28" s="3" t="s">
        <v>6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2590.82231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34</v>
      </c>
      <c r="AA28" s="1">
        <f>_xll.ciqfunctions.udf.CIQ($B28, "IQ_ST_INVEST", IQ_FY, $D28, , , "USD", , AA$1)</f>
        <v>0</v>
      </c>
      <c r="AB28" s="1">
        <f>_xll.ciqfunctions.udf.CIQ($B28, "IQ_NPPE", IQ_FY, $D28, , , "USD", , AB$1)</f>
        <v>19691</v>
      </c>
      <c r="AC28" s="1">
        <f>_xll.ciqfunctions.udf.CIQ($B28, "IQ_LT_INVEST", IQ_FY, $D28, , , "USD", , AC$1)</f>
        <v>12</v>
      </c>
      <c r="AD28" s="1">
        <f>_xll.ciqfunctions.udf.CIQ($B28, "IQ_AP", IQ_FY, $D28, , , "USD", , AD$1)</f>
        <v>3405</v>
      </c>
      <c r="AE28" s="1">
        <f>_xll.ciqfunctions.udf.CIQ($B28, "IQ_NET_INTEREST_EXP", IQ_FY, $D28, , , "USD", , AE$1)</f>
        <v>-629</v>
      </c>
      <c r="AF28" s="1">
        <f>_xll.ciqfunctions.udf.CIQ($B28, "IQ_INC_TAX", IQ_FY, $D28, , , "USD", , AF$1)</f>
        <v>58</v>
      </c>
      <c r="AG28" s="1">
        <f>_xll.ciqfunctions.udf.CIQ($B28, "IQ_INC_TAX", IQ_SGA, $D28, , , "USD", , AG$1)</f>
        <v>58</v>
      </c>
      <c r="AH28" s="1">
        <f>_xll.ciqfunctions.udf.CIQ($B28, "IQ_COGS", IQ_FY, $D28, , , "USD", , AH$1)</f>
        <v>17419</v>
      </c>
      <c r="AI28" s="1">
        <f>_xll.ciqfunctions.udf.CIQ($B28, "IQ_TOTAL_EQUITY", IQ_FY, $D28, , , "USD", , AI$1)</f>
        <v>6313</v>
      </c>
      <c r="AJ28" s="1">
        <f>_xll.ciqfunctions.udf.CIQ($B28, "IQ_INVENTORY", IQ_FY, $D28, , , "USD", , AJ$1)</f>
        <v>3113</v>
      </c>
    </row>
    <row r="29" spans="1:36" x14ac:dyDescent="0.25">
      <c r="A29" t="str">
        <f>_xll.ciqfunctions.udf.CIQ(B29,"IQ_COMPANY_NAME")</f>
        <v>Tesla, Inc.</v>
      </c>
      <c r="B29" t="s">
        <v>6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2533.7991200000001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34</v>
      </c>
      <c r="AA29" s="1">
        <f>_xll.ciqfunctions.udf.CIQ($B29, "IQ_ST_INVEST", IQ_FY, $D29, , , "USD", , AA$1)</f>
        <v>0</v>
      </c>
      <c r="AB29" s="1">
        <f>_xll.ciqfunctions.udf.CIQ($B29, "IQ_NPPE", IQ_FY, $D29, , , "USD", , AB$1)</f>
        <v>20491.616000000002</v>
      </c>
      <c r="AC29" s="1">
        <f>_xll.ciqfunctions.udf.CIQ($B29, "IQ_LT_INVEST", IQ_FY, $D29, , , "USD", , AC$1)</f>
        <v>5.3040000000000003</v>
      </c>
      <c r="AD29" s="1">
        <f>_xll.ciqfunctions.udf.CIQ($B29, "IQ_AP", IQ_FY, $D29, , , "USD", , AD$1)</f>
        <v>2390.25</v>
      </c>
      <c r="AE29" s="1">
        <f>_xll.ciqfunctions.udf.CIQ($B29, "IQ_NET_INTEREST_EXP", IQ_FY, $D29, , , "USD", , AE$1)</f>
        <v>-458</v>
      </c>
      <c r="AF29" s="1">
        <f>_xll.ciqfunctions.udf.CIQ($B29, "IQ_INC_TAX", IQ_FY, $D29, , , "USD", , AF$1)</f>
        <v>32</v>
      </c>
      <c r="AG29" s="1">
        <f>_xll.ciqfunctions.udf.CIQ($B29, "IQ_INC_TAX", IQ_SGA, $D29, , , "USD", , AG$1)</f>
        <v>32</v>
      </c>
      <c r="AH29" s="1">
        <f>_xll.ciqfunctions.udf.CIQ($B29, "IQ_COGS", IQ_FY, $D29, , , "USD", , AH$1)</f>
        <v>9536</v>
      </c>
      <c r="AI29" s="1">
        <f>_xll.ciqfunctions.udf.CIQ($B29, "IQ_TOTAL_EQUITY", IQ_FY, $D29, , , "USD", , AI$1)</f>
        <v>5632.3220000000001</v>
      </c>
      <c r="AJ29" s="1">
        <f>_xll.ciqfunctions.udf.CIQ($B29, "IQ_INVENTORY", IQ_FY, $D29, , , "USD", , AJ$1)</f>
        <v>2263.5369999999998</v>
      </c>
    </row>
    <row r="30" spans="1:36" x14ac:dyDescent="0.25">
      <c r="A30" t="str">
        <f>_xll.ciqfunctions.udf.CIQ(B30,"IQ_COMPANY_NAME")</f>
        <v>Tesla, Inc.</v>
      </c>
      <c r="B30" s="3" t="s">
        <v>6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2425.0564199999999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34</v>
      </c>
      <c r="AA30" s="1">
        <f>_xll.ciqfunctions.udf.CIQ($B30, "IQ_ST_INVEST", IQ_FY, $D30, , , "USD", , AA$1)</f>
        <v>0</v>
      </c>
      <c r="AB30" s="1">
        <f>_xll.ciqfunctions.udf.CIQ($B30, "IQ_NPPE", IQ_FY, $D30, , , "USD", , AB$1)</f>
        <v>15036.916999999999</v>
      </c>
      <c r="AC30" s="1">
        <f>_xll.ciqfunctions.udf.CIQ($B30, "IQ_LT_INVEST", IQ_FY, $D30, , , "USD", , AC$1)</f>
        <v>0</v>
      </c>
      <c r="AD30" s="1">
        <f>_xll.ciqfunctions.udf.CIQ($B30, "IQ_AP", IQ_FY, $D30, , , "USD", , AD$1)</f>
        <v>1860.3409999999999</v>
      </c>
      <c r="AE30" s="1">
        <f>_xll.ciqfunctions.udf.CIQ($B30, "IQ_NET_INTEREST_EXP", IQ_FY, $D30, , , "USD", , AE$1)</f>
        <v>-183.285</v>
      </c>
      <c r="AF30" s="1">
        <f>_xll.ciqfunctions.udf.CIQ($B30, "IQ_INC_TAX", IQ_FY, $D30, , , "USD", , AF$1)</f>
        <v>26.698</v>
      </c>
      <c r="AG30" s="1">
        <f>_xll.ciqfunctions.udf.CIQ($B30, "IQ_INC_TAX", IQ_SGA, $D30, , , "USD", , AG$1)</f>
        <v>26.698</v>
      </c>
      <c r="AH30" s="1">
        <f>_xll.ciqfunctions.udf.CIQ($B30, "IQ_COGS", IQ_FY, $D30, , , "USD", , AH$1)</f>
        <v>5400.875</v>
      </c>
      <c r="AI30" s="1">
        <f>_xll.ciqfunctions.udf.CIQ($B30, "IQ_TOTAL_EQUITY", IQ_FY, $D30, , , "USD", , AI$1)</f>
        <v>5905.125</v>
      </c>
      <c r="AJ30" s="1">
        <f>_xll.ciqfunctions.udf.CIQ($B30, "IQ_INVENTORY", IQ_FY, $D30, , , "USD", , AJ$1)</f>
        <v>2067.4540000000002</v>
      </c>
    </row>
    <row r="31" spans="1:36" x14ac:dyDescent="0.25">
      <c r="A31" t="str">
        <f>_xll.ciqfunctions.udf.CIQ(B31,"IQ_COMPANY_NAME")</f>
        <v>Tesla, Inc.</v>
      </c>
      <c r="B31" s="3" t="s">
        <v>6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1980.8450700000001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34</v>
      </c>
      <c r="AA31" s="1">
        <f>_xll.ciqfunctions.udf.CIQ($B31, "IQ_ST_INVEST", IQ_FY, $D31, , , "USD", , AA$1)</f>
        <v>0</v>
      </c>
      <c r="AB31" s="1">
        <f>_xll.ciqfunctions.udf.CIQ($B31, "IQ_NPPE", IQ_FY, $D31, , , "USD", , AB$1)</f>
        <v>5194.7370000000001</v>
      </c>
      <c r="AC31" s="1">
        <f>_xll.ciqfunctions.udf.CIQ($B31, "IQ_LT_INVEST", IQ_FY, $D31, , , "USD", , AC$1)</f>
        <v>0</v>
      </c>
      <c r="AD31" s="1">
        <f>_xll.ciqfunctions.udf.CIQ($B31, "IQ_AP", IQ_FY, $D31, , , "USD", , AD$1)</f>
        <v>916.14800000000002</v>
      </c>
      <c r="AE31" s="1">
        <f>_xll.ciqfunctions.udf.CIQ($B31, "IQ_NET_INTEREST_EXP", IQ_FY, $D31, , , "USD", , AE$1)</f>
        <v>-117.343</v>
      </c>
      <c r="AF31" s="1">
        <f>_xll.ciqfunctions.udf.CIQ($B31, "IQ_INC_TAX", IQ_FY, $D31, , , "USD", , AF$1)</f>
        <v>13.039</v>
      </c>
      <c r="AG31" s="1">
        <f>_xll.ciqfunctions.udf.CIQ($B31, "IQ_INC_TAX", IQ_SGA, $D31, , , "USD", , AG$1)</f>
        <v>13.039</v>
      </c>
      <c r="AH31" s="1">
        <f>_xll.ciqfunctions.udf.CIQ($B31, "IQ_COGS", IQ_FY, $D31, , , "USD", , AH$1)</f>
        <v>3122.5219999999999</v>
      </c>
      <c r="AI31" s="1">
        <f>_xll.ciqfunctions.udf.CIQ($B31, "IQ_TOTAL_EQUITY", IQ_FY, $D31, , , "USD", , AI$1)</f>
        <v>1083.704</v>
      </c>
      <c r="AJ31" s="1">
        <f>_xll.ciqfunctions.udf.CIQ($B31, "IQ_INVENTORY", IQ_FY, $D31, , , "USD", , AJ$1)</f>
        <v>1277.838</v>
      </c>
    </row>
    <row r="32" spans="1:36" x14ac:dyDescent="0.25">
      <c r="A32" t="str">
        <f>_xll.ciqfunctions.udf.CIQ(B32,"IQ_COMPANY_NAME")</f>
        <v>Mitsubishi Corporation</v>
      </c>
      <c r="B32" s="3" t="s">
        <v>5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34</v>
      </c>
      <c r="AA32" s="1">
        <f>_xll.ciqfunctions.udf.CIQ($B32, "IQ_ST_INVEST", IQ_FY, $D32, , , "USD", , AA$1)</f>
        <v>1397.2510500000001</v>
      </c>
      <c r="AB32" s="1">
        <f>_xll.ciqfunctions.udf.CIQ($B32, "IQ_NPPE", IQ_FY, $D32, , , "USD", , AB$1)</f>
        <v>34034.954510000003</v>
      </c>
      <c r="AC32" s="1">
        <f>_xll.ciqfunctions.udf.CIQ($B32, "IQ_LT_INVEST", IQ_FY, $D32, , , "USD", , AC$1)</f>
        <v>46838.109340000003</v>
      </c>
      <c r="AD32" s="1">
        <f>_xll.ciqfunctions.udf.CIQ($B32, "IQ_AP", IQ_FY, $D32, , , "USD", , AD$1)</f>
        <v>23670.6764</v>
      </c>
      <c r="AE32" s="1">
        <f>_xll.ciqfunctions.udf.CIQ($B32, "IQ_NET_INTEREST_EXP", IQ_FY, $D32, , , "USD", , AE$1)</f>
        <v>959.46177</v>
      </c>
      <c r="AF32" s="1">
        <f>_xll.ciqfunctions.udf.CIQ($B32, "IQ_INC_TAX", IQ_FY, $D32, , , "USD", , AF$1)</f>
        <v>527.06272000000001</v>
      </c>
      <c r="AG32" s="1">
        <f>_xll.ciqfunctions.udf.CIQ($B32, "IQ_INC_TAX", IQ_SGA, $D32, , , "USD", , AG$1)</f>
        <v>155.89059</v>
      </c>
      <c r="AH32" s="1">
        <f>_xll.ciqfunctions.udf.CIQ($B32, "IQ_COGS", IQ_FY, $D32, , , "USD", , AH$1)</f>
        <v>120749.76879</v>
      </c>
      <c r="AI32" s="1">
        <f>_xll.ciqfunctions.udf.CIQ($B32, "IQ_TOTAL_EQUITY", IQ_FY, $D32, , , "USD", , AI$1)</f>
        <v>57776.754119999998</v>
      </c>
      <c r="AJ32" s="1">
        <f>_xll.ciqfunctions.udf.CIQ($B32, "IQ_INVENTORY", IQ_FY, $D32, , , "USD", , AJ$1)</f>
        <v>12030.25094</v>
      </c>
    </row>
    <row r="33" spans="1:36" x14ac:dyDescent="0.25">
      <c r="A33" t="str">
        <f>_xll.ciqfunctions.udf.CIQ(B33,"IQ_COMPANY_NAME")</f>
        <v>Mitsubishi Corporation</v>
      </c>
      <c r="B33" s="3" t="s">
        <v>5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34</v>
      </c>
      <c r="AA33" s="1">
        <f>_xll.ciqfunctions.udf.CIQ($B33, "IQ_ST_INVEST", IQ_FY, $D33, , , "USD", , AA$1)</f>
        <v>1933.4897000000001</v>
      </c>
      <c r="AB33" s="1">
        <f>_xll.ciqfunctions.udf.CIQ($B33, "IQ_NPPE", IQ_FY, $D33, , , "USD", , AB$1)</f>
        <v>19573.702140000001</v>
      </c>
      <c r="AC33" s="1">
        <f>_xll.ciqfunctions.udf.CIQ($B33, "IQ_LT_INVEST", IQ_FY, $D33, , , "USD", , AC$1)</f>
        <v>48574.134420000002</v>
      </c>
      <c r="AD33" s="1">
        <f>_xll.ciqfunctions.udf.CIQ($B33, "IQ_AP", IQ_FY, $D33, , , "USD", , AD$1)</f>
        <v>25836.6024</v>
      </c>
      <c r="AE33" s="1">
        <f>_xll.ciqfunctions.udf.CIQ($B33, "IQ_NET_INTEREST_EXP", IQ_FY, $D33, , , "USD", , AE$1)</f>
        <v>1171.5187800000001</v>
      </c>
      <c r="AF33" s="1">
        <f>_xll.ciqfunctions.udf.CIQ($B33, "IQ_INC_TAX", IQ_FY, $D33, , , "USD", , AF$1)</f>
        <v>1859.2996499999999</v>
      </c>
      <c r="AG33" s="1">
        <f>_xll.ciqfunctions.udf.CIQ($B33, "IQ_INC_TAX", IQ_SGA, $D33, , , "USD", , AG$1)</f>
        <v>1669.73693</v>
      </c>
      <c r="AH33" s="1">
        <f>_xll.ciqfunctions.udf.CIQ($B33, "IQ_COGS", IQ_FY, $D33, , , "USD", , AH$1)</f>
        <v>127428.70289</v>
      </c>
      <c r="AI33" s="1">
        <f>_xll.ciqfunctions.udf.CIQ($B33, "IQ_TOTAL_EQUITY", IQ_FY, $D33, , , "USD", , AI$1)</f>
        <v>59894.592519999998</v>
      </c>
      <c r="AJ33" s="1">
        <f>_xll.ciqfunctions.udf.CIQ($B33, "IQ_INVENTORY", IQ_FY, $D33, , , "USD", , AJ$1)</f>
        <v>10953.361269999999</v>
      </c>
    </row>
    <row r="34" spans="1:36" x14ac:dyDescent="0.25">
      <c r="A34" t="str">
        <f>_xll.ciqfunctions.udf.CIQ(B34,"IQ_COMPANY_NAME")</f>
        <v>Mitsubishi Corporation</v>
      </c>
      <c r="B34" s="3" t="s">
        <v>5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34</v>
      </c>
      <c r="AA34" s="1">
        <f>_xll.ciqfunctions.udf.CIQ($B34, "IQ_ST_INVEST", IQ_FY, $D34, , , "USD", , AA$1)</f>
        <v>2287.79259</v>
      </c>
      <c r="AB34" s="1">
        <f>_xll.ciqfunctions.udf.CIQ($B34, "IQ_NPPE", IQ_FY, $D34, , , "USD", , AB$1)</f>
        <v>19831.411889999999</v>
      </c>
      <c r="AC34" s="1">
        <f>_xll.ciqfunctions.udf.CIQ($B34, "IQ_LT_INVEST", IQ_FY, $D34, , , "USD", , AC$1)</f>
        <v>50195.34158</v>
      </c>
      <c r="AD34" s="1">
        <f>_xll.ciqfunctions.udf.CIQ($B34, "IQ_AP", IQ_FY, $D34, , , "USD", , AD$1)</f>
        <v>25594.40826</v>
      </c>
      <c r="AE34" s="1">
        <f>_xll.ciqfunctions.udf.CIQ($B34, "IQ_NET_INTEREST_EXP", IQ_FY, $D34, , , "USD", , AE$1)</f>
        <v>1194.8684699999999</v>
      </c>
      <c r="AF34" s="1">
        <f>_xll.ciqfunctions.udf.CIQ($B34, "IQ_INC_TAX", IQ_FY, $D34, , , "USD", , AF$1)</f>
        <v>1904.8633299999999</v>
      </c>
      <c r="AG34" s="1">
        <f>_xll.ciqfunctions.udf.CIQ($B34, "IQ_INC_TAX", IQ_SGA, $D34, , , "USD", , AG$1)</f>
        <v>1793.0456200000001</v>
      </c>
      <c r="AH34" s="1">
        <f>_xll.ciqfunctions.udf.CIQ($B34, "IQ_COGS", IQ_FY, $D34, , , "USD", , AH$1)</f>
        <v>53466.22352</v>
      </c>
      <c r="AI34" s="1">
        <f>_xll.ciqfunctions.udf.CIQ($B34, "IQ_TOTAL_EQUITY", IQ_FY, $D34, , , "USD", , AI$1)</f>
        <v>58991.679270000001</v>
      </c>
      <c r="AJ34" s="1">
        <f>_xll.ciqfunctions.udf.CIQ($B34, "IQ_INVENTORY", IQ_FY, $D34, , , "USD", , AJ$1)</f>
        <v>11340.35175</v>
      </c>
    </row>
    <row r="35" spans="1:36" x14ac:dyDescent="0.25">
      <c r="A35" t="str">
        <f>_xll.ciqfunctions.udf.CIQ(B35,"IQ_COMPANY_NAME")</f>
        <v>Mitsubishi Corporation</v>
      </c>
      <c r="B35" s="3" t="s">
        <v>5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34</v>
      </c>
      <c r="AA35" s="1">
        <f>_xll.ciqfunctions.udf.CIQ($B35, "IQ_ST_INVEST", IQ_FY, $D35, , , "USD", , AA$1)</f>
        <v>2381.1390500000002</v>
      </c>
      <c r="AB35" s="1">
        <f>_xll.ciqfunctions.udf.CIQ($B35, "IQ_NPPE", IQ_FY, $D35, , , "USD", , AB$1)</f>
        <v>22284.430830000001</v>
      </c>
      <c r="AC35" s="1">
        <f>_xll.ciqfunctions.udf.CIQ($B35, "IQ_LT_INVEST", IQ_FY, $D35, , , "USD", , AC$1)</f>
        <v>45137.148659999999</v>
      </c>
      <c r="AD35" s="1">
        <f>_xll.ciqfunctions.udf.CIQ($B35, "IQ_AP", IQ_FY, $D35, , , "USD", , AD$1)</f>
        <v>22431.92859</v>
      </c>
      <c r="AE35" s="1">
        <f>_xll.ciqfunctions.udf.CIQ($B35, "IQ_NET_INTEREST_EXP", IQ_FY, $D35, , , "USD", , AE$1)</f>
        <v>743.06727999999998</v>
      </c>
      <c r="AF35" s="1">
        <f>_xll.ciqfunctions.udf.CIQ($B35, "IQ_INC_TAX", IQ_FY, $D35, , , "USD", , AF$1)</f>
        <v>1088.48432</v>
      </c>
      <c r="AG35" s="1">
        <f>_xll.ciqfunctions.udf.CIQ($B35, "IQ_INC_TAX", IQ_SGA, $D35, , , "USD", , AG$1)</f>
        <v>1382.2612899999999</v>
      </c>
      <c r="AH35" s="1">
        <f>_xll.ciqfunctions.udf.CIQ($B35, "IQ_COGS", IQ_FY, $D35, , , "USD", , AH$1)</f>
        <v>45758.960330000002</v>
      </c>
      <c r="AI35" s="1">
        <f>_xll.ciqfunctions.udf.CIQ($B35, "IQ_TOTAL_EQUITY", IQ_FY, $D35, , , "USD", , AI$1)</f>
        <v>51919.381950000003</v>
      </c>
      <c r="AJ35" s="1">
        <f>_xll.ciqfunctions.udf.CIQ($B35, "IQ_INVENTORY", IQ_FY, $D35, , , "USD", , AJ$1)</f>
        <v>9956.3947700000008</v>
      </c>
    </row>
    <row r="36" spans="1:36" x14ac:dyDescent="0.25">
      <c r="A36" t="str">
        <f>_xll.ciqfunctions.udf.CIQ(B36,"IQ_COMPANY_NAME")</f>
        <v>Mitsubishi Corporation</v>
      </c>
      <c r="B36" s="3" t="s">
        <v>5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34</v>
      </c>
      <c r="AA36" s="1">
        <f>_xll.ciqfunctions.udf.CIQ($B36, "IQ_ST_INVEST", IQ_FY, $D36, , , "USD", , AA$1)</f>
        <v>2233.1878700000002</v>
      </c>
      <c r="AB36" s="1">
        <f>_xll.ciqfunctions.udf.CIQ($B36, "IQ_NPPE", IQ_FY, $D36, , , "USD", , AB$1)</f>
        <v>20446.634890000001</v>
      </c>
      <c r="AC36" s="1">
        <f>_xll.ciqfunctions.udf.CIQ($B36, "IQ_LT_INVEST", IQ_FY, $D36, , , "USD", , AC$1)</f>
        <v>44324.027909999997</v>
      </c>
      <c r="AD36" s="1">
        <f>_xll.ciqfunctions.udf.CIQ($B36, "IQ_AP", IQ_FY, $D36, , , "USD", , AD$1)</f>
        <v>19062.45019</v>
      </c>
      <c r="AE36" s="1">
        <f>_xll.ciqfunctions.udf.CIQ($B36, "IQ_NET_INTEREST_EXP", IQ_FY, $D36, , , "USD", , AE$1)</f>
        <v>643.12919999999997</v>
      </c>
      <c r="AF36" s="1">
        <f>_xll.ciqfunctions.udf.CIQ($B36, "IQ_INC_TAX", IQ_FY, $D36, , , "USD", , AF$1)</f>
        <v>354.58346999999998</v>
      </c>
      <c r="AG36" s="1">
        <f>_xll.ciqfunctions.udf.CIQ($B36, "IQ_INC_TAX", IQ_SGA, $D36, , , "USD", , AG$1)</f>
        <v>1085.8072199999999</v>
      </c>
      <c r="AH36" s="1">
        <f>_xll.ciqfunctions.udf.CIQ($B36, "IQ_COGS", IQ_FY, $D36, , , "USD", , AH$1)</f>
        <v>51776.492870000002</v>
      </c>
      <c r="AI36" s="1">
        <f>_xll.ciqfunctions.udf.CIQ($B36, "IQ_TOTAL_EQUITY", IQ_FY, $D36, , , "USD", , AI$1)</f>
        <v>44655.765169999999</v>
      </c>
      <c r="AJ36" s="1">
        <f>_xll.ciqfunctions.udf.CIQ($B36, "IQ_INVENTORY", IQ_FY, $D36, , , "USD", , AJ$1)</f>
        <v>9200.3555899999992</v>
      </c>
    </row>
    <row r="37" spans="1:36" x14ac:dyDescent="0.25">
      <c r="A37" t="str">
        <f>_xll.ciqfunctions.udf.CIQ(B37,"IQ_COMPANY_NAME")</f>
        <v>Mitsubishi Corporation</v>
      </c>
      <c r="B37" s="3" t="s">
        <v>5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34</v>
      </c>
      <c r="AA37" s="1">
        <f>_xll.ciqfunctions.udf.CIQ($B37, "IQ_ST_INVEST", IQ_FY, $D37, , , "USD", , AA$1)</f>
        <v>3174.3979300000001</v>
      </c>
      <c r="AB37" s="1">
        <f>_xll.ciqfunctions.udf.CIQ($B37, "IQ_NPPE", IQ_FY, $D37, , , "USD", , AB$1)</f>
        <v>19962.17224</v>
      </c>
      <c r="AC37" s="1">
        <f>_xll.ciqfunctions.udf.CIQ($B37, "IQ_LT_INVEST", IQ_FY, $D37, , , "USD", , AC$1)</f>
        <v>46467.27319</v>
      </c>
      <c r="AD37" s="1">
        <f>_xll.ciqfunctions.udf.CIQ($B37, "IQ_AP", IQ_FY, $D37, , , "USD", , AD$1)</f>
        <v>20814.751639999999</v>
      </c>
      <c r="AE37" s="1">
        <f>_xll.ciqfunctions.udf.CIQ($B37, "IQ_NET_INTEREST_EXP", IQ_FY, $D37, , , "USD", , AE$1)</f>
        <v>1323.8186800000001</v>
      </c>
      <c r="AF37" s="1">
        <f>_xll.ciqfunctions.udf.CIQ($B37, "IQ_INC_TAX", IQ_FY, $D37, , , "USD", , AF$1)</f>
        <v>1402.87527</v>
      </c>
      <c r="AG37" s="1">
        <f>_xll.ciqfunctions.udf.CIQ($B37, "IQ_INC_TAX", IQ_SGA, $D37, , , "USD", , AG$1)</f>
        <v>870.10820000000001</v>
      </c>
      <c r="AH37" s="1">
        <f>_xll.ciqfunctions.udf.CIQ($B37, "IQ_COGS", IQ_FY, $D37, , , "USD", , AH$1)</f>
        <v>53856.70579</v>
      </c>
      <c r="AI37" s="1">
        <f>_xll.ciqfunctions.udf.CIQ($B37, "IQ_TOTAL_EQUITY", IQ_FY, $D37, , , "USD", , AI$1)</f>
        <v>50467.164929999999</v>
      </c>
      <c r="AJ37" s="1">
        <f>_xll.ciqfunctions.udf.CIQ($B37, "IQ_INVENTORY", IQ_FY, $D37, , , "USD", , AJ$1)</f>
        <v>10847.129139999999</v>
      </c>
    </row>
    <row r="38" spans="1:36" x14ac:dyDescent="0.25">
      <c r="A38" t="str">
        <f>_xll.ciqfunctions.udf.CIQ(B38,"IQ_COMPANY_NAME")</f>
        <v>Hyundai Motor Company</v>
      </c>
      <c r="B38" s="3" t="s">
        <v>4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188.79606000000001</v>
      </c>
      <c r="N38" s="1">
        <f>IF(_xll.ciqfunctions.udf.CIQ($B38, "IQ_COMMON", IQ_FY, $D38, , , "USD", , N$1)=0,"na",_xll.ciqfunctions.udf.CIQ($B38, "IQ_COMMON", IQ_FY, $D38, , , "USD", , N$1))</f>
        <v>1179.42472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34</v>
      </c>
      <c r="AA38" s="1">
        <f>_xll.ciqfunctions.udf.CIQ($B38, "IQ_ST_INVEST", IQ_FY, $D38, , , "USD", , AA$1)</f>
        <v>6699.95687</v>
      </c>
      <c r="AB38" s="1">
        <f>_xll.ciqfunctions.udf.CIQ($B38, "IQ_NPPE", IQ_FY, $D38, , , "USD", , AB$1)</f>
        <v>50934.296909999997</v>
      </c>
      <c r="AC38" s="1">
        <f>_xll.ciqfunctions.udf.CIQ($B38, "IQ_LT_INVEST", IQ_FY, $D38, , , "USD", , AC$1)</f>
        <v>20830.96155</v>
      </c>
      <c r="AD38" s="1">
        <f>_xll.ciqfunctions.udf.CIQ($B38, "IQ_AP", IQ_FY, $D38, , , "USD", , AD$1)</f>
        <v>8079.96425</v>
      </c>
      <c r="AE38" s="1">
        <f>_xll.ciqfunctions.udf.CIQ($B38, "IQ_NET_INTEREST_EXP", IQ_FY, $D38, , , "USD", , AE$1)</f>
        <v>64.892009999999999</v>
      </c>
      <c r="AF38" s="1">
        <f>_xll.ciqfunctions.udf.CIQ($B38, "IQ_INC_TAX", IQ_FY, $D38, , , "USD", , AF$1)</f>
        <v>155.01949999999999</v>
      </c>
      <c r="AG38" s="1">
        <f>_xll.ciqfunctions.udf.CIQ($B38, "IQ_INC_TAX", IQ_SGA, $D38, , , "USD", , AG$1)</f>
        <v>155.01949999999999</v>
      </c>
      <c r="AH38" s="1">
        <f>_xll.ciqfunctions.udf.CIQ($B38, "IQ_COGS", IQ_FY, $D38, , , "USD", , AH$1)</f>
        <v>78579.733840000001</v>
      </c>
      <c r="AI38" s="1">
        <f>_xll.ciqfunctions.udf.CIQ($B38, "IQ_TOTAL_EQUITY", IQ_FY, $D38, , , "USD", , AI$1)</f>
        <v>70148.95392</v>
      </c>
      <c r="AJ38" s="1">
        <f>_xll.ciqfunctions.udf.CIQ($B38, "IQ_INVENTORY", IQ_FY, $D38, , , "USD", , AJ$1)</f>
        <v>10414.45484</v>
      </c>
    </row>
    <row r="39" spans="1:36" x14ac:dyDescent="0.25">
      <c r="A39" t="str">
        <f>_xll.ciqfunctions.udf.CIQ(B39,"IQ_COMPANY_NAME")</f>
        <v>Hyundai Motor Company</v>
      </c>
      <c r="B39" s="3" t="s">
        <v>4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177.96682999999999</v>
      </c>
      <c r="N39" s="1">
        <f>IF(_xll.ciqfunctions.udf.CIQ($B39, "IQ_COMMON", IQ_FY, $D39, , , "USD", , N$1)=0,"na",_xll.ciqfunctions.udf.CIQ($B39, "IQ_COMMON", IQ_FY, $D39, , , "USD", , N$1))</f>
        <v>1111.7736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34</v>
      </c>
      <c r="AA39" s="1">
        <f>_xll.ciqfunctions.udf.CIQ($B39, "IQ_ST_INVEST", IQ_FY, $D39, , , "USD", , AA$1)</f>
        <v>6393.1079</v>
      </c>
      <c r="AB39" s="1">
        <f>_xll.ciqfunctions.udf.CIQ($B39, "IQ_NPPE", IQ_FY, $D39, , , "USD", , AB$1)</f>
        <v>47323.393689999997</v>
      </c>
      <c r="AC39" s="1">
        <f>_xll.ciqfunctions.udf.CIQ($B39, "IQ_LT_INVEST", IQ_FY, $D39, , , "USD", , AC$1)</f>
        <v>19146.318650000001</v>
      </c>
      <c r="AD39" s="1">
        <f>_xll.ciqfunctions.udf.CIQ($B39, "IQ_AP", IQ_FY, $D39, , , "USD", , AD$1)</f>
        <v>6643.1246899999996</v>
      </c>
      <c r="AE39" s="1">
        <f>_xll.ciqfunctions.udf.CIQ($B39, "IQ_NET_INTEREST_EXP", IQ_FY, $D39, , , "USD", , AE$1)</f>
        <v>197.59452999999999</v>
      </c>
      <c r="AF39" s="1">
        <f>_xll.ciqfunctions.udf.CIQ($B39, "IQ_INC_TAX", IQ_FY, $D39, , , "USD", , AF$1)</f>
        <v>847.23091999999997</v>
      </c>
      <c r="AG39" s="1">
        <f>_xll.ciqfunctions.udf.CIQ($B39, "IQ_INC_TAX", IQ_SGA, $D39, , , "USD", , AG$1)</f>
        <v>847.23091999999997</v>
      </c>
      <c r="AH39" s="1">
        <f>_xll.ciqfunctions.udf.CIQ($B39, "IQ_COGS", IQ_FY, $D39, , , "USD", , AH$1)</f>
        <v>76303.280920000005</v>
      </c>
      <c r="AI39" s="1">
        <f>_xll.ciqfunctions.udf.CIQ($B39, "IQ_TOTAL_EQUITY", IQ_FY, $D39, , , "USD", , AI$1)</f>
        <v>66146.717900000003</v>
      </c>
      <c r="AJ39" s="1">
        <f>_xll.ciqfunctions.udf.CIQ($B39, "IQ_INVENTORY", IQ_FY, $D39, , , "USD", , AJ$1)</f>
        <v>10103.02685</v>
      </c>
    </row>
    <row r="40" spans="1:36" x14ac:dyDescent="0.25">
      <c r="A40" t="str">
        <f>_xll.ciqfunctions.udf.CIQ(B40,"IQ_COMPANY_NAME")</f>
        <v>Hyundai Motor Company</v>
      </c>
      <c r="B40" s="3" t="s">
        <v>4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184.55966000000001</v>
      </c>
      <c r="N40" s="1">
        <f>IF(_xll.ciqfunctions.udf.CIQ($B40, "IQ_COMMON", IQ_FY, $D40, , , "USD", , N$1)=0,"na",_xll.ciqfunctions.udf.CIQ($B40, "IQ_COMMON", IQ_FY, $D40, , , "USD", , N$1))</f>
        <v>1152.95957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34</v>
      </c>
      <c r="AA40" s="1">
        <f>_xll.ciqfunctions.udf.CIQ($B40, "IQ_ST_INVEST", IQ_FY, $D40, , , "USD", , AA$1)</f>
        <v>7226.5138399999996</v>
      </c>
      <c r="AB40" s="1">
        <f>_xll.ciqfunctions.udf.CIQ($B40, "IQ_NPPE", IQ_FY, $D40, , , "USD", , AB$1)</f>
        <v>45786.107089999998</v>
      </c>
      <c r="AC40" s="1">
        <f>_xll.ciqfunctions.udf.CIQ($B40, "IQ_LT_INVEST", IQ_FY, $D40, , , "USD", , AC$1)</f>
        <v>17472.806390000002</v>
      </c>
      <c r="AD40" s="1">
        <f>_xll.ciqfunctions.udf.CIQ($B40, "IQ_AP", IQ_FY, $D40, , , "USD", , AD$1)</f>
        <v>6876.8304200000002</v>
      </c>
      <c r="AE40" s="1">
        <f>_xll.ciqfunctions.udf.CIQ($B40, "IQ_NET_INTEREST_EXP", IQ_FY, $D40, , , "USD", , AE$1)</f>
        <v>212.97826000000001</v>
      </c>
      <c r="AF40" s="1">
        <f>_xll.ciqfunctions.udf.CIQ($B40, "IQ_INC_TAX", IQ_FY, $D40, , , "USD", , AF$1)</f>
        <v>794.57728999999995</v>
      </c>
      <c r="AG40" s="1">
        <f>_xll.ciqfunctions.udf.CIQ($B40, "IQ_INC_TAX", IQ_SGA, $D40, , , "USD", , AG$1)</f>
        <v>794.57728999999995</v>
      </c>
      <c r="AH40" s="1">
        <f>_xll.ciqfunctions.udf.CIQ($B40, "IQ_COGS", IQ_FY, $D40, , , "USD", , AH$1)</f>
        <v>73362.222840000002</v>
      </c>
      <c r="AI40" s="1">
        <f>_xll.ciqfunctions.udf.CIQ($B40, "IQ_TOTAL_EQUITY", IQ_FY, $D40, , , "USD", , AI$1)</f>
        <v>66378.642800000001</v>
      </c>
      <c r="AJ40" s="1">
        <f>_xll.ciqfunctions.udf.CIQ($B40, "IQ_INVENTORY", IQ_FY, $D40, , , "USD", , AJ$1)</f>
        <v>9624.8462099999997</v>
      </c>
    </row>
    <row r="41" spans="1:36" x14ac:dyDescent="0.25">
      <c r="A41" t="str">
        <f>_xll.ciqfunctions.udf.CIQ(B41,"IQ_COMPANY_NAME")</f>
        <v>Hyundai Motor Company</v>
      </c>
      <c r="B41" s="3" t="s">
        <v>4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192.33244999999999</v>
      </c>
      <c r="N41" s="1">
        <f>IF(_xll.ciqfunctions.udf.CIQ($B41, "IQ_COMMON", IQ_FY, $D41, , , "USD", , N$1)=0,"na",_xll.ciqfunctions.udf.CIQ($B41, "IQ_COMMON", IQ_FY, $D41, , , "USD", , N$1))</f>
        <v>1201.5168699999999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34</v>
      </c>
      <c r="AA41" s="1">
        <f>_xll.ciqfunctions.udf.CIQ($B41, "IQ_ST_INVEST", IQ_FY, $D41, , , "USD", , AA$1)</f>
        <v>7264.1796000000004</v>
      </c>
      <c r="AB41" s="1">
        <f>_xll.ciqfunctions.udf.CIQ($B41, "IQ_NPPE", IQ_FY, $D41, , , "USD", , AB$1)</f>
        <v>47324.722730000001</v>
      </c>
      <c r="AC41" s="1">
        <f>_xll.ciqfunctions.udf.CIQ($B41, "IQ_LT_INVEST", IQ_FY, $D41, , , "USD", , AC$1)</f>
        <v>18618.205689999999</v>
      </c>
      <c r="AD41" s="1">
        <f>_xll.ciqfunctions.udf.CIQ($B41, "IQ_AP", IQ_FY, $D41, , , "USD", , AD$1)</f>
        <v>6069.5683600000002</v>
      </c>
      <c r="AE41" s="1">
        <f>_xll.ciqfunctions.udf.CIQ($B41, "IQ_NET_INTEREST_EXP", IQ_FY, $D41, , , "USD", , AE$1)</f>
        <v>128.63914</v>
      </c>
      <c r="AF41" s="1">
        <f>_xll.ciqfunctions.udf.CIQ($B41, "IQ_INC_TAX", IQ_FY, $D41, , , "USD", , AF$1)</f>
        <v>-100.9586</v>
      </c>
      <c r="AG41" s="1">
        <f>_xll.ciqfunctions.udf.CIQ($B41, "IQ_INC_TAX", IQ_SGA, $D41, , , "USD", , AG$1)</f>
        <v>-100.9586</v>
      </c>
      <c r="AH41" s="1">
        <f>_xll.ciqfunctions.udf.CIQ($B41, "IQ_COGS", IQ_FY, $D41, , , "USD", , AH$1)</f>
        <v>73763.126409999997</v>
      </c>
      <c r="AI41" s="1">
        <f>_xll.ciqfunctions.udf.CIQ($B41, "IQ_TOTAL_EQUITY", IQ_FY, $D41, , , "USD", , AI$1)</f>
        <v>69980.508589999998</v>
      </c>
      <c r="AJ41" s="1">
        <f>_xll.ciqfunctions.udf.CIQ($B41, "IQ_INVENTORY", IQ_FY, $D41, , , "USD", , AJ$1)</f>
        <v>9623.0386899999994</v>
      </c>
    </row>
    <row r="42" spans="1:36" x14ac:dyDescent="0.25">
      <c r="A42" t="str">
        <f>_xll.ciqfunctions.udf.CIQ(B42,"IQ_COMPANY_NAME")</f>
        <v>Hyundai Motor Company</v>
      </c>
      <c r="B42" s="3" t="s">
        <v>4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23020.078170000001</v>
      </c>
      <c r="I42" s="1">
        <f>_xll.ciqfunctions.udf.CIQ($B42, "IQ_TOTAL_CA", IQ_FY, $D42, , , "USD", , I$1)</f>
        <v>60179.608189999999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170.66433000000001</v>
      </c>
      <c r="N42" s="1">
        <f>IF(_xll.ciqfunctions.udf.CIQ($B42, "IQ_COMMON", IQ_FY, $D42, , , "USD", , N$1)=0,"na",_xll.ciqfunctions.udf.CIQ($B42, "IQ_COMMON", IQ_FY, $D42, , , "USD", , N$1))</f>
        <v>1066.1542999999999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229.96189000000001</v>
      </c>
      <c r="T42" s="1">
        <f>_xll.ciqfunctions.udf.CIQ($B42, "IQ_TOTAL_DEBT", IQ_FY, $D42, , , "USD", , T$1)</f>
        <v>61005.614220000003</v>
      </c>
      <c r="U42" s="1">
        <f>IF(_xll.ciqfunctions.udf.CIQ($B42, "IQ_PREF_DIV_OTHER", IQ_FY, $D42, , , "USD", , U$1)=0,"na",_xll.ciqfunctions.udf.CIQ($B42, "IQ_PREF_DIV_OTHER", IQ_FY, $D42, , , "USD", , U$1))</f>
        <v>649.28963999999996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34</v>
      </c>
      <c r="AA42" s="1">
        <f>_xll.ciqfunctions.udf.CIQ($B42, "IQ_ST_INVEST", IQ_FY, $D42, , , "USD", , AA$1)</f>
        <v>6121.0034999999998</v>
      </c>
      <c r="AB42" s="1">
        <f>_xll.ciqfunctions.udf.CIQ($B42, "IQ_NPPE", IQ_FY, $D42, , , "USD", , AB$1)</f>
        <v>42132.583509999997</v>
      </c>
      <c r="AC42" s="1">
        <f>_xll.ciqfunctions.udf.CIQ($B42, "IQ_LT_INVEST", IQ_FY, $D42, , , "USD", , AC$1)</f>
        <v>17097.022239999998</v>
      </c>
      <c r="AD42" s="1">
        <f>_xll.ciqfunctions.udf.CIQ($B42, "IQ_AP", IQ_FY, $D42, , , "USD", , AD$1)</f>
        <v>5802.8098499999996</v>
      </c>
      <c r="AE42" s="1">
        <f>_xll.ciqfunctions.udf.CIQ($B42, "IQ_NET_INTEREST_EXP", IQ_FY, $D42, , , "USD", , AE$1)</f>
        <v>116.7848</v>
      </c>
      <c r="AF42" s="1">
        <f>_xll.ciqfunctions.udf.CIQ($B42, "IQ_INC_TAX", IQ_FY, $D42, , , "USD", , AF$1)</f>
        <v>1318.5753099999999</v>
      </c>
      <c r="AG42" s="1">
        <f>_xll.ciqfunctions.udf.CIQ($B42, "IQ_INC_TAX", IQ_SGA, $D42, , , "USD", , AG$1)</f>
        <v>1318.5753099999999</v>
      </c>
      <c r="AH42" s="1">
        <f>_xll.ciqfunctions.udf.CIQ($B42, "IQ_COGS", IQ_FY, $D42, , , "USD", , AH$1)</f>
        <v>63095.25778</v>
      </c>
      <c r="AI42" s="1">
        <f>_xll.ciqfunctions.udf.CIQ($B42, "IQ_TOTAL_EQUITY", IQ_FY, $D42, , , "USD", , AI$1)</f>
        <v>60092.372609999999</v>
      </c>
      <c r="AJ42" s="1">
        <f>_xll.ciqfunctions.udf.CIQ($B42, "IQ_INVENTORY", IQ_FY, $D42, , , "USD", , AJ$1)</f>
        <v>8741.50972</v>
      </c>
    </row>
    <row r="43" spans="1:36" x14ac:dyDescent="0.25">
      <c r="A43" t="str">
        <f>_xll.ciqfunctions.udf.CIQ(B43,"IQ_COMPANY_NAME")</f>
        <v>Hyundai Motor Company</v>
      </c>
      <c r="B43" s="3" t="s">
        <v>4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174.60034999999999</v>
      </c>
      <c r="N43" s="1">
        <f>IF(_xll.ciqfunctions.udf.CIQ($B43, "IQ_COMMON", IQ_FY, $D43, , , "USD", , N$1)=0,"na",_xll.ciqfunctions.udf.CIQ($B43, "IQ_COMMON", IQ_FY, $D43, , , "USD", , N$1))</f>
        <v>1090.7429299999999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34</v>
      </c>
      <c r="AA43" s="1">
        <f>_xll.ciqfunctions.udf.CIQ($B43, "IQ_ST_INVEST", IQ_FY, $D43, , , "USD", , AA$1)</f>
        <v>5876.5103799999997</v>
      </c>
      <c r="AB43" s="1">
        <f>_xll.ciqfunctions.udf.CIQ($B43, "IQ_NPPE", IQ_FY, $D43, , , "USD", , AB$1)</f>
        <v>39446.376510000002</v>
      </c>
      <c r="AC43" s="1">
        <f>_xll.ciqfunctions.udf.CIQ($B43, "IQ_LT_INVEST", IQ_FY, $D43, , , "USD", , AC$1)</f>
        <v>16658.91992</v>
      </c>
      <c r="AD43" s="1">
        <f>_xll.ciqfunctions.udf.CIQ($B43, "IQ_AP", IQ_FY, $D43, , , "USD", , AD$1)</f>
        <v>6017.5250100000003</v>
      </c>
      <c r="AE43" s="1">
        <f>_xll.ciqfunctions.udf.CIQ($B43, "IQ_NET_INTEREST_EXP", IQ_FY, $D43, , , "USD", , AE$1)</f>
        <v>208.58206999999999</v>
      </c>
      <c r="AF43" s="1">
        <f>_xll.ciqfunctions.udf.CIQ($B43, "IQ_INC_TAX", IQ_FY, $D43, , , "USD", , AF$1)</f>
        <v>1657.28286</v>
      </c>
      <c r="AG43" s="1">
        <f>_xll.ciqfunctions.udf.CIQ($B43, "IQ_INC_TAX", IQ_SGA, $D43, , , "USD", , AG$1)</f>
        <v>1657.28286</v>
      </c>
      <c r="AH43" s="1">
        <f>_xll.ciqfunctions.udf.CIQ($B43, "IQ_COGS", IQ_FY, $D43, , , "USD", , AH$1)</f>
        <v>62631.213940000001</v>
      </c>
      <c r="AI43" s="1">
        <f>_xll.ciqfunctions.udf.CIQ($B43, "IQ_TOTAL_EQUITY", IQ_FY, $D43, , , "USD", , AI$1)</f>
        <v>56835.680809999998</v>
      </c>
      <c r="AJ43" s="1">
        <f>_xll.ciqfunctions.udf.CIQ($B43, "IQ_INVENTORY", IQ_FY, $D43, , , "USD", , AJ$1)</f>
        <v>7817.2909499999996</v>
      </c>
    </row>
    <row r="44" spans="1:36" x14ac:dyDescent="0.25">
      <c r="A44" t="str">
        <f>_xll.ciqfunctions.udf.CIQ(B44,"IQ_COMPANY_NAME")</f>
        <v>Kia Corporation</v>
      </c>
      <c r="B44" s="3" t="s">
        <v>3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34</v>
      </c>
      <c r="AA44" s="1">
        <f>_xll.ciqfunctions.udf.CIQ($B44, "IQ_ST_INVEST", IQ_FY, $D44, , , "USD", , AA$1)</f>
        <v>2786.4594999999999</v>
      </c>
      <c r="AB44" s="1">
        <f>_xll.ciqfunctions.udf.CIQ($B44, "IQ_NPPE", IQ_FY, $D44, , , "USD", , AB$1)</f>
        <v>14316.044320000001</v>
      </c>
      <c r="AC44" s="1">
        <f>_xll.ciqfunctions.udf.CIQ($B44, "IQ_LT_INVEST", IQ_FY, $D44, , , "USD", , AC$1)</f>
        <v>13977.358</v>
      </c>
      <c r="AD44" s="1">
        <f>_xll.ciqfunctions.udf.CIQ($B44, "IQ_AP", IQ_FY, $D44, , , "USD", , AD$1)</f>
        <v>6710.1069299999999</v>
      </c>
      <c r="AE44" s="1">
        <f>_xll.ciqfunctions.udf.CIQ($B44, "IQ_NET_INTEREST_EXP", IQ_FY, $D44, , , "USD", , AE$1)</f>
        <v>-55.949370000000002</v>
      </c>
      <c r="AF44" s="1">
        <f>_xll.ciqfunctions.udf.CIQ($B44, "IQ_INC_TAX", IQ_FY, $D44, , , "USD", , AF$1)</f>
        <v>325.07846999999998</v>
      </c>
      <c r="AG44" s="1">
        <f>_xll.ciqfunctions.udf.CIQ($B44, "IQ_INC_TAX", IQ_SGA, $D44, , , "USD", , AG$1)</f>
        <v>325.07846999999998</v>
      </c>
      <c r="AH44" s="1">
        <f>_xll.ciqfunctions.udf.CIQ($B44, "IQ_COGS", IQ_FY, $D44, , , "USD", , AH$1)</f>
        <v>45281.719349999999</v>
      </c>
      <c r="AI44" s="1">
        <f>_xll.ciqfunctions.udf.CIQ($B44, "IQ_TOTAL_EQUITY", IQ_FY, $D44, , , "USD", , AI$1)</f>
        <v>27467.158479999998</v>
      </c>
      <c r="AJ44" s="1">
        <f>_xll.ciqfunctions.udf.CIQ($B44, "IQ_INVENTORY", IQ_FY, $D44, , , "USD", , AJ$1)</f>
        <v>6518.5679899999996</v>
      </c>
    </row>
    <row r="45" spans="1:36" x14ac:dyDescent="0.25">
      <c r="A45" t="str">
        <f>_xll.ciqfunctions.udf.CIQ(B45,"IQ_COMPANY_NAME")</f>
        <v>Kia Corporation</v>
      </c>
      <c r="B45" s="3" t="s">
        <v>3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34</v>
      </c>
      <c r="AA45" s="1">
        <f>_xll.ciqfunctions.udf.CIQ($B45, "IQ_ST_INVEST", IQ_FY, $D45, , , "USD", , AA$1)</f>
        <v>2746.8014199999998</v>
      </c>
      <c r="AB45" s="1">
        <f>_xll.ciqfunctions.udf.CIQ($B45, "IQ_NPPE", IQ_FY, $D45, , , "USD", , AB$1)</f>
        <v>13639.502189999999</v>
      </c>
      <c r="AC45" s="1">
        <f>_xll.ciqfunctions.udf.CIQ($B45, "IQ_LT_INVEST", IQ_FY, $D45, , , "USD", , AC$1)</f>
        <v>12596.9115</v>
      </c>
      <c r="AD45" s="1">
        <f>_xll.ciqfunctions.udf.CIQ($B45, "IQ_AP", IQ_FY, $D45, , , "USD", , AD$1)</f>
        <v>5861.2490100000005</v>
      </c>
      <c r="AE45" s="1">
        <f>_xll.ciqfunctions.udf.CIQ($B45, "IQ_NET_INTEREST_EXP", IQ_FY, $D45, , , "USD", , AE$1)</f>
        <v>3.6873399999999998</v>
      </c>
      <c r="AF45" s="1">
        <f>_xll.ciqfunctions.udf.CIQ($B45, "IQ_INC_TAX", IQ_FY, $D45, , , "USD", , AF$1)</f>
        <v>610.17827999999997</v>
      </c>
      <c r="AG45" s="1">
        <f>_xll.ciqfunctions.udf.CIQ($B45, "IQ_INC_TAX", IQ_SGA, $D45, , , "USD", , AG$1)</f>
        <v>610.17827999999997</v>
      </c>
      <c r="AH45" s="1">
        <f>_xll.ciqfunctions.udf.CIQ($B45, "IQ_COGS", IQ_FY, $D45, , , "USD", , AH$1)</f>
        <v>42301.114809999999</v>
      </c>
      <c r="AI45" s="1">
        <f>_xll.ciqfunctions.udf.CIQ($B45, "IQ_TOTAL_EQUITY", IQ_FY, $D45, , , "USD", , AI$1)</f>
        <v>25100.370510000001</v>
      </c>
      <c r="AJ45" s="1">
        <f>_xll.ciqfunctions.udf.CIQ($B45, "IQ_INVENTORY", IQ_FY, $D45, , , "USD", , AJ$1)</f>
        <v>7023.6016399999999</v>
      </c>
    </row>
    <row r="46" spans="1:36" x14ac:dyDescent="0.25">
      <c r="A46" t="str">
        <f>_xll.ciqfunctions.udf.CIQ(B46,"IQ_COMPANY_NAME")</f>
        <v>Kia Corporation</v>
      </c>
      <c r="B46" s="3" t="s">
        <v>3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34</v>
      </c>
      <c r="AA46" s="1">
        <f>_xll.ciqfunctions.udf.CIQ($B46, "IQ_ST_INVEST", IQ_FY, $D46, , , "USD", , AA$1)</f>
        <v>4194.1539599999996</v>
      </c>
      <c r="AB46" s="1">
        <f>_xll.ciqfunctions.udf.CIQ($B46, "IQ_NPPE", IQ_FY, $D46, , , "USD", , AB$1)</f>
        <v>13297.37509</v>
      </c>
      <c r="AC46" s="1">
        <f>_xll.ciqfunctions.udf.CIQ($B46, "IQ_LT_INVEST", IQ_FY, $D46, , , "USD", , AC$1)</f>
        <v>12303.716700000001</v>
      </c>
      <c r="AD46" s="1">
        <f>_xll.ciqfunctions.udf.CIQ($B46, "IQ_AP", IQ_FY, $D46, , , "USD", , AD$1)</f>
        <v>5609.6503000000002</v>
      </c>
      <c r="AE46" s="1">
        <f>_xll.ciqfunctions.udf.CIQ($B46, "IQ_NET_INTEREST_EXP", IQ_FY, $D46, , , "USD", , AE$1)</f>
        <v>11.670339999999999</v>
      </c>
      <c r="AF46" s="1">
        <f>_xll.ciqfunctions.udf.CIQ($B46, "IQ_INC_TAX", IQ_FY, $D46, , , "USD", , AF$1)</f>
        <v>280.89024000000001</v>
      </c>
      <c r="AG46" s="1">
        <f>_xll.ciqfunctions.udf.CIQ($B46, "IQ_INC_TAX", IQ_SGA, $D46, , , "USD", , AG$1)</f>
        <v>280.89024000000001</v>
      </c>
      <c r="AH46" s="1">
        <f>_xll.ciqfunctions.udf.CIQ($B46, "IQ_COGS", IQ_FY, $D46, , , "USD", , AH$1)</f>
        <v>41533.227769999998</v>
      </c>
      <c r="AI46" s="1">
        <f>_xll.ciqfunctions.udf.CIQ($B46, "IQ_TOTAL_EQUITY", IQ_FY, $D46, , , "USD", , AI$1)</f>
        <v>24472.013650000001</v>
      </c>
      <c r="AJ46" s="1">
        <f>_xll.ciqfunctions.udf.CIQ($B46, "IQ_INVENTORY", IQ_FY, $D46, , , "USD", , AJ$1)</f>
        <v>6498.0448100000003</v>
      </c>
    </row>
    <row r="47" spans="1:36" x14ac:dyDescent="0.25">
      <c r="A47" t="str">
        <f>_xll.ciqfunctions.udf.CIQ(B47,"IQ_COMPANY_NAME")</f>
        <v>Kia Corporation</v>
      </c>
      <c r="B47" s="3" t="s">
        <v>3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34</v>
      </c>
      <c r="AA47" s="1">
        <f>_xll.ciqfunctions.udf.CIQ($B47, "IQ_ST_INVEST", IQ_FY, $D47, , , "USD", , AA$1)</f>
        <v>7308.9393200000004</v>
      </c>
      <c r="AB47" s="1">
        <f>_xll.ciqfunctions.udf.CIQ($B47, "IQ_NPPE", IQ_FY, $D47, , , "USD", , AB$1)</f>
        <v>12780.50887</v>
      </c>
      <c r="AC47" s="1">
        <f>_xll.ciqfunctions.udf.CIQ($B47, "IQ_LT_INVEST", IQ_FY, $D47, , , "USD", , AC$1)</f>
        <v>12607.03793</v>
      </c>
      <c r="AD47" s="1">
        <f>_xll.ciqfunctions.udf.CIQ($B47, "IQ_AP", IQ_FY, $D47, , , "USD", , AD$1)</f>
        <v>4786.5544399999999</v>
      </c>
      <c r="AE47" s="1">
        <f>_xll.ciqfunctions.udf.CIQ($B47, "IQ_NET_INTEREST_EXP", IQ_FY, $D47, , , "USD", , AE$1)</f>
        <v>-38.530889999999999</v>
      </c>
      <c r="AF47" s="1">
        <f>_xll.ciqfunctions.udf.CIQ($B47, "IQ_INC_TAX", IQ_FY, $D47, , , "USD", , AF$1)</f>
        <v>161.04230999999999</v>
      </c>
      <c r="AG47" s="1">
        <f>_xll.ciqfunctions.udf.CIQ($B47, "IQ_INC_TAX", IQ_SGA, $D47, , , "USD", , AG$1)</f>
        <v>161.04230999999999</v>
      </c>
      <c r="AH47" s="1">
        <f>_xll.ciqfunctions.udf.CIQ($B47, "IQ_COGS", IQ_FY, $D47, , , "USD", , AH$1)</f>
        <v>41819.858840000001</v>
      </c>
      <c r="AI47" s="1">
        <f>_xll.ciqfunctions.udf.CIQ($B47, "IQ_TOTAL_EQUITY", IQ_FY, $D47, , , "USD", , AI$1)</f>
        <v>25144.801510000001</v>
      </c>
      <c r="AJ47" s="1">
        <f>_xll.ciqfunctions.udf.CIQ($B47, "IQ_INVENTORY", IQ_FY, $D47, , , "USD", , AJ$1)</f>
        <v>7997.7231700000002</v>
      </c>
    </row>
    <row r="48" spans="1:36" x14ac:dyDescent="0.25">
      <c r="A48" t="str">
        <f>_xll.ciqfunctions.udf.CIQ(B48,"IQ_COMPANY_NAME")</f>
        <v>Kia Corporation</v>
      </c>
      <c r="B48" s="3" t="s">
        <v>3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34</v>
      </c>
      <c r="AA48" s="1">
        <f>_xll.ciqfunctions.udf.CIQ($B48, "IQ_ST_INVEST", IQ_FY, $D48, , , "USD", , AA$1)</f>
        <v>4392.9661999999998</v>
      </c>
      <c r="AB48" s="1">
        <f>_xll.ciqfunctions.udf.CIQ($B48, "IQ_NPPE", IQ_FY, $D48, , , "USD", , AB$1)</f>
        <v>11208.00763</v>
      </c>
      <c r="AC48" s="1">
        <f>_xll.ciqfunctions.udf.CIQ($B48, "IQ_LT_INVEST", IQ_FY, $D48, , , "USD", , AC$1)</f>
        <v>11033.903619999999</v>
      </c>
      <c r="AD48" s="1">
        <f>_xll.ciqfunctions.udf.CIQ($B48, "IQ_AP", IQ_FY, $D48, , , "USD", , AD$1)</f>
        <v>5090.2087499999998</v>
      </c>
      <c r="AE48" s="1">
        <f>_xll.ciqfunctions.udf.CIQ($B48, "IQ_NET_INTEREST_EXP", IQ_FY, $D48, , , "USD", , AE$1)</f>
        <v>14.2347</v>
      </c>
      <c r="AF48" s="1">
        <f>_xll.ciqfunctions.udf.CIQ($B48, "IQ_INC_TAX", IQ_FY, $D48, , , "USD", , AF$1)</f>
        <v>570.97763999999995</v>
      </c>
      <c r="AG48" s="1">
        <f>_xll.ciqfunctions.udf.CIQ($B48, "IQ_INC_TAX", IQ_SGA, $D48, , , "USD", , AG$1)</f>
        <v>570.97763999999995</v>
      </c>
      <c r="AH48" s="1">
        <f>_xll.ciqfunctions.udf.CIQ($B48, "IQ_COGS", IQ_FY, $D48, , , "USD", , AH$1)</f>
        <v>35170.217929999999</v>
      </c>
      <c r="AI48" s="1">
        <f>_xll.ciqfunctions.udf.CIQ($B48, "IQ_TOTAL_EQUITY", IQ_FY, $D48, , , "USD", , AI$1)</f>
        <v>22077.959330000002</v>
      </c>
      <c r="AJ48" s="1">
        <f>_xll.ciqfunctions.udf.CIQ($B48, "IQ_INVENTORY", IQ_FY, $D48, , , "USD", , AJ$1)</f>
        <v>7354.8052399999997</v>
      </c>
    </row>
    <row r="49" spans="1:36" x14ac:dyDescent="0.25">
      <c r="A49" t="str">
        <f>_xll.ciqfunctions.udf.CIQ(B49,"IQ_COMPANY_NAME")</f>
        <v>Kia Corporation</v>
      </c>
      <c r="B49" s="3" t="s">
        <v>3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34</v>
      </c>
      <c r="AA49" s="1">
        <f>_xll.ciqfunctions.udf.CIQ($B49, "IQ_ST_INVEST", IQ_FY, $D49, , , "USD", , AA$1)</f>
        <v>4884.4604499999996</v>
      </c>
      <c r="AB49" s="1">
        <f>_xll.ciqfunctions.udf.CIQ($B49, "IQ_NPPE", IQ_FY, $D49, , , "USD", , AB$1)</f>
        <v>11083.16834</v>
      </c>
      <c r="AC49" s="1">
        <f>_xll.ciqfunctions.udf.CIQ($B49, "IQ_LT_INVEST", IQ_FY, $D49, , , "USD", , AC$1)</f>
        <v>10018.448780000001</v>
      </c>
      <c r="AD49" s="1">
        <f>_xll.ciqfunctions.udf.CIQ($B49, "IQ_AP", IQ_FY, $D49, , , "USD", , AD$1)</f>
        <v>5001.61445</v>
      </c>
      <c r="AE49" s="1">
        <f>_xll.ciqfunctions.udf.CIQ($B49, "IQ_NET_INTEREST_EXP", IQ_FY, $D49, , , "USD", , AE$1)</f>
        <v>77.05968</v>
      </c>
      <c r="AF49" s="1">
        <f>_xll.ciqfunctions.udf.CIQ($B49, "IQ_INC_TAX", IQ_FY, $D49, , , "USD", , AF$1)</f>
        <v>399.12123000000003</v>
      </c>
      <c r="AG49" s="1">
        <f>_xll.ciqfunctions.udf.CIQ($B49, "IQ_INC_TAX", IQ_SGA, $D49, , , "USD", , AG$1)</f>
        <v>399.12123000000003</v>
      </c>
      <c r="AH49" s="1">
        <f>_xll.ciqfunctions.udf.CIQ($B49, "IQ_COGS", IQ_FY, $D49, , , "USD", , AH$1)</f>
        <v>33742.172870000002</v>
      </c>
      <c r="AI49" s="1">
        <f>_xll.ciqfunctions.udf.CIQ($B49, "IQ_TOTAL_EQUITY", IQ_FY, $D49, , , "USD", , AI$1)</f>
        <v>20568.53714</v>
      </c>
      <c r="AJ49" s="1">
        <f>_xll.ciqfunctions.udf.CIQ($B49, "IQ_INVENTORY", IQ_FY, $D49, , , "USD", , AJ$1)</f>
        <v>6539.4896399999998</v>
      </c>
    </row>
    <row r="50" spans="1:36" x14ac:dyDescent="0.25">
      <c r="A50" t="str">
        <f>_xll.ciqfunctions.udf.CIQ(B50,"IQ_COMPANY_NAME")</f>
        <v>The Home Depot, Inc.</v>
      </c>
      <c r="B50" t="s">
        <v>37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34</v>
      </c>
      <c r="AA50" s="1">
        <f>_xll.ciqfunctions.udf.CIQ($B50, "IQ_ST_INVEST", IQ_FY, $D50, , , "USD", , AA$1)</f>
        <v>0</v>
      </c>
      <c r="AB50" s="1">
        <f>_xll.ciqfunctions.udf.CIQ($B50, "IQ_NPPE", IQ_FY, $D50, , , "USD", , AB$1)</f>
        <v>28365</v>
      </c>
      <c r="AC50" s="1">
        <f>_xll.ciqfunctions.udf.CIQ($B50, "IQ_LT_INVEST", IQ_FY, $D50, , , "USD", , AC$1)</f>
        <v>120</v>
      </c>
      <c r="AD50" s="1">
        <f>_xll.ciqfunctions.udf.CIQ($B50, "IQ_AP", IQ_FY, $D50, , , "USD", , AD$1)</f>
        <v>7787</v>
      </c>
      <c r="AE50" s="1">
        <f>_xll.ciqfunctions.udf.CIQ($B50, "IQ_NET_INTEREST_EXP", IQ_FY, $D50, , , "USD", , AE$1)</f>
        <v>-1128</v>
      </c>
      <c r="AF50" s="1">
        <f>_xll.ciqfunctions.udf.CIQ($B50, "IQ_INC_TAX", IQ_FY, $D50, , , "USD", , AF$1)</f>
        <v>3473</v>
      </c>
      <c r="AG50" s="1">
        <f>_xll.ciqfunctions.udf.CIQ($B50, "IQ_INC_TAX", IQ_SGA, $D50, , , "USD", , AG$1)</f>
        <v>3843</v>
      </c>
      <c r="AH50" s="1">
        <f>_xll.ciqfunctions.udf.CIQ($B50, "IQ_COGS", IQ_FY, $D50, , , "USD", , AH$1)</f>
        <v>72653</v>
      </c>
      <c r="AI50" s="1">
        <f>_xll.ciqfunctions.udf.CIQ($B50, "IQ_TOTAL_EQUITY", IQ_FY, $D50, , , "USD", , AI$1)</f>
        <v>-3116</v>
      </c>
      <c r="AJ50" s="1">
        <f>_xll.ciqfunctions.udf.CIQ($B50, "IQ_INVENTORY", IQ_FY, $D50, , , "USD", , AJ$1)</f>
        <v>14531</v>
      </c>
    </row>
    <row r="51" spans="1:36" x14ac:dyDescent="0.25">
      <c r="A51" t="str">
        <f>_xll.ciqfunctions.udf.CIQ(B51,"IQ_COMPANY_NAME")</f>
        <v>The Home Depot, Inc.</v>
      </c>
      <c r="B51" t="s">
        <v>37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34</v>
      </c>
      <c r="AA51" s="1">
        <f>_xll.ciqfunctions.udf.CIQ($B51, "IQ_ST_INVEST", IQ_FY, $D51, , , "USD", , AA$1)</f>
        <v>0</v>
      </c>
      <c r="AB51" s="1">
        <f>_xll.ciqfunctions.udf.CIQ($B51, "IQ_NPPE", IQ_FY, $D51, , , "USD", , AB$1)</f>
        <v>22375</v>
      </c>
      <c r="AC51" s="1">
        <f>_xll.ciqfunctions.udf.CIQ($B51, "IQ_LT_INVEST", IQ_FY, $D51, , , "USD", , AC$1)</f>
        <v>0</v>
      </c>
      <c r="AD51" s="1">
        <f>_xll.ciqfunctions.udf.CIQ($B51, "IQ_AP", IQ_FY, $D51, , , "USD", , AD$1)</f>
        <v>7755</v>
      </c>
      <c r="AE51" s="1">
        <f>_xll.ciqfunctions.udf.CIQ($B51, "IQ_NET_INTEREST_EXP", IQ_FY, $D51, , , "USD", , AE$1)</f>
        <v>-958</v>
      </c>
      <c r="AF51" s="1">
        <f>_xll.ciqfunctions.udf.CIQ($B51, "IQ_INC_TAX", IQ_FY, $D51, , , "USD", , AF$1)</f>
        <v>3435</v>
      </c>
      <c r="AG51" s="1">
        <f>_xll.ciqfunctions.udf.CIQ($B51, "IQ_INC_TAX", IQ_SGA, $D51, , , "USD", , AG$1)</f>
        <v>3612</v>
      </c>
      <c r="AH51" s="1">
        <f>_xll.ciqfunctions.udf.CIQ($B51, "IQ_COGS", IQ_FY, $D51, , , "USD", , AH$1)</f>
        <v>71043</v>
      </c>
      <c r="AI51" s="1">
        <f>_xll.ciqfunctions.udf.CIQ($B51, "IQ_TOTAL_EQUITY", IQ_FY, $D51, , , "USD", , AI$1)</f>
        <v>-1878</v>
      </c>
      <c r="AJ51" s="1">
        <f>_xll.ciqfunctions.udf.CIQ($B51, "IQ_INVENTORY", IQ_FY, $D51, , , "USD", , AJ$1)</f>
        <v>13925</v>
      </c>
    </row>
    <row r="52" spans="1:36" x14ac:dyDescent="0.25">
      <c r="A52" t="str">
        <f>_xll.ciqfunctions.udf.CIQ(B52,"IQ_COMPANY_NAME")</f>
        <v>The Home Depot, Inc.</v>
      </c>
      <c r="B52" t="s">
        <v>37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34</v>
      </c>
      <c r="AA52" s="1">
        <f>_xll.ciqfunctions.udf.CIQ($B52, "IQ_ST_INVEST", IQ_FY, $D52, , , "USD", , AA$1)</f>
        <v>0</v>
      </c>
      <c r="AB52" s="1">
        <f>_xll.ciqfunctions.udf.CIQ($B52, "IQ_NPPE", IQ_FY, $D52, , , "USD", , AB$1)</f>
        <v>22075</v>
      </c>
      <c r="AC52" s="1">
        <f>_xll.ciqfunctions.udf.CIQ($B52, "IQ_LT_INVEST", IQ_FY, $D52, , , "USD", , AC$1)</f>
        <v>0</v>
      </c>
      <c r="AD52" s="1">
        <f>_xll.ciqfunctions.udf.CIQ($B52, "IQ_AP", IQ_FY, $D52, , , "USD", , AD$1)</f>
        <v>7244</v>
      </c>
      <c r="AE52" s="1">
        <f>_xll.ciqfunctions.udf.CIQ($B52, "IQ_NET_INTEREST_EXP", IQ_FY, $D52, , , "USD", , AE$1)</f>
        <v>-983</v>
      </c>
      <c r="AF52" s="1">
        <f>_xll.ciqfunctions.udf.CIQ($B52, "IQ_INC_TAX", IQ_FY, $D52, , , "USD", , AF$1)</f>
        <v>5068</v>
      </c>
      <c r="AG52" s="1">
        <f>_xll.ciqfunctions.udf.CIQ($B52, "IQ_INC_TAX", IQ_SGA, $D52, , , "USD", , AG$1)</f>
        <v>3830</v>
      </c>
      <c r="AH52" s="1">
        <f>_xll.ciqfunctions.udf.CIQ($B52, "IQ_COGS", IQ_FY, $D52, , , "USD", , AH$1)</f>
        <v>66548</v>
      </c>
      <c r="AI52" s="1">
        <f>_xll.ciqfunctions.udf.CIQ($B52, "IQ_TOTAL_EQUITY", IQ_FY, $D52, , , "USD", , AI$1)</f>
        <v>1454</v>
      </c>
      <c r="AJ52" s="1">
        <f>_xll.ciqfunctions.udf.CIQ($B52, "IQ_INVENTORY", IQ_FY, $D52, , , "USD", , AJ$1)</f>
        <v>12748</v>
      </c>
    </row>
    <row r="53" spans="1:36" x14ac:dyDescent="0.25">
      <c r="A53" t="str">
        <f>_xll.ciqfunctions.udf.CIQ(B53,"IQ_COMPANY_NAME")</f>
        <v>The Home Depot, Inc.</v>
      </c>
      <c r="B53" t="s">
        <v>37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34</v>
      </c>
      <c r="AA53" s="1">
        <f>_xll.ciqfunctions.udf.CIQ($B53, "IQ_ST_INVEST", IQ_FY, $D53, , , "USD", , AA$1)</f>
        <v>0</v>
      </c>
      <c r="AB53" s="1">
        <f>_xll.ciqfunctions.udf.CIQ($B53, "IQ_NPPE", IQ_FY, $D53, , , "USD", , AB$1)</f>
        <v>21914</v>
      </c>
      <c r="AC53" s="1">
        <f>_xll.ciqfunctions.udf.CIQ($B53, "IQ_LT_INVEST", IQ_FY, $D53, , , "USD", , AC$1)</f>
        <v>0</v>
      </c>
      <c r="AD53" s="1">
        <f>_xll.ciqfunctions.udf.CIQ($B53, "IQ_AP", IQ_FY, $D53, , , "USD", , AD$1)</f>
        <v>7000</v>
      </c>
      <c r="AE53" s="1">
        <f>_xll.ciqfunctions.udf.CIQ($B53, "IQ_NET_INTEREST_EXP", IQ_FY, $D53, , , "USD", , AE$1)</f>
        <v>-936</v>
      </c>
      <c r="AF53" s="1">
        <f>_xll.ciqfunctions.udf.CIQ($B53, "IQ_INC_TAX", IQ_FY, $D53, , , "USD", , AF$1)</f>
        <v>4534</v>
      </c>
      <c r="AG53" s="1">
        <f>_xll.ciqfunctions.udf.CIQ($B53, "IQ_INC_TAX", IQ_SGA, $D53, , , "USD", , AG$1)</f>
        <v>4852</v>
      </c>
      <c r="AH53" s="1">
        <f>_xll.ciqfunctions.udf.CIQ($B53, "IQ_COGS", IQ_FY, $D53, , , "USD", , AH$1)</f>
        <v>62282</v>
      </c>
      <c r="AI53" s="1">
        <f>_xll.ciqfunctions.udf.CIQ($B53, "IQ_TOTAL_EQUITY", IQ_FY, $D53, , , "USD", , AI$1)</f>
        <v>4333</v>
      </c>
      <c r="AJ53" s="1">
        <f>_xll.ciqfunctions.udf.CIQ($B53, "IQ_INVENTORY", IQ_FY, $D53, , , "USD", , AJ$1)</f>
        <v>12549</v>
      </c>
    </row>
    <row r="54" spans="1:36" x14ac:dyDescent="0.25">
      <c r="A54" t="str">
        <f>_xll.ciqfunctions.udf.CIQ(B54,"IQ_COMPANY_NAME")</f>
        <v>The Home Depot, Inc.</v>
      </c>
      <c r="B54" t="s">
        <v>37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34</v>
      </c>
      <c r="AA54" s="1">
        <f>_xll.ciqfunctions.udf.CIQ($B54, "IQ_ST_INVEST", IQ_FY, $D54, , , "USD", , AA$1)</f>
        <v>0</v>
      </c>
      <c r="AB54" s="1">
        <f>_xll.ciqfunctions.udf.CIQ($B54, "IQ_NPPE", IQ_FY, $D54, , , "USD", , AB$1)</f>
        <v>22191</v>
      </c>
      <c r="AC54" s="1">
        <f>_xll.ciqfunctions.udf.CIQ($B54, "IQ_LT_INVEST", IQ_FY, $D54, , , "USD", , AC$1)</f>
        <v>0</v>
      </c>
      <c r="AD54" s="1">
        <f>_xll.ciqfunctions.udf.CIQ($B54, "IQ_AP", IQ_FY, $D54, , , "USD", , AD$1)</f>
        <v>6565</v>
      </c>
      <c r="AE54" s="1">
        <f>_xll.ciqfunctions.udf.CIQ($B54, "IQ_NET_INTEREST_EXP", IQ_FY, $D54, , , "USD", , AE$1)</f>
        <v>-753</v>
      </c>
      <c r="AF54" s="1">
        <f>_xll.ciqfunctions.udf.CIQ($B54, "IQ_INC_TAX", IQ_FY, $D54, , , "USD", , AF$1)</f>
        <v>4012</v>
      </c>
      <c r="AG54" s="1">
        <f>_xll.ciqfunctions.udf.CIQ($B54, "IQ_INC_TAX", IQ_SGA, $D54, , , "USD", , AG$1)</f>
        <v>4428</v>
      </c>
      <c r="AH54" s="1">
        <f>_xll.ciqfunctions.udf.CIQ($B54, "IQ_COGS", IQ_FY, $D54, , , "USD", , AH$1)</f>
        <v>58254</v>
      </c>
      <c r="AI54" s="1">
        <f>_xll.ciqfunctions.udf.CIQ($B54, "IQ_TOTAL_EQUITY", IQ_FY, $D54, , , "USD", , AI$1)</f>
        <v>6316</v>
      </c>
      <c r="AJ54" s="1">
        <f>_xll.ciqfunctions.udf.CIQ($B54, "IQ_INVENTORY", IQ_FY, $D54, , , "USD", , AJ$1)</f>
        <v>11809</v>
      </c>
    </row>
    <row r="55" spans="1:36" x14ac:dyDescent="0.25">
      <c r="A55" t="str">
        <f>_xll.ciqfunctions.udf.CIQ(B55,"IQ_COMPANY_NAME")</f>
        <v>The Home Depot, Inc.</v>
      </c>
      <c r="B55" t="s">
        <v>37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34</v>
      </c>
      <c r="AA55" s="1">
        <f>_xll.ciqfunctions.udf.CIQ($B55, "IQ_ST_INVEST", IQ_FY, $D55, , , "USD", , AA$1)</f>
        <v>0</v>
      </c>
      <c r="AB55" s="1">
        <f>_xll.ciqfunctions.udf.CIQ($B55, "IQ_NPPE", IQ_FY, $D55, , , "USD", , AB$1)</f>
        <v>22720</v>
      </c>
      <c r="AC55" s="1">
        <f>_xll.ciqfunctions.udf.CIQ($B55, "IQ_LT_INVEST", IQ_FY, $D55, , , "USD", , AC$1)</f>
        <v>0</v>
      </c>
      <c r="AD55" s="1">
        <f>_xll.ciqfunctions.udf.CIQ($B55, "IQ_AP", IQ_FY, $D55, , , "USD", , AD$1)</f>
        <v>5807</v>
      </c>
      <c r="AE55" s="1">
        <f>_xll.ciqfunctions.udf.CIQ($B55, "IQ_NET_INTEREST_EXP", IQ_FY, $D55, , , "USD", , AE$1)</f>
        <v>-493</v>
      </c>
      <c r="AF55" s="1">
        <f>_xll.ciqfunctions.udf.CIQ($B55, "IQ_INC_TAX", IQ_FY, $D55, , , "USD", , AF$1)</f>
        <v>3631</v>
      </c>
      <c r="AG55" s="1">
        <f>_xll.ciqfunctions.udf.CIQ($B55, "IQ_INC_TAX", IQ_SGA, $D55, , , "USD", , AG$1)</f>
        <v>3884</v>
      </c>
      <c r="AH55" s="1">
        <f>_xll.ciqfunctions.udf.CIQ($B55, "IQ_COGS", IQ_FY, $D55, , , "USD", , AH$1)</f>
        <v>54787</v>
      </c>
      <c r="AI55" s="1">
        <f>_xll.ciqfunctions.udf.CIQ($B55, "IQ_TOTAL_EQUITY", IQ_FY, $D55, , , "USD", , AI$1)</f>
        <v>9322</v>
      </c>
      <c r="AJ55" s="1">
        <f>_xll.ciqfunctions.udf.CIQ($B55, "IQ_INVENTORY", IQ_FY, $D55, , , "USD", , AJ$1)</f>
        <v>11079</v>
      </c>
    </row>
    <row r="56" spans="1:36" x14ac:dyDescent="0.25">
      <c r="A56" t="str">
        <f>_xll.ciqfunctions.udf.CIQ(B56,"IQ_COMPANY_NAME")</f>
        <v>Honda Motor Co., Ltd.</v>
      </c>
      <c r="B56" t="s">
        <v>31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5179.8293599999997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34</v>
      </c>
      <c r="AA56" s="1">
        <f>_xll.ciqfunctions.udf.CIQ($B56, "IQ_ST_INVEST", IQ_FY, $D56, , , "USD", , AA$1)</f>
        <v>1766.25908</v>
      </c>
      <c r="AB56" s="1">
        <f>_xll.ciqfunctions.udf.CIQ($B56, "IQ_NPPE", IQ_FY, $D56, , , "USD", , AB$1)</f>
        <v>28361.035540000001</v>
      </c>
      <c r="AC56" s="1">
        <f>_xll.ciqfunctions.udf.CIQ($B56, "IQ_LT_INVEST", IQ_FY, $D56, , , "USD", , AC$1)</f>
        <v>10196.82768</v>
      </c>
      <c r="AD56" s="1">
        <f>_xll.ciqfunctions.udf.CIQ($B56, "IQ_AP", IQ_FY, $D56, , , "USD", , AD$1)</f>
        <v>8907.5393199999999</v>
      </c>
      <c r="AE56" s="1">
        <f>_xll.ciqfunctions.udf.CIQ($B56, "IQ_NET_INTEREST_EXP", IQ_FY, $D56, , , "USD", , AE$1)</f>
        <v>278.03388000000001</v>
      </c>
      <c r="AF56" s="1">
        <f>_xll.ciqfunctions.udf.CIQ($B56, "IQ_INC_TAX", IQ_FY, $D56, , , "USD", , AF$1)</f>
        <v>2602.05213</v>
      </c>
      <c r="AG56" s="1">
        <f>_xll.ciqfunctions.udf.CIQ($B56, "IQ_INC_TAX", IQ_SGA, $D56, , , "USD", , AG$1)</f>
        <v>2054.9187000000002</v>
      </c>
      <c r="AH56" s="1">
        <f>_xll.ciqfunctions.udf.CIQ($B56, "IQ_COGS", IQ_FY, $D56, , , "USD", , AH$1)</f>
        <v>110143.48772999999</v>
      </c>
      <c r="AI56" s="1">
        <f>_xll.ciqfunctions.udf.CIQ($B56, "IQ_TOTAL_EQUITY", IQ_FY, $D56, , , "USD", , AI$1)</f>
        <v>77006.221040000004</v>
      </c>
      <c r="AJ56" s="1">
        <f>_xll.ciqfunctions.udf.CIQ($B56, "IQ_INVENTORY", IQ_FY, $D56, , , "USD", , AJ$1)</f>
        <v>14503.15119</v>
      </c>
    </row>
    <row r="57" spans="1:36" x14ac:dyDescent="0.25">
      <c r="A57" t="str">
        <f>_xll.ciqfunctions.udf.CIQ(B57,"IQ_COMPANY_NAME")</f>
        <v>Honda Motor Co., Ltd.</v>
      </c>
      <c r="B57" t="s">
        <v>31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5278.6841599999998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34</v>
      </c>
      <c r="AA57" s="1">
        <f>_xll.ciqfunctions.udf.CIQ($B57, "IQ_ST_INVEST", IQ_FY, $D57, , , "USD", , AA$1)</f>
        <v>1473.45903</v>
      </c>
      <c r="AB57" s="1">
        <f>_xll.ciqfunctions.udf.CIQ($B57, "IQ_NPPE", IQ_FY, $D57, , , "USD", , AB$1)</f>
        <v>26909.48388</v>
      </c>
      <c r="AC57" s="1">
        <f>_xll.ciqfunctions.udf.CIQ($B57, "IQ_LT_INVEST", IQ_FY, $D57, , , "USD", , AC$1)</f>
        <v>10199.33188</v>
      </c>
      <c r="AD57" s="1">
        <f>_xll.ciqfunctions.udf.CIQ($B57, "IQ_AP", IQ_FY, $D57, , , "USD", , AD$1)</f>
        <v>10692.91547</v>
      </c>
      <c r="AE57" s="1">
        <f>_xll.ciqfunctions.udf.CIQ($B57, "IQ_NET_INTEREST_EXP", IQ_FY, $D57, , , "USD", , AE$1)</f>
        <v>365.29192999999998</v>
      </c>
      <c r="AF57" s="1">
        <f>_xll.ciqfunctions.udf.CIQ($B57, "IQ_INC_TAX", IQ_FY, $D57, , , "USD", , AF$1)</f>
        <v>2735.21335</v>
      </c>
      <c r="AG57" s="1">
        <f>_xll.ciqfunctions.udf.CIQ($B57, "IQ_INC_TAX", IQ_SGA, $D57, , , "USD", , AG$1)</f>
        <v>3407.95201</v>
      </c>
      <c r="AH57" s="1">
        <f>_xll.ciqfunctions.udf.CIQ($B57, "IQ_COGS", IQ_FY, $D57, , , "USD", , AH$1)</f>
        <v>113025.52671999999</v>
      </c>
      <c r="AI57" s="1">
        <f>_xll.ciqfunctions.udf.CIQ($B57, "IQ_TOTAL_EQUITY", IQ_FY, $D57, , , "USD", , AI$1)</f>
        <v>77301.594960000002</v>
      </c>
      <c r="AJ57" s="1">
        <f>_xll.ciqfunctions.udf.CIQ($B57, "IQ_INVENTORY", IQ_FY, $D57, , , "USD", , AJ$1)</f>
        <v>14319.88946</v>
      </c>
    </row>
    <row r="58" spans="1:36" x14ac:dyDescent="0.25">
      <c r="A58" t="str">
        <f>_xll.ciqfunctions.udf.CIQ(B58,"IQ_COMPANY_NAME")</f>
        <v>Honda Motor Co., Ltd.</v>
      </c>
      <c r="B58" t="s">
        <v>31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5334.8334500000001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34</v>
      </c>
      <c r="AA58" s="1">
        <f>_xll.ciqfunctions.udf.CIQ($B58, "IQ_ST_INVEST", IQ_FY, $D58, , , "USD", , AA$1)</f>
        <v>2007.22198</v>
      </c>
      <c r="AB58" s="1">
        <f>_xll.ciqfunctions.udf.CIQ($B58, "IQ_NPPE", IQ_FY, $D58, , , "USD", , AB$1)</f>
        <v>28835.112710000001</v>
      </c>
      <c r="AC58" s="1">
        <f>_xll.ciqfunctions.udf.CIQ($B58, "IQ_LT_INVEST", IQ_FY, $D58, , , "USD", , AC$1)</f>
        <v>10508.65828</v>
      </c>
      <c r="AD58" s="1">
        <f>_xll.ciqfunctions.udf.CIQ($B58, "IQ_AP", IQ_FY, $D58, , , "USD", , AD$1)</f>
        <v>11530.78535</v>
      </c>
      <c r="AE58" s="1">
        <f>_xll.ciqfunctions.udf.CIQ($B58, "IQ_NET_INTEREST_EXP", IQ_FY, $D58, , , "USD", , AE$1)</f>
        <v>310.19256999999999</v>
      </c>
      <c r="AF58" s="1">
        <f>_xll.ciqfunctions.udf.CIQ($B58, "IQ_INC_TAX", IQ_FY, $D58, , , "USD", , AF$1)</f>
        <v>-128.67568</v>
      </c>
      <c r="AG58" s="1">
        <f>_xll.ciqfunctions.udf.CIQ($B58, "IQ_INC_TAX", IQ_SGA, $D58, , , "USD", , AG$1)</f>
        <v>2334.8311600000002</v>
      </c>
      <c r="AH58" s="1">
        <f>_xll.ciqfunctions.udf.CIQ($B58, "IQ_COGS", IQ_FY, $D58, , , "USD", , AH$1)</f>
        <v>112994.50655000001</v>
      </c>
      <c r="AI58" s="1">
        <f>_xll.ciqfunctions.udf.CIQ($B58, "IQ_TOTAL_EQUITY", IQ_FY, $D58, , , "USD", , AI$1)</f>
        <v>77530.204700000002</v>
      </c>
      <c r="AJ58" s="1">
        <f>_xll.ciqfunctions.udf.CIQ($B58, "IQ_INVENTORY", IQ_FY, $D58, , , "USD", , AJ$1)</f>
        <v>14344.475990000001</v>
      </c>
    </row>
    <row r="59" spans="1:36" x14ac:dyDescent="0.25">
      <c r="A59" t="str">
        <f>_xll.ciqfunctions.udf.CIQ(B59,"IQ_COMPANY_NAME")</f>
        <v>Honda Motor Co., Ltd.</v>
      </c>
      <c r="B59" t="s">
        <v>31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5406.8411900000001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34</v>
      </c>
      <c r="AA59" s="1">
        <f>_xll.ciqfunctions.udf.CIQ($B59, "IQ_ST_INVEST", IQ_FY, $D59, , , "USD", , AA$1)</f>
        <v>1340.1524899999999</v>
      </c>
      <c r="AB59" s="1">
        <f>_xll.ciqfunctions.udf.CIQ($B59, "IQ_NPPE", IQ_FY, $D59, , , "USD", , AB$1)</f>
        <v>28702.942139999999</v>
      </c>
      <c r="AC59" s="1">
        <f>_xll.ciqfunctions.udf.CIQ($B59, "IQ_LT_INVEST", IQ_FY, $D59, , , "USD", , AC$1)</f>
        <v>8626.6727800000008</v>
      </c>
      <c r="AD59" s="1">
        <f>_xll.ciqfunctions.udf.CIQ($B59, "IQ_AP", IQ_FY, $D59, , , "USD", , AD$1)</f>
        <v>10612.95083</v>
      </c>
      <c r="AE59" s="1">
        <f>_xll.ciqfunctions.udf.CIQ($B59, "IQ_NET_INTEREST_EXP", IQ_FY, $D59, , , "USD", , AE$1)</f>
        <v>222.87893</v>
      </c>
      <c r="AF59" s="1">
        <f>_xll.ciqfunctions.udf.CIQ($B59, "IQ_INC_TAX", IQ_FY, $D59, , , "USD", , AF$1)</f>
        <v>2938.0448900000001</v>
      </c>
      <c r="AG59" s="1">
        <f>_xll.ciqfunctions.udf.CIQ($B59, "IQ_INC_TAX", IQ_SGA, $D59, , , "USD", , AG$1)</f>
        <v>-59.617350000000002</v>
      </c>
      <c r="AH59" s="1">
        <f>_xll.ciqfunctions.udf.CIQ($B59, "IQ_COGS", IQ_FY, $D59, , , "USD", , AH$1)</f>
        <v>97785.158420000007</v>
      </c>
      <c r="AI59" s="1">
        <f>_xll.ciqfunctions.udf.CIQ($B59, "IQ_TOTAL_EQUITY", IQ_FY, $D59, , , "USD", , AI$1)</f>
        <v>67889.023440000004</v>
      </c>
      <c r="AJ59" s="1">
        <f>_xll.ciqfunctions.udf.CIQ($B59, "IQ_INVENTORY", IQ_FY, $D59, , , "USD", , AJ$1)</f>
        <v>12234.34996</v>
      </c>
    </row>
    <row r="60" spans="1:36" x14ac:dyDescent="0.25">
      <c r="A60" t="str">
        <f>_xll.ciqfunctions.udf.CIQ(B60,"IQ_COMPANY_NAME")</f>
        <v>Honda Motor Co., Ltd.</v>
      </c>
      <c r="B60" t="s">
        <v>31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5406.8505599999999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34</v>
      </c>
      <c r="AA60" s="1">
        <f>_xll.ciqfunctions.udf.CIQ($B60, "IQ_ST_INVEST", IQ_FY, $D60, , , "USD", , AA$1)</f>
        <v>917.00779</v>
      </c>
      <c r="AB60" s="1">
        <f>_xll.ciqfunctions.udf.CIQ($B60, "IQ_NPPE", IQ_FY, $D60, , , "USD", , AB$1)</f>
        <v>27942.006580000001</v>
      </c>
      <c r="AC60" s="1">
        <f>_xll.ciqfunctions.udf.CIQ($B60, "IQ_LT_INVEST", IQ_FY, $D60, , , "USD", , AC$1)</f>
        <v>8260.9910899999995</v>
      </c>
      <c r="AD60" s="1">
        <f>_xll.ciqfunctions.udf.CIQ($B60, "IQ_AP", IQ_FY, $D60, , , "USD", , AD$1)</f>
        <v>10039.524289999999</v>
      </c>
      <c r="AE60" s="1">
        <f>_xll.ciqfunctions.udf.CIQ($B60, "IQ_NET_INTEREST_EXP", IQ_FY, $D60, , , "USD", , AE$1)</f>
        <v>127.09148999999999</v>
      </c>
      <c r="AF60" s="1">
        <f>_xll.ciqfunctions.udf.CIQ($B60, "IQ_INC_TAX", IQ_FY, $D60, , , "USD", , AF$1)</f>
        <v>2038.9105500000001</v>
      </c>
      <c r="AG60" s="1">
        <f>_xll.ciqfunctions.udf.CIQ($B60, "IQ_INC_TAX", IQ_SGA, $D60, , , "USD", , AG$1)</f>
        <v>2509.0576700000001</v>
      </c>
      <c r="AH60" s="1">
        <f>_xll.ciqfunctions.udf.CIQ($B60, "IQ_COGS", IQ_FY, $D60, , , "USD", , AH$1)</f>
        <v>100857.94313</v>
      </c>
      <c r="AI60" s="1">
        <f>_xll.ciqfunctions.udf.CIQ($B60, "IQ_TOTAL_EQUITY", IQ_FY, $D60, , , "USD", , AI$1)</f>
        <v>62582.660060000002</v>
      </c>
      <c r="AJ60" s="1">
        <f>_xll.ciqfunctions.udf.CIQ($B60, "IQ_INVENTORY", IQ_FY, $D60, , , "USD", , AJ$1)</f>
        <v>11688.25152</v>
      </c>
    </row>
    <row r="61" spans="1:36" x14ac:dyDescent="0.25">
      <c r="A61" t="str">
        <f>_xll.ciqfunctions.udf.CIQ(B61,"IQ_COMPANY_NAME")</f>
        <v>Honda Motor Co., Ltd.</v>
      </c>
      <c r="B61" t="s">
        <v>31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5406.86078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34</v>
      </c>
      <c r="AA61" s="1">
        <f>_xll.ciqfunctions.udf.CIQ($B61, "IQ_ST_INVEST", IQ_FY, $D61, , , "USD", , AA$1)</f>
        <v>772.63107000000002</v>
      </c>
      <c r="AB61" s="1">
        <f>_xll.ciqfunctions.udf.CIQ($B61, "IQ_NPPE", IQ_FY, $D61, , , "USD", , AB$1)</f>
        <v>26581.473979999999</v>
      </c>
      <c r="AC61" s="1">
        <f>_xll.ciqfunctions.udf.CIQ($B61, "IQ_LT_INVEST", IQ_FY, $D61, , , "USD", , AC$1)</f>
        <v>8046.9540699999998</v>
      </c>
      <c r="AD61" s="1">
        <f>_xll.ciqfunctions.udf.CIQ($B61, "IQ_AP", IQ_FY, $D61, , , "USD", , AD$1)</f>
        <v>9648.6209099999996</v>
      </c>
      <c r="AE61" s="1">
        <f>_xll.ciqfunctions.udf.CIQ($B61, "IQ_NET_INTEREST_EXP", IQ_FY, $D61, , , "USD", , AE$1)</f>
        <v>102.89191</v>
      </c>
      <c r="AF61" s="1">
        <f>_xll.ciqfunctions.udf.CIQ($B61, "IQ_INC_TAX", IQ_FY, $D61, , , "USD", , AF$1)</f>
        <v>2042.9952900000001</v>
      </c>
      <c r="AG61" s="1">
        <f>_xll.ciqfunctions.udf.CIQ($B61, "IQ_INC_TAX", IQ_SGA, $D61, , , "USD", , AG$1)</f>
        <v>1888.37365</v>
      </c>
      <c r="AH61" s="1">
        <f>_xll.ciqfunctions.udf.CIQ($B61, "IQ_COGS", IQ_FY, $D61, , , "USD", , AH$1)</f>
        <v>86097.043120000002</v>
      </c>
      <c r="AI61" s="1">
        <f>_xll.ciqfunctions.udf.CIQ($B61, "IQ_TOTAL_EQUITY", IQ_FY, $D61, , , "USD", , AI$1)</f>
        <v>61528.636930000001</v>
      </c>
      <c r="AJ61" s="1">
        <f>_xll.ciqfunctions.udf.CIQ($B61, "IQ_INVENTORY", IQ_FY, $D61, , , "USD", , AJ$1)</f>
        <v>12486.97416</v>
      </c>
    </row>
    <row r="62" spans="1:36" x14ac:dyDescent="0.25">
      <c r="A62" t="str">
        <f>_xll.ciqfunctions.udf.CIQ(B62,"IQ_COMPANY_NAME")</f>
        <v>Suzuki Motor Corporation</v>
      </c>
      <c r="B62" s="3" t="s">
        <v>2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34</v>
      </c>
      <c r="AA62" s="1">
        <f>_xll.ciqfunctions.udf.CIQ($B62, "IQ_ST_INVEST", IQ_FY, $D62, , , "USD", , AA$1)</f>
        <v>1102.0613499999999</v>
      </c>
      <c r="AB62" s="1">
        <f>_xll.ciqfunctions.udf.CIQ($B62, "IQ_NPPE", IQ_FY, $D62, , , "USD", , AB$1)</f>
        <v>8551.3656300000002</v>
      </c>
      <c r="AC62" s="1">
        <f>_xll.ciqfunctions.udf.CIQ($B62, "IQ_LT_INVEST", IQ_FY, $D62, , , "USD", , AC$1)</f>
        <v>6537.4531500000003</v>
      </c>
      <c r="AD62" s="1">
        <f>_xll.ciqfunctions.udf.CIQ($B62, "IQ_AP", IQ_FY, $D62, , , "USD", , AD$1)</f>
        <v>3065.60302</v>
      </c>
      <c r="AE62" s="1">
        <f>_xll.ciqfunctions.udf.CIQ($B62, "IQ_NET_INTEREST_EXP", IQ_FY, $D62, , , "USD", , AE$1)</f>
        <v>215.79526000000001</v>
      </c>
      <c r="AF62" s="1">
        <f>_xll.ciqfunctions.udf.CIQ($B62, "IQ_INC_TAX", IQ_FY, $D62, , , "USD", , AF$1)</f>
        <v>775.24585000000002</v>
      </c>
      <c r="AG62" s="1">
        <f>_xll.ciqfunctions.udf.CIQ($B62, "IQ_INC_TAX", IQ_SGA, $D62, , , "USD", , AG$1)</f>
        <v>699.24518999999998</v>
      </c>
      <c r="AH62" s="1">
        <f>_xll.ciqfunctions.udf.CIQ($B62, "IQ_COGS", IQ_FY, $D62, , , "USD", , AH$1)</f>
        <v>23371.118760000001</v>
      </c>
      <c r="AI62" s="1">
        <f>_xll.ciqfunctions.udf.CIQ($B62, "IQ_TOTAL_EQUITY", IQ_FY, $D62, , , "USD", , AI$1)</f>
        <v>16669.356390000001</v>
      </c>
      <c r="AJ62" s="1">
        <f>_xll.ciqfunctions.udf.CIQ($B62, "IQ_INVENTORY", IQ_FY, $D62, , , "USD", , AJ$1)</f>
        <v>3303.7584499999998</v>
      </c>
    </row>
    <row r="63" spans="1:36" x14ac:dyDescent="0.25">
      <c r="A63" t="str">
        <f>_xll.ciqfunctions.udf.CIQ(B63,"IQ_COMPANY_NAME")</f>
        <v>Suzuki Motor Corporation</v>
      </c>
      <c r="B63" s="3" t="s">
        <v>2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34</v>
      </c>
      <c r="AA63" s="1">
        <f>_xll.ciqfunctions.udf.CIQ($B63, "IQ_ST_INVEST", IQ_FY, $D63, , , "USD", , AA$1)</f>
        <v>1706.0373099999999</v>
      </c>
      <c r="AB63" s="1">
        <f>_xll.ciqfunctions.udf.CIQ($B63, "IQ_NPPE", IQ_FY, $D63, , , "USD", , AB$1)</f>
        <v>8160.59897</v>
      </c>
      <c r="AC63" s="1">
        <f>_xll.ciqfunctions.udf.CIQ($B63, "IQ_LT_INVEST", IQ_FY, $D63, , , "USD", , AC$1)</f>
        <v>6082.0772399999996</v>
      </c>
      <c r="AD63" s="1">
        <f>_xll.ciqfunctions.udf.CIQ($B63, "IQ_AP", IQ_FY, $D63, , , "USD", , AD$1)</f>
        <v>3599.9006199999999</v>
      </c>
      <c r="AE63" s="1">
        <f>_xll.ciqfunctions.udf.CIQ($B63, "IQ_NET_INTEREST_EXP", IQ_FY, $D63, , , "USD", , AE$1)</f>
        <v>457.11577</v>
      </c>
      <c r="AF63" s="1">
        <f>_xll.ciqfunctions.udf.CIQ($B63, "IQ_INC_TAX", IQ_FY, $D63, , , "USD", , AF$1)</f>
        <v>555.02209000000005</v>
      </c>
      <c r="AG63" s="1">
        <f>_xll.ciqfunctions.udf.CIQ($B63, "IQ_INC_TAX", IQ_SGA, $D63, , , "USD", , AG$1)</f>
        <v>347.36881</v>
      </c>
      <c r="AH63" s="1">
        <f>_xll.ciqfunctions.udf.CIQ($B63, "IQ_COGS", IQ_FY, $D63, , , "USD", , AH$1)</f>
        <v>24717.605960000001</v>
      </c>
      <c r="AI63" s="1">
        <f>_xll.ciqfunctions.udf.CIQ($B63, "IQ_TOTAL_EQUITY", IQ_FY, $D63, , , "USD", , AI$1)</f>
        <v>15485.19039</v>
      </c>
      <c r="AJ63" s="1">
        <f>_xll.ciqfunctions.udf.CIQ($B63, "IQ_INVENTORY", IQ_FY, $D63, , , "USD", , AJ$1)</f>
        <v>3175.6699699999999</v>
      </c>
    </row>
    <row r="64" spans="1:36" x14ac:dyDescent="0.25">
      <c r="A64" t="str">
        <f>_xll.ciqfunctions.udf.CIQ(B64,"IQ_COMPANY_NAME")</f>
        <v>Suzuki Motor Corporation</v>
      </c>
      <c r="B64" s="3" t="s">
        <v>2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34</v>
      </c>
      <c r="AA64" s="1">
        <f>_xll.ciqfunctions.udf.CIQ($B64, "IQ_ST_INVEST", IQ_FY, $D64, , , "USD", , AA$1)</f>
        <v>2416.9767200000001</v>
      </c>
      <c r="AB64" s="1">
        <f>_xll.ciqfunctions.udf.CIQ($B64, "IQ_NPPE", IQ_FY, $D64, , , "USD", , AB$1)</f>
        <v>7572.7605899999999</v>
      </c>
      <c r="AC64" s="1">
        <f>_xll.ciqfunctions.udf.CIQ($B64, "IQ_LT_INVEST", IQ_FY, $D64, , , "USD", , AC$1)</f>
        <v>5354.7010700000001</v>
      </c>
      <c r="AD64" s="1">
        <f>_xll.ciqfunctions.udf.CIQ($B64, "IQ_AP", IQ_FY, $D64, , , "USD", , AD$1)</f>
        <v>4823.1064900000001</v>
      </c>
      <c r="AE64" s="1">
        <f>_xll.ciqfunctions.udf.CIQ($B64, "IQ_NET_INTEREST_EXP", IQ_FY, $D64, , , "USD", , AE$1)</f>
        <v>258.74489</v>
      </c>
      <c r="AF64" s="1">
        <f>_xll.ciqfunctions.udf.CIQ($B64, "IQ_INC_TAX", IQ_FY, $D64, , , "USD", , AF$1)</f>
        <v>1022.48487</v>
      </c>
      <c r="AG64" s="1">
        <f>_xll.ciqfunctions.udf.CIQ($B64, "IQ_INC_TAX", IQ_SGA, $D64, , , "USD", , AG$1)</f>
        <v>1033.14041</v>
      </c>
      <c r="AH64" s="1">
        <f>_xll.ciqfunctions.udf.CIQ($B64, "IQ_COGS", IQ_FY, $D64, , , "USD", , AH$1)</f>
        <v>24965.614850000002</v>
      </c>
      <c r="AI64" s="1">
        <f>_xll.ciqfunctions.udf.CIQ($B64, "IQ_TOTAL_EQUITY", IQ_FY, $D64, , , "USD", , AI$1)</f>
        <v>15020.254000000001</v>
      </c>
      <c r="AJ64" s="1">
        <f>_xll.ciqfunctions.udf.CIQ($B64, "IQ_INVENTORY", IQ_FY, $D64, , , "USD", , AJ$1)</f>
        <v>3322.96047</v>
      </c>
    </row>
    <row r="65" spans="1:36" x14ac:dyDescent="0.25">
      <c r="A65" t="str">
        <f>_xll.ciqfunctions.udf.CIQ(B65,"IQ_COMPANY_NAME")</f>
        <v>Suzuki Motor Corporation</v>
      </c>
      <c r="B65" s="3" t="s">
        <v>2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34</v>
      </c>
      <c r="AA65" s="1">
        <f>_xll.ciqfunctions.udf.CIQ($B65, "IQ_ST_INVEST", IQ_FY, $D65, , , "USD", , AA$1)</f>
        <v>3038.1704500000001</v>
      </c>
      <c r="AB65" s="1">
        <f>_xll.ciqfunctions.udf.CIQ($B65, "IQ_NPPE", IQ_FY, $D65, , , "USD", , AB$1)</f>
        <v>6783.3543600000003</v>
      </c>
      <c r="AC65" s="1">
        <f>_xll.ciqfunctions.udf.CIQ($B65, "IQ_LT_INVEST", IQ_FY, $D65, , , "USD", , AC$1)</f>
        <v>3399.51575</v>
      </c>
      <c r="AD65" s="1">
        <f>_xll.ciqfunctions.udf.CIQ($B65, "IQ_AP", IQ_FY, $D65, , , "USD", , AD$1)</f>
        <v>4584.15254</v>
      </c>
      <c r="AE65" s="1">
        <f>_xll.ciqfunctions.udf.CIQ($B65, "IQ_NET_INTEREST_EXP", IQ_FY, $D65, , , "USD", , AE$1)</f>
        <v>108.11659</v>
      </c>
      <c r="AF65" s="1">
        <f>_xll.ciqfunctions.udf.CIQ($B65, "IQ_INC_TAX", IQ_FY, $D65, , , "USD", , AF$1)</f>
        <v>875.18386999999996</v>
      </c>
      <c r="AG65" s="1">
        <f>_xll.ciqfunctions.udf.CIQ($B65, "IQ_INC_TAX", IQ_SGA, $D65, , , "USD", , AG$1)</f>
        <v>999.31637999999998</v>
      </c>
      <c r="AH65" s="1">
        <f>_xll.ciqfunctions.udf.CIQ($B65, "IQ_COGS", IQ_FY, $D65, , , "USD", , AH$1)</f>
        <v>20286.22452</v>
      </c>
      <c r="AI65" s="1">
        <f>_xll.ciqfunctions.udf.CIQ($B65, "IQ_TOTAL_EQUITY", IQ_FY, $D65, , , "USD", , AI$1)</f>
        <v>12439.820809999999</v>
      </c>
      <c r="AJ65" s="1">
        <f>_xll.ciqfunctions.udf.CIQ($B65, "IQ_INVENTORY", IQ_FY, $D65, , , "USD", , AJ$1)</f>
        <v>2978.6009399999998</v>
      </c>
    </row>
    <row r="66" spans="1:36" x14ac:dyDescent="0.25">
      <c r="A66" t="str">
        <f>_xll.ciqfunctions.udf.CIQ(B66,"IQ_COMPANY_NAME")</f>
        <v>Suzuki Motor Corporation</v>
      </c>
      <c r="B66" s="3" t="s">
        <v>2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34</v>
      </c>
      <c r="AA66" s="1">
        <f>_xll.ciqfunctions.udf.CIQ($B66, "IQ_ST_INVEST", IQ_FY, $D66, , , "USD", , AA$1)</f>
        <v>2488.17184</v>
      </c>
      <c r="AB66" s="1">
        <f>_xll.ciqfunctions.udf.CIQ($B66, "IQ_NPPE", IQ_FY, $D66, , , "USD", , AB$1)</f>
        <v>6737.9491500000004</v>
      </c>
      <c r="AC66" s="1">
        <f>_xll.ciqfunctions.udf.CIQ($B66, "IQ_LT_INVEST", IQ_FY, $D66, , , "USD", , AC$1)</f>
        <v>2604.2184699999998</v>
      </c>
      <c r="AD66" s="1">
        <f>_xll.ciqfunctions.udf.CIQ($B66, "IQ_AP", IQ_FY, $D66, , , "USD", , AD$1)</f>
        <v>4153.4263000000001</v>
      </c>
      <c r="AE66" s="1">
        <f>_xll.ciqfunctions.udf.CIQ($B66, "IQ_NET_INTEREST_EXP", IQ_FY, $D66, , , "USD", , AE$1)</f>
        <v>129.08508</v>
      </c>
      <c r="AF66" s="1">
        <f>_xll.ciqfunctions.udf.CIQ($B66, "IQ_INC_TAX", IQ_FY, $D66, , , "USD", , AF$1)</f>
        <v>821.73368000000005</v>
      </c>
      <c r="AG66" s="1">
        <f>_xll.ciqfunctions.udf.CIQ($B66, "IQ_INC_TAX", IQ_SGA, $D66, , , "USD", , AG$1)</f>
        <v>724.01709000000005</v>
      </c>
      <c r="AH66" s="1">
        <f>_xll.ciqfunctions.udf.CIQ($B66, "IQ_COGS", IQ_FY, $D66, , , "USD", , AH$1)</f>
        <v>20592.549800000001</v>
      </c>
      <c r="AI66" s="1">
        <f>_xll.ciqfunctions.udf.CIQ($B66, "IQ_TOTAL_EQUITY", IQ_FY, $D66, , , "USD", , AI$1)</f>
        <v>10570.50504</v>
      </c>
      <c r="AJ66" s="1">
        <f>_xll.ciqfunctions.udf.CIQ($B66, "IQ_INVENTORY", IQ_FY, $D66, , , "USD", , AJ$1)</f>
        <v>2548.05969</v>
      </c>
    </row>
    <row r="67" spans="1:36" x14ac:dyDescent="0.25">
      <c r="A67" t="str">
        <f>_xll.ciqfunctions.udf.CIQ(B67,"IQ_COMPANY_NAME")</f>
        <v>Suzuki Motor Corporation</v>
      </c>
      <c r="B67" s="3" t="s">
        <v>2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34</v>
      </c>
      <c r="AA67" s="1">
        <f>_xll.ciqfunctions.udf.CIQ($B67, "IQ_ST_INVEST", IQ_FY, $D67, , , "USD", , AA$1)</f>
        <v>5714.2012999999997</v>
      </c>
      <c r="AB67" s="1">
        <f>_xll.ciqfunctions.udf.CIQ($B67, "IQ_NPPE", IQ_FY, $D67, , , "USD", , AB$1)</f>
        <v>6632.98621</v>
      </c>
      <c r="AC67" s="1">
        <f>_xll.ciqfunctions.udf.CIQ($B67, "IQ_LT_INVEST", IQ_FY, $D67, , , "USD", , AC$1)</f>
        <v>3514.23459</v>
      </c>
      <c r="AD67" s="1">
        <f>_xll.ciqfunctions.udf.CIQ($B67, "IQ_AP", IQ_FY, $D67, , , "USD", , AD$1)</f>
        <v>3999.9167400000001</v>
      </c>
      <c r="AE67" s="1">
        <f>_xll.ciqfunctions.udf.CIQ($B67, "IQ_NET_INTEREST_EXP", IQ_FY, $D67, , , "USD", , AE$1)</f>
        <v>131.89433</v>
      </c>
      <c r="AF67" s="1">
        <f>_xll.ciqfunctions.udf.CIQ($B67, "IQ_INC_TAX", IQ_FY, $D67, , , "USD", , AF$1)</f>
        <v>546.87058000000002</v>
      </c>
      <c r="AG67" s="1">
        <f>_xll.ciqfunctions.udf.CIQ($B67, "IQ_INC_TAX", IQ_SGA, $D67, , , "USD", , AG$1)</f>
        <v>722.90353000000005</v>
      </c>
      <c r="AH67" s="1">
        <f>_xll.ciqfunctions.udf.CIQ($B67, "IQ_COGS", IQ_FY, $D67, , , "USD", , AH$1)</f>
        <v>18254.096539999999</v>
      </c>
      <c r="AI67" s="1">
        <f>_xll.ciqfunctions.udf.CIQ($B67, "IQ_TOTAL_EQUITY", IQ_FY, $D67, , , "USD", , AI$1)</f>
        <v>14179.415230000001</v>
      </c>
      <c r="AJ67" s="1">
        <f>_xll.ciqfunctions.udf.CIQ($B67, "IQ_INVENTORY", IQ_FY, $D67, , , "USD", , AJ$1)</f>
        <v>2620.1350600000001</v>
      </c>
    </row>
    <row r="68" spans="1:36" x14ac:dyDescent="0.25">
      <c r="A68" t="str">
        <f>_xll.ciqfunctions.udf.CIQ(B68,"IQ_COMPANY_NAME")</f>
        <v>Subaru Corporation</v>
      </c>
      <c r="B68" s="3" t="s">
        <v>1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34</v>
      </c>
      <c r="AA68" s="1">
        <f>_xll.ciqfunctions.udf.CIQ($B68, "IQ_ST_INVEST", IQ_FY, $D68, , , "USD", , AA$1)</f>
        <v>1899.34211</v>
      </c>
      <c r="AB68" s="1">
        <f>_xll.ciqfunctions.udf.CIQ($B68, "IQ_NPPE", IQ_FY, $D68, , , "USD", , AB$1)</f>
        <v>7625.2396699999999</v>
      </c>
      <c r="AC68" s="1">
        <f>_xll.ciqfunctions.udf.CIQ($B68, "IQ_LT_INVEST", IQ_FY, $D68, , , "USD", , AC$1)</f>
        <v>1546.3468</v>
      </c>
      <c r="AD68" s="1">
        <f>_xll.ciqfunctions.udf.CIQ($B68, "IQ_AP", IQ_FY, $D68, , , "USD", , AD$1)</f>
        <v>3124.6911399999999</v>
      </c>
      <c r="AE68" s="1">
        <f>_xll.ciqfunctions.udf.CIQ($B68, "IQ_NET_INTEREST_EXP", IQ_FY, $D68, , , "USD", , AE$1)</f>
        <v>107.30284</v>
      </c>
      <c r="AF68" s="1">
        <f>_xll.ciqfunctions.udf.CIQ($B68, "IQ_INC_TAX", IQ_FY, $D68, , , "USD", , AF$1)</f>
        <v>511.74702000000002</v>
      </c>
      <c r="AG68" s="1">
        <f>_xll.ciqfunctions.udf.CIQ($B68, "IQ_INC_TAX", IQ_SGA, $D68, , , "USD", , AG$1)</f>
        <v>426.32765999999998</v>
      </c>
      <c r="AH68" s="1">
        <f>_xll.ciqfunctions.udf.CIQ($B68, "IQ_COGS", IQ_FY, $D68, , , "USD", , AH$1)</f>
        <v>25358.312399999999</v>
      </c>
      <c r="AI68" s="1">
        <f>_xll.ciqfunctions.udf.CIQ($B68, "IQ_TOTAL_EQUITY", IQ_FY, $D68, , , "USD", , AI$1)</f>
        <v>15985.976860000001</v>
      </c>
      <c r="AJ68" s="1">
        <f>_xll.ciqfunctions.udf.CIQ($B68, "IQ_INVENTORY", IQ_FY, $D68, , , "USD", , AJ$1)</f>
        <v>4274.4560700000002</v>
      </c>
    </row>
    <row r="69" spans="1:36" x14ac:dyDescent="0.25">
      <c r="A69" t="str">
        <f>_xll.ciqfunctions.udf.CIQ(B69,"IQ_COMPANY_NAME")</f>
        <v>Subaru Corporation</v>
      </c>
      <c r="B69" s="3" t="s">
        <v>1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34</v>
      </c>
      <c r="AA69" s="1">
        <f>_xll.ciqfunctions.udf.CIQ($B69, "IQ_ST_INVEST", IQ_FY, $D69, , , "USD", , AA$1)</f>
        <v>1082.6008200000001</v>
      </c>
      <c r="AB69" s="1">
        <f>_xll.ciqfunctions.udf.CIQ($B69, "IQ_NPPE", IQ_FY, $D69, , , "USD", , AB$1)</f>
        <v>6474.0905899999998</v>
      </c>
      <c r="AC69" s="1">
        <f>_xll.ciqfunctions.udf.CIQ($B69, "IQ_LT_INVEST", IQ_FY, $D69, , , "USD", , AC$1)</f>
        <v>2295.2711199999999</v>
      </c>
      <c r="AD69" s="1">
        <f>_xll.ciqfunctions.udf.CIQ($B69, "IQ_AP", IQ_FY, $D69, , , "USD", , AD$1)</f>
        <v>3418.4458800000002</v>
      </c>
      <c r="AE69" s="1">
        <f>_xll.ciqfunctions.udf.CIQ($B69, "IQ_NET_INTEREST_EXP", IQ_FY, $D69, , , "USD", , AE$1)</f>
        <v>116.07255000000001</v>
      </c>
      <c r="AF69" s="1">
        <f>_xll.ciqfunctions.udf.CIQ($B69, "IQ_INC_TAX", IQ_FY, $D69, , , "USD", , AF$1)</f>
        <v>437.67709000000002</v>
      </c>
      <c r="AG69" s="1">
        <f>_xll.ciqfunctions.udf.CIQ($B69, "IQ_INC_TAX", IQ_SGA, $D69, , , "USD", , AG$1)</f>
        <v>455.42295000000001</v>
      </c>
      <c r="AH69" s="1">
        <f>_xll.ciqfunctions.udf.CIQ($B69, "IQ_COGS", IQ_FY, $D69, , , "USD", , AH$1)</f>
        <v>23118.427230000001</v>
      </c>
      <c r="AI69" s="1">
        <f>_xll.ciqfunctions.udf.CIQ($B69, "IQ_TOTAL_EQUITY", IQ_FY, $D69, , , "USD", , AI$1)</f>
        <v>14554.86825</v>
      </c>
      <c r="AJ69" s="1">
        <f>_xll.ciqfunctions.udf.CIQ($B69, "IQ_INVENTORY", IQ_FY, $D69, , , "USD", , AJ$1)</f>
        <v>3525.8549600000001</v>
      </c>
    </row>
    <row r="70" spans="1:36" x14ac:dyDescent="0.25">
      <c r="A70" t="str">
        <f>_xll.ciqfunctions.udf.CIQ(B70,"IQ_COMPANY_NAME")</f>
        <v>Subaru Corporation</v>
      </c>
      <c r="B70" s="3" t="s">
        <v>1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34</v>
      </c>
      <c r="AA70" s="1">
        <f>_xll.ciqfunctions.udf.CIQ($B70, "IQ_ST_INVEST", IQ_FY, $D70, , , "USD", , AA$1)</f>
        <v>2284.0074500000001</v>
      </c>
      <c r="AB70" s="1">
        <f>_xll.ciqfunctions.udf.CIQ($B70, "IQ_NPPE", IQ_FY, $D70, , , "USD", , AB$1)</f>
        <v>6620.29126</v>
      </c>
      <c r="AC70" s="1">
        <f>_xll.ciqfunctions.udf.CIQ($B70, "IQ_LT_INVEST", IQ_FY, $D70, , , "USD", , AC$1)</f>
        <v>2122.8568399999999</v>
      </c>
      <c r="AD70" s="1">
        <f>_xll.ciqfunctions.udf.CIQ($B70, "IQ_AP", IQ_FY, $D70, , , "USD", , AD$1)</f>
        <v>3625.0649100000001</v>
      </c>
      <c r="AE70" s="1">
        <f>_xll.ciqfunctions.udf.CIQ($B70, "IQ_NET_INTEREST_EXP", IQ_FY, $D70, , , "USD", , AE$1)</f>
        <v>64.093029999999999</v>
      </c>
      <c r="AF70" s="1">
        <f>_xll.ciqfunctions.udf.CIQ($B70, "IQ_INC_TAX", IQ_FY, $D70, , , "USD", , AF$1)</f>
        <v>711.84033999999997</v>
      </c>
      <c r="AG70" s="1">
        <f>_xll.ciqfunctions.udf.CIQ($B70, "IQ_INC_TAX", IQ_SGA, $D70, , , "USD", , AG$1)</f>
        <v>476.70783</v>
      </c>
      <c r="AH70" s="1">
        <f>_xll.ciqfunctions.udf.CIQ($B70, "IQ_COGS", IQ_FY, $D70, , , "USD", , AH$1)</f>
        <v>22999.91635</v>
      </c>
      <c r="AI70" s="1">
        <f>_xll.ciqfunctions.udf.CIQ($B70, "IQ_TOTAL_EQUITY", IQ_FY, $D70, , , "USD", , AI$1)</f>
        <v>14698.207</v>
      </c>
      <c r="AJ70" s="1">
        <f>_xll.ciqfunctions.udf.CIQ($B70, "IQ_INVENTORY", IQ_FY, $D70, , , "USD", , AJ$1)</f>
        <v>2798.2676299999998</v>
      </c>
    </row>
    <row r="71" spans="1:36" x14ac:dyDescent="0.25">
      <c r="A71" t="str">
        <f>_xll.ciqfunctions.udf.CIQ(B71,"IQ_COMPANY_NAME")</f>
        <v>Subaru Corporation</v>
      </c>
      <c r="B71" s="3" t="s">
        <v>1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34</v>
      </c>
      <c r="AA71" s="1">
        <f>_xll.ciqfunctions.udf.CIQ($B71, "IQ_ST_INVEST", IQ_FY, $D71, , , "USD", , AA$1)</f>
        <v>2875.1480299999998</v>
      </c>
      <c r="AB71" s="1">
        <f>_xll.ciqfunctions.udf.CIQ($B71, "IQ_NPPE", IQ_FY, $D71, , , "USD", , AB$1)</f>
        <v>5894.7534500000002</v>
      </c>
      <c r="AC71" s="1">
        <f>_xll.ciqfunctions.udf.CIQ($B71, "IQ_LT_INVEST", IQ_FY, $D71, , , "USD", , AC$1)</f>
        <v>971.15697</v>
      </c>
      <c r="AD71" s="1">
        <f>_xll.ciqfunctions.udf.CIQ($B71, "IQ_AP", IQ_FY, $D71, , , "USD", , AD$1)</f>
        <v>3136.6547599999999</v>
      </c>
      <c r="AE71" s="1">
        <f>_xll.ciqfunctions.udf.CIQ($B71, "IQ_NET_INTEREST_EXP", IQ_FY, $D71, , , "USD", , AE$1)</f>
        <v>24.843050000000002</v>
      </c>
      <c r="AF71" s="1">
        <f>_xll.ciqfunctions.udf.CIQ($B71, "IQ_INC_TAX", IQ_FY, $D71, , , "USD", , AF$1)</f>
        <v>996.79822000000001</v>
      </c>
      <c r="AG71" s="1">
        <f>_xll.ciqfunctions.udf.CIQ($B71, "IQ_INC_TAX", IQ_SGA, $D71, , , "USD", , AG$1)</f>
        <v>757.42885999999999</v>
      </c>
      <c r="AH71" s="1">
        <f>_xll.ciqfunctions.udf.CIQ($B71, "IQ_COGS", IQ_FY, $D71, , , "USD", , AH$1)</f>
        <v>21401.489109999999</v>
      </c>
      <c r="AI71" s="1">
        <f>_xll.ciqfunctions.udf.CIQ($B71, "IQ_TOTAL_EQUITY", IQ_FY, $D71, , , "USD", , AI$1)</f>
        <v>13138.009169999999</v>
      </c>
      <c r="AJ71" s="1">
        <f>_xll.ciqfunctions.udf.CIQ($B71, "IQ_INVENTORY", IQ_FY, $D71, , , "USD", , AJ$1)</f>
        <v>2702.5202199999999</v>
      </c>
    </row>
    <row r="72" spans="1:36" x14ac:dyDescent="0.25">
      <c r="A72" t="str">
        <f>_xll.ciqfunctions.udf.CIQ(B72,"IQ_COMPANY_NAME")</f>
        <v>Subaru Corporation</v>
      </c>
      <c r="B72" s="3" t="s">
        <v>1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34</v>
      </c>
      <c r="AA72" s="1">
        <f>_xll.ciqfunctions.udf.CIQ($B72, "IQ_ST_INVEST", IQ_FY, $D72, , , "USD", , AA$1)</f>
        <v>4455.0727800000004</v>
      </c>
      <c r="AB72" s="1">
        <f>_xll.ciqfunctions.udf.CIQ($B72, "IQ_NPPE", IQ_FY, $D72, , , "USD", , AB$1)</f>
        <v>5096.41309</v>
      </c>
      <c r="AC72" s="1">
        <f>_xll.ciqfunctions.udf.CIQ($B72, "IQ_LT_INVEST", IQ_FY, $D72, , , "USD", , AC$1)</f>
        <v>1000.37375</v>
      </c>
      <c r="AD72" s="1">
        <f>_xll.ciqfunctions.udf.CIQ($B72, "IQ_AP", IQ_FY, $D72, , , "USD", , AD$1)</f>
        <v>2906.9507400000002</v>
      </c>
      <c r="AE72" s="1">
        <f>_xll.ciqfunctions.udf.CIQ($B72, "IQ_NET_INTEREST_EXP", IQ_FY, $D72, , , "USD", , AE$1)</f>
        <v>23.9498</v>
      </c>
      <c r="AF72" s="1">
        <f>_xll.ciqfunctions.udf.CIQ($B72, "IQ_INC_TAX", IQ_FY, $D72, , , "USD", , AF$1)</f>
        <v>1625.52503</v>
      </c>
      <c r="AG72" s="1">
        <f>_xll.ciqfunctions.udf.CIQ($B72, "IQ_INC_TAX", IQ_SGA, $D72, , , "USD", , AG$1)</f>
        <v>1105.8843099999999</v>
      </c>
      <c r="AH72" s="1">
        <f>_xll.ciqfunctions.udf.CIQ($B72, "IQ_COGS", IQ_FY, $D72, , , "USD", , AH$1)</f>
        <v>19465.431659999998</v>
      </c>
      <c r="AI72" s="1">
        <f>_xll.ciqfunctions.udf.CIQ($B72, "IQ_TOTAL_EQUITY", IQ_FY, $D72, , , "USD", , AI$1)</f>
        <v>12009.70932</v>
      </c>
      <c r="AJ72" s="1">
        <f>_xll.ciqfunctions.udf.CIQ($B72, "IQ_INVENTORY", IQ_FY, $D72, , , "USD", , AJ$1)</f>
        <v>2477.4562799999999</v>
      </c>
    </row>
    <row r="73" spans="1:36" x14ac:dyDescent="0.25">
      <c r="A73" t="str">
        <f>_xll.ciqfunctions.udf.CIQ(B73,"IQ_COMPANY_NAME")</f>
        <v>Subaru Corporation</v>
      </c>
      <c r="B73" s="3" t="s">
        <v>1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34</v>
      </c>
      <c r="AA73" s="1">
        <f>_xll.ciqfunctions.udf.CIQ($B73, "IQ_ST_INVEST", IQ_FY, $D73, , , "USD", , AA$1)</f>
        <v>3706.4506099999999</v>
      </c>
      <c r="AB73" s="1">
        <f>_xll.ciqfunctions.udf.CIQ($B73, "IQ_NPPE", IQ_FY, $D73, , , "USD", , AB$1)</f>
        <v>4289.4992099999999</v>
      </c>
      <c r="AC73" s="1">
        <f>_xll.ciqfunctions.udf.CIQ($B73, "IQ_LT_INVEST", IQ_FY, $D73, , , "USD", , AC$1)</f>
        <v>1515.0096100000001</v>
      </c>
      <c r="AD73" s="1">
        <f>_xll.ciqfunctions.udf.CIQ($B73, "IQ_AP", IQ_FY, $D73, , , "USD", , AD$1)</f>
        <v>3268.7808</v>
      </c>
      <c r="AE73" s="1">
        <f>_xll.ciqfunctions.udf.CIQ($B73, "IQ_NET_INTEREST_EXP", IQ_FY, $D73, , , "USD", , AE$1)</f>
        <v>10.200850000000001</v>
      </c>
      <c r="AF73" s="1">
        <f>_xll.ciqfunctions.udf.CIQ($B73, "IQ_INC_TAX", IQ_FY, $D73, , , "USD", , AF$1)</f>
        <v>1058.8966</v>
      </c>
      <c r="AG73" s="1">
        <f>_xll.ciqfunctions.udf.CIQ($B73, "IQ_INC_TAX", IQ_SGA, $D73, , , "USD", , AG$1)</f>
        <v>1476.7887700000001</v>
      </c>
      <c r="AH73" s="1">
        <f>_xll.ciqfunctions.udf.CIQ($B73, "IQ_COGS", IQ_FY, $D73, , , "USD", , AH$1)</f>
        <v>16813.818149999999</v>
      </c>
      <c r="AI73" s="1">
        <f>_xll.ciqfunctions.udf.CIQ($B73, "IQ_TOTAL_EQUITY", IQ_FY, $D73, , , "USD", , AI$1)</f>
        <v>8590.0410100000008</v>
      </c>
      <c r="AJ73" s="1">
        <f>_xll.ciqfunctions.udf.CIQ($B73, "IQ_INVENTORY", IQ_FY, $D73, , , "USD", , AJ$1)</f>
        <v>2463.9553799999999</v>
      </c>
    </row>
    <row r="74" spans="1:36" x14ac:dyDescent="0.25">
      <c r="A74" t="str">
        <f>_xll.ciqfunctions.udf.CIQ(B74,"IQ_COMPANY_NAME")</f>
        <v>(Invalid Identifier)</v>
      </c>
      <c r="B74" s="3" t="s">
        <v>0</v>
      </c>
      <c r="C74" s="1" t="str">
        <f>_xll.ciqfunctions.udf.CIQ($B74, "IQ_INDUSTRY", IQ_FY, $D74, ,, "USD", , C$1)</f>
        <v>(Invalid Identifier)</v>
      </c>
      <c r="D74" s="2">
        <v>44197</v>
      </c>
      <c r="E74" s="1" t="str">
        <f>_xll.ciqfunctions.udf.CIQ($B74, "IQ_TOTAL_REV", IQ_FY, $D74, ,, "USD", , E$1)</f>
        <v>(Invalid Identifier)</v>
      </c>
      <c r="F74" s="1" t="str">
        <f>_xll.ciqfunctions.udf.CIQ($B74, "IQ_NI", IQ_FY, $D74, ,, "USD", , F$1)</f>
        <v>(Invalid Identifier)</v>
      </c>
      <c r="G74" s="1" t="str">
        <f>_xll.ciqfunctions.udf.CIQ($B74, "IQ_CASH_EQUIV", IQ_FY, $D74, , , "USD", , G$1)</f>
        <v>(Invalid Identifier)</v>
      </c>
      <c r="H74" s="1" t="str">
        <f>_xll.ciqfunctions.udf.CIQ($B74, "IQ_CASH_ST_INVEST", IQ_FY, $D74, , , "USD", , H$1)</f>
        <v>(Invalid Identifier)</v>
      </c>
      <c r="I74" s="1" t="str">
        <f>_xll.ciqfunctions.udf.CIQ($B74, "IQ_TOTAL_CA", IQ_FY, $D74, , , "USD", , I$1)</f>
        <v>(Invalid Identifier)</v>
      </c>
      <c r="J74" s="1" t="str">
        <f>_xll.ciqfunctions.udf.CIQ($B74, "IQ_TOTAL_ASSETS", IQ_FY, $D74, , , "USD", , J$1)</f>
        <v>(Invalid Identifier)</v>
      </c>
      <c r="K74" s="1" t="str">
        <f>_xll.ciqfunctions.udf.CIQ($B74, "IQ_TOTAL_CL", IQ_FY, $D74, , , "USD", , K$1)</f>
        <v>(Invalid Identifier)</v>
      </c>
      <c r="L74" s="1" t="str">
        <f>_xll.ciqfunctions.udf.CIQ($B74, "IQ_TOTAL_LIAB", IQ_FY, $D74, ,, "USD", , L$1)</f>
        <v>(Invalid Identifier)</v>
      </c>
      <c r="M74" s="1" t="str">
        <f>IF(_xll.ciqfunctions.udf.CIQ($B74, "IQ_PREF_EQUITY", IQ_FY, $D74, , , "USD", , M$1)=0,"",_xll.ciqfunctions.udf.CIQ($B74, "IQ_PREF_EQUITY", IQ_FY, $D74, , , "USD", , M$1))</f>
        <v>(Invalid Identifier)</v>
      </c>
      <c r="N74" s="1" t="str">
        <f>IF(_xll.ciqfunctions.udf.CIQ($B74, "IQ_COMMON", IQ_FY, $D74, , , "USD", , N$1)=0,"na",_xll.ciqfunctions.udf.CIQ($B74, "IQ_COMMON", IQ_FY, $D74, , , "USD", , N$1))</f>
        <v>(Invalid Identifier)</v>
      </c>
      <c r="O74" s="1" t="str">
        <f>IF(_xll.ciqfunctions.udf.CIQ($B74, "IQ_APIC", IQ_FY, $D74, , , "USD", , O$1)=0,"",_xll.ciqfunctions.udf.CIQ($B74, "IQ_APIC", IQ_FY, $D74, , , "USD", , O$1))</f>
        <v>(Invalid Identifier)</v>
      </c>
      <c r="P74" s="1" t="str">
        <f>_xll.ciqfunctions.udf.CIQ($B74, "IQ_TOTAL_ASSETS", IQ_FY, $D74, , , "USD", , P$1)</f>
        <v>(Invalid Identifier)</v>
      </c>
      <c r="Q74" s="1" t="str">
        <f>_xll.ciqfunctions.udf.CIQ($B74, "IQ_RE", IQ_FY, $D74, , , "USD", , Q$1)</f>
        <v>(Invalid Identifier)</v>
      </c>
      <c r="R74" s="1" t="str">
        <f>_xll.ciqfunctions.udf.CIQ($B74, "IQ_TOTAL_EQUITY", IQ_FY, $D74, , , "USD", , R$1)</f>
        <v>(Invalid Identifier)</v>
      </c>
      <c r="S74" s="1" t="str">
        <f>_xll.ciqfunctions.udf.CIQ($B74, "IQ_TOTAL_OUTSTANDING_FILING_DATE", IQ_FY, $D74, , , "USD", , S$1)</f>
        <v>(Invalid Identifier)</v>
      </c>
      <c r="T74" s="1" t="str">
        <f>_xll.ciqfunctions.udf.CIQ($B74, "IQ_TOTAL_DEBT", IQ_FY, $D74, , , "USD", , T$1)</f>
        <v>(Invalid Identifier)</v>
      </c>
      <c r="U74" s="1" t="str">
        <f>IF(_xll.ciqfunctions.udf.CIQ($B74, "IQ_PREF_DIV_OTHER", IQ_FY, $D74, , , "USD", , U$1)=0,"na",_xll.ciqfunctions.udf.CIQ($B74, "IQ_PREF_DIV_OTHER", IQ_FY, $D74, , , "USD", , U$1))</f>
        <v>(Invalid Identifier)</v>
      </c>
      <c r="V74" s="1" t="str">
        <f>_xll.ciqfunctions.udf.CIQ($B74, "IQ_COGS", IQ_FY, $D74, , , "USD", , V$1)</f>
        <v>(Invalid Identifier)</v>
      </c>
      <c r="W74" s="1" t="str">
        <f>_xll.ciqfunctions.udf.CIQ($B74, "IQ_CASH_EQUIV", IQ_FY, $D74, , , "USD", , W$1)</f>
        <v>(Invalid Identifier)</v>
      </c>
      <c r="X74" s="1" t="str">
        <f>_xll.ciqfunctions.udf.CIQ($B74, "IQ_AR", IQ_FY, $D74, , , "USD", , X$1)</f>
        <v>(Invalid Identifier)</v>
      </c>
      <c r="Y74" s="1" t="str">
        <f>_xll.ciqfunctions.udf.CIQ($B74, "IQ_INVENTORY", IQ_FY, $D74, , , "USD", , Y$1)</f>
        <v>(Invalid Identifier)</v>
      </c>
      <c r="Z74" t="s">
        <v>34</v>
      </c>
      <c r="AA74" s="1" t="str">
        <f>_xll.ciqfunctions.udf.CIQ($B74, "IQ_ST_INVEST", IQ_FY, $D74, , , "USD", , AA$1)</f>
        <v>(Invalid Identifier)</v>
      </c>
      <c r="AB74" s="1" t="str">
        <f>_xll.ciqfunctions.udf.CIQ($B74, "IQ_NPPE", IQ_FY, $D74, , , "USD", , AB$1)</f>
        <v>(Invalid Identifier)</v>
      </c>
      <c r="AC74" s="1" t="str">
        <f>_xll.ciqfunctions.udf.CIQ($B74, "IQ_LT_INVEST", IQ_FY, $D74, , , "USD", , AC$1)</f>
        <v>(Invalid Identifier)</v>
      </c>
      <c r="AD74" s="1" t="str">
        <f>_xll.ciqfunctions.udf.CIQ($B74, "IQ_AP", IQ_FY, $D74, , , "USD", , AD$1)</f>
        <v>(Invalid Identifier)</v>
      </c>
      <c r="AE74" s="1" t="str">
        <f>_xll.ciqfunctions.udf.CIQ($B74, "IQ_NET_INTEREST_EXP", IQ_FY, $D74, , , "USD", , AE$1)</f>
        <v>(Invalid Identifier)</v>
      </c>
      <c r="AF74" s="1" t="str">
        <f>_xll.ciqfunctions.udf.CIQ($B74, "IQ_INC_TAX", IQ_FY, $D74, , , "USD", , AF$1)</f>
        <v>(Invalid Identifier)</v>
      </c>
      <c r="AG74" s="1" t="str">
        <f>_xll.ciqfunctions.udf.CIQ($B74, "IQ_INC_TAX", IQ_SGA, $D74, , , "USD", , AG$1)</f>
        <v>(Invalid Identifier)</v>
      </c>
      <c r="AH74" s="1" t="str">
        <f>_xll.ciqfunctions.udf.CIQ($B74, "IQ_COGS", IQ_FY, $D74, , , "USD", , AH$1)</f>
        <v>(Invalid Identifier)</v>
      </c>
      <c r="AI74" s="1" t="str">
        <f>_xll.ciqfunctions.udf.CIQ($B74, "IQ_TOTAL_EQUITY", IQ_FY, $D74, , , "USD", , AI$1)</f>
        <v>(Invalid Identifier)</v>
      </c>
      <c r="AJ74" s="1" t="str">
        <f>_xll.ciqfunctions.udf.CIQ($B74, "IQ_INVENTORY", IQ_FY, $D74, , , "USD", , AJ$1)</f>
        <v>(Invalid Identifier)</v>
      </c>
    </row>
    <row r="75" spans="1:36" x14ac:dyDescent="0.25">
      <c r="A75" t="str">
        <f>_xll.ciqfunctions.udf.CIQ(B75,"IQ_COMPANY_NAME")</f>
        <v>(Invalid Identifier)</v>
      </c>
      <c r="B75" s="3" t="s">
        <v>0</v>
      </c>
      <c r="C75" s="1" t="str">
        <f>_xll.ciqfunctions.udf.CIQ($B75, "IQ_INDUSTRY", IQ_FY, $D75, ,, "USD", , C$1)</f>
        <v>(Invalid Identifier)</v>
      </c>
      <c r="D75" s="2">
        <f>DATE(YEAR(D74) -1, MONTH(D74), DAY(D74))</f>
        <v>43831</v>
      </c>
      <c r="E75" s="1" t="str">
        <f>_xll.ciqfunctions.udf.CIQ($B75, "IQ_TOTAL_REV", IQ_FY, $D75, ,, "USD", , E$1)</f>
        <v>(Invalid Identifier)</v>
      </c>
      <c r="F75" s="1" t="str">
        <f>_xll.ciqfunctions.udf.CIQ($B75, "IQ_NI", IQ_FY, $D75, ,, "USD", , F$1)</f>
        <v>(Invalid Identifier)</v>
      </c>
      <c r="G75" s="1" t="str">
        <f>_xll.ciqfunctions.udf.CIQ($B75, "IQ_CASH_EQUIV", IQ_FY, $D75, , , "USD", , G$1)</f>
        <v>(Invalid Identifier)</v>
      </c>
      <c r="H75" s="1" t="str">
        <f>_xll.ciqfunctions.udf.CIQ($B75, "IQ_CASH_ST_INVEST", IQ_FY, $D75, , , "USD", , H$1)</f>
        <v>(Invalid Identifier)</v>
      </c>
      <c r="I75" s="1" t="str">
        <f>_xll.ciqfunctions.udf.CIQ($B75, "IQ_TOTAL_CA", IQ_FY, $D75, , , "USD", , I$1)</f>
        <v>(Invalid Identifier)</v>
      </c>
      <c r="J75" s="1" t="str">
        <f>_xll.ciqfunctions.udf.CIQ($B75, "IQ_TOTAL_ASSETS", IQ_FY, $D75, , , "USD", , J$1)</f>
        <v>(Invalid Identifier)</v>
      </c>
      <c r="K75" s="1" t="str">
        <f>_xll.ciqfunctions.udf.CIQ($B75, "IQ_TOTAL_CL", IQ_FY, $D75, , , "USD", , K$1)</f>
        <v>(Invalid Identifier)</v>
      </c>
      <c r="L75" s="1" t="str">
        <f>_xll.ciqfunctions.udf.CIQ($B75, "IQ_TOTAL_LIAB", IQ_FY, $D75, ,, "USD", , L$1)</f>
        <v>(Invalid Identifier)</v>
      </c>
      <c r="M75" s="1" t="str">
        <f>IF(_xll.ciqfunctions.udf.CIQ($B75, "IQ_PREF_EQUITY", IQ_FY, $D75, , , "USD", , M$1)=0,"",_xll.ciqfunctions.udf.CIQ($B75, "IQ_PREF_EQUITY", IQ_FY, $D75, , , "USD", , M$1))</f>
        <v>(Invalid Identifier)</v>
      </c>
      <c r="N75" s="1" t="str">
        <f>IF(_xll.ciqfunctions.udf.CIQ($B75, "IQ_COMMON", IQ_FY, $D75, , , "USD", , N$1)=0,"na",_xll.ciqfunctions.udf.CIQ($B75, "IQ_COMMON", IQ_FY, $D75, , , "USD", , N$1))</f>
        <v>(Invalid Identifier)</v>
      </c>
      <c r="O75" s="1" t="str">
        <f>IF(_xll.ciqfunctions.udf.CIQ($B75, "IQ_APIC", IQ_FY, $D75, , , "USD", , O$1)=0,"",_xll.ciqfunctions.udf.CIQ($B75, "IQ_APIC", IQ_FY, $D75, , , "USD", , O$1))</f>
        <v>(Invalid Identifier)</v>
      </c>
      <c r="P75" s="1" t="str">
        <f>_xll.ciqfunctions.udf.CIQ($B75, "IQ_TOTAL_ASSETS", IQ_FY, $D75, , , "USD", , P$1)</f>
        <v>(Invalid Identifier)</v>
      </c>
      <c r="Q75" s="1" t="str">
        <f>_xll.ciqfunctions.udf.CIQ($B75, "IQ_RE", IQ_FY, $D75, , , "USD", , Q$1)</f>
        <v>(Invalid Identifier)</v>
      </c>
      <c r="R75" s="1" t="str">
        <f>_xll.ciqfunctions.udf.CIQ($B75, "IQ_TOTAL_EQUITY", IQ_FY, $D75, , , "USD", , R$1)</f>
        <v>(Invalid Identifier)</v>
      </c>
      <c r="S75" s="1" t="str">
        <f>_xll.ciqfunctions.udf.CIQ($B75, "IQ_TOTAL_OUTSTANDING_FILING_DATE", IQ_FY, $D75, , , "USD", , S$1)</f>
        <v>(Invalid Identifier)</v>
      </c>
      <c r="T75" s="1" t="str">
        <f>_xll.ciqfunctions.udf.CIQ($B75, "IQ_TOTAL_DEBT", IQ_FY, $D75, , , "USD", , T$1)</f>
        <v>(Invalid Identifier)</v>
      </c>
      <c r="U75" s="1" t="str">
        <f>IF(_xll.ciqfunctions.udf.CIQ($B75, "IQ_PREF_DIV_OTHER", IQ_FY, $D75, , , "USD", , U$1)=0,"na",_xll.ciqfunctions.udf.CIQ($B75, "IQ_PREF_DIV_OTHER", IQ_FY, $D75, , , "USD", , U$1))</f>
        <v>(Invalid Identifier)</v>
      </c>
      <c r="V75" s="1" t="str">
        <f>_xll.ciqfunctions.udf.CIQ($B75, "IQ_COGS", IQ_FY, $D75, , , "USD", , V$1)</f>
        <v>(Invalid Identifier)</v>
      </c>
      <c r="W75" s="1" t="str">
        <f>_xll.ciqfunctions.udf.CIQ($B75, "IQ_CASH_EQUIV", IQ_FY, $D75, , , "USD", , W$1)</f>
        <v>(Invalid Identifier)</v>
      </c>
      <c r="X75" s="1" t="str">
        <f>_xll.ciqfunctions.udf.CIQ($B75, "IQ_AR", IQ_FY, $D75, , , "USD", , X$1)</f>
        <v>(Invalid Identifier)</v>
      </c>
      <c r="Y75" s="1" t="str">
        <f>_xll.ciqfunctions.udf.CIQ($B75, "IQ_INVENTORY", IQ_FY, $D75, , , "USD", , Y$1)</f>
        <v>(Invalid Identifier)</v>
      </c>
      <c r="Z75" t="s">
        <v>34</v>
      </c>
      <c r="AA75" s="1" t="str">
        <f>_xll.ciqfunctions.udf.CIQ($B75, "IQ_ST_INVEST", IQ_FY, $D75, , , "USD", , AA$1)</f>
        <v>(Invalid Identifier)</v>
      </c>
      <c r="AB75" s="1" t="str">
        <f>_xll.ciqfunctions.udf.CIQ($B75, "IQ_NPPE", IQ_FY, $D75, , , "USD", , AB$1)</f>
        <v>(Invalid Identifier)</v>
      </c>
      <c r="AC75" s="1" t="str">
        <f>_xll.ciqfunctions.udf.CIQ($B75, "IQ_LT_INVEST", IQ_FY, $D75, , , "USD", , AC$1)</f>
        <v>(Invalid Identifier)</v>
      </c>
      <c r="AD75" s="1" t="str">
        <f>_xll.ciqfunctions.udf.CIQ($B75, "IQ_AP", IQ_FY, $D75, , , "USD", , AD$1)</f>
        <v>(Invalid Identifier)</v>
      </c>
      <c r="AE75" s="1" t="str">
        <f>_xll.ciqfunctions.udf.CIQ($B75, "IQ_NET_INTEREST_EXP", IQ_FY, $D75, , , "USD", , AE$1)</f>
        <v>(Invalid Identifier)</v>
      </c>
      <c r="AF75" s="1" t="str">
        <f>_xll.ciqfunctions.udf.CIQ($B75, "IQ_INC_TAX", IQ_FY, $D75, , , "USD", , AF$1)</f>
        <v>(Invalid Identifier)</v>
      </c>
      <c r="AG75" s="1" t="str">
        <f>_xll.ciqfunctions.udf.CIQ($B75, "IQ_INC_TAX", IQ_SGA, $D75, , , "USD", , AG$1)</f>
        <v>(Invalid Identifier)</v>
      </c>
      <c r="AH75" s="1" t="str">
        <f>_xll.ciqfunctions.udf.CIQ($B75, "IQ_COGS", IQ_FY, $D75, , , "USD", , AH$1)</f>
        <v>(Invalid Identifier)</v>
      </c>
      <c r="AI75" s="1" t="str">
        <f>_xll.ciqfunctions.udf.CIQ($B75, "IQ_TOTAL_EQUITY", IQ_FY, $D75, , , "USD", , AI$1)</f>
        <v>(Invalid Identifier)</v>
      </c>
      <c r="AJ75" s="1" t="str">
        <f>_xll.ciqfunctions.udf.CIQ($B75, "IQ_INVENTORY", IQ_FY, $D75, , , "USD", , AJ$1)</f>
        <v>(Invalid Identifier)</v>
      </c>
    </row>
    <row r="76" spans="1:36" x14ac:dyDescent="0.25">
      <c r="A76" t="str">
        <f>_xll.ciqfunctions.udf.CIQ(B76,"IQ_COMPANY_NAME")</f>
        <v>(Invalid Identifier)</v>
      </c>
      <c r="B76" s="3" t="s">
        <v>0</v>
      </c>
      <c r="C76" s="1" t="str">
        <f>_xll.ciqfunctions.udf.CIQ($B76, "IQ_INDUSTRY", IQ_FY, $D76, ,, "USD", , C$1)</f>
        <v>(Invalid Identifier)</v>
      </c>
      <c r="D76" s="2">
        <f>DATE(YEAR(D75) -1, MONTH(D75), DAY(D75))</f>
        <v>43466</v>
      </c>
      <c r="E76" s="1" t="str">
        <f>_xll.ciqfunctions.udf.CIQ($B76, "IQ_TOTAL_REV", IQ_FY, $D76, ,, "USD", , E$1)</f>
        <v>(Invalid Identifier)</v>
      </c>
      <c r="F76" s="1" t="str">
        <f>_xll.ciqfunctions.udf.CIQ($B76, "IQ_NI", IQ_FY, $D76, ,, "USD", , F$1)</f>
        <v>(Invalid Identifier)</v>
      </c>
      <c r="G76" s="1" t="str">
        <f>_xll.ciqfunctions.udf.CIQ($B76, "IQ_CASH_EQUIV", IQ_FY, $D76, , , "USD", , G$1)</f>
        <v>(Invalid Identifier)</v>
      </c>
      <c r="H76" s="1" t="str">
        <f>_xll.ciqfunctions.udf.CIQ($B76, "IQ_CASH_ST_INVEST", IQ_FY, $D76, , , "USD", , H$1)</f>
        <v>(Invalid Identifier)</v>
      </c>
      <c r="I76" s="1" t="str">
        <f>_xll.ciqfunctions.udf.CIQ($B76, "IQ_TOTAL_CA", IQ_FY, $D76, , , "USD", , I$1)</f>
        <v>(Invalid Identifier)</v>
      </c>
      <c r="J76" s="1" t="str">
        <f>_xll.ciqfunctions.udf.CIQ($B76, "IQ_TOTAL_ASSETS", IQ_FY, $D76, , , "USD", , J$1)</f>
        <v>(Invalid Identifier)</v>
      </c>
      <c r="K76" s="1" t="str">
        <f>_xll.ciqfunctions.udf.CIQ($B76, "IQ_TOTAL_CL", IQ_FY, $D76, , , "USD", , K$1)</f>
        <v>(Invalid Identifier)</v>
      </c>
      <c r="L76" s="1" t="str">
        <f>_xll.ciqfunctions.udf.CIQ($B76, "IQ_TOTAL_LIAB", IQ_FY, $D76, ,, "USD", , L$1)</f>
        <v>(Invalid Identifier)</v>
      </c>
      <c r="M76" s="1" t="str">
        <f>IF(_xll.ciqfunctions.udf.CIQ($B76, "IQ_PREF_EQUITY", IQ_FY, $D76, , , "USD", , M$1)=0,"",_xll.ciqfunctions.udf.CIQ($B76, "IQ_PREF_EQUITY", IQ_FY, $D76, , , "USD", , M$1))</f>
        <v>(Invalid Identifier)</v>
      </c>
      <c r="N76" s="1" t="str">
        <f>IF(_xll.ciqfunctions.udf.CIQ($B76, "IQ_COMMON", IQ_FY, $D76, , , "USD", , N$1)=0,"na",_xll.ciqfunctions.udf.CIQ($B76, "IQ_COMMON", IQ_FY, $D76, , , "USD", , N$1))</f>
        <v>(Invalid Identifier)</v>
      </c>
      <c r="O76" s="1" t="str">
        <f>IF(_xll.ciqfunctions.udf.CIQ($B76, "IQ_APIC", IQ_FY, $D76, , , "USD", , O$1)=0,"",_xll.ciqfunctions.udf.CIQ($B76, "IQ_APIC", IQ_FY, $D76, , , "USD", , O$1))</f>
        <v>(Invalid Identifier)</v>
      </c>
      <c r="P76" s="1" t="str">
        <f>_xll.ciqfunctions.udf.CIQ($B76, "IQ_TOTAL_ASSETS", IQ_FY, $D76, , , "USD", , P$1)</f>
        <v>(Invalid Identifier)</v>
      </c>
      <c r="Q76" s="1" t="str">
        <f>_xll.ciqfunctions.udf.CIQ($B76, "IQ_RE", IQ_FY, $D76, , , "USD", , Q$1)</f>
        <v>(Invalid Identifier)</v>
      </c>
      <c r="R76" s="1" t="str">
        <f>_xll.ciqfunctions.udf.CIQ($B76, "IQ_TOTAL_EQUITY", IQ_FY, $D76, , , "USD", , R$1)</f>
        <v>(Invalid Identifier)</v>
      </c>
      <c r="S76" s="1" t="str">
        <f>_xll.ciqfunctions.udf.CIQ($B76, "IQ_TOTAL_OUTSTANDING_FILING_DATE", IQ_FY, $D76, , , "USD", , S$1)</f>
        <v>(Invalid Identifier)</v>
      </c>
      <c r="T76" s="1" t="str">
        <f>_xll.ciqfunctions.udf.CIQ($B76, "IQ_TOTAL_DEBT", IQ_FY, $D76, , , "USD", , T$1)</f>
        <v>(Invalid Identifier)</v>
      </c>
      <c r="U76" s="1" t="str">
        <f>IF(_xll.ciqfunctions.udf.CIQ($B76, "IQ_PREF_DIV_OTHER", IQ_FY, $D76, , , "USD", , U$1)=0,"na",_xll.ciqfunctions.udf.CIQ($B76, "IQ_PREF_DIV_OTHER", IQ_FY, $D76, , , "USD", , U$1))</f>
        <v>(Invalid Identifier)</v>
      </c>
      <c r="V76" s="1" t="str">
        <f>_xll.ciqfunctions.udf.CIQ($B76, "IQ_COGS", IQ_FY, $D76, , , "USD", , V$1)</f>
        <v>(Invalid Identifier)</v>
      </c>
      <c r="W76" s="1" t="str">
        <f>_xll.ciqfunctions.udf.CIQ($B76, "IQ_CASH_EQUIV", IQ_FY, $D76, , , "USD", , W$1)</f>
        <v>(Invalid Identifier)</v>
      </c>
      <c r="X76" s="1" t="str">
        <f>_xll.ciqfunctions.udf.CIQ($B76, "IQ_AR", IQ_FY, $D76, , , "USD", , X$1)</f>
        <v>(Invalid Identifier)</v>
      </c>
      <c r="Y76" s="1" t="str">
        <f>_xll.ciqfunctions.udf.CIQ($B76, "IQ_INVENTORY", IQ_FY, $D76, , , "USD", , Y$1)</f>
        <v>(Invalid Identifier)</v>
      </c>
      <c r="Z76" t="s">
        <v>34</v>
      </c>
      <c r="AA76" s="1" t="str">
        <f>_xll.ciqfunctions.udf.CIQ($B76, "IQ_ST_INVEST", IQ_FY, $D76, , , "USD", , AA$1)</f>
        <v>(Invalid Identifier)</v>
      </c>
      <c r="AB76" s="1" t="str">
        <f>_xll.ciqfunctions.udf.CIQ($B76, "IQ_NPPE", IQ_FY, $D76, , , "USD", , AB$1)</f>
        <v>(Invalid Identifier)</v>
      </c>
      <c r="AC76" s="1" t="str">
        <f>_xll.ciqfunctions.udf.CIQ($B76, "IQ_LT_INVEST", IQ_FY, $D76, , , "USD", , AC$1)</f>
        <v>(Invalid Identifier)</v>
      </c>
      <c r="AD76" s="1" t="str">
        <f>_xll.ciqfunctions.udf.CIQ($B76, "IQ_AP", IQ_FY, $D76, , , "USD", , AD$1)</f>
        <v>(Invalid Identifier)</v>
      </c>
      <c r="AE76" s="1" t="str">
        <f>_xll.ciqfunctions.udf.CIQ($B76, "IQ_NET_INTEREST_EXP", IQ_FY, $D76, , , "USD", , AE$1)</f>
        <v>(Invalid Identifier)</v>
      </c>
      <c r="AF76" s="1" t="str">
        <f>_xll.ciqfunctions.udf.CIQ($B76, "IQ_INC_TAX", IQ_FY, $D76, , , "USD", , AF$1)</f>
        <v>(Invalid Identifier)</v>
      </c>
      <c r="AG76" s="1" t="str">
        <f>_xll.ciqfunctions.udf.CIQ($B76, "IQ_INC_TAX", IQ_SGA, $D76, , , "USD", , AG$1)</f>
        <v>(Invalid Identifier)</v>
      </c>
      <c r="AH76" s="1" t="str">
        <f>_xll.ciqfunctions.udf.CIQ($B76, "IQ_COGS", IQ_FY, $D76, , , "USD", , AH$1)</f>
        <v>(Invalid Identifier)</v>
      </c>
      <c r="AI76" s="1" t="str">
        <f>_xll.ciqfunctions.udf.CIQ($B76, "IQ_TOTAL_EQUITY", IQ_FY, $D76, , , "USD", , AI$1)</f>
        <v>(Invalid Identifier)</v>
      </c>
      <c r="AJ76" s="1" t="str">
        <f>_xll.ciqfunctions.udf.CIQ($B76, "IQ_INVENTORY", IQ_FY, $D76, , , "USD", , AJ$1)</f>
        <v>(Invalid Identifier)</v>
      </c>
    </row>
    <row r="77" spans="1:36" x14ac:dyDescent="0.25">
      <c r="A77" t="str">
        <f>_xll.ciqfunctions.udf.CIQ(B77,"IQ_COMPANY_NAME")</f>
        <v>(Invalid Identifier)</v>
      </c>
      <c r="B77" s="3" t="s">
        <v>0</v>
      </c>
      <c r="C77" s="1" t="str">
        <f>_xll.ciqfunctions.udf.CIQ($B77, "IQ_INDUSTRY", IQ_FY, $D77, ,, "USD", , C$1)</f>
        <v>(Invalid Identifier)</v>
      </c>
      <c r="D77" s="2">
        <f>DATE(YEAR(D76) -1, MONTH(D76), DAY(D76))</f>
        <v>43101</v>
      </c>
      <c r="E77" s="1" t="str">
        <f>_xll.ciqfunctions.udf.CIQ($B77, "IQ_TOTAL_REV", IQ_FY, $D77, ,, "USD", , E$1)</f>
        <v>(Invalid Identifier)</v>
      </c>
      <c r="F77" s="1" t="str">
        <f>_xll.ciqfunctions.udf.CIQ($B77, "IQ_NI", IQ_FY, $D77, ,, "USD", , F$1)</f>
        <v>(Invalid Identifier)</v>
      </c>
      <c r="G77" s="1" t="str">
        <f>_xll.ciqfunctions.udf.CIQ($B77, "IQ_CASH_EQUIV", IQ_FY, $D77, , , "USD", , G$1)</f>
        <v>(Invalid Identifier)</v>
      </c>
      <c r="H77" s="1" t="str">
        <f>_xll.ciqfunctions.udf.CIQ($B77, "IQ_CASH_ST_INVEST", IQ_FY, $D77, , , "USD", , H$1)</f>
        <v>(Invalid Identifier)</v>
      </c>
      <c r="I77" s="1" t="str">
        <f>_xll.ciqfunctions.udf.CIQ($B77, "IQ_TOTAL_CA", IQ_FY, $D77, , , "USD", , I$1)</f>
        <v>(Invalid Identifier)</v>
      </c>
      <c r="J77" s="1" t="str">
        <f>_xll.ciqfunctions.udf.CIQ($B77, "IQ_TOTAL_ASSETS", IQ_FY, $D77, , , "USD", , J$1)</f>
        <v>(Invalid Identifier)</v>
      </c>
      <c r="K77" s="1" t="str">
        <f>_xll.ciqfunctions.udf.CIQ($B77, "IQ_TOTAL_CL", IQ_FY, $D77, , , "USD", , K$1)</f>
        <v>(Invalid Identifier)</v>
      </c>
      <c r="L77" s="1" t="str">
        <f>_xll.ciqfunctions.udf.CIQ($B77, "IQ_TOTAL_LIAB", IQ_FY, $D77, ,, "USD", , L$1)</f>
        <v>(Invalid Identifier)</v>
      </c>
      <c r="M77" s="1" t="str">
        <f>IF(_xll.ciqfunctions.udf.CIQ($B77, "IQ_PREF_EQUITY", IQ_FY, $D77, , , "USD", , M$1)=0,"",_xll.ciqfunctions.udf.CIQ($B77, "IQ_PREF_EQUITY", IQ_FY, $D77, , , "USD", , M$1))</f>
        <v>(Invalid Identifier)</v>
      </c>
      <c r="N77" s="1" t="str">
        <f>IF(_xll.ciqfunctions.udf.CIQ($B77, "IQ_COMMON", IQ_FY, $D77, , , "USD", , N$1)=0,"na",_xll.ciqfunctions.udf.CIQ($B77, "IQ_COMMON", IQ_FY, $D77, , , "USD", , N$1))</f>
        <v>(Invalid Identifier)</v>
      </c>
      <c r="O77" s="1" t="str">
        <f>IF(_xll.ciqfunctions.udf.CIQ($B77, "IQ_APIC", IQ_FY, $D77, , , "USD", , O$1)=0,"",_xll.ciqfunctions.udf.CIQ($B77, "IQ_APIC", IQ_FY, $D77, , , "USD", , O$1))</f>
        <v>(Invalid Identifier)</v>
      </c>
      <c r="P77" s="1" t="str">
        <f>_xll.ciqfunctions.udf.CIQ($B77, "IQ_TOTAL_ASSETS", IQ_FY, $D77, , , "USD", , P$1)</f>
        <v>(Invalid Identifier)</v>
      </c>
      <c r="Q77" s="1" t="str">
        <f>_xll.ciqfunctions.udf.CIQ($B77, "IQ_RE", IQ_FY, $D77, , , "USD", , Q$1)</f>
        <v>(Invalid Identifier)</v>
      </c>
      <c r="R77" s="1" t="str">
        <f>_xll.ciqfunctions.udf.CIQ($B77, "IQ_TOTAL_EQUITY", IQ_FY, $D77, , , "USD", , R$1)</f>
        <v>(Invalid Identifier)</v>
      </c>
      <c r="S77" s="1" t="str">
        <f>_xll.ciqfunctions.udf.CIQ($B77, "IQ_TOTAL_OUTSTANDING_FILING_DATE", IQ_FY, $D77, , , "USD", , S$1)</f>
        <v>(Invalid Identifier)</v>
      </c>
      <c r="T77" s="1" t="str">
        <f>_xll.ciqfunctions.udf.CIQ($B77, "IQ_TOTAL_DEBT", IQ_FY, $D77, , , "USD", , T$1)</f>
        <v>(Invalid Identifier)</v>
      </c>
      <c r="U77" s="1" t="str">
        <f>IF(_xll.ciqfunctions.udf.CIQ($B77, "IQ_PREF_DIV_OTHER", IQ_FY, $D77, , , "USD", , U$1)=0,"na",_xll.ciqfunctions.udf.CIQ($B77, "IQ_PREF_DIV_OTHER", IQ_FY, $D77, , , "USD", , U$1))</f>
        <v>(Invalid Identifier)</v>
      </c>
      <c r="V77" s="1" t="str">
        <f>_xll.ciqfunctions.udf.CIQ($B77, "IQ_COGS", IQ_FY, $D77, , , "USD", , V$1)</f>
        <v>(Invalid Identifier)</v>
      </c>
      <c r="W77" s="1" t="str">
        <f>_xll.ciqfunctions.udf.CIQ($B77, "IQ_CASH_EQUIV", IQ_FY, $D77, , , "USD", , W$1)</f>
        <v>(Invalid Identifier)</v>
      </c>
      <c r="X77" s="1" t="str">
        <f>_xll.ciqfunctions.udf.CIQ($B77, "IQ_AR", IQ_FY, $D77, , , "USD", , X$1)</f>
        <v>(Invalid Identifier)</v>
      </c>
      <c r="Y77" s="1" t="str">
        <f>_xll.ciqfunctions.udf.CIQ($B77, "IQ_INVENTORY", IQ_FY, $D77, , , "USD", , Y$1)</f>
        <v>(Invalid Identifier)</v>
      </c>
      <c r="Z77" t="s">
        <v>34</v>
      </c>
      <c r="AA77" s="1" t="str">
        <f>_xll.ciqfunctions.udf.CIQ($B77, "IQ_ST_INVEST", IQ_FY, $D77, , , "USD", , AA$1)</f>
        <v>(Invalid Identifier)</v>
      </c>
      <c r="AB77" s="1" t="str">
        <f>_xll.ciqfunctions.udf.CIQ($B77, "IQ_NPPE", IQ_FY, $D77, , , "USD", , AB$1)</f>
        <v>(Invalid Identifier)</v>
      </c>
      <c r="AC77" s="1" t="str">
        <f>_xll.ciqfunctions.udf.CIQ($B77, "IQ_LT_INVEST", IQ_FY, $D77, , , "USD", , AC$1)</f>
        <v>(Invalid Identifier)</v>
      </c>
      <c r="AD77" s="1" t="str">
        <f>_xll.ciqfunctions.udf.CIQ($B77, "IQ_AP", IQ_FY, $D77, , , "USD", , AD$1)</f>
        <v>(Invalid Identifier)</v>
      </c>
      <c r="AE77" s="1" t="str">
        <f>_xll.ciqfunctions.udf.CIQ($B77, "IQ_NET_INTEREST_EXP", IQ_FY, $D77, , , "USD", , AE$1)</f>
        <v>(Invalid Identifier)</v>
      </c>
      <c r="AF77" s="1" t="str">
        <f>_xll.ciqfunctions.udf.CIQ($B77, "IQ_INC_TAX", IQ_FY, $D77, , , "USD", , AF$1)</f>
        <v>(Invalid Identifier)</v>
      </c>
      <c r="AG77" s="1" t="str">
        <f>_xll.ciqfunctions.udf.CIQ($B77, "IQ_INC_TAX", IQ_SGA, $D77, , , "USD", , AG$1)</f>
        <v>(Invalid Identifier)</v>
      </c>
      <c r="AH77" s="1" t="str">
        <f>_xll.ciqfunctions.udf.CIQ($B77, "IQ_COGS", IQ_FY, $D77, , , "USD", , AH$1)</f>
        <v>(Invalid Identifier)</v>
      </c>
      <c r="AI77" s="1" t="str">
        <f>_xll.ciqfunctions.udf.CIQ($B77, "IQ_TOTAL_EQUITY", IQ_FY, $D77, , , "USD", , AI$1)</f>
        <v>(Invalid Identifier)</v>
      </c>
      <c r="AJ77" s="1" t="str">
        <f>_xll.ciqfunctions.udf.CIQ($B77, "IQ_INVENTORY", IQ_FY, $D77, , , "USD", , AJ$1)</f>
        <v>(Invalid Identifier)</v>
      </c>
    </row>
    <row r="78" spans="1:36" x14ac:dyDescent="0.25">
      <c r="A78" t="str">
        <f>_xll.ciqfunctions.udf.CIQ(B78,"IQ_COMPANY_NAME")</f>
        <v>(Invalid Identifier)</v>
      </c>
      <c r="B78" s="3" t="s">
        <v>0</v>
      </c>
      <c r="C78" s="1" t="str">
        <f>_xll.ciqfunctions.udf.CIQ($B78, "IQ_INDUSTRY", IQ_FY, $D78, ,, "USD", , C$1)</f>
        <v>(Invalid Identifier)</v>
      </c>
      <c r="D78" s="2">
        <f>DATE(YEAR(D77) -1, MONTH(D77), DAY(D77))</f>
        <v>42736</v>
      </c>
      <c r="E78" s="1" t="str">
        <f>_xll.ciqfunctions.udf.CIQ($B78, "IQ_TOTAL_REV", IQ_FY, $D78, ,, "USD", , E$1)</f>
        <v>(Invalid Identifier)</v>
      </c>
      <c r="F78" s="1" t="str">
        <f>_xll.ciqfunctions.udf.CIQ($B78, "IQ_NI", IQ_FY, $D78, ,, "USD", , F$1)</f>
        <v>(Invalid Identifier)</v>
      </c>
      <c r="G78" s="1" t="str">
        <f>_xll.ciqfunctions.udf.CIQ($B78, "IQ_CASH_EQUIV", IQ_FY, $D78, , , "USD", , G$1)</f>
        <v>(Invalid Identifier)</v>
      </c>
      <c r="H78" s="1" t="str">
        <f>_xll.ciqfunctions.udf.CIQ($B78, "IQ_CASH_ST_INVEST", IQ_FY, $D78, , , "USD", , H$1)</f>
        <v>(Invalid Identifier)</v>
      </c>
      <c r="I78" s="1" t="str">
        <f>_xll.ciqfunctions.udf.CIQ($B78, "IQ_TOTAL_CA", IQ_FY, $D78, , , "USD", , I$1)</f>
        <v>(Invalid Identifier)</v>
      </c>
      <c r="J78" s="1" t="str">
        <f>_xll.ciqfunctions.udf.CIQ($B78, "IQ_TOTAL_ASSETS", IQ_FY, $D78, , , "USD", , J$1)</f>
        <v>(Invalid Identifier)</v>
      </c>
      <c r="K78" s="1" t="str">
        <f>_xll.ciqfunctions.udf.CIQ($B78, "IQ_TOTAL_CL", IQ_FY, $D78, , , "USD", , K$1)</f>
        <v>(Invalid Identifier)</v>
      </c>
      <c r="L78" s="1" t="str">
        <f>_xll.ciqfunctions.udf.CIQ($B78, "IQ_TOTAL_LIAB", IQ_FY, $D78, ,, "USD", , L$1)</f>
        <v>(Invalid Identifier)</v>
      </c>
      <c r="M78" s="1" t="str">
        <f>IF(_xll.ciqfunctions.udf.CIQ($B78, "IQ_PREF_EQUITY", IQ_FY, $D78, , , "USD", , M$1)=0,"",_xll.ciqfunctions.udf.CIQ($B78, "IQ_PREF_EQUITY", IQ_FY, $D78, , , "USD", , M$1))</f>
        <v>(Invalid Identifier)</v>
      </c>
      <c r="N78" s="1" t="str">
        <f>IF(_xll.ciqfunctions.udf.CIQ($B78, "IQ_COMMON", IQ_FY, $D78, , , "USD", , N$1)=0,"na",_xll.ciqfunctions.udf.CIQ($B78, "IQ_COMMON", IQ_FY, $D78, , , "USD", , N$1))</f>
        <v>(Invalid Identifier)</v>
      </c>
      <c r="O78" s="1" t="str">
        <f>IF(_xll.ciqfunctions.udf.CIQ($B78, "IQ_APIC", IQ_FY, $D78, , , "USD", , O$1)=0,"",_xll.ciqfunctions.udf.CIQ($B78, "IQ_APIC", IQ_FY, $D78, , , "USD", , O$1))</f>
        <v>(Invalid Identifier)</v>
      </c>
      <c r="P78" s="1" t="str">
        <f>_xll.ciqfunctions.udf.CIQ($B78, "IQ_TOTAL_ASSETS", IQ_FY, $D78, , , "USD", , P$1)</f>
        <v>(Invalid Identifier)</v>
      </c>
      <c r="Q78" s="1" t="str">
        <f>_xll.ciqfunctions.udf.CIQ($B78, "IQ_RE", IQ_FY, $D78, , , "USD", , Q$1)</f>
        <v>(Invalid Identifier)</v>
      </c>
      <c r="R78" s="1" t="str">
        <f>_xll.ciqfunctions.udf.CIQ($B78, "IQ_TOTAL_EQUITY", IQ_FY, $D78, , , "USD", , R$1)</f>
        <v>(Invalid Identifier)</v>
      </c>
      <c r="S78" s="1" t="str">
        <f>_xll.ciqfunctions.udf.CIQ($B78, "IQ_TOTAL_OUTSTANDING_FILING_DATE", IQ_FY, $D78, , , "USD", , S$1)</f>
        <v>(Invalid Identifier)</v>
      </c>
      <c r="T78" s="1" t="str">
        <f>_xll.ciqfunctions.udf.CIQ($B78, "IQ_TOTAL_DEBT", IQ_FY, $D78, , , "USD", , T$1)</f>
        <v>(Invalid Identifier)</v>
      </c>
      <c r="U78" s="1" t="str">
        <f>IF(_xll.ciqfunctions.udf.CIQ($B78, "IQ_PREF_DIV_OTHER", IQ_FY, $D78, , , "USD", , U$1)=0,"na",_xll.ciqfunctions.udf.CIQ($B78, "IQ_PREF_DIV_OTHER", IQ_FY, $D78, , , "USD", , U$1))</f>
        <v>(Invalid Identifier)</v>
      </c>
      <c r="V78" s="1" t="str">
        <f>_xll.ciqfunctions.udf.CIQ($B78, "IQ_COGS", IQ_FY, $D78, , , "USD", , V$1)</f>
        <v>(Invalid Identifier)</v>
      </c>
      <c r="W78" s="1" t="str">
        <f>_xll.ciqfunctions.udf.CIQ($B78, "IQ_CASH_EQUIV", IQ_FY, $D78, , , "USD", , W$1)</f>
        <v>(Invalid Identifier)</v>
      </c>
      <c r="X78" s="1" t="str">
        <f>_xll.ciqfunctions.udf.CIQ($B78, "IQ_AR", IQ_FY, $D78, , , "USD", , X$1)</f>
        <v>(Invalid Identifier)</v>
      </c>
      <c r="Y78" s="1" t="str">
        <f>_xll.ciqfunctions.udf.CIQ($B78, "IQ_INVENTORY", IQ_FY, $D78, , , "USD", , Y$1)</f>
        <v>(Invalid Identifier)</v>
      </c>
      <c r="Z78" t="s">
        <v>34</v>
      </c>
      <c r="AA78" s="1" t="str">
        <f>_xll.ciqfunctions.udf.CIQ($B78, "IQ_ST_INVEST", IQ_FY, $D78, , , "USD", , AA$1)</f>
        <v>(Invalid Identifier)</v>
      </c>
      <c r="AB78" s="1" t="str">
        <f>_xll.ciqfunctions.udf.CIQ($B78, "IQ_NPPE", IQ_FY, $D78, , , "USD", , AB$1)</f>
        <v>(Invalid Identifier)</v>
      </c>
      <c r="AC78" s="1" t="str">
        <f>_xll.ciqfunctions.udf.CIQ($B78, "IQ_LT_INVEST", IQ_FY, $D78, , , "USD", , AC$1)</f>
        <v>(Invalid Identifier)</v>
      </c>
      <c r="AD78" s="1" t="str">
        <f>_xll.ciqfunctions.udf.CIQ($B78, "IQ_AP", IQ_FY, $D78, , , "USD", , AD$1)</f>
        <v>(Invalid Identifier)</v>
      </c>
      <c r="AE78" s="1" t="str">
        <f>_xll.ciqfunctions.udf.CIQ($B78, "IQ_NET_INTEREST_EXP", IQ_FY, $D78, , , "USD", , AE$1)</f>
        <v>(Invalid Identifier)</v>
      </c>
      <c r="AF78" s="1" t="str">
        <f>_xll.ciqfunctions.udf.CIQ($B78, "IQ_INC_TAX", IQ_FY, $D78, , , "USD", , AF$1)</f>
        <v>(Invalid Identifier)</v>
      </c>
      <c r="AG78" s="1" t="str">
        <f>_xll.ciqfunctions.udf.CIQ($B78, "IQ_INC_TAX", IQ_SGA, $D78, , , "USD", , AG$1)</f>
        <v>(Invalid Identifier)</v>
      </c>
      <c r="AH78" s="1" t="str">
        <f>_xll.ciqfunctions.udf.CIQ($B78, "IQ_COGS", IQ_FY, $D78, , , "USD", , AH$1)</f>
        <v>(Invalid Identifier)</v>
      </c>
      <c r="AI78" s="1" t="str">
        <f>_xll.ciqfunctions.udf.CIQ($B78, "IQ_TOTAL_EQUITY", IQ_FY, $D78, , , "USD", , AI$1)</f>
        <v>(Invalid Identifier)</v>
      </c>
      <c r="AJ78" s="1" t="str">
        <f>_xll.ciqfunctions.udf.CIQ($B78, "IQ_INVENTORY", IQ_FY, $D78, , , "USD", , AJ$1)</f>
        <v>(Invalid Identifier)</v>
      </c>
    </row>
    <row r="79" spans="1:36" x14ac:dyDescent="0.25">
      <c r="A79" t="str">
        <f>_xll.ciqfunctions.udf.CIQ(B79,"IQ_COMPANY_NAME")</f>
        <v>(Invalid Identifier)</v>
      </c>
      <c r="B79" s="3" t="s">
        <v>0</v>
      </c>
      <c r="C79" s="1" t="str">
        <f>_xll.ciqfunctions.udf.CIQ($B79, "IQ_INDUSTRY", IQ_FY, $D79, ,, "USD", , C$1)</f>
        <v>(Invalid Identifier)</v>
      </c>
      <c r="D79" s="2">
        <f>DATE(YEAR(D78) -1, MONTH(D78), DAY(D78))</f>
        <v>42370</v>
      </c>
      <c r="E79" s="1" t="str">
        <f>_xll.ciqfunctions.udf.CIQ($B79, "IQ_TOTAL_REV", IQ_FY, $D79, ,, "USD", , E$1)</f>
        <v>(Invalid Identifier)</v>
      </c>
      <c r="F79" s="1" t="str">
        <f>_xll.ciqfunctions.udf.CIQ($B79, "IQ_NI", IQ_FY, $D79, ,, "USD", , F$1)</f>
        <v>(Invalid Identifier)</v>
      </c>
      <c r="G79" s="1" t="str">
        <f>_xll.ciqfunctions.udf.CIQ($B79, "IQ_CASH_EQUIV", IQ_FY, $D79, , , "USD", , G$1)</f>
        <v>(Invalid Identifier)</v>
      </c>
      <c r="H79" s="1" t="str">
        <f>_xll.ciqfunctions.udf.CIQ($B79, "IQ_CASH_ST_INVEST", IQ_FY, $D79, , , "USD", , H$1)</f>
        <v>(Invalid Identifier)</v>
      </c>
      <c r="I79" s="1" t="str">
        <f>_xll.ciqfunctions.udf.CIQ($B79, "IQ_TOTAL_CA", IQ_FY, $D79, , , "USD", , I$1)</f>
        <v>(Invalid Identifier)</v>
      </c>
      <c r="J79" s="1" t="str">
        <f>_xll.ciqfunctions.udf.CIQ($B79, "IQ_TOTAL_ASSETS", IQ_FY, $D79, , , "USD", , J$1)</f>
        <v>(Invalid Identifier)</v>
      </c>
      <c r="K79" s="1" t="str">
        <f>_xll.ciqfunctions.udf.CIQ($B79, "IQ_TOTAL_CL", IQ_FY, $D79, , , "USD", , K$1)</f>
        <v>(Invalid Identifier)</v>
      </c>
      <c r="L79" s="1" t="str">
        <f>_xll.ciqfunctions.udf.CIQ($B79, "IQ_TOTAL_LIAB", IQ_FY, $D79, ,, "USD", , L$1)</f>
        <v>(Invalid Identifier)</v>
      </c>
      <c r="M79" s="1" t="str">
        <f>IF(_xll.ciqfunctions.udf.CIQ($B79, "IQ_PREF_EQUITY", IQ_FY, $D79, , , "USD", , M$1)=0,"",_xll.ciqfunctions.udf.CIQ($B79, "IQ_PREF_EQUITY", IQ_FY, $D79, , , "USD", , M$1))</f>
        <v>(Invalid Identifier)</v>
      </c>
      <c r="N79" s="1" t="str">
        <f>IF(_xll.ciqfunctions.udf.CIQ($B79, "IQ_COMMON", IQ_FY, $D79, , , "USD", , N$1)=0,"na",_xll.ciqfunctions.udf.CIQ($B79, "IQ_COMMON", IQ_FY, $D79, , , "USD", , N$1))</f>
        <v>(Invalid Identifier)</v>
      </c>
      <c r="O79" s="1" t="str">
        <f>IF(_xll.ciqfunctions.udf.CIQ($B79, "IQ_APIC", IQ_FY, $D79, , , "USD", , O$1)=0,"",_xll.ciqfunctions.udf.CIQ($B79, "IQ_APIC", IQ_FY, $D79, , , "USD", , O$1))</f>
        <v>(Invalid Identifier)</v>
      </c>
      <c r="P79" s="1" t="str">
        <f>_xll.ciqfunctions.udf.CIQ($B79, "IQ_TOTAL_ASSETS", IQ_FY, $D79, , , "USD", , P$1)</f>
        <v>(Invalid Identifier)</v>
      </c>
      <c r="Q79" s="1" t="str">
        <f>_xll.ciqfunctions.udf.CIQ($B79, "IQ_RE", IQ_FY, $D79, , , "USD", , Q$1)</f>
        <v>(Invalid Identifier)</v>
      </c>
      <c r="R79" s="1" t="str">
        <f>_xll.ciqfunctions.udf.CIQ($B79, "IQ_TOTAL_EQUITY", IQ_FY, $D79, , , "USD", , R$1)</f>
        <v>(Invalid Identifier)</v>
      </c>
      <c r="S79" s="1" t="str">
        <f>_xll.ciqfunctions.udf.CIQ($B79, "IQ_TOTAL_OUTSTANDING_FILING_DATE", IQ_FY, $D79, , , "USD", , S$1)</f>
        <v>(Invalid Identifier)</v>
      </c>
      <c r="T79" s="1" t="str">
        <f>_xll.ciqfunctions.udf.CIQ($B79, "IQ_TOTAL_DEBT", IQ_FY, $D79, , , "USD", , T$1)</f>
        <v>(Invalid Identifier)</v>
      </c>
      <c r="U79" s="1" t="str">
        <f>IF(_xll.ciqfunctions.udf.CIQ($B79, "IQ_PREF_DIV_OTHER", IQ_FY, $D79, , , "USD", , U$1)=0,"na",_xll.ciqfunctions.udf.CIQ($B79, "IQ_PREF_DIV_OTHER", IQ_FY, $D79, , , "USD", , U$1))</f>
        <v>(Invalid Identifier)</v>
      </c>
      <c r="V79" s="1" t="str">
        <f>_xll.ciqfunctions.udf.CIQ($B79, "IQ_COGS", IQ_FY, $D79, , , "USD", , V$1)</f>
        <v>(Invalid Identifier)</v>
      </c>
      <c r="W79" s="1" t="str">
        <f>_xll.ciqfunctions.udf.CIQ($B79, "IQ_CASH_EQUIV", IQ_FY, $D79, , , "USD", , W$1)</f>
        <v>(Invalid Identifier)</v>
      </c>
      <c r="X79" s="1" t="str">
        <f>_xll.ciqfunctions.udf.CIQ($B79, "IQ_AR", IQ_FY, $D79, , , "USD", , X$1)</f>
        <v>(Invalid Identifier)</v>
      </c>
      <c r="Y79" s="1" t="str">
        <f>_xll.ciqfunctions.udf.CIQ($B79, "IQ_INVENTORY", IQ_FY, $D79, , , "USD", , Y$1)</f>
        <v>(Invalid Identifier)</v>
      </c>
      <c r="Z79" t="s">
        <v>34</v>
      </c>
      <c r="AA79" s="1" t="str">
        <f>_xll.ciqfunctions.udf.CIQ($B79, "IQ_ST_INVEST", IQ_FY, $D79, , , "USD", , AA$1)</f>
        <v>(Invalid Identifier)</v>
      </c>
      <c r="AB79" s="1" t="str">
        <f>_xll.ciqfunctions.udf.CIQ($B79, "IQ_NPPE", IQ_FY, $D79, , , "USD", , AB$1)</f>
        <v>(Invalid Identifier)</v>
      </c>
      <c r="AC79" s="1" t="str">
        <f>_xll.ciqfunctions.udf.CIQ($B79, "IQ_LT_INVEST", IQ_FY, $D79, , , "USD", , AC$1)</f>
        <v>(Invalid Identifier)</v>
      </c>
      <c r="AD79" s="1" t="str">
        <f>_xll.ciqfunctions.udf.CIQ($B79, "IQ_AP", IQ_FY, $D79, , , "USD", , AD$1)</f>
        <v>(Invalid Identifier)</v>
      </c>
      <c r="AE79" s="1" t="str">
        <f>_xll.ciqfunctions.udf.CIQ($B79, "IQ_NET_INTEREST_EXP", IQ_FY, $D79, , , "USD", , AE$1)</f>
        <v>(Invalid Identifier)</v>
      </c>
      <c r="AF79" s="1" t="str">
        <f>_xll.ciqfunctions.udf.CIQ($B79, "IQ_INC_TAX", IQ_FY, $D79, , , "USD", , AF$1)</f>
        <v>(Invalid Identifier)</v>
      </c>
      <c r="AG79" s="1" t="str">
        <f>_xll.ciqfunctions.udf.CIQ($B79, "IQ_INC_TAX", IQ_SGA, $D79, , , "USD", , AG$1)</f>
        <v>(Invalid Identifier)</v>
      </c>
      <c r="AH79" s="1" t="str">
        <f>_xll.ciqfunctions.udf.CIQ($B79, "IQ_COGS", IQ_FY, $D79, , , "USD", , AH$1)</f>
        <v>(Invalid Identifier)</v>
      </c>
      <c r="AI79" s="1" t="str">
        <f>_xll.ciqfunctions.udf.CIQ($B79, "IQ_TOTAL_EQUITY", IQ_FY, $D79, , , "USD", , AI$1)</f>
        <v>(Invalid Identifier)</v>
      </c>
      <c r="AJ79" s="1" t="str">
        <f>_xll.ciqfunctions.udf.CIQ($B79, "IQ_INVENTORY", IQ_FY, $D79, , , "USD", , AJ$1)</f>
        <v>(Invalid Identifier)</v>
      </c>
    </row>
    <row r="80" spans="1:36" x14ac:dyDescent="0.25">
      <c r="A80" t="str">
        <f>_xll.ciqfunctions.udf.CIQ(B80,"IQ_COMPANY_NAME")</f>
        <v>AB Volvo (publ)</v>
      </c>
      <c r="B80" t="s">
        <v>32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4641.8238899999997</v>
      </c>
      <c r="Y80" s="1">
        <f>_xll.ciqfunctions.udf.CIQ($B80, "IQ_INVENTORY", IQ_FY, $D80, , , "USD", , Y$1)</f>
        <v>5756.0710499999996</v>
      </c>
      <c r="Z80" t="s">
        <v>34</v>
      </c>
      <c r="AA80" s="1">
        <f>_xll.ciqfunctions.udf.CIQ($B80, "IQ_ST_INVEST", IQ_FY, $D80, , , "USD", , AA$1)</f>
        <v>25.935379999999999</v>
      </c>
      <c r="AB80" s="1">
        <f>_xll.ciqfunctions.udf.CIQ($B80, "IQ_NPPE", IQ_FY, $D80, , , "USD", , AB$1)</f>
        <v>10594.17583</v>
      </c>
      <c r="AC80" s="1">
        <f>_xll.ciqfunctions.udf.CIQ($B80, "IQ_LT_INVEST", IQ_FY, $D80, , , "USD", , AC$1)</f>
        <v>2174.3100899999999</v>
      </c>
      <c r="AD80" s="1">
        <f>_xll.ciqfunctions.udf.CIQ($B80, "IQ_AP", IQ_FY, $D80, , , "USD", , AD$1)</f>
        <v>7185.5609100000001</v>
      </c>
      <c r="AE80" s="1">
        <f>_xll.ciqfunctions.udf.CIQ($B80, "IQ_NET_INTEREST_EXP", IQ_FY, $D80, , , "USD", , AE$1)</f>
        <v>-127.85046</v>
      </c>
      <c r="AF80" s="1">
        <f>_xll.ciqfunctions.udf.CIQ($B80, "IQ_INC_TAX", IQ_FY, $D80, , , "USD", , AF$1)</f>
        <v>711.45735000000002</v>
      </c>
      <c r="AG80" s="1">
        <f>_xll.ciqfunctions.udf.CIQ($B80, "IQ_INC_TAX", IQ_SGA, $D80, , , "USD", , AG$1)</f>
        <v>711.45735000000002</v>
      </c>
      <c r="AH80" s="1">
        <f>_xll.ciqfunctions.udf.CIQ($B80, "IQ_COGS", IQ_FY, $D80, , , "USD", , AH$1)</f>
        <v>30555.528399999999</v>
      </c>
      <c r="AI80" s="1">
        <f>_xll.ciqfunctions.udf.CIQ($B80, "IQ_TOTAL_EQUITY", IQ_FY, $D80, , , "USD", , AI$1)</f>
        <v>18038.116419999998</v>
      </c>
      <c r="AJ80" s="1">
        <f>_xll.ciqfunctions.udf.CIQ($B80, "IQ_INVENTORY", IQ_FY, $D80, , , "USD", , AJ$1)</f>
        <v>5756.0710499999996</v>
      </c>
    </row>
    <row r="81" spans="1:36" x14ac:dyDescent="0.25">
      <c r="A81" t="str">
        <f>_xll.ciqfunctions.udf.CIQ(B81,"IQ_COMPANY_NAME")</f>
        <v>AB Volvo (publ)</v>
      </c>
      <c r="B81" t="s">
        <v>32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34</v>
      </c>
      <c r="AA81" s="1">
        <f>_xll.ciqfunctions.udf.CIQ($B81, "IQ_ST_INVEST", IQ_FY, $D81, , , "USD", , AA$1)</f>
        <v>21.408989999999999</v>
      </c>
      <c r="AB81" s="1">
        <f>_xll.ciqfunctions.udf.CIQ($B81, "IQ_NPPE", IQ_FY, $D81, , , "USD", , AB$1)</f>
        <v>10355.100189999999</v>
      </c>
      <c r="AC81" s="1">
        <f>_xll.ciqfunctions.udf.CIQ($B81, "IQ_LT_INVEST", IQ_FY, $D81, , , "USD", , AC$1)</f>
        <v>1520.03828</v>
      </c>
      <c r="AD81" s="1">
        <f>_xll.ciqfunctions.udf.CIQ($B81, "IQ_AP", IQ_FY, $D81, , , "USD", , AD$1)</f>
        <v>7128.1231500000004</v>
      </c>
      <c r="AE81" s="1">
        <f>_xll.ciqfunctions.udf.CIQ($B81, "IQ_NET_INTEREST_EXP", IQ_FY, $D81, , , "USD", , AE$1)</f>
        <v>-114.43105</v>
      </c>
      <c r="AF81" s="1">
        <f>_xll.ciqfunctions.udf.CIQ($B81, "IQ_INC_TAX", IQ_FY, $D81, , , "USD", , AF$1)</f>
        <v>1106.5236399999999</v>
      </c>
      <c r="AG81" s="1">
        <f>_xll.ciqfunctions.udf.CIQ($B81, "IQ_INC_TAX", IQ_SGA, $D81, , , "USD", , AG$1)</f>
        <v>1106.5236399999999</v>
      </c>
      <c r="AH81" s="1">
        <f>_xll.ciqfunctions.udf.CIQ($B81, "IQ_COGS", IQ_FY, $D81, , , "USD", , AH$1)</f>
        <v>33881.010900000001</v>
      </c>
      <c r="AI81" s="1">
        <f>_xll.ciqfunctions.udf.CIQ($B81, "IQ_TOTAL_EQUITY", IQ_FY, $D81, , , "USD", , AI$1)</f>
        <v>15165.914280000001</v>
      </c>
      <c r="AJ81" s="1">
        <f>_xll.ciqfunctions.udf.CIQ($B81, "IQ_INVENTORY", IQ_FY, $D81, , , "USD", , AJ$1)</f>
        <v>6003.0807400000003</v>
      </c>
    </row>
    <row r="82" spans="1:36" x14ac:dyDescent="0.25">
      <c r="A82" t="str">
        <f>_xll.ciqfunctions.udf.CIQ(B82,"IQ_COMPANY_NAME")</f>
        <v>AB Volvo (publ)</v>
      </c>
      <c r="B82" t="s">
        <v>32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34</v>
      </c>
      <c r="AA82" s="1">
        <f>_xll.ciqfunctions.udf.CIQ($B82, "IQ_ST_INVEST", IQ_FY, $D82, , , "USD", , AA$1)</f>
        <v>18.004110000000001</v>
      </c>
      <c r="AB82" s="1">
        <f>_xll.ciqfunctions.udf.CIQ($B82, "IQ_NPPE", IQ_FY, $D82, , , "USD", , AB$1)</f>
        <v>11110.11088</v>
      </c>
      <c r="AC82" s="1">
        <f>_xll.ciqfunctions.udf.CIQ($B82, "IQ_LT_INVEST", IQ_FY, $D82, , , "USD", , AC$1)</f>
        <v>1518.0840000000001</v>
      </c>
      <c r="AD82" s="1">
        <f>_xll.ciqfunctions.udf.CIQ($B82, "IQ_AP", IQ_FY, $D82, , , "USD", , AD$1)</f>
        <v>8178.7042899999997</v>
      </c>
      <c r="AE82" s="1">
        <f>_xll.ciqfunctions.udf.CIQ($B82, "IQ_NET_INTEREST_EXP", IQ_FY, $D82, , , "USD", , AE$1)</f>
        <v>-160.46163000000001</v>
      </c>
      <c r="AF82" s="1">
        <f>_xll.ciqfunctions.udf.CIQ($B82, "IQ_INC_TAX", IQ_FY, $D82, , , "USD", , AF$1)</f>
        <v>763.48676999999998</v>
      </c>
      <c r="AG82" s="1">
        <f>_xll.ciqfunctions.udf.CIQ($B82, "IQ_INC_TAX", IQ_SGA, $D82, , , "USD", , AG$1)</f>
        <v>763.48676999999998</v>
      </c>
      <c r="AH82" s="1">
        <f>_xll.ciqfunctions.udf.CIQ($B82, "IQ_COGS", IQ_FY, $D82, , , "USD", , AH$1)</f>
        <v>33257.416010000001</v>
      </c>
      <c r="AI82" s="1">
        <f>_xll.ciqfunctions.udf.CIQ($B82, "IQ_TOTAL_EQUITY", IQ_FY, $D82, , , "USD", , AI$1)</f>
        <v>14159.21934</v>
      </c>
      <c r="AJ82" s="1">
        <f>_xll.ciqfunctions.udf.CIQ($B82, "IQ_INVENTORY", IQ_FY, $D82, , , "USD", , AJ$1)</f>
        <v>7355.3538600000002</v>
      </c>
    </row>
    <row r="83" spans="1:36" x14ac:dyDescent="0.25">
      <c r="A83" t="str">
        <f>_xll.ciqfunctions.udf.CIQ(B83,"IQ_COMPANY_NAME")</f>
        <v>AB Volvo (publ)</v>
      </c>
      <c r="B83" t="s">
        <v>32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34</v>
      </c>
      <c r="AA83" s="1">
        <f>_xll.ciqfunctions.udf.CIQ($B83, "IQ_ST_INVEST", IQ_FY, $D83, , , "USD", , AA$1)</f>
        <v>21.745480000000001</v>
      </c>
      <c r="AB83" s="1">
        <f>_xll.ciqfunctions.udf.CIQ($B83, "IQ_NPPE", IQ_FY, $D83, , , "USD", , AB$1)</f>
        <v>11593.271580000001</v>
      </c>
      <c r="AC83" s="1">
        <f>_xll.ciqfunctions.udf.CIQ($B83, "IQ_LT_INVEST", IQ_FY, $D83, , , "USD", , AC$1)</f>
        <v>1708.11949</v>
      </c>
      <c r="AD83" s="1">
        <f>_xll.ciqfunctions.udf.CIQ($B83, "IQ_AP", IQ_FY, $D83, , , "USD", , AD$1)</f>
        <v>7928.66993</v>
      </c>
      <c r="AE83" s="1">
        <f>_xll.ciqfunctions.udf.CIQ($B83, "IQ_NET_INTEREST_EXP", IQ_FY, $D83, , , "USD", , AE$1)</f>
        <v>-189.72318999999999</v>
      </c>
      <c r="AF83" s="1">
        <f>_xll.ciqfunctions.udf.CIQ($B83, "IQ_INC_TAX", IQ_FY, $D83, , , "USD", , AF$1)</f>
        <v>832.92510000000004</v>
      </c>
      <c r="AG83" s="1">
        <f>_xll.ciqfunctions.udf.CIQ($B83, "IQ_INC_TAX", IQ_SGA, $D83, , , "USD", , AG$1)</f>
        <v>832.92510000000004</v>
      </c>
      <c r="AH83" s="1">
        <f>_xll.ciqfunctions.udf.CIQ($B83, "IQ_COGS", IQ_FY, $D83, , , "USD", , AH$1)</f>
        <v>30070.819339999998</v>
      </c>
      <c r="AI83" s="1">
        <f>_xll.ciqfunctions.udf.CIQ($B83, "IQ_TOTAL_EQUITY", IQ_FY, $D83, , , "USD", , AI$1)</f>
        <v>13169.696550000001</v>
      </c>
      <c r="AJ83" s="1">
        <f>_xll.ciqfunctions.udf.CIQ($B83, "IQ_INVENTORY", IQ_FY, $D83, , , "USD", , AJ$1)</f>
        <v>6380.8317200000001</v>
      </c>
    </row>
    <row r="84" spans="1:36" x14ac:dyDescent="0.25">
      <c r="A84" t="str">
        <f>_xll.ciqfunctions.udf.CIQ(B84,"IQ_COMPANY_NAME")</f>
        <v>AB Volvo (publ)</v>
      </c>
      <c r="B84" t="s">
        <v>32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34</v>
      </c>
      <c r="AA84" s="1">
        <f>_xll.ciqfunctions.udf.CIQ($B84, "IQ_ST_INVEST", IQ_FY, $D84, , , "USD", , AA$1)</f>
        <v>134.73392000000001</v>
      </c>
      <c r="AB84" s="1">
        <f>_xll.ciqfunctions.udf.CIQ($B84, "IQ_NPPE", IQ_FY, $D84, , , "USD", , AB$1)</f>
        <v>9970.5303700000004</v>
      </c>
      <c r="AC84" s="1">
        <f>_xll.ciqfunctions.udf.CIQ($B84, "IQ_LT_INVEST", IQ_FY, $D84, , , "USD", , AC$1)</f>
        <v>1548.61382</v>
      </c>
      <c r="AD84" s="1">
        <f>_xll.ciqfunctions.udf.CIQ($B84, "IQ_AP", IQ_FY, $D84, , , "USD", , AD$1)</f>
        <v>6036.0355200000004</v>
      </c>
      <c r="AE84" s="1">
        <f>_xll.ciqfunctions.udf.CIQ($B84, "IQ_NET_INTEREST_EXP", IQ_FY, $D84, , , "USD", , AE$1)</f>
        <v>-164.69927000000001</v>
      </c>
      <c r="AF84" s="1">
        <f>_xll.ciqfunctions.udf.CIQ($B84, "IQ_INC_TAX", IQ_FY, $D84, , , "USD", , AF$1)</f>
        <v>661.88175999999999</v>
      </c>
      <c r="AG84" s="1">
        <f>_xll.ciqfunctions.udf.CIQ($B84, "IQ_INC_TAX", IQ_SGA, $D84, , , "USD", , AG$1)</f>
        <v>661.88175999999999</v>
      </c>
      <c r="AH84" s="1">
        <f>_xll.ciqfunctions.udf.CIQ($B84, "IQ_COGS", IQ_FY, $D84, , , "USD", , AH$1)</f>
        <v>24788.72766</v>
      </c>
      <c r="AI84" s="1">
        <f>_xll.ciqfunctions.udf.CIQ($B84, "IQ_TOTAL_EQUITY", IQ_FY, $D84, , , "USD", , AI$1)</f>
        <v>10770.34088</v>
      </c>
      <c r="AJ84" s="1">
        <f>_xll.ciqfunctions.udf.CIQ($B84, "IQ_INVENTORY", IQ_FY, $D84, , , "USD", , AJ$1)</f>
        <v>5296.92688</v>
      </c>
    </row>
    <row r="85" spans="1:36" x14ac:dyDescent="0.25">
      <c r="A85" t="str">
        <f>_xll.ciqfunctions.udf.CIQ(B85,"IQ_COMPANY_NAME")</f>
        <v>AB Volvo (publ)</v>
      </c>
      <c r="B85" t="s">
        <v>32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34</v>
      </c>
      <c r="AA85" s="1">
        <f>_xll.ciqfunctions.udf.CIQ($B85, "IQ_ST_INVEST", IQ_FY, $D85, , , "USD", , AA$1)</f>
        <v>396.13342999999998</v>
      </c>
      <c r="AB85" s="1">
        <f>_xll.ciqfunctions.udf.CIQ($B85, "IQ_NPPE", IQ_FY, $D85, , , "USD", , AB$1)</f>
        <v>10197.711310000001</v>
      </c>
      <c r="AC85" s="1">
        <f>_xll.ciqfunctions.udf.CIQ($B85, "IQ_LT_INVEST", IQ_FY, $D85, , , "USD", , AC$1)</f>
        <v>1549.11391</v>
      </c>
      <c r="AD85" s="1">
        <f>_xll.ciqfunctions.udf.CIQ($B85, "IQ_AP", IQ_FY, $D85, , , "USD", , AD$1)</f>
        <v>6544.9677600000005</v>
      </c>
      <c r="AE85" s="1">
        <f>_xll.ciqfunctions.udf.CIQ($B85, "IQ_NET_INTEREST_EXP", IQ_FY, $D85, , , "USD", , AE$1)</f>
        <v>296.38931000000002</v>
      </c>
      <c r="AF85" s="1">
        <f>_xll.ciqfunctions.udf.CIQ($B85, "IQ_INC_TAX", IQ_FY, $D85, , , "USD", , AF$1)</f>
        <v>630.21227999999996</v>
      </c>
      <c r="AG85" s="1">
        <f>_xll.ciqfunctions.udf.CIQ($B85, "IQ_INC_TAX", IQ_SGA, $D85, , , "USD", , AG$1)</f>
        <v>630.21227999999996</v>
      </c>
      <c r="AH85" s="1">
        <f>_xll.ciqfunctions.udf.CIQ($B85, "IQ_COGS", IQ_FY, $D85, , , "USD", , AH$1)</f>
        <v>27725.312669999999</v>
      </c>
      <c r="AI85" s="1">
        <f>_xll.ciqfunctions.udf.CIQ($B85, "IQ_TOTAL_EQUITY", IQ_FY, $D85, , , "USD", , AI$1)</f>
        <v>10141.560820000001</v>
      </c>
      <c r="AJ85" s="1">
        <f>_xll.ciqfunctions.udf.CIQ($B85, "IQ_INVENTORY", IQ_FY, $D85, , , "USD", , AJ$1)</f>
        <v>5235.2634500000004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5"/>
  <sheetViews>
    <sheetView topLeftCell="Z1" workbookViewId="0">
      <selection activeCell="AD3" sqref="A1:AJ85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42" x14ac:dyDescent="0.25">
      <c r="A1" t="s">
        <v>28</v>
      </c>
      <c r="B1" t="s">
        <v>29</v>
      </c>
      <c r="C1" t="s">
        <v>39</v>
      </c>
      <c r="D1" t="s">
        <v>30</v>
      </c>
      <c r="E1" t="s">
        <v>27</v>
      </c>
      <c r="F1" s="3" t="s">
        <v>26</v>
      </c>
      <c r="G1" s="3" t="s">
        <v>25</v>
      </c>
      <c r="H1" s="4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  <c r="O1" s="3" t="s">
        <v>17</v>
      </c>
      <c r="P1" t="s">
        <v>36</v>
      </c>
      <c r="Q1" s="3" t="s">
        <v>16</v>
      </c>
      <c r="R1" s="3" t="s">
        <v>44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35</v>
      </c>
      <c r="X1" s="3" t="s">
        <v>11</v>
      </c>
      <c r="Y1" s="3" t="s">
        <v>10</v>
      </c>
      <c r="Z1" t="s">
        <v>33</v>
      </c>
      <c r="AA1" t="s">
        <v>40</v>
      </c>
      <c r="AB1" t="s">
        <v>41</v>
      </c>
      <c r="AC1" t="s">
        <v>42</v>
      </c>
      <c r="AD1" t="s">
        <v>43</v>
      </c>
      <c r="AE1" t="s">
        <v>45</v>
      </c>
      <c r="AF1" t="s">
        <v>46</v>
      </c>
      <c r="AG1" t="s">
        <v>47</v>
      </c>
      <c r="AH1" t="s">
        <v>48</v>
      </c>
      <c r="AI1" t="s">
        <v>44</v>
      </c>
      <c r="AJ1" t="s">
        <v>10</v>
      </c>
    </row>
    <row r="2" spans="1:42" x14ac:dyDescent="0.25">
      <c r="A2" t="str">
        <f>_xll.ciqfunctions.udf.CIQ(B2,"IQ_COMPANY_NAME")</f>
        <v>Ford Motor Company</v>
      </c>
      <c r="B2" s="3" t="s">
        <v>9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9993</v>
      </c>
      <c r="Y2" s="1">
        <f>_xll.ciqfunctions.udf.CIQ($B2, "IQ_INVENTORY", IQ_FY, $D2, , , "USD", , Y$1)</f>
        <v>10808</v>
      </c>
      <c r="Z2" t="s">
        <v>34</v>
      </c>
      <c r="AA2" s="1">
        <f>_xll.ciqfunctions.udf.CIQ($B2, "IQ_ST_INVEST", IQ_FY, $D2, , , "USD", , AA$1)</f>
        <v>19858</v>
      </c>
      <c r="AB2" s="1">
        <f>_xll.ciqfunctions.udf.CIQ($B2, "IQ_NPPE", IQ_FY, $D2, , , "USD", , AB$1)</f>
        <v>39674</v>
      </c>
      <c r="AC2" s="1">
        <f>_xll.ciqfunctions.udf.CIQ($B2, "IQ_LT_INVEST", IQ_FY, $D2, , , "USD", , AC$1)</f>
        <v>6601</v>
      </c>
      <c r="AD2" s="1">
        <f>_xll.ciqfunctions.udf.CIQ($B2, "IQ_AP", IQ_FY, $D2, , , "USD", , AD$1)</f>
        <v>22204</v>
      </c>
      <c r="AE2" s="1">
        <f>_xll.ciqfunctions.udf.CIQ($B2, "IQ_NET_INTEREST_EXP", IQ_FY, $D2, , , "USD", , AE$1)</f>
        <v>-1199</v>
      </c>
      <c r="AF2" s="1">
        <f>_xll.ciqfunctions.udf.CIQ($B2, "IQ_INC_TAX", IQ_FY, $D2, , , "USD", , AF$1)</f>
        <v>160</v>
      </c>
      <c r="AG2" s="1">
        <f>_xll.ciqfunctions.udf.CIQ($B2, "IQ_INC_TAX", IQ_SGA, $D2, , , "USD", , AG$1)</f>
        <v>160</v>
      </c>
      <c r="AH2" s="1">
        <f>_xll.ciqfunctions.udf.CIQ($B2, "IQ_COGS", IQ_FY, $D2, , , "USD", , AH$1)</f>
        <v>112528</v>
      </c>
      <c r="AI2" s="1">
        <f>_xll.ciqfunctions.udf.CIQ($B2, "IQ_TOTAL_EQUITY", IQ_FY, $D2, , , "USD", , AI$1)</f>
        <v>30811</v>
      </c>
      <c r="AJ2" s="1">
        <f>_xll.ciqfunctions.udf.CIQ($B2, "IQ_INVENTORY", IQ_FY, $D2, , , "USD", , AJ$1)</f>
        <v>10808</v>
      </c>
      <c r="AK2" s="1"/>
      <c r="AL2" s="1"/>
      <c r="AM2" s="1"/>
      <c r="AN2" s="1"/>
      <c r="AO2" s="1"/>
      <c r="AP2" s="1"/>
    </row>
    <row r="3" spans="1:42" x14ac:dyDescent="0.25">
      <c r="A3" t="str">
        <f>_xll.ciqfunctions.udf.CIQ(B3,"IQ_COMPANY_NAME")</f>
        <v>Ford Motor Company</v>
      </c>
      <c r="B3" s="3" t="s">
        <v>9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34</v>
      </c>
      <c r="AA3" s="1">
        <f>_xll.ciqfunctions.udf.CIQ($B3, "IQ_ST_INVEST", IQ_FY, $D3, , , "USD", , AA$1)</f>
        <v>13851</v>
      </c>
      <c r="AB3" s="1">
        <f>_xll.ciqfunctions.udf.CIQ($B3, "IQ_NPPE", IQ_FY, $D3, , , "USD", , AB$1)</f>
        <v>39496</v>
      </c>
      <c r="AC3" s="1">
        <f>_xll.ciqfunctions.udf.CIQ($B3, "IQ_LT_INVEST", IQ_FY, $D3, , , "USD", , AC$1)</f>
        <v>3719</v>
      </c>
      <c r="AD3" s="1">
        <f>_xll.ciqfunctions.udf.CIQ($B3, "IQ_AP", IQ_FY, $D3, , , "USD", , AD$1)</f>
        <v>20673</v>
      </c>
      <c r="AE3" s="1">
        <f>_xll.ciqfunctions.udf.CIQ($B3, "IQ_NET_INTEREST_EXP", IQ_FY, $D3, , , "USD", , AE$1)</f>
        <v>-546</v>
      </c>
      <c r="AF3" s="1">
        <f>_xll.ciqfunctions.udf.CIQ($B3, "IQ_INC_TAX", IQ_FY, $D3, , , "USD", , AF$1)</f>
        <v>-724</v>
      </c>
      <c r="AG3" s="1">
        <f>_xll.ciqfunctions.udf.CIQ($B3, "IQ_INC_TAX", IQ_SGA, $D3, , , "USD", , AG$1)</f>
        <v>-724</v>
      </c>
      <c r="AH3" s="1">
        <f>_xll.ciqfunctions.udf.CIQ($B3, "IQ_COGS", IQ_FY, $D3, , , "USD", , AH$1)</f>
        <v>133889</v>
      </c>
      <c r="AI3" s="1">
        <f>_xll.ciqfunctions.udf.CIQ($B3, "IQ_TOTAL_EQUITY", IQ_FY, $D3, , , "USD", , AI$1)</f>
        <v>33230</v>
      </c>
      <c r="AJ3" s="1">
        <f>_xll.ciqfunctions.udf.CIQ($B3, "IQ_INVENTORY", IQ_FY, $D3, , , "USD", , AJ$1)</f>
        <v>10786</v>
      </c>
    </row>
    <row r="4" spans="1:42" x14ac:dyDescent="0.25">
      <c r="A4" t="str">
        <f>_xll.ciqfunctions.udf.CIQ(B4,"IQ_COMPANY_NAME")</f>
        <v>Ford Motor Company</v>
      </c>
      <c r="B4" s="3" t="s">
        <v>9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34</v>
      </c>
      <c r="AA4" s="1">
        <f>_xll.ciqfunctions.udf.CIQ($B4, "IQ_ST_INVEST", IQ_FY, $D4, , , "USD", , AA$1)</f>
        <v>15925</v>
      </c>
      <c r="AB4" s="1">
        <f>_xll.ciqfunctions.udf.CIQ($B4, "IQ_NPPE", IQ_FY, $D4, , , "USD", , AB$1)</f>
        <v>37883</v>
      </c>
      <c r="AC4" s="1">
        <f>_xll.ciqfunctions.udf.CIQ($B4, "IQ_LT_INVEST", IQ_FY, $D4, , , "USD", , AC$1)</f>
        <v>2959</v>
      </c>
      <c r="AD4" s="1">
        <f>_xll.ciqfunctions.udf.CIQ($B4, "IQ_AP", IQ_FY, $D4, , , "USD", , AD$1)</f>
        <v>21520</v>
      </c>
      <c r="AE4" s="1">
        <f>_xll.ciqfunctions.udf.CIQ($B4, "IQ_NET_INTEREST_EXP", IQ_FY, $D4, , , "USD", , AE$1)</f>
        <v>-729</v>
      </c>
      <c r="AF4" s="1">
        <f>_xll.ciqfunctions.udf.CIQ($B4, "IQ_INC_TAX", IQ_FY, $D4, , , "USD", , AF$1)</f>
        <v>650</v>
      </c>
      <c r="AG4" s="1">
        <f>_xll.ciqfunctions.udf.CIQ($B4, "IQ_INC_TAX", IQ_SGA, $D4, , , "USD", , AG$1)</f>
        <v>650</v>
      </c>
      <c r="AH4" s="1">
        <f>_xll.ciqfunctions.udf.CIQ($B4, "IQ_COGS", IQ_FY, $D4, , , "USD", , AH$1)</f>
        <v>136269</v>
      </c>
      <c r="AI4" s="1">
        <f>_xll.ciqfunctions.udf.CIQ($B4, "IQ_TOTAL_EQUITY", IQ_FY, $D4, , , "USD", , AI$1)</f>
        <v>36066</v>
      </c>
      <c r="AJ4" s="1">
        <f>_xll.ciqfunctions.udf.CIQ($B4, "IQ_INVENTORY", IQ_FY, $D4, , , "USD", , AJ$1)</f>
        <v>11220</v>
      </c>
    </row>
    <row r="5" spans="1:42" x14ac:dyDescent="0.25">
      <c r="A5" t="str">
        <f>_xll.ciqfunctions.udf.CIQ(B5,"IQ_COMPANY_NAME")</f>
        <v>Ford Motor Company</v>
      </c>
      <c r="B5" s="3" t="s">
        <v>9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34</v>
      </c>
      <c r="AA5" s="1">
        <f>_xll.ciqfunctions.udf.CIQ($B5, "IQ_ST_INVEST", IQ_FY, $D5, , , "USD", , AA$1)</f>
        <v>17554</v>
      </c>
      <c r="AB5" s="1">
        <f>_xll.ciqfunctions.udf.CIQ($B5, "IQ_NPPE", IQ_FY, $D5, , , "USD", , AB$1)</f>
        <v>36901</v>
      </c>
      <c r="AC5" s="1">
        <f>_xll.ciqfunctions.udf.CIQ($B5, "IQ_LT_INVEST", IQ_FY, $D5, , , "USD", , AC$1)</f>
        <v>3448</v>
      </c>
      <c r="AD5" s="1">
        <f>_xll.ciqfunctions.udf.CIQ($B5, "IQ_AP", IQ_FY, $D5, , , "USD", , AD$1)</f>
        <v>23282</v>
      </c>
      <c r="AE5" s="1">
        <f>_xll.ciqfunctions.udf.CIQ($B5, "IQ_NET_INTEREST_EXP", IQ_FY, $D5, , , "USD", , AE$1)</f>
        <v>-847</v>
      </c>
      <c r="AF5" s="1">
        <f>_xll.ciqfunctions.udf.CIQ($B5, "IQ_INC_TAX", IQ_FY, $D5, , , "USD", , AF$1)</f>
        <v>402</v>
      </c>
      <c r="AG5" s="1">
        <f>_xll.ciqfunctions.udf.CIQ($B5, "IQ_INC_TAX", IQ_SGA, $D5, , , "USD", , AG$1)</f>
        <v>402</v>
      </c>
      <c r="AH5" s="1">
        <f>_xll.ciqfunctions.udf.CIQ($B5, "IQ_COGS", IQ_FY, $D5, , , "USD", , AH$1)</f>
        <v>131321</v>
      </c>
      <c r="AI5" s="1">
        <f>_xll.ciqfunctions.udf.CIQ($B5, "IQ_TOTAL_EQUITY", IQ_FY, $D5, , , "USD", , AI$1)</f>
        <v>35704</v>
      </c>
      <c r="AJ5" s="1">
        <f>_xll.ciqfunctions.udf.CIQ($B5, "IQ_INVENTORY", IQ_FY, $D5, , , "USD", , AJ$1)</f>
        <v>11176</v>
      </c>
    </row>
    <row r="6" spans="1:42" x14ac:dyDescent="0.25">
      <c r="A6" t="str">
        <f>_xll.ciqfunctions.udf.CIQ(B6,"IQ_COMPANY_NAME")</f>
        <v>Ford Motor Company</v>
      </c>
      <c r="B6" s="3" t="s">
        <v>9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34</v>
      </c>
      <c r="AA6" s="1">
        <f>_xll.ciqfunctions.udf.CIQ($B6, "IQ_ST_INVEST", IQ_FY, $D6, , , "USD", , AA$1)</f>
        <v>19642</v>
      </c>
      <c r="AB6" s="1">
        <f>_xll.ciqfunctions.udf.CIQ($B6, "IQ_NPPE", IQ_FY, $D6, , , "USD", , AB$1)</f>
        <v>33692</v>
      </c>
      <c r="AC6" s="1">
        <f>_xll.ciqfunctions.udf.CIQ($B6, "IQ_LT_INVEST", IQ_FY, $D6, , , "USD", , AC$1)</f>
        <v>3523</v>
      </c>
      <c r="AD6" s="1">
        <f>_xll.ciqfunctions.udf.CIQ($B6, "IQ_AP", IQ_FY, $D6, , , "USD", , AD$1)</f>
        <v>21296</v>
      </c>
      <c r="AE6" s="1">
        <f>_xll.ciqfunctions.udf.CIQ($B6, "IQ_NET_INTEREST_EXP", IQ_FY, $D6, , , "USD", , AE$1)</f>
        <v>-733</v>
      </c>
      <c r="AF6" s="1">
        <f>_xll.ciqfunctions.udf.CIQ($B6, "IQ_INC_TAX", IQ_FY, $D6, , , "USD", , AF$1)</f>
        <v>2184</v>
      </c>
      <c r="AG6" s="1">
        <f>_xll.ciqfunctions.udf.CIQ($B6, "IQ_INC_TAX", IQ_SGA, $D6, , , "USD", , AG$1)</f>
        <v>2184</v>
      </c>
      <c r="AH6" s="1">
        <f>_xll.ciqfunctions.udf.CIQ($B6, "IQ_COGS", IQ_FY, $D6, , , "USD", , AH$1)</f>
        <v>126195</v>
      </c>
      <c r="AI6" s="1">
        <f>_xll.ciqfunctions.udf.CIQ($B6, "IQ_TOTAL_EQUITY", IQ_FY, $D6, , , "USD", , AI$1)</f>
        <v>29283</v>
      </c>
      <c r="AJ6" s="1">
        <f>_xll.ciqfunctions.udf.CIQ($B6, "IQ_INVENTORY", IQ_FY, $D6, , , "USD", , AJ$1)</f>
        <v>8898</v>
      </c>
    </row>
    <row r="7" spans="1:42" x14ac:dyDescent="0.25">
      <c r="A7" t="str">
        <f>_xll.ciqfunctions.udf.CIQ(B7,"IQ_COMPANY_NAME")</f>
        <v>Ford Motor Company</v>
      </c>
      <c r="B7" s="3" t="s">
        <v>9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34</v>
      </c>
      <c r="AA7" s="1">
        <f>_xll.ciqfunctions.udf.CIQ($B7, "IQ_ST_INVEST", IQ_FY, $D7, , , "USD", , AA$1)</f>
        <v>18181</v>
      </c>
      <c r="AB7" s="1">
        <f>_xll.ciqfunctions.udf.CIQ($B7, "IQ_NPPE", IQ_FY, $D7, , , "USD", , AB$1)</f>
        <v>32177</v>
      </c>
      <c r="AC7" s="1">
        <f>_xll.ciqfunctions.udf.CIQ($B7, "IQ_LT_INVEST", IQ_FY, $D7, , , "USD", , AC$1)</f>
        <v>3244</v>
      </c>
      <c r="AD7" s="1">
        <f>_xll.ciqfunctions.udf.CIQ($B7, "IQ_AP", IQ_FY, $D7, , , "USD", , AD$1)</f>
        <v>20272</v>
      </c>
      <c r="AE7" s="1">
        <f>_xll.ciqfunctions.udf.CIQ($B7, "IQ_NET_INTEREST_EXP", IQ_FY, $D7, , , "USD", , AE$1)</f>
        <v>-540</v>
      </c>
      <c r="AF7" s="1">
        <f>_xll.ciqfunctions.udf.CIQ($B7, "IQ_INC_TAX", IQ_FY, $D7, , , "USD", , AF$1)</f>
        <v>2881</v>
      </c>
      <c r="AG7" s="1">
        <f>_xll.ciqfunctions.udf.CIQ($B7, "IQ_INC_TAX", IQ_SGA, $D7, , , "USD", , AG$1)</f>
        <v>2881</v>
      </c>
      <c r="AH7" s="1">
        <f>_xll.ciqfunctions.udf.CIQ($B7, "IQ_COGS", IQ_FY, $D7, , , "USD", , AH$1)</f>
        <v>124446</v>
      </c>
      <c r="AI7" s="1">
        <f>_xll.ciqfunctions.udf.CIQ($B7, "IQ_TOTAL_EQUITY", IQ_FY, $D7, , , "USD", , AI$1)</f>
        <v>28751</v>
      </c>
      <c r="AJ7" s="1">
        <f>_xll.ciqfunctions.udf.CIQ($B7, "IQ_INVENTORY", IQ_FY, $D7, , , "USD", , AJ$1)</f>
        <v>8319</v>
      </c>
    </row>
    <row r="8" spans="1:42" x14ac:dyDescent="0.25">
      <c r="A8" t="str">
        <f>_xll.ciqfunctions.udf.CIQ(B8,"IQ_COMPANY_NAME")</f>
        <v>Apple Inc.</v>
      </c>
      <c r="B8" t="s">
        <v>38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34</v>
      </c>
      <c r="AA8" s="1">
        <f>_xll.ciqfunctions.udf.CIQ($B8, "IQ_ST_INVEST", IQ_FY, $D8, , , "USD", , AA$1)</f>
        <v>52927</v>
      </c>
      <c r="AB8" s="1">
        <f>_xll.ciqfunctions.udf.CIQ($B8, "IQ_NPPE", IQ_FY, $D8, , , "USD", , AB$1)</f>
        <v>45336</v>
      </c>
      <c r="AC8" s="1">
        <f>_xll.ciqfunctions.udf.CIQ($B8, "IQ_LT_INVEST", IQ_FY, $D8, , , "USD", , AC$1)</f>
        <v>100887</v>
      </c>
      <c r="AD8" s="1">
        <f>_xll.ciqfunctions.udf.CIQ($B8, "IQ_AP", IQ_FY, $D8, , , "USD", , AD$1)</f>
        <v>42296</v>
      </c>
      <c r="AE8" s="1">
        <f>_xll.ciqfunctions.udf.CIQ($B8, "IQ_NET_INTEREST_EXP", IQ_FY, $D8, , , "USD", , AE$1)</f>
        <v>890</v>
      </c>
      <c r="AF8" s="1">
        <f>_xll.ciqfunctions.udf.CIQ($B8, "IQ_INC_TAX", IQ_FY, $D8, , , "USD", , AF$1)</f>
        <v>9680</v>
      </c>
      <c r="AG8" s="1">
        <f>_xll.ciqfunctions.udf.CIQ($B8, "IQ_INC_TAX", IQ_SGA, $D8, , , "USD", , AG$1)</f>
        <v>10822</v>
      </c>
      <c r="AH8" s="1">
        <f>_xll.ciqfunctions.udf.CIQ($B8, "IQ_COGS", IQ_FY, $D8, , , "USD", , AH$1)</f>
        <v>169559</v>
      </c>
      <c r="AI8" s="1">
        <f>_xll.ciqfunctions.udf.CIQ($B8, "IQ_TOTAL_EQUITY", IQ_FY, $D8, , , "USD", , AI$1)</f>
        <v>65339</v>
      </c>
      <c r="AJ8" s="1">
        <f>_xll.ciqfunctions.udf.CIQ($B8, "IQ_INVENTORY", IQ_FY, $D8, , , "USD", , AJ$1)</f>
        <v>4061</v>
      </c>
    </row>
    <row r="9" spans="1:42" x14ac:dyDescent="0.25">
      <c r="A9" t="str">
        <f>_xll.ciqfunctions.udf.CIQ(B9,"IQ_COMPANY_NAME")</f>
        <v>Apple Inc.</v>
      </c>
      <c r="B9" t="s">
        <v>38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34</v>
      </c>
      <c r="AA9" s="1">
        <f>_xll.ciqfunctions.udf.CIQ($B9, "IQ_ST_INVEST", IQ_FY, $D9, , , "USD", , AA$1)</f>
        <v>51713</v>
      </c>
      <c r="AB9" s="1">
        <f>_xll.ciqfunctions.udf.CIQ($B9, "IQ_NPPE", IQ_FY, $D9, , , "USD", , AB$1)</f>
        <v>37378</v>
      </c>
      <c r="AC9" s="1">
        <f>_xll.ciqfunctions.udf.CIQ($B9, "IQ_LT_INVEST", IQ_FY, $D9, , , "USD", , AC$1)</f>
        <v>105341</v>
      </c>
      <c r="AD9" s="1">
        <f>_xll.ciqfunctions.udf.CIQ($B9, "IQ_AP", IQ_FY, $D9, , , "USD", , AD$1)</f>
        <v>46236</v>
      </c>
      <c r="AE9" s="1">
        <f>_xll.ciqfunctions.udf.CIQ($B9, "IQ_NET_INTEREST_EXP", IQ_FY, $D9, , , "USD", , AE$1)</f>
        <v>1385</v>
      </c>
      <c r="AF9" s="1">
        <f>_xll.ciqfunctions.udf.CIQ($B9, "IQ_INC_TAX", IQ_FY, $D9, , , "USD", , AF$1)</f>
        <v>10481</v>
      </c>
      <c r="AG9" s="1">
        <f>_xll.ciqfunctions.udf.CIQ($B9, "IQ_INC_TAX", IQ_SGA, $D9, , , "USD", , AG$1)</f>
        <v>10222</v>
      </c>
      <c r="AH9" s="1">
        <f>_xll.ciqfunctions.udf.CIQ($B9, "IQ_COGS", IQ_FY, $D9, , , "USD", , AH$1)</f>
        <v>161782</v>
      </c>
      <c r="AI9" s="1">
        <f>_xll.ciqfunctions.udf.CIQ($B9, "IQ_TOTAL_EQUITY", IQ_FY, $D9, , , "USD", , AI$1)</f>
        <v>90488</v>
      </c>
      <c r="AJ9" s="1">
        <f>_xll.ciqfunctions.udf.CIQ($B9, "IQ_INVENTORY", IQ_FY, $D9, , , "USD", , AJ$1)</f>
        <v>4106</v>
      </c>
    </row>
    <row r="10" spans="1:42" x14ac:dyDescent="0.25">
      <c r="A10" t="str">
        <f>_xll.ciqfunctions.udf.CIQ(B10,"IQ_COMPANY_NAME")</f>
        <v>Apple Inc.</v>
      </c>
      <c r="B10" t="s">
        <v>38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34</v>
      </c>
      <c r="AA10" s="1">
        <f>_xll.ciqfunctions.udf.CIQ($B10, "IQ_ST_INVEST", IQ_FY, $D10, , , "USD", , AA$1)</f>
        <v>40388</v>
      </c>
      <c r="AB10" s="1">
        <f>_xll.ciqfunctions.udf.CIQ($B10, "IQ_NPPE", IQ_FY, $D10, , , "USD", , AB$1)</f>
        <v>41304</v>
      </c>
      <c r="AC10" s="1">
        <f>_xll.ciqfunctions.udf.CIQ($B10, "IQ_LT_INVEST", IQ_FY, $D10, , , "USD", , AC$1)</f>
        <v>170799</v>
      </c>
      <c r="AD10" s="1">
        <f>_xll.ciqfunctions.udf.CIQ($B10, "IQ_AP", IQ_FY, $D10, , , "USD", , AD$1)</f>
        <v>55888</v>
      </c>
      <c r="AE10" s="1">
        <f>_xll.ciqfunctions.udf.CIQ($B10, "IQ_NET_INTEREST_EXP", IQ_FY, $D10, , , "USD", , AE$1)</f>
        <v>2446</v>
      </c>
      <c r="AF10" s="1">
        <f>_xll.ciqfunctions.udf.CIQ($B10, "IQ_INC_TAX", IQ_FY, $D10, , , "USD", , AF$1)</f>
        <v>13372</v>
      </c>
      <c r="AG10" s="1">
        <f>_xll.ciqfunctions.udf.CIQ($B10, "IQ_INC_TAX", IQ_SGA, $D10, , , "USD", , AG$1)</f>
        <v>10348</v>
      </c>
      <c r="AH10" s="1">
        <f>_xll.ciqfunctions.udf.CIQ($B10, "IQ_COGS", IQ_FY, $D10, , , "USD", , AH$1)</f>
        <v>163756</v>
      </c>
      <c r="AI10" s="1">
        <f>_xll.ciqfunctions.udf.CIQ($B10, "IQ_TOTAL_EQUITY", IQ_FY, $D10, , , "USD", , AI$1)</f>
        <v>107147</v>
      </c>
      <c r="AJ10" s="1">
        <f>_xll.ciqfunctions.udf.CIQ($B10, "IQ_INVENTORY", IQ_FY, $D10, , , "USD", , AJ$1)</f>
        <v>3956</v>
      </c>
    </row>
    <row r="11" spans="1:42" x14ac:dyDescent="0.25">
      <c r="A11" t="str">
        <f>_xll.ciqfunctions.udf.CIQ(B11,"IQ_COMPANY_NAME")</f>
        <v>Apple Inc.</v>
      </c>
      <c r="B11" t="s">
        <v>38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34</v>
      </c>
      <c r="AA11" s="1">
        <f>_xll.ciqfunctions.udf.CIQ($B11, "IQ_ST_INVEST", IQ_FY, $D11, , , "USD", , AA$1)</f>
        <v>53892</v>
      </c>
      <c r="AB11" s="1">
        <f>_xll.ciqfunctions.udf.CIQ($B11, "IQ_NPPE", IQ_FY, $D11, , , "USD", , AB$1)</f>
        <v>33783</v>
      </c>
      <c r="AC11" s="1">
        <f>_xll.ciqfunctions.udf.CIQ($B11, "IQ_LT_INVEST", IQ_FY, $D11, , , "USD", , AC$1)</f>
        <v>194714</v>
      </c>
      <c r="AD11" s="1">
        <f>_xll.ciqfunctions.udf.CIQ($B11, "IQ_AP", IQ_FY, $D11, , , "USD", , AD$1)</f>
        <v>44242</v>
      </c>
      <c r="AE11" s="1">
        <f>_xll.ciqfunctions.udf.CIQ($B11, "IQ_NET_INTEREST_EXP", IQ_FY, $D11, , , "USD", , AE$1)</f>
        <v>2878</v>
      </c>
      <c r="AF11" s="1">
        <f>_xll.ciqfunctions.udf.CIQ($B11, "IQ_INC_TAX", IQ_FY, $D11, , , "USD", , AF$1)</f>
        <v>15738</v>
      </c>
      <c r="AG11" s="1">
        <f>_xll.ciqfunctions.udf.CIQ($B11, "IQ_INC_TAX", IQ_SGA, $D11, , , "USD", , AG$1)</f>
        <v>16414</v>
      </c>
      <c r="AH11" s="1">
        <f>_xll.ciqfunctions.udf.CIQ($B11, "IQ_COGS", IQ_FY, $D11, , , "USD", , AH$1)</f>
        <v>141048</v>
      </c>
      <c r="AI11" s="1">
        <f>_xll.ciqfunctions.udf.CIQ($B11, "IQ_TOTAL_EQUITY", IQ_FY, $D11, , , "USD", , AI$1)</f>
        <v>134047</v>
      </c>
      <c r="AJ11" s="1">
        <f>_xll.ciqfunctions.udf.CIQ($B11, "IQ_INVENTORY", IQ_FY, $D11, , , "USD", , AJ$1)</f>
        <v>4855</v>
      </c>
    </row>
    <row r="12" spans="1:42" x14ac:dyDescent="0.25">
      <c r="A12" t="str">
        <f>_xll.ciqfunctions.udf.CIQ(B12,"IQ_COMPANY_NAME")</f>
        <v>Apple Inc.</v>
      </c>
      <c r="B12" t="s">
        <v>38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34</v>
      </c>
      <c r="AA12" s="1">
        <f>_xll.ciqfunctions.udf.CIQ($B12, "IQ_ST_INVEST", IQ_FY, $D12, , , "USD", , AA$1)</f>
        <v>46671</v>
      </c>
      <c r="AB12" s="1">
        <f>_xll.ciqfunctions.udf.CIQ($B12, "IQ_NPPE", IQ_FY, $D12, , , "USD", , AB$1)</f>
        <v>27010</v>
      </c>
      <c r="AC12" s="1">
        <f>_xll.ciqfunctions.udf.CIQ($B12, "IQ_LT_INVEST", IQ_FY, $D12, , , "USD", , AC$1)</f>
        <v>170430</v>
      </c>
      <c r="AD12" s="1">
        <f>_xll.ciqfunctions.udf.CIQ($B12, "IQ_AP", IQ_FY, $D12, , , "USD", , AD$1)</f>
        <v>37294</v>
      </c>
      <c r="AE12" s="1">
        <f>_xll.ciqfunctions.udf.CIQ($B12, "IQ_NET_INTEREST_EXP", IQ_FY, $D12, , , "USD", , AE$1)</f>
        <v>2543</v>
      </c>
      <c r="AF12" s="1">
        <f>_xll.ciqfunctions.udf.CIQ($B12, "IQ_INC_TAX", IQ_FY, $D12, , , "USD", , AF$1)</f>
        <v>15685</v>
      </c>
      <c r="AG12" s="1">
        <f>_xll.ciqfunctions.udf.CIQ($B12, "IQ_INC_TAX", IQ_SGA, $D12, , , "USD", , AG$1)</f>
        <v>15762</v>
      </c>
      <c r="AH12" s="1">
        <f>_xll.ciqfunctions.udf.CIQ($B12, "IQ_COGS", IQ_FY, $D12, , , "USD", , AH$1)</f>
        <v>131376</v>
      </c>
      <c r="AI12" s="1">
        <f>_xll.ciqfunctions.udf.CIQ($B12, "IQ_TOTAL_EQUITY", IQ_FY, $D12, , , "USD", , AI$1)</f>
        <v>128249</v>
      </c>
      <c r="AJ12" s="1">
        <f>_xll.ciqfunctions.udf.CIQ($B12, "IQ_INVENTORY", IQ_FY, $D12, , , "USD", , AJ$1)</f>
        <v>2132</v>
      </c>
    </row>
    <row r="13" spans="1:42" x14ac:dyDescent="0.25">
      <c r="A13" t="str">
        <f>_xll.ciqfunctions.udf.CIQ(B13,"IQ_COMPANY_NAME")</f>
        <v>Apple Inc.</v>
      </c>
      <c r="B13" t="s">
        <v>38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34</v>
      </c>
      <c r="AA13" s="1">
        <f>_xll.ciqfunctions.udf.CIQ($B13, "IQ_ST_INVEST", IQ_FY, $D13, , , "USD", , AA$1)</f>
        <v>20481</v>
      </c>
      <c r="AB13" s="1">
        <f>_xll.ciqfunctions.udf.CIQ($B13, "IQ_NPPE", IQ_FY, $D13, , , "USD", , AB$1)</f>
        <v>22471</v>
      </c>
      <c r="AC13" s="1">
        <f>_xll.ciqfunctions.udf.CIQ($B13, "IQ_LT_INVEST", IQ_FY, $D13, , , "USD", , AC$1)</f>
        <v>164065</v>
      </c>
      <c r="AD13" s="1">
        <f>_xll.ciqfunctions.udf.CIQ($B13, "IQ_AP", IQ_FY, $D13, , , "USD", , AD$1)</f>
        <v>35490</v>
      </c>
      <c r="AE13" s="1">
        <f>_xll.ciqfunctions.udf.CIQ($B13, "IQ_NET_INTEREST_EXP", IQ_FY, $D13, , , "USD", , AE$1)</f>
        <v>2188</v>
      </c>
      <c r="AF13" s="1">
        <f>_xll.ciqfunctions.udf.CIQ($B13, "IQ_INC_TAX", IQ_FY, $D13, , , "USD", , AF$1)</f>
        <v>19121</v>
      </c>
      <c r="AG13" s="1">
        <f>_xll.ciqfunctions.udf.CIQ($B13, "IQ_INC_TAX", IQ_SGA, $D13, , , "USD", , AG$1)</f>
        <v>18941</v>
      </c>
      <c r="AH13" s="1">
        <f>_xll.ciqfunctions.udf.CIQ($B13, "IQ_COGS", IQ_FY, $D13, , , "USD", , AH$1)</f>
        <v>140089</v>
      </c>
      <c r="AI13" s="1">
        <f>_xll.ciqfunctions.udf.CIQ($B13, "IQ_TOTAL_EQUITY", IQ_FY, $D13, , , "USD", , AI$1)</f>
        <v>119355</v>
      </c>
      <c r="AJ13" s="1">
        <f>_xll.ciqfunctions.udf.CIQ($B13, "IQ_INVENTORY", IQ_FY, $D13, , , "USD", , AJ$1)</f>
        <v>2349</v>
      </c>
    </row>
    <row r="14" spans="1:42" x14ac:dyDescent="0.25">
      <c r="A14" t="str">
        <f>_xll.ciqfunctions.udf.CIQ(B14,"IQ_COMPANY_NAME")</f>
        <v>General Motors Company</v>
      </c>
      <c r="B14" s="3" t="s">
        <v>8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34</v>
      </c>
      <c r="AA14" s="1">
        <f>_xll.ciqfunctions.udf.CIQ($B14, "IQ_ST_INVEST", IQ_FY, $D14, , , "USD", , AA$1)</f>
        <v>9046</v>
      </c>
      <c r="AB14" s="1">
        <f>_xll.ciqfunctions.udf.CIQ($B14, "IQ_NPPE", IQ_FY, $D14, , , "USD", , AB$1)</f>
        <v>38632</v>
      </c>
      <c r="AC14" s="1">
        <f>_xll.ciqfunctions.udf.CIQ($B14, "IQ_LT_INVEST", IQ_FY, $D14, , , "USD", , AC$1)</f>
        <v>6825</v>
      </c>
      <c r="AD14" s="1">
        <f>_xll.ciqfunctions.udf.CIQ($B14, "IQ_AP", IQ_FY, $D14, , , "USD", , AD$1)</f>
        <v>19928</v>
      </c>
      <c r="AE14" s="1">
        <f>_xll.ciqfunctions.udf.CIQ($B14, "IQ_NET_INTEREST_EXP", IQ_FY, $D14, , , "USD", , AE$1)</f>
        <v>-857</v>
      </c>
      <c r="AF14" s="1">
        <f>_xll.ciqfunctions.udf.CIQ($B14, "IQ_INC_TAX", IQ_FY, $D14, , , "USD", , AF$1)</f>
        <v>1774</v>
      </c>
      <c r="AG14" s="1">
        <f>_xll.ciqfunctions.udf.CIQ($B14, "IQ_INC_TAX", IQ_SGA, $D14, , , "USD", , AG$1)</f>
        <v>1774</v>
      </c>
      <c r="AH14" s="1">
        <f>_xll.ciqfunctions.udf.CIQ($B14, "IQ_COGS", IQ_FY, $D14, , , "USD", , AH$1)</f>
        <v>96856</v>
      </c>
      <c r="AI14" s="1">
        <f>_xll.ciqfunctions.udf.CIQ($B14, "IQ_TOTAL_EQUITY", IQ_FY, $D14, , , "USD", , AI$1)</f>
        <v>49677</v>
      </c>
      <c r="AJ14" s="1">
        <f>_xll.ciqfunctions.udf.CIQ($B14, "IQ_INVENTORY", IQ_FY, $D14, , , "USD", , AJ$1)</f>
        <v>10235</v>
      </c>
    </row>
    <row r="15" spans="1:42" x14ac:dyDescent="0.25">
      <c r="A15" t="str">
        <f>_xll.ciqfunctions.udf.CIQ(B15,"IQ_COMPANY_NAME")</f>
        <v>General Motors Company</v>
      </c>
      <c r="B15" s="3" t="s">
        <v>8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110651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34</v>
      </c>
      <c r="AA15" s="1">
        <f>_xll.ciqfunctions.udf.CIQ($B15, "IQ_ST_INVEST", IQ_FY, $D15, , , "USD", , AA$1)</f>
        <v>4174</v>
      </c>
      <c r="AB15" s="1">
        <f>_xll.ciqfunctions.udf.CIQ($B15, "IQ_NPPE", IQ_FY, $D15, , , "USD", , AB$1)</f>
        <v>39850</v>
      </c>
      <c r="AC15" s="1">
        <f>_xll.ciqfunctions.udf.CIQ($B15, "IQ_LT_INVEST", IQ_FY, $D15, , , "USD", , AC$1)</f>
        <v>7107</v>
      </c>
      <c r="AD15" s="1">
        <f>_xll.ciqfunctions.udf.CIQ($B15, "IQ_AP", IQ_FY, $D15, , , "USD", , AD$1)</f>
        <v>21018</v>
      </c>
      <c r="AE15" s="1">
        <f>_xll.ciqfunctions.udf.CIQ($B15, "IQ_NET_INTEREST_EXP", IQ_FY, $D15, , , "USD", , AE$1)</f>
        <v>-353</v>
      </c>
      <c r="AF15" s="1">
        <f>_xll.ciqfunctions.udf.CIQ($B15, "IQ_INC_TAX", IQ_FY, $D15, , , "USD", , AF$1)</f>
        <v>769</v>
      </c>
      <c r="AG15" s="1">
        <f>_xll.ciqfunctions.udf.CIQ($B15, "IQ_INC_TAX", IQ_SGA, $D15, , , "USD", , AG$1)</f>
        <v>769</v>
      </c>
      <c r="AH15" s="1">
        <f>_xll.ciqfunctions.udf.CIQ($B15, "IQ_COGS", IQ_FY, $D15, , , "USD", , AH$1)</f>
        <v>110651</v>
      </c>
      <c r="AI15" s="1">
        <f>_xll.ciqfunctions.udf.CIQ($B15, "IQ_TOTAL_EQUITY", IQ_FY, $D15, , , "USD", , AI$1)</f>
        <v>45957</v>
      </c>
      <c r="AJ15" s="1">
        <f>_xll.ciqfunctions.udf.CIQ($B15, "IQ_INVENTORY", IQ_FY, $D15, , , "USD", , AJ$1)</f>
        <v>10398</v>
      </c>
    </row>
    <row r="16" spans="1:42" x14ac:dyDescent="0.25">
      <c r="A16" t="str">
        <f>_xll.ciqfunctions.udf.CIQ(B16,"IQ_COMPANY_NAME")</f>
        <v>General Motors Company</v>
      </c>
      <c r="B16" s="3" t="s">
        <v>8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34</v>
      </c>
      <c r="AA16" s="1">
        <f>_xll.ciqfunctions.udf.CIQ($B16, "IQ_ST_INVEST", IQ_FY, $D16, , , "USD", , AA$1)</f>
        <v>6501</v>
      </c>
      <c r="AB16" s="1">
        <f>_xll.ciqfunctions.udf.CIQ($B16, "IQ_NPPE", IQ_FY, $D16, , , "USD", , AB$1)</f>
        <v>38758</v>
      </c>
      <c r="AC16" s="1">
        <f>_xll.ciqfunctions.udf.CIQ($B16, "IQ_LT_INVEST", IQ_FY, $D16, , , "USD", , AC$1)</f>
        <v>8744</v>
      </c>
      <c r="AD16" s="1">
        <f>_xll.ciqfunctions.udf.CIQ($B16, "IQ_AP", IQ_FY, $D16, , , "USD", , AD$1)</f>
        <v>22297</v>
      </c>
      <c r="AE16" s="1">
        <f>_xll.ciqfunctions.udf.CIQ($B16, "IQ_NET_INTEREST_EXP", IQ_FY, $D16, , , "USD", , AE$1)</f>
        <v>-320</v>
      </c>
      <c r="AF16" s="1">
        <f>_xll.ciqfunctions.udf.CIQ($B16, "IQ_INC_TAX", IQ_FY, $D16, , , "USD", , AF$1)</f>
        <v>474</v>
      </c>
      <c r="AG16" s="1">
        <f>_xll.ciqfunctions.udf.CIQ($B16, "IQ_INC_TAX", IQ_SGA, $D16, , , "USD", , AG$1)</f>
        <v>474</v>
      </c>
      <c r="AH16" s="1">
        <f>_xll.ciqfunctions.udf.CIQ($B16, "IQ_COGS", IQ_FY, $D16, , , "USD", , AH$1)</f>
        <v>120656</v>
      </c>
      <c r="AI16" s="1">
        <f>_xll.ciqfunctions.udf.CIQ($B16, "IQ_TOTAL_EQUITY", IQ_FY, $D16, , , "USD", , AI$1)</f>
        <v>42777</v>
      </c>
      <c r="AJ16" s="1">
        <f>_xll.ciqfunctions.udf.CIQ($B16, "IQ_INVENTORY", IQ_FY, $D16, , , "USD", , AJ$1)</f>
        <v>9816</v>
      </c>
    </row>
    <row r="17" spans="1:36" x14ac:dyDescent="0.25">
      <c r="A17" t="str">
        <f>_xll.ciqfunctions.udf.CIQ(B17,"IQ_COMPANY_NAME")</f>
        <v>General Motors Company</v>
      </c>
      <c r="B17" s="3" t="s">
        <v>8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34</v>
      </c>
      <c r="AA17" s="1">
        <f>_xll.ciqfunctions.udf.CIQ($B17, "IQ_ST_INVEST", IQ_FY, $D17, , , "USD", , AA$1)</f>
        <v>8313</v>
      </c>
      <c r="AB17" s="1">
        <f>_xll.ciqfunctions.udf.CIQ($B17, "IQ_NPPE", IQ_FY, $D17, , , "USD", , AB$1)</f>
        <v>36253</v>
      </c>
      <c r="AC17" s="1">
        <f>_xll.ciqfunctions.udf.CIQ($B17, "IQ_LT_INVEST", IQ_FY, $D17, , , "USD", , AC$1)</f>
        <v>7886</v>
      </c>
      <c r="AD17" s="1">
        <f>_xll.ciqfunctions.udf.CIQ($B17, "IQ_AP", IQ_FY, $D17, , , "USD", , AD$1)</f>
        <v>23929</v>
      </c>
      <c r="AE17" s="1">
        <f>_xll.ciqfunctions.udf.CIQ($B17, "IQ_NET_INTEREST_EXP", IQ_FY, $D17, , , "USD", , AE$1)</f>
        <v>-309</v>
      </c>
      <c r="AF17" s="1">
        <f>_xll.ciqfunctions.udf.CIQ($B17, "IQ_INC_TAX", IQ_FY, $D17, , , "USD", , AF$1)</f>
        <v>11533</v>
      </c>
      <c r="AG17" s="1">
        <f>_xll.ciqfunctions.udf.CIQ($B17, "IQ_INC_TAX", IQ_SGA, $D17, , , "USD", , AG$1)</f>
        <v>11533</v>
      </c>
      <c r="AH17" s="1">
        <f>_xll.ciqfunctions.udf.CIQ($B17, "IQ_COGS", IQ_FY, $D17, , , "USD", , AH$1)</f>
        <v>116229</v>
      </c>
      <c r="AI17" s="1">
        <f>_xll.ciqfunctions.udf.CIQ($B17, "IQ_TOTAL_EQUITY", IQ_FY, $D17, , , "USD", , AI$1)</f>
        <v>36200</v>
      </c>
      <c r="AJ17" s="1">
        <f>_xll.ciqfunctions.udf.CIQ($B17, "IQ_INVENTORY", IQ_FY, $D17, , , "USD", , AJ$1)</f>
        <v>10663</v>
      </c>
    </row>
    <row r="18" spans="1:36" x14ac:dyDescent="0.25">
      <c r="A18" t="str">
        <f>_xll.ciqfunctions.udf.CIQ(B18,"IQ_COMPANY_NAME")</f>
        <v>General Motors Company</v>
      </c>
      <c r="B18" s="3" t="s">
        <v>8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34</v>
      </c>
      <c r="AA18" s="1">
        <f>_xll.ciqfunctions.udf.CIQ($B18, "IQ_ST_INVEST", IQ_FY, $D18, , , "USD", , AA$1)</f>
        <v>11841</v>
      </c>
      <c r="AB18" s="1">
        <f>_xll.ciqfunctions.udf.CIQ($B18, "IQ_NPPE", IQ_FY, $D18, , , "USD", , AB$1)</f>
        <v>32603</v>
      </c>
      <c r="AC18" s="1">
        <f>_xll.ciqfunctions.udf.CIQ($B18, "IQ_LT_INVEST", IQ_FY, $D18, , , "USD", , AC$1)</f>
        <v>8052</v>
      </c>
      <c r="AD18" s="1">
        <f>_xll.ciqfunctions.udf.CIQ($B18, "IQ_AP", IQ_FY, $D18, , , "USD", , AD$1)</f>
        <v>23333</v>
      </c>
      <c r="AE18" s="1">
        <f>_xll.ciqfunctions.udf.CIQ($B18, "IQ_NET_INTEREST_EXP", IQ_FY, $D18, , , "USD", , AE$1)</f>
        <v>-381</v>
      </c>
      <c r="AF18" s="1">
        <f>_xll.ciqfunctions.udf.CIQ($B18, "IQ_INC_TAX", IQ_FY, $D18, , , "USD", , AF$1)</f>
        <v>2739</v>
      </c>
      <c r="AG18" s="1">
        <f>_xll.ciqfunctions.udf.CIQ($B18, "IQ_INC_TAX", IQ_SGA, $D18, , , "USD", , AG$1)</f>
        <v>2739</v>
      </c>
      <c r="AH18" s="1">
        <f>_xll.ciqfunctions.udf.CIQ($B18, "IQ_COGS", IQ_FY, $D18, , , "USD", , AH$1)</f>
        <v>121584</v>
      </c>
      <c r="AI18" s="1">
        <f>_xll.ciqfunctions.udf.CIQ($B18, "IQ_TOTAL_EQUITY", IQ_FY, $D18, , , "USD", , AI$1)</f>
        <v>44075</v>
      </c>
      <c r="AJ18" s="1">
        <f>_xll.ciqfunctions.udf.CIQ($B18, "IQ_INVENTORY", IQ_FY, $D18, , , "USD", , AJ$1)</f>
        <v>11040</v>
      </c>
    </row>
    <row r="19" spans="1:36" x14ac:dyDescent="0.25">
      <c r="A19" t="str">
        <f>_xll.ciqfunctions.udf.CIQ(B19,"IQ_COMPANY_NAME")</f>
        <v>General Motors Company</v>
      </c>
      <c r="B19" s="3" t="s">
        <v>8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34</v>
      </c>
      <c r="AA19" s="1">
        <f>_xll.ciqfunctions.udf.CIQ($B19, "IQ_ST_INVEST", IQ_FY, $D19, , , "USD", , AA$1)</f>
        <v>7582</v>
      </c>
      <c r="AB19" s="1">
        <f>_xll.ciqfunctions.udf.CIQ($B19, "IQ_NPPE", IQ_FY, $D19, , , "USD", , AB$1)</f>
        <v>31229</v>
      </c>
      <c r="AC19" s="1">
        <f>_xll.ciqfunctions.udf.CIQ($B19, "IQ_LT_INVEST", IQ_FY, $D19, , , "USD", , AC$1)</f>
        <v>8215</v>
      </c>
      <c r="AD19" s="1">
        <f>_xll.ciqfunctions.udf.CIQ($B19, "IQ_AP", IQ_FY, $D19, , , "USD", , AD$1)</f>
        <v>24062</v>
      </c>
      <c r="AE19" s="1">
        <f>_xll.ciqfunctions.udf.CIQ($B19, "IQ_NET_INTEREST_EXP", IQ_FY, $D19, , , "USD", , AE$1)</f>
        <v>-256</v>
      </c>
      <c r="AF19" s="1">
        <f>_xll.ciqfunctions.udf.CIQ($B19, "IQ_INC_TAX", IQ_FY, $D19, , , "USD", , AF$1)</f>
        <v>-1219</v>
      </c>
      <c r="AG19" s="1">
        <f>_xll.ciqfunctions.udf.CIQ($B19, "IQ_INC_TAX", IQ_SGA, $D19, , , "USD", , AG$1)</f>
        <v>-1219</v>
      </c>
      <c r="AH19" s="1">
        <f>_xll.ciqfunctions.udf.CIQ($B19, "IQ_COGS", IQ_FY, $D19, , , "USD", , AH$1)</f>
        <v>112395</v>
      </c>
      <c r="AI19" s="1">
        <f>_xll.ciqfunctions.udf.CIQ($B19, "IQ_TOTAL_EQUITY", IQ_FY, $D19, , , "USD", , AI$1)</f>
        <v>40323</v>
      </c>
      <c r="AJ19" s="1">
        <f>_xll.ciqfunctions.udf.CIQ($B19, "IQ_INVENTORY", IQ_FY, $D19, , , "USD", , AJ$1)</f>
        <v>13764</v>
      </c>
    </row>
    <row r="20" spans="1:36" x14ac:dyDescent="0.25">
      <c r="A20" t="str">
        <f>_xll.ciqfunctions.udf.CIQ(B20,"IQ_COMPANY_NAME")</f>
        <v>Toyota Motor Corporation</v>
      </c>
      <c r="B20" s="3" t="s">
        <v>7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24929.184659999999</v>
      </c>
      <c r="H20" s="1">
        <f>_xll.ciqfunctions.udf.CIQ($B20, "IQ_CASH_ST_INVEST", IQ_FY, $D20, , , "USD", , H$1)</f>
        <v>25911.731500000002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13830.76266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24929.184659999999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34</v>
      </c>
      <c r="AA20" s="1">
        <f>_xll.ciqfunctions.udf.CIQ($B20, "IQ_ST_INVEST", IQ_FY, $D20, , , "USD", , AA$1)</f>
        <v>0</v>
      </c>
      <c r="AB20" s="1">
        <f>_xll.ciqfunctions.udf.CIQ($B20, "IQ_NPPE", IQ_FY, $D20, , , "USD", , AB$1)</f>
        <v>61016.656880000002</v>
      </c>
      <c r="AC20" s="1">
        <f>_xll.ciqfunctions.udf.CIQ($B20, "IQ_LT_INVEST", IQ_FY, $D20, , , "USD", , AC$1)</f>
        <v>39939.445419999996</v>
      </c>
      <c r="AD20" s="1">
        <f>_xll.ciqfunctions.udf.CIQ($B20, "IQ_AP", IQ_FY, $D20, , , "USD", , AD$1)</f>
        <v>21880.867569999999</v>
      </c>
      <c r="AE20" s="1">
        <f>_xll.ciqfunctions.udf.CIQ($B20, "IQ_NET_INTEREST_EXP", IQ_FY, $D20, , , "USD", , AE$1)</f>
        <v>1746.79847</v>
      </c>
      <c r="AF20" s="1">
        <f>_xll.ciqfunctions.udf.CIQ($B20, "IQ_INC_TAX", IQ_FY, $D20, , , "USD", , AF$1)</f>
        <v>6336.47174</v>
      </c>
      <c r="AG20" s="1">
        <f>_xll.ciqfunctions.udf.CIQ($B20, "IQ_INC_TAX", IQ_SGA, $D20, , , "USD", , AG$1)</f>
        <v>3044.10545</v>
      </c>
      <c r="AH20" s="1">
        <f>_xll.ciqfunctions.udf.CIQ($B20, "IQ_COGS", IQ_FY, $D20, , , "USD", , AH$1)</f>
        <v>214713.45426</v>
      </c>
      <c r="AI20" s="1">
        <f>_xll.ciqfunctions.udf.CIQ($B20, "IQ_TOTAL_EQUITY", IQ_FY, $D20, , , "USD", , AI$1)</f>
        <v>198314.27872999999</v>
      </c>
      <c r="AJ20" s="1">
        <f>_xll.ciqfunctions.udf.CIQ($B20, "IQ_INVENTORY", IQ_FY, $D20, , , "USD", , AJ$1)</f>
        <v>23548.745569999999</v>
      </c>
    </row>
    <row r="21" spans="1:36" x14ac:dyDescent="0.25">
      <c r="A21" t="str">
        <f>_xll.ciqfunctions.udf.CIQ(B21,"IQ_COMPANY_NAME")</f>
        <v>Toyota Motor Corporation</v>
      </c>
      <c r="B21" s="3" t="s">
        <v>7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14162.19584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34</v>
      </c>
      <c r="AA21" s="1">
        <f>_xll.ciqfunctions.udf.CIQ($B21, "IQ_ST_INVEST", IQ_FY, $D21, , , "USD", , AA$1)</f>
        <v>20168.684519999999</v>
      </c>
      <c r="AB21" s="1">
        <f>_xll.ciqfunctions.udf.CIQ($B21, "IQ_NPPE", IQ_FY, $D21, , , "USD", , AB$1)</f>
        <v>55757.628470000003</v>
      </c>
      <c r="AC21" s="1">
        <f>_xll.ciqfunctions.udf.CIQ($B21, "IQ_LT_INVEST", IQ_FY, $D21, , , "USD", , AC$1)</f>
        <v>98441.392170000006</v>
      </c>
      <c r="AD21" s="1">
        <f>_xll.ciqfunctions.udf.CIQ($B21, "IQ_AP", IQ_FY, $D21, , , "USD", , AD$1)</f>
        <v>23878.566190000001</v>
      </c>
      <c r="AE21" s="1">
        <f>_xll.ciqfunctions.udf.CIQ($B21, "IQ_NET_INTEREST_EXP", IQ_FY, $D21, , , "USD", , AE$1)</f>
        <v>1781.5810300000001</v>
      </c>
      <c r="AF21" s="1">
        <f>_xll.ciqfunctions.udf.CIQ($B21, "IQ_INC_TAX", IQ_FY, $D21, , , "USD", , AF$1)</f>
        <v>5955.6355899999999</v>
      </c>
      <c r="AG21" s="1">
        <f>_xll.ciqfunctions.udf.CIQ($B21, "IQ_INC_TAX", IQ_SGA, $D21, , , "USD", , AG$1)</f>
        <v>8472.3906700000007</v>
      </c>
      <c r="AH21" s="1">
        <f>_xll.ciqfunctions.udf.CIQ($B21, "IQ_COGS", IQ_FY, $D21, , , "USD", , AH$1)</f>
        <v>211077.46849</v>
      </c>
      <c r="AI21" s="1">
        <f>_xll.ciqfunctions.udf.CIQ($B21, "IQ_TOTAL_EQUITY", IQ_FY, $D21, , , "USD", , AI$1)</f>
        <v>181094.99489999999</v>
      </c>
      <c r="AJ21" s="1">
        <f>_xll.ciqfunctions.udf.CIQ($B21, "IQ_INVENTORY", IQ_FY, $D21, , , "USD", , AJ$1)</f>
        <v>23972.52882</v>
      </c>
    </row>
    <row r="22" spans="1:36" x14ac:dyDescent="0.25">
      <c r="A22" t="str">
        <f>_xll.ciqfunctions.udf.CIQ(B22,"IQ_COMPANY_NAME")</f>
        <v>Toyota Motor Corporation</v>
      </c>
      <c r="B22" s="3" t="s">
        <v>7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14549.61996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34</v>
      </c>
      <c r="AA22" s="1">
        <f>_xll.ciqfunctions.udf.CIQ($B22, "IQ_ST_INVEST", IQ_FY, $D22, , , "USD", , AA$1)</f>
        <v>23046.96687</v>
      </c>
      <c r="AB22" s="1">
        <f>_xll.ciqfunctions.udf.CIQ($B22, "IQ_NPPE", IQ_FY, $D22, , , "USD", , AB$1)</f>
        <v>55571.37874</v>
      </c>
      <c r="AC22" s="1">
        <f>_xll.ciqfunctions.udf.CIQ($B22, "IQ_LT_INVEST", IQ_FY, $D22, , , "USD", , AC$1)</f>
        <v>106760.92027</v>
      </c>
      <c r="AD22" s="1">
        <f>_xll.ciqfunctions.udf.CIQ($B22, "IQ_AP", IQ_FY, $D22, , , "USD", , AD$1)</f>
        <v>24355.323410000001</v>
      </c>
      <c r="AE22" s="1">
        <f>_xll.ciqfunctions.udf.CIQ($B22, "IQ_NET_INTEREST_EXP", IQ_FY, $D22, , , "USD", , AE$1)</f>
        <v>1430.7707499999999</v>
      </c>
      <c r="AF22" s="1">
        <f>_xll.ciqfunctions.udf.CIQ($B22, "IQ_INC_TAX", IQ_FY, $D22, , , "USD", , AF$1)</f>
        <v>4749.3623100000004</v>
      </c>
      <c r="AG22" s="1">
        <f>_xll.ciqfunctions.udf.CIQ($B22, "IQ_INC_TAX", IQ_SGA, $D22, , , "USD", , AG$1)</f>
        <v>6433.35916</v>
      </c>
      <c r="AH22" s="1">
        <f>_xll.ciqfunctions.udf.CIQ($B22, "IQ_COGS", IQ_FY, $D22, , , "USD", , AH$1)</f>
        <v>212800.48087</v>
      </c>
      <c r="AI22" s="1">
        <f>_xll.ciqfunctions.udf.CIQ($B22, "IQ_TOTAL_EQUITY", IQ_FY, $D22, , , "USD", , AI$1)</f>
        <v>182949.04120000001</v>
      </c>
      <c r="AJ22" s="1">
        <f>_xll.ciqfunctions.udf.CIQ($B22, "IQ_INVENTORY", IQ_FY, $D22, , , "USD", , AJ$1)</f>
        <v>23914.025900000001</v>
      </c>
    </row>
    <row r="23" spans="1:36" x14ac:dyDescent="0.25">
      <c r="A23" t="str">
        <f>_xll.ciqfunctions.udf.CIQ(B23,"IQ_COMPANY_NAME")</f>
        <v>Toyota Motor Corporation</v>
      </c>
      <c r="B23" s="3" t="s">
        <v>7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14873.61428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34</v>
      </c>
      <c r="AA23" s="1">
        <f>_xll.ciqfunctions.udf.CIQ($B23, "IQ_ST_INVEST", IQ_FY, $D23, , , "USD", , AA$1)</f>
        <v>22624.197649999998</v>
      </c>
      <c r="AB23" s="1">
        <f>_xll.ciqfunctions.udf.CIQ($B23, "IQ_NPPE", IQ_FY, $D23, , , "USD", , AB$1)</f>
        <v>51128.41332</v>
      </c>
      <c r="AC23" s="1">
        <f>_xll.ciqfunctions.udf.CIQ($B23, "IQ_LT_INVEST", IQ_FY, $D23, , , "USD", , AC$1)</f>
        <v>95914.987989999994</v>
      </c>
      <c r="AD23" s="1">
        <f>_xll.ciqfunctions.udf.CIQ($B23, "IQ_AP", IQ_FY, $D23, , , "USD", , AD$1)</f>
        <v>23016.879270000001</v>
      </c>
      <c r="AE23" s="1">
        <f>_xll.ciqfunctions.udf.CIQ($B23, "IQ_NET_INTEREST_EXP", IQ_FY, $D23, , , "USD", , AE$1)</f>
        <v>1162.6009100000001</v>
      </c>
      <c r="AF23" s="1">
        <f>_xll.ciqfunctions.udf.CIQ($B23, "IQ_INC_TAX", IQ_FY, $D23, , , "USD", , AF$1)</f>
        <v>5640.3588300000001</v>
      </c>
      <c r="AG23" s="1">
        <f>_xll.ciqfunctions.udf.CIQ($B23, "IQ_INC_TAX", IQ_SGA, $D23, , , "USD", , AG$1)</f>
        <v>3391.1750299999999</v>
      </c>
      <c r="AH23" s="1">
        <f>_xll.ciqfunctions.udf.CIQ($B23, "IQ_COGS", IQ_FY, $D23, , , "USD", , AH$1)</f>
        <v>193211.07913</v>
      </c>
      <c r="AI23" s="1">
        <f>_xll.ciqfunctions.udf.CIQ($B23, "IQ_TOTAL_EQUITY", IQ_FY, $D23, , , "USD", , AI$1)</f>
        <v>163076.91724000001</v>
      </c>
      <c r="AJ23" s="1">
        <f>_xll.ciqfunctions.udf.CIQ($B23, "IQ_INVENTORY", IQ_FY, $D23, , , "USD", , AJ$1)</f>
        <v>21422.57431</v>
      </c>
    </row>
    <row r="24" spans="1:36" x14ac:dyDescent="0.25">
      <c r="A24" t="str">
        <f>_xll.ciqfunctions.udf.CIQ(B24,"IQ_COMPANY_NAME")</f>
        <v>Toyota Motor Corporation</v>
      </c>
      <c r="B24" s="3" t="s">
        <v>7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15188.379349999999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34</v>
      </c>
      <c r="AA24" s="1">
        <f>_xll.ciqfunctions.udf.CIQ($B24, "IQ_ST_INVEST", IQ_FY, $D24, , , "USD", , AA$1)</f>
        <v>19957.822169999999</v>
      </c>
      <c r="AB24" s="1">
        <f>_xll.ciqfunctions.udf.CIQ($B24, "IQ_NPPE", IQ_FY, $D24, , , "USD", , AB$1)</f>
        <v>48293.402959999999</v>
      </c>
      <c r="AC24" s="1">
        <f>_xll.ciqfunctions.udf.CIQ($B24, "IQ_LT_INVEST", IQ_FY, $D24, , , "USD", , AC$1)</f>
        <v>91727.550170000002</v>
      </c>
      <c r="AD24" s="1">
        <f>_xll.ciqfunctions.udf.CIQ($B24, "IQ_AP", IQ_FY, $D24, , , "USD", , AD$1)</f>
        <v>21266.59748</v>
      </c>
      <c r="AE24" s="1">
        <f>_xll.ciqfunctions.udf.CIQ($B24, "IQ_NET_INTEREST_EXP", IQ_FY, $D24, , , "USD", , AE$1)</f>
        <v>1089.88069</v>
      </c>
      <c r="AF24" s="1">
        <f>_xll.ciqfunctions.udf.CIQ($B24, "IQ_INC_TAX", IQ_FY, $D24, , , "USD", , AF$1)</f>
        <v>7816.5624799999996</v>
      </c>
      <c r="AG24" s="1">
        <f>_xll.ciqfunctions.udf.CIQ($B24, "IQ_INC_TAX", IQ_SGA, $D24, , , "USD", , AG$1)</f>
        <v>5710.4065200000005</v>
      </c>
      <c r="AH24" s="1">
        <f>_xll.ciqfunctions.udf.CIQ($B24, "IQ_COGS", IQ_FY, $D24, , , "USD", , AH$1)</f>
        <v>190958.39298</v>
      </c>
      <c r="AI24" s="1">
        <f>_xll.ciqfunctions.udf.CIQ($B24, "IQ_TOTAL_EQUITY", IQ_FY, $D24, , , "USD", , AI$1)</f>
        <v>156714.18840000001</v>
      </c>
      <c r="AJ24" s="1">
        <f>_xll.ciqfunctions.udf.CIQ($B24, "IQ_INVENTORY", IQ_FY, $D24, , , "USD", , AJ$1)</f>
        <v>18347.37369</v>
      </c>
    </row>
    <row r="25" spans="1:36" x14ac:dyDescent="0.25">
      <c r="A25" t="str">
        <f>_xll.ciqfunctions.udf.CIQ(B25,"IQ_COMPANY_NAME")</f>
        <v>Toyota Motor Corporation</v>
      </c>
      <c r="B25" s="3" t="s">
        <v>7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15734.07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34</v>
      </c>
      <c r="AA25" s="1">
        <f>_xll.ciqfunctions.udf.CIQ($B25, "IQ_ST_INVEST", IQ_FY, $D25, , , "USD", , AA$1)</f>
        <v>20009.18449</v>
      </c>
      <c r="AB25" s="1">
        <f>_xll.ciqfunctions.udf.CIQ($B25, "IQ_NPPE", IQ_FY, $D25, , , "USD", , AB$1)</f>
        <v>44558.322410000001</v>
      </c>
      <c r="AC25" s="1">
        <f>_xll.ciqfunctions.udf.CIQ($B25, "IQ_LT_INVEST", IQ_FY, $D25, , , "USD", , AC$1)</f>
        <v>88081.25851</v>
      </c>
      <c r="AD25" s="1">
        <f>_xll.ciqfunctions.udf.CIQ($B25, "IQ_AP", IQ_FY, $D25, , , "USD", , AD$1)</f>
        <v>20089.907889999999</v>
      </c>
      <c r="AE25" s="1">
        <f>_xll.ciqfunctions.udf.CIQ($B25, "IQ_NET_INTEREST_EXP", IQ_FY, $D25, , , "USD", , AE$1)</f>
        <v>1035.5113100000001</v>
      </c>
      <c r="AF25" s="1">
        <f>_xll.ciqfunctions.udf.CIQ($B25, "IQ_INC_TAX", IQ_FY, $D25, , , "USD", , AF$1)</f>
        <v>7446.1956600000003</v>
      </c>
      <c r="AG25" s="1">
        <f>_xll.ciqfunctions.udf.CIQ($B25, "IQ_INC_TAX", IQ_SGA, $D25, , , "USD", , AG$1)</f>
        <v>6993.2449699999997</v>
      </c>
      <c r="AH25" s="1">
        <f>_xll.ciqfunctions.udf.CIQ($B25, "IQ_COGS", IQ_FY, $D25, , , "USD", , AH$1)</f>
        <v>174317.54657000001</v>
      </c>
      <c r="AI25" s="1">
        <f>_xll.ciqfunctions.udf.CIQ($B25, "IQ_TOTAL_EQUITY", IQ_FY, $D25, , , "USD", , AI$1)</f>
        <v>147073.33400999999</v>
      </c>
      <c r="AJ25" s="1">
        <f>_xll.ciqfunctions.udf.CIQ($B25, "IQ_INVENTORY", IQ_FY, $D25, , , "USD", , AJ$1)</f>
        <v>17814.968270000001</v>
      </c>
    </row>
    <row r="26" spans="1:36" x14ac:dyDescent="0.25">
      <c r="A26" t="str">
        <f>_xll.ciqfunctions.udf.CIQ(B26,"IQ_COMPANY_NAME")</f>
        <v>Tesla, Inc.</v>
      </c>
      <c r="B26" t="s">
        <v>6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2879.5605099999998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34</v>
      </c>
      <c r="AA26" s="1">
        <f>_xll.ciqfunctions.udf.CIQ($B26, "IQ_ST_INVEST", IQ_FY, $D26, , , "USD", , AA$1)</f>
        <v>0</v>
      </c>
      <c r="AB26" s="1">
        <f>_xll.ciqfunctions.udf.CIQ($B26, "IQ_NPPE", IQ_FY, $D26, , , "USD", , AB$1)</f>
        <v>23375</v>
      </c>
      <c r="AC26" s="1">
        <f>_xll.ciqfunctions.udf.CIQ($B26, "IQ_LT_INVEST", IQ_FY, $D26, , , "USD", , AC$1)</f>
        <v>0</v>
      </c>
      <c r="AD26" s="1">
        <f>_xll.ciqfunctions.udf.CIQ($B26, "IQ_AP", IQ_FY, $D26, , , "USD", , AD$1)</f>
        <v>6051</v>
      </c>
      <c r="AE26" s="1">
        <f>_xll.ciqfunctions.udf.CIQ($B26, "IQ_NET_INTEREST_EXP", IQ_FY, $D26, , , "USD", , AE$1)</f>
        <v>-718</v>
      </c>
      <c r="AF26" s="1">
        <f>_xll.ciqfunctions.udf.CIQ($B26, "IQ_INC_TAX", IQ_FY, $D26, , , "USD", , AF$1)</f>
        <v>292</v>
      </c>
      <c r="AG26" s="1">
        <f>_xll.ciqfunctions.udf.CIQ($B26, "IQ_INC_TAX", IQ_SGA, $D26, , , "USD", , AG$1)</f>
        <v>292</v>
      </c>
      <c r="AH26" s="1">
        <f>_xll.ciqfunctions.udf.CIQ($B26, "IQ_COGS", IQ_FY, $D26, , , "USD", , AH$1)</f>
        <v>24906</v>
      </c>
      <c r="AI26" s="1">
        <f>_xll.ciqfunctions.udf.CIQ($B26, "IQ_TOTAL_EQUITY", IQ_FY, $D26, , , "USD", , AI$1)</f>
        <v>23679</v>
      </c>
      <c r="AJ26" s="1">
        <f>_xll.ciqfunctions.udf.CIQ($B26, "IQ_INVENTORY", IQ_FY, $D26, , , "USD", , AJ$1)</f>
        <v>4101</v>
      </c>
    </row>
    <row r="27" spans="1:36" x14ac:dyDescent="0.25">
      <c r="A27" t="str">
        <f>_xll.ciqfunctions.udf.CIQ(B27,"IQ_COMPANY_NAME")</f>
        <v>Tesla, Inc.</v>
      </c>
      <c r="B27" s="3" t="s">
        <v>6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2720.1237900000001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34</v>
      </c>
      <c r="AA27" s="1">
        <f>_xll.ciqfunctions.udf.CIQ($B27, "IQ_ST_INVEST", IQ_FY, $D27, , , "USD", , AA$1)</f>
        <v>0</v>
      </c>
      <c r="AB27" s="1">
        <f>_xll.ciqfunctions.udf.CIQ($B27, "IQ_NPPE", IQ_FY, $D27, , , "USD", , AB$1)</f>
        <v>20199</v>
      </c>
      <c r="AC27" s="1">
        <f>_xll.ciqfunctions.udf.CIQ($B27, "IQ_LT_INVEST", IQ_FY, $D27, , , "USD", , AC$1)</f>
        <v>1</v>
      </c>
      <c r="AD27" s="1">
        <f>_xll.ciqfunctions.udf.CIQ($B27, "IQ_AP", IQ_FY, $D27, , , "USD", , AD$1)</f>
        <v>3771</v>
      </c>
      <c r="AE27" s="1">
        <f>_xll.ciqfunctions.udf.CIQ($B27, "IQ_NET_INTEREST_EXP", IQ_FY, $D27, , , "USD", , AE$1)</f>
        <v>-681</v>
      </c>
      <c r="AF27" s="1">
        <f>_xll.ciqfunctions.udf.CIQ($B27, "IQ_INC_TAX", IQ_FY, $D27, , , "USD", , AF$1)</f>
        <v>110</v>
      </c>
      <c r="AG27" s="1">
        <f>_xll.ciqfunctions.udf.CIQ($B27, "IQ_INC_TAX", IQ_SGA, $D27, , , "USD", , AG$1)</f>
        <v>110</v>
      </c>
      <c r="AH27" s="1">
        <f>_xll.ciqfunctions.udf.CIQ($B27, "IQ_COGS", IQ_FY, $D27, , , "USD", , AH$1)</f>
        <v>20509</v>
      </c>
      <c r="AI27" s="1">
        <f>_xll.ciqfunctions.udf.CIQ($B27, "IQ_TOTAL_EQUITY", IQ_FY, $D27, , , "USD", , AI$1)</f>
        <v>8110</v>
      </c>
      <c r="AJ27" s="1">
        <f>_xll.ciqfunctions.udf.CIQ($B27, "IQ_INVENTORY", IQ_FY, $D27, , , "USD", , AJ$1)</f>
        <v>3552</v>
      </c>
    </row>
    <row r="28" spans="1:36" x14ac:dyDescent="0.25">
      <c r="A28" t="str">
        <f>_xll.ciqfunctions.udf.CIQ(B28,"IQ_COMPANY_NAME")</f>
        <v>Tesla, Inc.</v>
      </c>
      <c r="B28" s="3" t="s">
        <v>6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2590.82231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34</v>
      </c>
      <c r="AA28" s="1">
        <f>_xll.ciqfunctions.udf.CIQ($B28, "IQ_ST_INVEST", IQ_FY, $D28, , , "USD", , AA$1)</f>
        <v>0</v>
      </c>
      <c r="AB28" s="1">
        <f>_xll.ciqfunctions.udf.CIQ($B28, "IQ_NPPE", IQ_FY, $D28, , , "USD", , AB$1)</f>
        <v>19691</v>
      </c>
      <c r="AC28" s="1">
        <f>_xll.ciqfunctions.udf.CIQ($B28, "IQ_LT_INVEST", IQ_FY, $D28, , , "USD", , AC$1)</f>
        <v>12</v>
      </c>
      <c r="AD28" s="1">
        <f>_xll.ciqfunctions.udf.CIQ($B28, "IQ_AP", IQ_FY, $D28, , , "USD", , AD$1)</f>
        <v>3405</v>
      </c>
      <c r="AE28" s="1">
        <f>_xll.ciqfunctions.udf.CIQ($B28, "IQ_NET_INTEREST_EXP", IQ_FY, $D28, , , "USD", , AE$1)</f>
        <v>-629</v>
      </c>
      <c r="AF28" s="1">
        <f>_xll.ciqfunctions.udf.CIQ($B28, "IQ_INC_TAX", IQ_FY, $D28, , , "USD", , AF$1)</f>
        <v>58</v>
      </c>
      <c r="AG28" s="1">
        <f>_xll.ciqfunctions.udf.CIQ($B28, "IQ_INC_TAX", IQ_SGA, $D28, , , "USD", , AG$1)</f>
        <v>58</v>
      </c>
      <c r="AH28" s="1">
        <f>_xll.ciqfunctions.udf.CIQ($B28, "IQ_COGS", IQ_FY, $D28, , , "USD", , AH$1)</f>
        <v>17419</v>
      </c>
      <c r="AI28" s="1">
        <f>_xll.ciqfunctions.udf.CIQ($B28, "IQ_TOTAL_EQUITY", IQ_FY, $D28, , , "USD", , AI$1)</f>
        <v>6313</v>
      </c>
      <c r="AJ28" s="1">
        <f>_xll.ciqfunctions.udf.CIQ($B28, "IQ_INVENTORY", IQ_FY, $D28, , , "USD", , AJ$1)</f>
        <v>3113</v>
      </c>
    </row>
    <row r="29" spans="1:36" x14ac:dyDescent="0.25">
      <c r="A29" t="str">
        <f>_xll.ciqfunctions.udf.CIQ(B29,"IQ_COMPANY_NAME")</f>
        <v>Tesla, Inc.</v>
      </c>
      <c r="B29" t="s">
        <v>6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2533.7991200000001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34</v>
      </c>
      <c r="AA29" s="1">
        <f>_xll.ciqfunctions.udf.CIQ($B29, "IQ_ST_INVEST", IQ_FY, $D29, , , "USD", , AA$1)</f>
        <v>0</v>
      </c>
      <c r="AB29" s="1">
        <f>_xll.ciqfunctions.udf.CIQ($B29, "IQ_NPPE", IQ_FY, $D29, , , "USD", , AB$1)</f>
        <v>20491.616000000002</v>
      </c>
      <c r="AC29" s="1">
        <f>_xll.ciqfunctions.udf.CIQ($B29, "IQ_LT_INVEST", IQ_FY, $D29, , , "USD", , AC$1)</f>
        <v>5.3040000000000003</v>
      </c>
      <c r="AD29" s="1">
        <f>_xll.ciqfunctions.udf.CIQ($B29, "IQ_AP", IQ_FY, $D29, , , "USD", , AD$1)</f>
        <v>2390.25</v>
      </c>
      <c r="AE29" s="1">
        <f>_xll.ciqfunctions.udf.CIQ($B29, "IQ_NET_INTEREST_EXP", IQ_FY, $D29, , , "USD", , AE$1)</f>
        <v>-458</v>
      </c>
      <c r="AF29" s="1">
        <f>_xll.ciqfunctions.udf.CIQ($B29, "IQ_INC_TAX", IQ_FY, $D29, , , "USD", , AF$1)</f>
        <v>32</v>
      </c>
      <c r="AG29" s="1">
        <f>_xll.ciqfunctions.udf.CIQ($B29, "IQ_INC_TAX", IQ_SGA, $D29, , , "USD", , AG$1)</f>
        <v>32</v>
      </c>
      <c r="AH29" s="1">
        <f>_xll.ciqfunctions.udf.CIQ($B29, "IQ_COGS", IQ_FY, $D29, , , "USD", , AH$1)</f>
        <v>9536</v>
      </c>
      <c r="AI29" s="1">
        <f>_xll.ciqfunctions.udf.CIQ($B29, "IQ_TOTAL_EQUITY", IQ_FY, $D29, , , "USD", , AI$1)</f>
        <v>5632.3220000000001</v>
      </c>
      <c r="AJ29" s="1">
        <f>_xll.ciqfunctions.udf.CIQ($B29, "IQ_INVENTORY", IQ_FY, $D29, , , "USD", , AJ$1)</f>
        <v>2263.5369999999998</v>
      </c>
    </row>
    <row r="30" spans="1:36" x14ac:dyDescent="0.25">
      <c r="A30" t="str">
        <f>_xll.ciqfunctions.udf.CIQ(B30,"IQ_COMPANY_NAME")</f>
        <v>Tesla, Inc.</v>
      </c>
      <c r="B30" s="3" t="s">
        <v>6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2425.0564199999999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34</v>
      </c>
      <c r="AA30" s="1">
        <f>_xll.ciqfunctions.udf.CIQ($B30, "IQ_ST_INVEST", IQ_FY, $D30, , , "USD", , AA$1)</f>
        <v>0</v>
      </c>
      <c r="AB30" s="1">
        <f>_xll.ciqfunctions.udf.CIQ($B30, "IQ_NPPE", IQ_FY, $D30, , , "USD", , AB$1)</f>
        <v>15036.916999999999</v>
      </c>
      <c r="AC30" s="1">
        <f>_xll.ciqfunctions.udf.CIQ($B30, "IQ_LT_INVEST", IQ_FY, $D30, , , "USD", , AC$1)</f>
        <v>0</v>
      </c>
      <c r="AD30" s="1">
        <f>_xll.ciqfunctions.udf.CIQ($B30, "IQ_AP", IQ_FY, $D30, , , "USD", , AD$1)</f>
        <v>1860.3409999999999</v>
      </c>
      <c r="AE30" s="1">
        <f>_xll.ciqfunctions.udf.CIQ($B30, "IQ_NET_INTEREST_EXP", IQ_FY, $D30, , , "USD", , AE$1)</f>
        <v>-183.285</v>
      </c>
      <c r="AF30" s="1">
        <f>_xll.ciqfunctions.udf.CIQ($B30, "IQ_INC_TAX", IQ_FY, $D30, , , "USD", , AF$1)</f>
        <v>26.698</v>
      </c>
      <c r="AG30" s="1">
        <f>_xll.ciqfunctions.udf.CIQ($B30, "IQ_INC_TAX", IQ_SGA, $D30, , , "USD", , AG$1)</f>
        <v>26.698</v>
      </c>
      <c r="AH30" s="1">
        <f>_xll.ciqfunctions.udf.CIQ($B30, "IQ_COGS", IQ_FY, $D30, , , "USD", , AH$1)</f>
        <v>5400.875</v>
      </c>
      <c r="AI30" s="1">
        <f>_xll.ciqfunctions.udf.CIQ($B30, "IQ_TOTAL_EQUITY", IQ_FY, $D30, , , "USD", , AI$1)</f>
        <v>5905.125</v>
      </c>
      <c r="AJ30" s="1">
        <f>_xll.ciqfunctions.udf.CIQ($B30, "IQ_INVENTORY", IQ_FY, $D30, , , "USD", , AJ$1)</f>
        <v>2067.4540000000002</v>
      </c>
    </row>
    <row r="31" spans="1:36" x14ac:dyDescent="0.25">
      <c r="A31" t="str">
        <f>_xll.ciqfunctions.udf.CIQ(B31,"IQ_COMPANY_NAME")</f>
        <v>Tesla, Inc.</v>
      </c>
      <c r="B31" s="3" t="s">
        <v>6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1980.8450700000001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34</v>
      </c>
      <c r="AA31" s="1">
        <f>_xll.ciqfunctions.udf.CIQ($B31, "IQ_ST_INVEST", IQ_FY, $D31, , , "USD", , AA$1)</f>
        <v>0</v>
      </c>
      <c r="AB31" s="1">
        <f>_xll.ciqfunctions.udf.CIQ($B31, "IQ_NPPE", IQ_FY, $D31, , , "USD", , AB$1)</f>
        <v>5194.7370000000001</v>
      </c>
      <c r="AC31" s="1">
        <f>_xll.ciqfunctions.udf.CIQ($B31, "IQ_LT_INVEST", IQ_FY, $D31, , , "USD", , AC$1)</f>
        <v>0</v>
      </c>
      <c r="AD31" s="1">
        <f>_xll.ciqfunctions.udf.CIQ($B31, "IQ_AP", IQ_FY, $D31, , , "USD", , AD$1)</f>
        <v>916.14800000000002</v>
      </c>
      <c r="AE31" s="1">
        <f>_xll.ciqfunctions.udf.CIQ($B31, "IQ_NET_INTEREST_EXP", IQ_FY, $D31, , , "USD", , AE$1)</f>
        <v>-117.343</v>
      </c>
      <c r="AF31" s="1">
        <f>_xll.ciqfunctions.udf.CIQ($B31, "IQ_INC_TAX", IQ_FY, $D31, , , "USD", , AF$1)</f>
        <v>13.039</v>
      </c>
      <c r="AG31" s="1">
        <f>_xll.ciqfunctions.udf.CIQ($B31, "IQ_INC_TAX", IQ_SGA, $D31, , , "USD", , AG$1)</f>
        <v>13.039</v>
      </c>
      <c r="AH31" s="1">
        <f>_xll.ciqfunctions.udf.CIQ($B31, "IQ_COGS", IQ_FY, $D31, , , "USD", , AH$1)</f>
        <v>3122.5219999999999</v>
      </c>
      <c r="AI31" s="1">
        <f>_xll.ciqfunctions.udf.CIQ($B31, "IQ_TOTAL_EQUITY", IQ_FY, $D31, , , "USD", , AI$1)</f>
        <v>1083.704</v>
      </c>
      <c r="AJ31" s="1">
        <f>_xll.ciqfunctions.udf.CIQ($B31, "IQ_INVENTORY", IQ_FY, $D31, , , "USD", , AJ$1)</f>
        <v>1277.838</v>
      </c>
    </row>
    <row r="32" spans="1:36" x14ac:dyDescent="0.25">
      <c r="A32" t="str">
        <f>_xll.ciqfunctions.udf.CIQ(B32,"IQ_COMPANY_NAME")</f>
        <v>Mitsubishi Corporation</v>
      </c>
      <c r="B32" s="3" t="s">
        <v>5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34</v>
      </c>
      <c r="AA32" s="1">
        <f>_xll.ciqfunctions.udf.CIQ($B32, "IQ_ST_INVEST", IQ_FY, $D32, , , "USD", , AA$1)</f>
        <v>1397.2510500000001</v>
      </c>
      <c r="AB32" s="1">
        <f>_xll.ciqfunctions.udf.CIQ($B32, "IQ_NPPE", IQ_FY, $D32, , , "USD", , AB$1)</f>
        <v>34034.954510000003</v>
      </c>
      <c r="AC32" s="1">
        <f>_xll.ciqfunctions.udf.CIQ($B32, "IQ_LT_INVEST", IQ_FY, $D32, , , "USD", , AC$1)</f>
        <v>46838.109340000003</v>
      </c>
      <c r="AD32" s="1">
        <f>_xll.ciqfunctions.udf.CIQ($B32, "IQ_AP", IQ_FY, $D32, , , "USD", , AD$1)</f>
        <v>23670.6764</v>
      </c>
      <c r="AE32" s="1">
        <f>_xll.ciqfunctions.udf.CIQ($B32, "IQ_NET_INTEREST_EXP", IQ_FY, $D32, , , "USD", , AE$1)</f>
        <v>959.46177</v>
      </c>
      <c r="AF32" s="1">
        <f>_xll.ciqfunctions.udf.CIQ($B32, "IQ_INC_TAX", IQ_FY, $D32, , , "USD", , AF$1)</f>
        <v>527.06272000000001</v>
      </c>
      <c r="AG32" s="1">
        <f>_xll.ciqfunctions.udf.CIQ($B32, "IQ_INC_TAX", IQ_SGA, $D32, , , "USD", , AG$1)</f>
        <v>155.89059</v>
      </c>
      <c r="AH32" s="1">
        <f>_xll.ciqfunctions.udf.CIQ($B32, "IQ_COGS", IQ_FY, $D32, , , "USD", , AH$1)</f>
        <v>120749.76879</v>
      </c>
      <c r="AI32" s="1">
        <f>_xll.ciqfunctions.udf.CIQ($B32, "IQ_TOTAL_EQUITY", IQ_FY, $D32, , , "USD", , AI$1)</f>
        <v>57776.754119999998</v>
      </c>
      <c r="AJ32" s="1">
        <f>_xll.ciqfunctions.udf.CIQ($B32, "IQ_INVENTORY", IQ_FY, $D32, , , "USD", , AJ$1)</f>
        <v>12030.25094</v>
      </c>
    </row>
    <row r="33" spans="1:36" x14ac:dyDescent="0.25">
      <c r="A33" t="str">
        <f>_xll.ciqfunctions.udf.CIQ(B33,"IQ_COMPANY_NAME")</f>
        <v>Mitsubishi Corporation</v>
      </c>
      <c r="B33" s="3" t="s">
        <v>5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34</v>
      </c>
      <c r="AA33" s="1">
        <f>_xll.ciqfunctions.udf.CIQ($B33, "IQ_ST_INVEST", IQ_FY, $D33, , , "USD", , AA$1)</f>
        <v>1933.4897000000001</v>
      </c>
      <c r="AB33" s="1">
        <f>_xll.ciqfunctions.udf.CIQ($B33, "IQ_NPPE", IQ_FY, $D33, , , "USD", , AB$1)</f>
        <v>19573.702140000001</v>
      </c>
      <c r="AC33" s="1">
        <f>_xll.ciqfunctions.udf.CIQ($B33, "IQ_LT_INVEST", IQ_FY, $D33, , , "USD", , AC$1)</f>
        <v>48574.134420000002</v>
      </c>
      <c r="AD33" s="1">
        <f>_xll.ciqfunctions.udf.CIQ($B33, "IQ_AP", IQ_FY, $D33, , , "USD", , AD$1)</f>
        <v>25836.6024</v>
      </c>
      <c r="AE33" s="1">
        <f>_xll.ciqfunctions.udf.CIQ($B33, "IQ_NET_INTEREST_EXP", IQ_FY, $D33, , , "USD", , AE$1)</f>
        <v>1171.5187800000001</v>
      </c>
      <c r="AF33" s="1">
        <f>_xll.ciqfunctions.udf.CIQ($B33, "IQ_INC_TAX", IQ_FY, $D33, , , "USD", , AF$1)</f>
        <v>1859.2996499999999</v>
      </c>
      <c r="AG33" s="1">
        <f>_xll.ciqfunctions.udf.CIQ($B33, "IQ_INC_TAX", IQ_SGA, $D33, , , "USD", , AG$1)</f>
        <v>1669.73693</v>
      </c>
      <c r="AH33" s="1">
        <f>_xll.ciqfunctions.udf.CIQ($B33, "IQ_COGS", IQ_FY, $D33, , , "USD", , AH$1)</f>
        <v>127428.70289</v>
      </c>
      <c r="AI33" s="1">
        <f>_xll.ciqfunctions.udf.CIQ($B33, "IQ_TOTAL_EQUITY", IQ_FY, $D33, , , "USD", , AI$1)</f>
        <v>59894.592519999998</v>
      </c>
      <c r="AJ33" s="1">
        <f>_xll.ciqfunctions.udf.CIQ($B33, "IQ_INVENTORY", IQ_FY, $D33, , , "USD", , AJ$1)</f>
        <v>10953.361269999999</v>
      </c>
    </row>
    <row r="34" spans="1:36" x14ac:dyDescent="0.25">
      <c r="A34" t="str">
        <f>_xll.ciqfunctions.udf.CIQ(B34,"IQ_COMPANY_NAME")</f>
        <v>Mitsubishi Corporation</v>
      </c>
      <c r="B34" s="3" t="s">
        <v>5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34</v>
      </c>
      <c r="AA34" s="1">
        <f>_xll.ciqfunctions.udf.CIQ($B34, "IQ_ST_INVEST", IQ_FY, $D34, , , "USD", , AA$1)</f>
        <v>2287.79259</v>
      </c>
      <c r="AB34" s="1">
        <f>_xll.ciqfunctions.udf.CIQ($B34, "IQ_NPPE", IQ_FY, $D34, , , "USD", , AB$1)</f>
        <v>19831.411889999999</v>
      </c>
      <c r="AC34" s="1">
        <f>_xll.ciqfunctions.udf.CIQ($B34, "IQ_LT_INVEST", IQ_FY, $D34, , , "USD", , AC$1)</f>
        <v>50195.34158</v>
      </c>
      <c r="AD34" s="1">
        <f>_xll.ciqfunctions.udf.CIQ($B34, "IQ_AP", IQ_FY, $D34, , , "USD", , AD$1)</f>
        <v>25594.40826</v>
      </c>
      <c r="AE34" s="1">
        <f>_xll.ciqfunctions.udf.CIQ($B34, "IQ_NET_INTEREST_EXP", IQ_FY, $D34, , , "USD", , AE$1)</f>
        <v>1194.8684699999999</v>
      </c>
      <c r="AF34" s="1">
        <f>_xll.ciqfunctions.udf.CIQ($B34, "IQ_INC_TAX", IQ_FY, $D34, , , "USD", , AF$1)</f>
        <v>1904.8633299999999</v>
      </c>
      <c r="AG34" s="1">
        <f>_xll.ciqfunctions.udf.CIQ($B34, "IQ_INC_TAX", IQ_SGA, $D34, , , "USD", , AG$1)</f>
        <v>1793.0456200000001</v>
      </c>
      <c r="AH34" s="1">
        <f>_xll.ciqfunctions.udf.CIQ($B34, "IQ_COGS", IQ_FY, $D34, , , "USD", , AH$1)</f>
        <v>53466.22352</v>
      </c>
      <c r="AI34" s="1">
        <f>_xll.ciqfunctions.udf.CIQ($B34, "IQ_TOTAL_EQUITY", IQ_FY, $D34, , , "USD", , AI$1)</f>
        <v>58991.679270000001</v>
      </c>
      <c r="AJ34" s="1">
        <f>_xll.ciqfunctions.udf.CIQ($B34, "IQ_INVENTORY", IQ_FY, $D34, , , "USD", , AJ$1)</f>
        <v>11340.35175</v>
      </c>
    </row>
    <row r="35" spans="1:36" x14ac:dyDescent="0.25">
      <c r="A35" t="str">
        <f>_xll.ciqfunctions.udf.CIQ(B35,"IQ_COMPANY_NAME")</f>
        <v>Mitsubishi Corporation</v>
      </c>
      <c r="B35" s="3" t="s">
        <v>5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34</v>
      </c>
      <c r="AA35" s="1">
        <f>_xll.ciqfunctions.udf.CIQ($B35, "IQ_ST_INVEST", IQ_FY, $D35, , , "USD", , AA$1)</f>
        <v>2381.1390500000002</v>
      </c>
      <c r="AB35" s="1">
        <f>_xll.ciqfunctions.udf.CIQ($B35, "IQ_NPPE", IQ_FY, $D35, , , "USD", , AB$1)</f>
        <v>22284.430830000001</v>
      </c>
      <c r="AC35" s="1">
        <f>_xll.ciqfunctions.udf.CIQ($B35, "IQ_LT_INVEST", IQ_FY, $D35, , , "USD", , AC$1)</f>
        <v>45137.148659999999</v>
      </c>
      <c r="AD35" s="1">
        <f>_xll.ciqfunctions.udf.CIQ($B35, "IQ_AP", IQ_FY, $D35, , , "USD", , AD$1)</f>
        <v>22431.92859</v>
      </c>
      <c r="AE35" s="1">
        <f>_xll.ciqfunctions.udf.CIQ($B35, "IQ_NET_INTEREST_EXP", IQ_FY, $D35, , , "USD", , AE$1)</f>
        <v>743.06727999999998</v>
      </c>
      <c r="AF35" s="1">
        <f>_xll.ciqfunctions.udf.CIQ($B35, "IQ_INC_TAX", IQ_FY, $D35, , , "USD", , AF$1)</f>
        <v>1088.48432</v>
      </c>
      <c r="AG35" s="1">
        <f>_xll.ciqfunctions.udf.CIQ($B35, "IQ_INC_TAX", IQ_SGA, $D35, , , "USD", , AG$1)</f>
        <v>1382.2612899999999</v>
      </c>
      <c r="AH35" s="1">
        <f>_xll.ciqfunctions.udf.CIQ($B35, "IQ_COGS", IQ_FY, $D35, , , "USD", , AH$1)</f>
        <v>45758.960330000002</v>
      </c>
      <c r="AI35" s="1">
        <f>_xll.ciqfunctions.udf.CIQ($B35, "IQ_TOTAL_EQUITY", IQ_FY, $D35, , , "USD", , AI$1)</f>
        <v>51919.381950000003</v>
      </c>
      <c r="AJ35" s="1">
        <f>_xll.ciqfunctions.udf.CIQ($B35, "IQ_INVENTORY", IQ_FY, $D35, , , "USD", , AJ$1)</f>
        <v>9956.3947700000008</v>
      </c>
    </row>
    <row r="36" spans="1:36" x14ac:dyDescent="0.25">
      <c r="A36" t="str">
        <f>_xll.ciqfunctions.udf.CIQ(B36,"IQ_COMPANY_NAME")</f>
        <v>Mitsubishi Corporation</v>
      </c>
      <c r="B36" s="3" t="s">
        <v>5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34</v>
      </c>
      <c r="AA36" s="1">
        <f>_xll.ciqfunctions.udf.CIQ($B36, "IQ_ST_INVEST", IQ_FY, $D36, , , "USD", , AA$1)</f>
        <v>2233.1878700000002</v>
      </c>
      <c r="AB36" s="1">
        <f>_xll.ciqfunctions.udf.CIQ($B36, "IQ_NPPE", IQ_FY, $D36, , , "USD", , AB$1)</f>
        <v>20446.634890000001</v>
      </c>
      <c r="AC36" s="1">
        <f>_xll.ciqfunctions.udf.CIQ($B36, "IQ_LT_INVEST", IQ_FY, $D36, , , "USD", , AC$1)</f>
        <v>44324.027909999997</v>
      </c>
      <c r="AD36" s="1">
        <f>_xll.ciqfunctions.udf.CIQ($B36, "IQ_AP", IQ_FY, $D36, , , "USD", , AD$1)</f>
        <v>19062.45019</v>
      </c>
      <c r="AE36" s="1">
        <f>_xll.ciqfunctions.udf.CIQ($B36, "IQ_NET_INTEREST_EXP", IQ_FY, $D36, , , "USD", , AE$1)</f>
        <v>643.12919999999997</v>
      </c>
      <c r="AF36" s="1">
        <f>_xll.ciqfunctions.udf.CIQ($B36, "IQ_INC_TAX", IQ_FY, $D36, , , "USD", , AF$1)</f>
        <v>354.58346999999998</v>
      </c>
      <c r="AG36" s="1">
        <f>_xll.ciqfunctions.udf.CIQ($B36, "IQ_INC_TAX", IQ_SGA, $D36, , , "USD", , AG$1)</f>
        <v>1085.8072199999999</v>
      </c>
      <c r="AH36" s="1">
        <f>_xll.ciqfunctions.udf.CIQ($B36, "IQ_COGS", IQ_FY, $D36, , , "USD", , AH$1)</f>
        <v>51776.492870000002</v>
      </c>
      <c r="AI36" s="1">
        <f>_xll.ciqfunctions.udf.CIQ($B36, "IQ_TOTAL_EQUITY", IQ_FY, $D36, , , "USD", , AI$1)</f>
        <v>44655.765169999999</v>
      </c>
      <c r="AJ36" s="1">
        <f>_xll.ciqfunctions.udf.CIQ($B36, "IQ_INVENTORY", IQ_FY, $D36, , , "USD", , AJ$1)</f>
        <v>9200.3555899999992</v>
      </c>
    </row>
    <row r="37" spans="1:36" x14ac:dyDescent="0.25">
      <c r="A37" t="str">
        <f>_xll.ciqfunctions.udf.CIQ(B37,"IQ_COMPANY_NAME")</f>
        <v>Mitsubishi Corporation</v>
      </c>
      <c r="B37" s="3" t="s">
        <v>5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34</v>
      </c>
      <c r="AA37" s="1">
        <f>_xll.ciqfunctions.udf.CIQ($B37, "IQ_ST_INVEST", IQ_FY, $D37, , , "USD", , AA$1)</f>
        <v>3174.3979300000001</v>
      </c>
      <c r="AB37" s="1">
        <f>_xll.ciqfunctions.udf.CIQ($B37, "IQ_NPPE", IQ_FY, $D37, , , "USD", , AB$1)</f>
        <v>19962.17224</v>
      </c>
      <c r="AC37" s="1">
        <f>_xll.ciqfunctions.udf.CIQ($B37, "IQ_LT_INVEST", IQ_FY, $D37, , , "USD", , AC$1)</f>
        <v>46467.27319</v>
      </c>
      <c r="AD37" s="1">
        <f>_xll.ciqfunctions.udf.CIQ($B37, "IQ_AP", IQ_FY, $D37, , , "USD", , AD$1)</f>
        <v>20814.751639999999</v>
      </c>
      <c r="AE37" s="1">
        <f>_xll.ciqfunctions.udf.CIQ($B37, "IQ_NET_INTEREST_EXP", IQ_FY, $D37, , , "USD", , AE$1)</f>
        <v>1323.8186800000001</v>
      </c>
      <c r="AF37" s="1">
        <f>_xll.ciqfunctions.udf.CIQ($B37, "IQ_INC_TAX", IQ_FY, $D37, , , "USD", , AF$1)</f>
        <v>1402.87527</v>
      </c>
      <c r="AG37" s="1">
        <f>_xll.ciqfunctions.udf.CIQ($B37, "IQ_INC_TAX", IQ_SGA, $D37, , , "USD", , AG$1)</f>
        <v>870.10820000000001</v>
      </c>
      <c r="AH37" s="1">
        <f>_xll.ciqfunctions.udf.CIQ($B37, "IQ_COGS", IQ_FY, $D37, , , "USD", , AH$1)</f>
        <v>53856.70579</v>
      </c>
      <c r="AI37" s="1">
        <f>_xll.ciqfunctions.udf.CIQ($B37, "IQ_TOTAL_EQUITY", IQ_FY, $D37, , , "USD", , AI$1)</f>
        <v>50467.164929999999</v>
      </c>
      <c r="AJ37" s="1">
        <f>_xll.ciqfunctions.udf.CIQ($B37, "IQ_INVENTORY", IQ_FY, $D37, , , "USD", , AJ$1)</f>
        <v>10847.129139999999</v>
      </c>
    </row>
    <row r="38" spans="1:36" x14ac:dyDescent="0.25">
      <c r="A38" t="str">
        <f>_xll.ciqfunctions.udf.CIQ(B38,"IQ_COMPANY_NAME")</f>
        <v>Hyundai Motor Company</v>
      </c>
      <c r="B38" s="3" t="s">
        <v>4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188.79606000000001</v>
      </c>
      <c r="N38" s="1">
        <f>IF(_xll.ciqfunctions.udf.CIQ($B38, "IQ_COMMON", IQ_FY, $D38, , , "USD", , N$1)=0,"na",_xll.ciqfunctions.udf.CIQ($B38, "IQ_COMMON", IQ_FY, $D38, , , "USD", , N$1))</f>
        <v>1179.42472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34</v>
      </c>
      <c r="AA38" s="1">
        <f>_xll.ciqfunctions.udf.CIQ($B38, "IQ_ST_INVEST", IQ_FY, $D38, , , "USD", , AA$1)</f>
        <v>6699.95687</v>
      </c>
      <c r="AB38" s="1">
        <f>_xll.ciqfunctions.udf.CIQ($B38, "IQ_NPPE", IQ_FY, $D38, , , "USD", , AB$1)</f>
        <v>50934.296909999997</v>
      </c>
      <c r="AC38" s="1">
        <f>_xll.ciqfunctions.udf.CIQ($B38, "IQ_LT_INVEST", IQ_FY, $D38, , , "USD", , AC$1)</f>
        <v>20830.96155</v>
      </c>
      <c r="AD38" s="1">
        <f>_xll.ciqfunctions.udf.CIQ($B38, "IQ_AP", IQ_FY, $D38, , , "USD", , AD$1)</f>
        <v>8079.96425</v>
      </c>
      <c r="AE38" s="1">
        <f>_xll.ciqfunctions.udf.CIQ($B38, "IQ_NET_INTEREST_EXP", IQ_FY, $D38, , , "USD", , AE$1)</f>
        <v>64.892009999999999</v>
      </c>
      <c r="AF38" s="1">
        <f>_xll.ciqfunctions.udf.CIQ($B38, "IQ_INC_TAX", IQ_FY, $D38, , , "USD", , AF$1)</f>
        <v>155.01949999999999</v>
      </c>
      <c r="AG38" s="1">
        <f>_xll.ciqfunctions.udf.CIQ($B38, "IQ_INC_TAX", IQ_SGA, $D38, , , "USD", , AG$1)</f>
        <v>155.01949999999999</v>
      </c>
      <c r="AH38" s="1">
        <f>_xll.ciqfunctions.udf.CIQ($B38, "IQ_COGS", IQ_FY, $D38, , , "USD", , AH$1)</f>
        <v>78579.733840000001</v>
      </c>
      <c r="AI38" s="1">
        <f>_xll.ciqfunctions.udf.CIQ($B38, "IQ_TOTAL_EQUITY", IQ_FY, $D38, , , "USD", , AI$1)</f>
        <v>70148.95392</v>
      </c>
      <c r="AJ38" s="1">
        <f>_xll.ciqfunctions.udf.CIQ($B38, "IQ_INVENTORY", IQ_FY, $D38, , , "USD", , AJ$1)</f>
        <v>10414.45484</v>
      </c>
    </row>
    <row r="39" spans="1:36" x14ac:dyDescent="0.25">
      <c r="A39" t="str">
        <f>_xll.ciqfunctions.udf.CIQ(B39,"IQ_COMPANY_NAME")</f>
        <v>Hyundai Motor Company</v>
      </c>
      <c r="B39" s="3" t="s">
        <v>4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177.96682999999999</v>
      </c>
      <c r="N39" s="1">
        <f>IF(_xll.ciqfunctions.udf.CIQ($B39, "IQ_COMMON", IQ_FY, $D39, , , "USD", , N$1)=0,"na",_xll.ciqfunctions.udf.CIQ($B39, "IQ_COMMON", IQ_FY, $D39, , , "USD", , N$1))</f>
        <v>1111.7736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34</v>
      </c>
      <c r="AA39" s="1">
        <f>_xll.ciqfunctions.udf.CIQ($B39, "IQ_ST_INVEST", IQ_FY, $D39, , , "USD", , AA$1)</f>
        <v>6393.1079</v>
      </c>
      <c r="AB39" s="1">
        <f>_xll.ciqfunctions.udf.CIQ($B39, "IQ_NPPE", IQ_FY, $D39, , , "USD", , AB$1)</f>
        <v>47323.393689999997</v>
      </c>
      <c r="AC39" s="1">
        <f>_xll.ciqfunctions.udf.CIQ($B39, "IQ_LT_INVEST", IQ_FY, $D39, , , "USD", , AC$1)</f>
        <v>19146.318650000001</v>
      </c>
      <c r="AD39" s="1">
        <f>_xll.ciqfunctions.udf.CIQ($B39, "IQ_AP", IQ_FY, $D39, , , "USD", , AD$1)</f>
        <v>6643.1246899999996</v>
      </c>
      <c r="AE39" s="1">
        <f>_xll.ciqfunctions.udf.CIQ($B39, "IQ_NET_INTEREST_EXP", IQ_FY, $D39, , , "USD", , AE$1)</f>
        <v>197.59452999999999</v>
      </c>
      <c r="AF39" s="1">
        <f>_xll.ciqfunctions.udf.CIQ($B39, "IQ_INC_TAX", IQ_FY, $D39, , , "USD", , AF$1)</f>
        <v>847.23091999999997</v>
      </c>
      <c r="AG39" s="1">
        <f>_xll.ciqfunctions.udf.CIQ($B39, "IQ_INC_TAX", IQ_SGA, $D39, , , "USD", , AG$1)</f>
        <v>847.23091999999997</v>
      </c>
      <c r="AH39" s="1">
        <f>_xll.ciqfunctions.udf.CIQ($B39, "IQ_COGS", IQ_FY, $D39, , , "USD", , AH$1)</f>
        <v>76303.280920000005</v>
      </c>
      <c r="AI39" s="1">
        <f>_xll.ciqfunctions.udf.CIQ($B39, "IQ_TOTAL_EQUITY", IQ_FY, $D39, , , "USD", , AI$1)</f>
        <v>66146.717900000003</v>
      </c>
      <c r="AJ39" s="1">
        <f>_xll.ciqfunctions.udf.CIQ($B39, "IQ_INVENTORY", IQ_FY, $D39, , , "USD", , AJ$1)</f>
        <v>10103.02685</v>
      </c>
    </row>
    <row r="40" spans="1:36" x14ac:dyDescent="0.25">
      <c r="A40" t="str">
        <f>_xll.ciqfunctions.udf.CIQ(B40,"IQ_COMPANY_NAME")</f>
        <v>Hyundai Motor Company</v>
      </c>
      <c r="B40" s="3" t="s">
        <v>4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184.55966000000001</v>
      </c>
      <c r="N40" s="1">
        <f>IF(_xll.ciqfunctions.udf.CIQ($B40, "IQ_COMMON", IQ_FY, $D40, , , "USD", , N$1)=0,"na",_xll.ciqfunctions.udf.CIQ($B40, "IQ_COMMON", IQ_FY, $D40, , , "USD", , N$1))</f>
        <v>1152.95957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34</v>
      </c>
      <c r="AA40" s="1">
        <f>_xll.ciqfunctions.udf.CIQ($B40, "IQ_ST_INVEST", IQ_FY, $D40, , , "USD", , AA$1)</f>
        <v>7226.5138399999996</v>
      </c>
      <c r="AB40" s="1">
        <f>_xll.ciqfunctions.udf.CIQ($B40, "IQ_NPPE", IQ_FY, $D40, , , "USD", , AB$1)</f>
        <v>45786.107089999998</v>
      </c>
      <c r="AC40" s="1">
        <f>_xll.ciqfunctions.udf.CIQ($B40, "IQ_LT_INVEST", IQ_FY, $D40, , , "USD", , AC$1)</f>
        <v>17472.806390000002</v>
      </c>
      <c r="AD40" s="1">
        <f>_xll.ciqfunctions.udf.CIQ($B40, "IQ_AP", IQ_FY, $D40, , , "USD", , AD$1)</f>
        <v>6876.8304200000002</v>
      </c>
      <c r="AE40" s="1">
        <f>_xll.ciqfunctions.udf.CIQ($B40, "IQ_NET_INTEREST_EXP", IQ_FY, $D40, , , "USD", , AE$1)</f>
        <v>212.97826000000001</v>
      </c>
      <c r="AF40" s="1">
        <f>_xll.ciqfunctions.udf.CIQ($B40, "IQ_INC_TAX", IQ_FY, $D40, , , "USD", , AF$1)</f>
        <v>794.57728999999995</v>
      </c>
      <c r="AG40" s="1">
        <f>_xll.ciqfunctions.udf.CIQ($B40, "IQ_INC_TAX", IQ_SGA, $D40, , , "USD", , AG$1)</f>
        <v>794.57728999999995</v>
      </c>
      <c r="AH40" s="1">
        <f>_xll.ciqfunctions.udf.CIQ($B40, "IQ_COGS", IQ_FY, $D40, , , "USD", , AH$1)</f>
        <v>73362.222840000002</v>
      </c>
      <c r="AI40" s="1">
        <f>_xll.ciqfunctions.udf.CIQ($B40, "IQ_TOTAL_EQUITY", IQ_FY, $D40, , , "USD", , AI$1)</f>
        <v>66378.642800000001</v>
      </c>
      <c r="AJ40" s="1">
        <f>_xll.ciqfunctions.udf.CIQ($B40, "IQ_INVENTORY", IQ_FY, $D40, , , "USD", , AJ$1)</f>
        <v>9624.8462099999997</v>
      </c>
    </row>
    <row r="41" spans="1:36" x14ac:dyDescent="0.25">
      <c r="A41" t="str">
        <f>_xll.ciqfunctions.udf.CIQ(B41,"IQ_COMPANY_NAME")</f>
        <v>Hyundai Motor Company</v>
      </c>
      <c r="B41" s="3" t="s">
        <v>4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192.33244999999999</v>
      </c>
      <c r="N41" s="1">
        <f>IF(_xll.ciqfunctions.udf.CIQ($B41, "IQ_COMMON", IQ_FY, $D41, , , "USD", , N$1)=0,"na",_xll.ciqfunctions.udf.CIQ($B41, "IQ_COMMON", IQ_FY, $D41, , , "USD", , N$1))</f>
        <v>1201.5168699999999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34</v>
      </c>
      <c r="AA41" s="1">
        <f>_xll.ciqfunctions.udf.CIQ($B41, "IQ_ST_INVEST", IQ_FY, $D41, , , "USD", , AA$1)</f>
        <v>7264.1796000000004</v>
      </c>
      <c r="AB41" s="1">
        <f>_xll.ciqfunctions.udf.CIQ($B41, "IQ_NPPE", IQ_FY, $D41, , , "USD", , AB$1)</f>
        <v>47324.722730000001</v>
      </c>
      <c r="AC41" s="1">
        <f>_xll.ciqfunctions.udf.CIQ($B41, "IQ_LT_INVEST", IQ_FY, $D41, , , "USD", , AC$1)</f>
        <v>18618.205689999999</v>
      </c>
      <c r="AD41" s="1">
        <f>_xll.ciqfunctions.udf.CIQ($B41, "IQ_AP", IQ_FY, $D41, , , "USD", , AD$1)</f>
        <v>6069.5683600000002</v>
      </c>
      <c r="AE41" s="1">
        <f>_xll.ciqfunctions.udf.CIQ($B41, "IQ_NET_INTEREST_EXP", IQ_FY, $D41, , , "USD", , AE$1)</f>
        <v>128.63914</v>
      </c>
      <c r="AF41" s="1">
        <f>_xll.ciqfunctions.udf.CIQ($B41, "IQ_INC_TAX", IQ_FY, $D41, , , "USD", , AF$1)</f>
        <v>-100.9586</v>
      </c>
      <c r="AG41" s="1">
        <f>_xll.ciqfunctions.udf.CIQ($B41, "IQ_INC_TAX", IQ_SGA, $D41, , , "USD", , AG$1)</f>
        <v>-100.9586</v>
      </c>
      <c r="AH41" s="1">
        <f>_xll.ciqfunctions.udf.CIQ($B41, "IQ_COGS", IQ_FY, $D41, , , "USD", , AH$1)</f>
        <v>73763.126409999997</v>
      </c>
      <c r="AI41" s="1">
        <f>_xll.ciqfunctions.udf.CIQ($B41, "IQ_TOTAL_EQUITY", IQ_FY, $D41, , , "USD", , AI$1)</f>
        <v>69980.508589999998</v>
      </c>
      <c r="AJ41" s="1">
        <f>_xll.ciqfunctions.udf.CIQ($B41, "IQ_INVENTORY", IQ_FY, $D41, , , "USD", , AJ$1)</f>
        <v>9623.0386899999994</v>
      </c>
    </row>
    <row r="42" spans="1:36" x14ac:dyDescent="0.25">
      <c r="A42" t="str">
        <f>_xll.ciqfunctions.udf.CIQ(B42,"IQ_COMPANY_NAME")</f>
        <v>Hyundai Motor Company</v>
      </c>
      <c r="B42" s="3" t="s">
        <v>4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23020.078170000001</v>
      </c>
      <c r="I42" s="1">
        <f>_xll.ciqfunctions.udf.CIQ($B42, "IQ_TOTAL_CA", IQ_FY, $D42, , , "USD", , I$1)</f>
        <v>60179.608189999999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170.66433000000001</v>
      </c>
      <c r="N42" s="1">
        <f>IF(_xll.ciqfunctions.udf.CIQ($B42, "IQ_COMMON", IQ_FY, $D42, , , "USD", , N$1)=0,"na",_xll.ciqfunctions.udf.CIQ($B42, "IQ_COMMON", IQ_FY, $D42, , , "USD", , N$1))</f>
        <v>1066.1542999999999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229.96189000000001</v>
      </c>
      <c r="T42" s="1">
        <f>_xll.ciqfunctions.udf.CIQ($B42, "IQ_TOTAL_DEBT", IQ_FY, $D42, , , "USD", , T$1)</f>
        <v>61005.614220000003</v>
      </c>
      <c r="U42" s="1">
        <f>IF(_xll.ciqfunctions.udf.CIQ($B42, "IQ_PREF_DIV_OTHER", IQ_FY, $D42, , , "USD", , U$1)=0,"na",_xll.ciqfunctions.udf.CIQ($B42, "IQ_PREF_DIV_OTHER", IQ_FY, $D42, , , "USD", , U$1))</f>
        <v>649.28963999999996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34</v>
      </c>
      <c r="AA42" s="1">
        <f>_xll.ciqfunctions.udf.CIQ($B42, "IQ_ST_INVEST", IQ_FY, $D42, , , "USD", , AA$1)</f>
        <v>6121.0034999999998</v>
      </c>
      <c r="AB42" s="1">
        <f>_xll.ciqfunctions.udf.CIQ($B42, "IQ_NPPE", IQ_FY, $D42, , , "USD", , AB$1)</f>
        <v>42132.583509999997</v>
      </c>
      <c r="AC42" s="1">
        <f>_xll.ciqfunctions.udf.CIQ($B42, "IQ_LT_INVEST", IQ_FY, $D42, , , "USD", , AC$1)</f>
        <v>17097.022239999998</v>
      </c>
      <c r="AD42" s="1">
        <f>_xll.ciqfunctions.udf.CIQ($B42, "IQ_AP", IQ_FY, $D42, , , "USD", , AD$1)</f>
        <v>5802.8098499999996</v>
      </c>
      <c r="AE42" s="1">
        <f>_xll.ciqfunctions.udf.CIQ($B42, "IQ_NET_INTEREST_EXP", IQ_FY, $D42, , , "USD", , AE$1)</f>
        <v>116.7848</v>
      </c>
      <c r="AF42" s="1">
        <f>_xll.ciqfunctions.udf.CIQ($B42, "IQ_INC_TAX", IQ_FY, $D42, , , "USD", , AF$1)</f>
        <v>1318.5753099999999</v>
      </c>
      <c r="AG42" s="1">
        <f>_xll.ciqfunctions.udf.CIQ($B42, "IQ_INC_TAX", IQ_SGA, $D42, , , "USD", , AG$1)</f>
        <v>1318.5753099999999</v>
      </c>
      <c r="AH42" s="1">
        <f>_xll.ciqfunctions.udf.CIQ($B42, "IQ_COGS", IQ_FY, $D42, , , "USD", , AH$1)</f>
        <v>63095.25778</v>
      </c>
      <c r="AI42" s="1">
        <f>_xll.ciqfunctions.udf.CIQ($B42, "IQ_TOTAL_EQUITY", IQ_FY, $D42, , , "USD", , AI$1)</f>
        <v>60092.372609999999</v>
      </c>
      <c r="AJ42" s="1">
        <f>_xll.ciqfunctions.udf.CIQ($B42, "IQ_INVENTORY", IQ_FY, $D42, , , "USD", , AJ$1)</f>
        <v>8741.50972</v>
      </c>
    </row>
    <row r="43" spans="1:36" x14ac:dyDescent="0.25">
      <c r="A43" t="str">
        <f>_xll.ciqfunctions.udf.CIQ(B43,"IQ_COMPANY_NAME")</f>
        <v>Hyundai Motor Company</v>
      </c>
      <c r="B43" s="3" t="s">
        <v>4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174.60034999999999</v>
      </c>
      <c r="N43" s="1">
        <f>IF(_xll.ciqfunctions.udf.CIQ($B43, "IQ_COMMON", IQ_FY, $D43, , , "USD", , N$1)=0,"na",_xll.ciqfunctions.udf.CIQ($B43, "IQ_COMMON", IQ_FY, $D43, , , "USD", , N$1))</f>
        <v>1090.7429299999999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34</v>
      </c>
      <c r="AA43" s="1">
        <f>_xll.ciqfunctions.udf.CIQ($B43, "IQ_ST_INVEST", IQ_FY, $D43, , , "USD", , AA$1)</f>
        <v>5876.5103799999997</v>
      </c>
      <c r="AB43" s="1">
        <f>_xll.ciqfunctions.udf.CIQ($B43, "IQ_NPPE", IQ_FY, $D43, , , "USD", , AB$1)</f>
        <v>39446.376510000002</v>
      </c>
      <c r="AC43" s="1">
        <f>_xll.ciqfunctions.udf.CIQ($B43, "IQ_LT_INVEST", IQ_FY, $D43, , , "USD", , AC$1)</f>
        <v>16658.91992</v>
      </c>
      <c r="AD43" s="1">
        <f>_xll.ciqfunctions.udf.CIQ($B43, "IQ_AP", IQ_FY, $D43, , , "USD", , AD$1)</f>
        <v>6017.5250100000003</v>
      </c>
      <c r="AE43" s="1">
        <f>_xll.ciqfunctions.udf.CIQ($B43, "IQ_NET_INTEREST_EXP", IQ_FY, $D43, , , "USD", , AE$1)</f>
        <v>208.58206999999999</v>
      </c>
      <c r="AF43" s="1">
        <f>_xll.ciqfunctions.udf.CIQ($B43, "IQ_INC_TAX", IQ_FY, $D43, , , "USD", , AF$1)</f>
        <v>1657.28286</v>
      </c>
      <c r="AG43" s="1">
        <f>_xll.ciqfunctions.udf.CIQ($B43, "IQ_INC_TAX", IQ_SGA, $D43, , , "USD", , AG$1)</f>
        <v>1657.28286</v>
      </c>
      <c r="AH43" s="1">
        <f>_xll.ciqfunctions.udf.CIQ($B43, "IQ_COGS", IQ_FY, $D43, , , "USD", , AH$1)</f>
        <v>62631.213940000001</v>
      </c>
      <c r="AI43" s="1">
        <f>_xll.ciqfunctions.udf.CIQ($B43, "IQ_TOTAL_EQUITY", IQ_FY, $D43, , , "USD", , AI$1)</f>
        <v>56835.680809999998</v>
      </c>
      <c r="AJ43" s="1">
        <f>_xll.ciqfunctions.udf.CIQ($B43, "IQ_INVENTORY", IQ_FY, $D43, , , "USD", , AJ$1)</f>
        <v>7817.2909499999996</v>
      </c>
    </row>
    <row r="44" spans="1:36" x14ac:dyDescent="0.25">
      <c r="A44" t="str">
        <f>_xll.ciqfunctions.udf.CIQ(B44,"IQ_COMPANY_NAME")</f>
        <v>Kia Corporation</v>
      </c>
      <c r="B44" s="3" t="s">
        <v>3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34</v>
      </c>
      <c r="AA44" s="1">
        <f>_xll.ciqfunctions.udf.CIQ($B44, "IQ_ST_INVEST", IQ_FY, $D44, , , "USD", , AA$1)</f>
        <v>2786.4594999999999</v>
      </c>
      <c r="AB44" s="1">
        <f>_xll.ciqfunctions.udf.CIQ($B44, "IQ_NPPE", IQ_FY, $D44, , , "USD", , AB$1)</f>
        <v>14316.044320000001</v>
      </c>
      <c r="AC44" s="1">
        <f>_xll.ciqfunctions.udf.CIQ($B44, "IQ_LT_INVEST", IQ_FY, $D44, , , "USD", , AC$1)</f>
        <v>13977.358</v>
      </c>
      <c r="AD44" s="1">
        <f>_xll.ciqfunctions.udf.CIQ($B44, "IQ_AP", IQ_FY, $D44, , , "USD", , AD$1)</f>
        <v>6710.1069299999999</v>
      </c>
      <c r="AE44" s="1">
        <f>_xll.ciqfunctions.udf.CIQ($B44, "IQ_NET_INTEREST_EXP", IQ_FY, $D44, , , "USD", , AE$1)</f>
        <v>-55.949370000000002</v>
      </c>
      <c r="AF44" s="1">
        <f>_xll.ciqfunctions.udf.CIQ($B44, "IQ_INC_TAX", IQ_FY, $D44, , , "USD", , AF$1)</f>
        <v>325.07846999999998</v>
      </c>
      <c r="AG44" s="1">
        <f>_xll.ciqfunctions.udf.CIQ($B44, "IQ_INC_TAX", IQ_SGA, $D44, , , "USD", , AG$1)</f>
        <v>325.07846999999998</v>
      </c>
      <c r="AH44" s="1">
        <f>_xll.ciqfunctions.udf.CIQ($B44, "IQ_COGS", IQ_FY, $D44, , , "USD", , AH$1)</f>
        <v>45281.719349999999</v>
      </c>
      <c r="AI44" s="1">
        <f>_xll.ciqfunctions.udf.CIQ($B44, "IQ_TOTAL_EQUITY", IQ_FY, $D44, , , "USD", , AI$1)</f>
        <v>27467.158479999998</v>
      </c>
      <c r="AJ44" s="1">
        <f>_xll.ciqfunctions.udf.CIQ($B44, "IQ_INVENTORY", IQ_FY, $D44, , , "USD", , AJ$1)</f>
        <v>6518.5679899999996</v>
      </c>
    </row>
    <row r="45" spans="1:36" x14ac:dyDescent="0.25">
      <c r="A45" t="str">
        <f>_xll.ciqfunctions.udf.CIQ(B45,"IQ_COMPANY_NAME")</f>
        <v>Kia Corporation</v>
      </c>
      <c r="B45" s="3" t="s">
        <v>3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34</v>
      </c>
      <c r="AA45" s="1">
        <f>_xll.ciqfunctions.udf.CIQ($B45, "IQ_ST_INVEST", IQ_FY, $D45, , , "USD", , AA$1)</f>
        <v>2746.8014199999998</v>
      </c>
      <c r="AB45" s="1">
        <f>_xll.ciqfunctions.udf.CIQ($B45, "IQ_NPPE", IQ_FY, $D45, , , "USD", , AB$1)</f>
        <v>13639.502189999999</v>
      </c>
      <c r="AC45" s="1">
        <f>_xll.ciqfunctions.udf.CIQ($B45, "IQ_LT_INVEST", IQ_FY, $D45, , , "USD", , AC$1)</f>
        <v>12596.9115</v>
      </c>
      <c r="AD45" s="1">
        <f>_xll.ciqfunctions.udf.CIQ($B45, "IQ_AP", IQ_FY, $D45, , , "USD", , AD$1)</f>
        <v>5861.2490100000005</v>
      </c>
      <c r="AE45" s="1">
        <f>_xll.ciqfunctions.udf.CIQ($B45, "IQ_NET_INTEREST_EXP", IQ_FY, $D45, , , "USD", , AE$1)</f>
        <v>3.6873399999999998</v>
      </c>
      <c r="AF45" s="1">
        <f>_xll.ciqfunctions.udf.CIQ($B45, "IQ_INC_TAX", IQ_FY, $D45, , , "USD", , AF$1)</f>
        <v>610.17827999999997</v>
      </c>
      <c r="AG45" s="1">
        <f>_xll.ciqfunctions.udf.CIQ($B45, "IQ_INC_TAX", IQ_SGA, $D45, , , "USD", , AG$1)</f>
        <v>610.17827999999997</v>
      </c>
      <c r="AH45" s="1">
        <f>_xll.ciqfunctions.udf.CIQ($B45, "IQ_COGS", IQ_FY, $D45, , , "USD", , AH$1)</f>
        <v>42301.114809999999</v>
      </c>
      <c r="AI45" s="1">
        <f>_xll.ciqfunctions.udf.CIQ($B45, "IQ_TOTAL_EQUITY", IQ_FY, $D45, , , "USD", , AI$1)</f>
        <v>25100.370510000001</v>
      </c>
      <c r="AJ45" s="1">
        <f>_xll.ciqfunctions.udf.CIQ($B45, "IQ_INVENTORY", IQ_FY, $D45, , , "USD", , AJ$1)</f>
        <v>7023.6016399999999</v>
      </c>
    </row>
    <row r="46" spans="1:36" x14ac:dyDescent="0.25">
      <c r="A46" t="str">
        <f>_xll.ciqfunctions.udf.CIQ(B46,"IQ_COMPANY_NAME")</f>
        <v>Kia Corporation</v>
      </c>
      <c r="B46" s="3" t="s">
        <v>3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34</v>
      </c>
      <c r="AA46" s="1">
        <f>_xll.ciqfunctions.udf.CIQ($B46, "IQ_ST_INVEST", IQ_FY, $D46, , , "USD", , AA$1)</f>
        <v>4194.1539599999996</v>
      </c>
      <c r="AB46" s="1">
        <f>_xll.ciqfunctions.udf.CIQ($B46, "IQ_NPPE", IQ_FY, $D46, , , "USD", , AB$1)</f>
        <v>13297.37509</v>
      </c>
      <c r="AC46" s="1">
        <f>_xll.ciqfunctions.udf.CIQ($B46, "IQ_LT_INVEST", IQ_FY, $D46, , , "USD", , AC$1)</f>
        <v>12303.716700000001</v>
      </c>
      <c r="AD46" s="1">
        <f>_xll.ciqfunctions.udf.CIQ($B46, "IQ_AP", IQ_FY, $D46, , , "USD", , AD$1)</f>
        <v>5609.6503000000002</v>
      </c>
      <c r="AE46" s="1">
        <f>_xll.ciqfunctions.udf.CIQ($B46, "IQ_NET_INTEREST_EXP", IQ_FY, $D46, , , "USD", , AE$1)</f>
        <v>11.670339999999999</v>
      </c>
      <c r="AF46" s="1">
        <f>_xll.ciqfunctions.udf.CIQ($B46, "IQ_INC_TAX", IQ_FY, $D46, , , "USD", , AF$1)</f>
        <v>280.89024000000001</v>
      </c>
      <c r="AG46" s="1">
        <f>_xll.ciqfunctions.udf.CIQ($B46, "IQ_INC_TAX", IQ_SGA, $D46, , , "USD", , AG$1)</f>
        <v>280.89024000000001</v>
      </c>
      <c r="AH46" s="1">
        <f>_xll.ciqfunctions.udf.CIQ($B46, "IQ_COGS", IQ_FY, $D46, , , "USD", , AH$1)</f>
        <v>41533.227769999998</v>
      </c>
      <c r="AI46" s="1">
        <f>_xll.ciqfunctions.udf.CIQ($B46, "IQ_TOTAL_EQUITY", IQ_FY, $D46, , , "USD", , AI$1)</f>
        <v>24472.013650000001</v>
      </c>
      <c r="AJ46" s="1">
        <f>_xll.ciqfunctions.udf.CIQ($B46, "IQ_INVENTORY", IQ_FY, $D46, , , "USD", , AJ$1)</f>
        <v>6498.0448100000003</v>
      </c>
    </row>
    <row r="47" spans="1:36" x14ac:dyDescent="0.25">
      <c r="A47" t="str">
        <f>_xll.ciqfunctions.udf.CIQ(B47,"IQ_COMPANY_NAME")</f>
        <v>Kia Corporation</v>
      </c>
      <c r="B47" s="3" t="s">
        <v>3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34</v>
      </c>
      <c r="AA47" s="1">
        <f>_xll.ciqfunctions.udf.CIQ($B47, "IQ_ST_INVEST", IQ_FY, $D47, , , "USD", , AA$1)</f>
        <v>7308.9393200000004</v>
      </c>
      <c r="AB47" s="1">
        <f>_xll.ciqfunctions.udf.CIQ($B47, "IQ_NPPE", IQ_FY, $D47, , , "USD", , AB$1)</f>
        <v>12780.50887</v>
      </c>
      <c r="AC47" s="1">
        <f>_xll.ciqfunctions.udf.CIQ($B47, "IQ_LT_INVEST", IQ_FY, $D47, , , "USD", , AC$1)</f>
        <v>12607.03793</v>
      </c>
      <c r="AD47" s="1">
        <f>_xll.ciqfunctions.udf.CIQ($B47, "IQ_AP", IQ_FY, $D47, , , "USD", , AD$1)</f>
        <v>4786.5544399999999</v>
      </c>
      <c r="AE47" s="1">
        <f>_xll.ciqfunctions.udf.CIQ($B47, "IQ_NET_INTEREST_EXP", IQ_FY, $D47, , , "USD", , AE$1)</f>
        <v>-38.530889999999999</v>
      </c>
      <c r="AF47" s="1">
        <f>_xll.ciqfunctions.udf.CIQ($B47, "IQ_INC_TAX", IQ_FY, $D47, , , "USD", , AF$1)</f>
        <v>161.04230999999999</v>
      </c>
      <c r="AG47" s="1">
        <f>_xll.ciqfunctions.udf.CIQ($B47, "IQ_INC_TAX", IQ_SGA, $D47, , , "USD", , AG$1)</f>
        <v>161.04230999999999</v>
      </c>
      <c r="AH47" s="1">
        <f>_xll.ciqfunctions.udf.CIQ($B47, "IQ_COGS", IQ_FY, $D47, , , "USD", , AH$1)</f>
        <v>41819.858840000001</v>
      </c>
      <c r="AI47" s="1">
        <f>_xll.ciqfunctions.udf.CIQ($B47, "IQ_TOTAL_EQUITY", IQ_FY, $D47, , , "USD", , AI$1)</f>
        <v>25144.801510000001</v>
      </c>
      <c r="AJ47" s="1">
        <f>_xll.ciqfunctions.udf.CIQ($B47, "IQ_INVENTORY", IQ_FY, $D47, , , "USD", , AJ$1)</f>
        <v>7997.7231700000002</v>
      </c>
    </row>
    <row r="48" spans="1:36" x14ac:dyDescent="0.25">
      <c r="A48" t="str">
        <f>_xll.ciqfunctions.udf.CIQ(B48,"IQ_COMPANY_NAME")</f>
        <v>Kia Corporation</v>
      </c>
      <c r="B48" s="3" t="s">
        <v>3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34</v>
      </c>
      <c r="AA48" s="1">
        <f>_xll.ciqfunctions.udf.CIQ($B48, "IQ_ST_INVEST", IQ_FY, $D48, , , "USD", , AA$1)</f>
        <v>4392.9661999999998</v>
      </c>
      <c r="AB48" s="1">
        <f>_xll.ciqfunctions.udf.CIQ($B48, "IQ_NPPE", IQ_FY, $D48, , , "USD", , AB$1)</f>
        <v>11208.00763</v>
      </c>
      <c r="AC48" s="1">
        <f>_xll.ciqfunctions.udf.CIQ($B48, "IQ_LT_INVEST", IQ_FY, $D48, , , "USD", , AC$1)</f>
        <v>11033.903619999999</v>
      </c>
      <c r="AD48" s="1">
        <f>_xll.ciqfunctions.udf.CIQ($B48, "IQ_AP", IQ_FY, $D48, , , "USD", , AD$1)</f>
        <v>5090.2087499999998</v>
      </c>
      <c r="AE48" s="1">
        <f>_xll.ciqfunctions.udf.CIQ($B48, "IQ_NET_INTEREST_EXP", IQ_FY, $D48, , , "USD", , AE$1)</f>
        <v>14.2347</v>
      </c>
      <c r="AF48" s="1">
        <f>_xll.ciqfunctions.udf.CIQ($B48, "IQ_INC_TAX", IQ_FY, $D48, , , "USD", , AF$1)</f>
        <v>570.97763999999995</v>
      </c>
      <c r="AG48" s="1">
        <f>_xll.ciqfunctions.udf.CIQ($B48, "IQ_INC_TAX", IQ_SGA, $D48, , , "USD", , AG$1)</f>
        <v>570.97763999999995</v>
      </c>
      <c r="AH48" s="1">
        <f>_xll.ciqfunctions.udf.CIQ($B48, "IQ_COGS", IQ_FY, $D48, , , "USD", , AH$1)</f>
        <v>35170.217929999999</v>
      </c>
      <c r="AI48" s="1">
        <f>_xll.ciqfunctions.udf.CIQ($B48, "IQ_TOTAL_EQUITY", IQ_FY, $D48, , , "USD", , AI$1)</f>
        <v>22077.959330000002</v>
      </c>
      <c r="AJ48" s="1">
        <f>_xll.ciqfunctions.udf.CIQ($B48, "IQ_INVENTORY", IQ_FY, $D48, , , "USD", , AJ$1)</f>
        <v>7354.8052399999997</v>
      </c>
    </row>
    <row r="49" spans="1:36" x14ac:dyDescent="0.25">
      <c r="A49" t="str">
        <f>_xll.ciqfunctions.udf.CIQ(B49,"IQ_COMPANY_NAME")</f>
        <v>Kia Corporation</v>
      </c>
      <c r="B49" s="3" t="s">
        <v>3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34</v>
      </c>
      <c r="AA49" s="1">
        <f>_xll.ciqfunctions.udf.CIQ($B49, "IQ_ST_INVEST", IQ_FY, $D49, , , "USD", , AA$1)</f>
        <v>4884.4604499999996</v>
      </c>
      <c r="AB49" s="1">
        <f>_xll.ciqfunctions.udf.CIQ($B49, "IQ_NPPE", IQ_FY, $D49, , , "USD", , AB$1)</f>
        <v>11083.16834</v>
      </c>
      <c r="AC49" s="1">
        <f>_xll.ciqfunctions.udf.CIQ($B49, "IQ_LT_INVEST", IQ_FY, $D49, , , "USD", , AC$1)</f>
        <v>10018.448780000001</v>
      </c>
      <c r="AD49" s="1">
        <f>_xll.ciqfunctions.udf.CIQ($B49, "IQ_AP", IQ_FY, $D49, , , "USD", , AD$1)</f>
        <v>5001.61445</v>
      </c>
      <c r="AE49" s="1">
        <f>_xll.ciqfunctions.udf.CIQ($B49, "IQ_NET_INTEREST_EXP", IQ_FY, $D49, , , "USD", , AE$1)</f>
        <v>77.05968</v>
      </c>
      <c r="AF49" s="1">
        <f>_xll.ciqfunctions.udf.CIQ($B49, "IQ_INC_TAX", IQ_FY, $D49, , , "USD", , AF$1)</f>
        <v>399.12123000000003</v>
      </c>
      <c r="AG49" s="1">
        <f>_xll.ciqfunctions.udf.CIQ($B49, "IQ_INC_TAX", IQ_SGA, $D49, , , "USD", , AG$1)</f>
        <v>399.12123000000003</v>
      </c>
      <c r="AH49" s="1">
        <f>_xll.ciqfunctions.udf.CIQ($B49, "IQ_COGS", IQ_FY, $D49, , , "USD", , AH$1)</f>
        <v>33742.172870000002</v>
      </c>
      <c r="AI49" s="1">
        <f>_xll.ciqfunctions.udf.CIQ($B49, "IQ_TOTAL_EQUITY", IQ_FY, $D49, , , "USD", , AI$1)</f>
        <v>20568.53714</v>
      </c>
      <c r="AJ49" s="1">
        <f>_xll.ciqfunctions.udf.CIQ($B49, "IQ_INVENTORY", IQ_FY, $D49, , , "USD", , AJ$1)</f>
        <v>6539.4896399999998</v>
      </c>
    </row>
    <row r="50" spans="1:36" x14ac:dyDescent="0.25">
      <c r="A50" t="str">
        <f>_xll.ciqfunctions.udf.CIQ(B50,"IQ_COMPANY_NAME")</f>
        <v>The Home Depot, Inc.</v>
      </c>
      <c r="B50" t="s">
        <v>37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34</v>
      </c>
      <c r="AA50" s="1">
        <f>_xll.ciqfunctions.udf.CIQ($B50, "IQ_ST_INVEST", IQ_FY, $D50, , , "USD", , AA$1)</f>
        <v>0</v>
      </c>
      <c r="AB50" s="1">
        <f>_xll.ciqfunctions.udf.CIQ($B50, "IQ_NPPE", IQ_FY, $D50, , , "USD", , AB$1)</f>
        <v>28365</v>
      </c>
      <c r="AC50" s="1">
        <f>_xll.ciqfunctions.udf.CIQ($B50, "IQ_LT_INVEST", IQ_FY, $D50, , , "USD", , AC$1)</f>
        <v>120</v>
      </c>
      <c r="AD50" s="1">
        <f>_xll.ciqfunctions.udf.CIQ($B50, "IQ_AP", IQ_FY, $D50, , , "USD", , AD$1)</f>
        <v>7787</v>
      </c>
      <c r="AE50" s="1">
        <f>_xll.ciqfunctions.udf.CIQ($B50, "IQ_NET_INTEREST_EXP", IQ_FY, $D50, , , "USD", , AE$1)</f>
        <v>-1128</v>
      </c>
      <c r="AF50" s="1">
        <f>_xll.ciqfunctions.udf.CIQ($B50, "IQ_INC_TAX", IQ_FY, $D50, , , "USD", , AF$1)</f>
        <v>3473</v>
      </c>
      <c r="AG50" s="1">
        <f>_xll.ciqfunctions.udf.CIQ($B50, "IQ_INC_TAX", IQ_SGA, $D50, , , "USD", , AG$1)</f>
        <v>3843</v>
      </c>
      <c r="AH50" s="1">
        <f>_xll.ciqfunctions.udf.CIQ($B50, "IQ_COGS", IQ_FY, $D50, , , "USD", , AH$1)</f>
        <v>72653</v>
      </c>
      <c r="AI50" s="1">
        <f>_xll.ciqfunctions.udf.CIQ($B50, "IQ_TOTAL_EQUITY", IQ_FY, $D50, , , "USD", , AI$1)</f>
        <v>-3116</v>
      </c>
      <c r="AJ50" s="1">
        <f>_xll.ciqfunctions.udf.CIQ($B50, "IQ_INVENTORY", IQ_FY, $D50, , , "USD", , AJ$1)</f>
        <v>14531</v>
      </c>
    </row>
    <row r="51" spans="1:36" x14ac:dyDescent="0.25">
      <c r="A51" t="str">
        <f>_xll.ciqfunctions.udf.CIQ(B51,"IQ_COMPANY_NAME")</f>
        <v>The Home Depot, Inc.</v>
      </c>
      <c r="B51" t="s">
        <v>37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34</v>
      </c>
      <c r="AA51" s="1">
        <f>_xll.ciqfunctions.udf.CIQ($B51, "IQ_ST_INVEST", IQ_FY, $D51, , , "USD", , AA$1)</f>
        <v>0</v>
      </c>
      <c r="AB51" s="1">
        <f>_xll.ciqfunctions.udf.CIQ($B51, "IQ_NPPE", IQ_FY, $D51, , , "USD", , AB$1)</f>
        <v>22375</v>
      </c>
      <c r="AC51" s="1">
        <f>_xll.ciqfunctions.udf.CIQ($B51, "IQ_LT_INVEST", IQ_FY, $D51, , , "USD", , AC$1)</f>
        <v>0</v>
      </c>
      <c r="AD51" s="1">
        <f>_xll.ciqfunctions.udf.CIQ($B51, "IQ_AP", IQ_FY, $D51, , , "USD", , AD$1)</f>
        <v>7755</v>
      </c>
      <c r="AE51" s="1">
        <f>_xll.ciqfunctions.udf.CIQ($B51, "IQ_NET_INTEREST_EXP", IQ_FY, $D51, , , "USD", , AE$1)</f>
        <v>-958</v>
      </c>
      <c r="AF51" s="1">
        <f>_xll.ciqfunctions.udf.CIQ($B51, "IQ_INC_TAX", IQ_FY, $D51, , , "USD", , AF$1)</f>
        <v>3435</v>
      </c>
      <c r="AG51" s="1">
        <f>_xll.ciqfunctions.udf.CIQ($B51, "IQ_INC_TAX", IQ_SGA, $D51, , , "USD", , AG$1)</f>
        <v>3612</v>
      </c>
      <c r="AH51" s="1">
        <f>_xll.ciqfunctions.udf.CIQ($B51, "IQ_COGS", IQ_FY, $D51, , , "USD", , AH$1)</f>
        <v>71043</v>
      </c>
      <c r="AI51" s="1">
        <f>_xll.ciqfunctions.udf.CIQ($B51, "IQ_TOTAL_EQUITY", IQ_FY, $D51, , , "USD", , AI$1)</f>
        <v>-1878</v>
      </c>
      <c r="AJ51" s="1">
        <f>_xll.ciqfunctions.udf.CIQ($B51, "IQ_INVENTORY", IQ_FY, $D51, , , "USD", , AJ$1)</f>
        <v>13925</v>
      </c>
    </row>
    <row r="52" spans="1:36" x14ac:dyDescent="0.25">
      <c r="A52" t="str">
        <f>_xll.ciqfunctions.udf.CIQ(B52,"IQ_COMPANY_NAME")</f>
        <v>The Home Depot, Inc.</v>
      </c>
      <c r="B52" t="s">
        <v>37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34</v>
      </c>
      <c r="AA52" s="1">
        <f>_xll.ciqfunctions.udf.CIQ($B52, "IQ_ST_INVEST", IQ_FY, $D52, , , "USD", , AA$1)</f>
        <v>0</v>
      </c>
      <c r="AB52" s="1">
        <f>_xll.ciqfunctions.udf.CIQ($B52, "IQ_NPPE", IQ_FY, $D52, , , "USD", , AB$1)</f>
        <v>22075</v>
      </c>
      <c r="AC52" s="1">
        <f>_xll.ciqfunctions.udf.CIQ($B52, "IQ_LT_INVEST", IQ_FY, $D52, , , "USD", , AC$1)</f>
        <v>0</v>
      </c>
      <c r="AD52" s="1">
        <f>_xll.ciqfunctions.udf.CIQ($B52, "IQ_AP", IQ_FY, $D52, , , "USD", , AD$1)</f>
        <v>7244</v>
      </c>
      <c r="AE52" s="1">
        <f>_xll.ciqfunctions.udf.CIQ($B52, "IQ_NET_INTEREST_EXP", IQ_FY, $D52, , , "USD", , AE$1)</f>
        <v>-983</v>
      </c>
      <c r="AF52" s="1">
        <f>_xll.ciqfunctions.udf.CIQ($B52, "IQ_INC_TAX", IQ_FY, $D52, , , "USD", , AF$1)</f>
        <v>5068</v>
      </c>
      <c r="AG52" s="1">
        <f>_xll.ciqfunctions.udf.CIQ($B52, "IQ_INC_TAX", IQ_SGA, $D52, , , "USD", , AG$1)</f>
        <v>3830</v>
      </c>
      <c r="AH52" s="1">
        <f>_xll.ciqfunctions.udf.CIQ($B52, "IQ_COGS", IQ_FY, $D52, , , "USD", , AH$1)</f>
        <v>66548</v>
      </c>
      <c r="AI52" s="1">
        <f>_xll.ciqfunctions.udf.CIQ($B52, "IQ_TOTAL_EQUITY", IQ_FY, $D52, , , "USD", , AI$1)</f>
        <v>1454</v>
      </c>
      <c r="AJ52" s="1">
        <f>_xll.ciqfunctions.udf.CIQ($B52, "IQ_INVENTORY", IQ_FY, $D52, , , "USD", , AJ$1)</f>
        <v>12748</v>
      </c>
    </row>
    <row r="53" spans="1:36" x14ac:dyDescent="0.25">
      <c r="A53" t="str">
        <f>_xll.ciqfunctions.udf.CIQ(B53,"IQ_COMPANY_NAME")</f>
        <v>The Home Depot, Inc.</v>
      </c>
      <c r="B53" t="s">
        <v>37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34</v>
      </c>
      <c r="AA53" s="1">
        <f>_xll.ciqfunctions.udf.CIQ($B53, "IQ_ST_INVEST", IQ_FY, $D53, , , "USD", , AA$1)</f>
        <v>0</v>
      </c>
      <c r="AB53" s="1">
        <f>_xll.ciqfunctions.udf.CIQ($B53, "IQ_NPPE", IQ_FY, $D53, , , "USD", , AB$1)</f>
        <v>21914</v>
      </c>
      <c r="AC53" s="1">
        <f>_xll.ciqfunctions.udf.CIQ($B53, "IQ_LT_INVEST", IQ_FY, $D53, , , "USD", , AC$1)</f>
        <v>0</v>
      </c>
      <c r="AD53" s="1">
        <f>_xll.ciqfunctions.udf.CIQ($B53, "IQ_AP", IQ_FY, $D53, , , "USD", , AD$1)</f>
        <v>7000</v>
      </c>
      <c r="AE53" s="1">
        <f>_xll.ciqfunctions.udf.CIQ($B53, "IQ_NET_INTEREST_EXP", IQ_FY, $D53, , , "USD", , AE$1)</f>
        <v>-936</v>
      </c>
      <c r="AF53" s="1">
        <f>_xll.ciqfunctions.udf.CIQ($B53, "IQ_INC_TAX", IQ_FY, $D53, , , "USD", , AF$1)</f>
        <v>4534</v>
      </c>
      <c r="AG53" s="1">
        <f>_xll.ciqfunctions.udf.CIQ($B53, "IQ_INC_TAX", IQ_SGA, $D53, , , "USD", , AG$1)</f>
        <v>4852</v>
      </c>
      <c r="AH53" s="1">
        <f>_xll.ciqfunctions.udf.CIQ($B53, "IQ_COGS", IQ_FY, $D53, , , "USD", , AH$1)</f>
        <v>62282</v>
      </c>
      <c r="AI53" s="1">
        <f>_xll.ciqfunctions.udf.CIQ($B53, "IQ_TOTAL_EQUITY", IQ_FY, $D53, , , "USD", , AI$1)</f>
        <v>4333</v>
      </c>
      <c r="AJ53" s="1">
        <f>_xll.ciqfunctions.udf.CIQ($B53, "IQ_INVENTORY", IQ_FY, $D53, , , "USD", , AJ$1)</f>
        <v>12549</v>
      </c>
    </row>
    <row r="54" spans="1:36" x14ac:dyDescent="0.25">
      <c r="A54" t="str">
        <f>_xll.ciqfunctions.udf.CIQ(B54,"IQ_COMPANY_NAME")</f>
        <v>The Home Depot, Inc.</v>
      </c>
      <c r="B54" t="s">
        <v>37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34</v>
      </c>
      <c r="AA54" s="1">
        <f>_xll.ciqfunctions.udf.CIQ($B54, "IQ_ST_INVEST", IQ_FY, $D54, , , "USD", , AA$1)</f>
        <v>0</v>
      </c>
      <c r="AB54" s="1">
        <f>_xll.ciqfunctions.udf.CIQ($B54, "IQ_NPPE", IQ_FY, $D54, , , "USD", , AB$1)</f>
        <v>22191</v>
      </c>
      <c r="AC54" s="1">
        <f>_xll.ciqfunctions.udf.CIQ($B54, "IQ_LT_INVEST", IQ_FY, $D54, , , "USD", , AC$1)</f>
        <v>0</v>
      </c>
      <c r="AD54" s="1">
        <f>_xll.ciqfunctions.udf.CIQ($B54, "IQ_AP", IQ_FY, $D54, , , "USD", , AD$1)</f>
        <v>6565</v>
      </c>
      <c r="AE54" s="1">
        <f>_xll.ciqfunctions.udf.CIQ($B54, "IQ_NET_INTEREST_EXP", IQ_FY, $D54, , , "USD", , AE$1)</f>
        <v>-753</v>
      </c>
      <c r="AF54" s="1">
        <f>_xll.ciqfunctions.udf.CIQ($B54, "IQ_INC_TAX", IQ_FY, $D54, , , "USD", , AF$1)</f>
        <v>4012</v>
      </c>
      <c r="AG54" s="1">
        <f>_xll.ciqfunctions.udf.CIQ($B54, "IQ_INC_TAX", IQ_SGA, $D54, , , "USD", , AG$1)</f>
        <v>4428</v>
      </c>
      <c r="AH54" s="1">
        <f>_xll.ciqfunctions.udf.CIQ($B54, "IQ_COGS", IQ_FY, $D54, , , "USD", , AH$1)</f>
        <v>58254</v>
      </c>
      <c r="AI54" s="1">
        <f>_xll.ciqfunctions.udf.CIQ($B54, "IQ_TOTAL_EQUITY", IQ_FY, $D54, , , "USD", , AI$1)</f>
        <v>6316</v>
      </c>
      <c r="AJ54" s="1">
        <f>_xll.ciqfunctions.udf.CIQ($B54, "IQ_INVENTORY", IQ_FY, $D54, , , "USD", , AJ$1)</f>
        <v>11809</v>
      </c>
    </row>
    <row r="55" spans="1:36" x14ac:dyDescent="0.25">
      <c r="A55" t="str">
        <f>_xll.ciqfunctions.udf.CIQ(B55,"IQ_COMPANY_NAME")</f>
        <v>The Home Depot, Inc.</v>
      </c>
      <c r="B55" t="s">
        <v>37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34</v>
      </c>
      <c r="AA55" s="1">
        <f>_xll.ciqfunctions.udf.CIQ($B55, "IQ_ST_INVEST", IQ_FY, $D55, , , "USD", , AA$1)</f>
        <v>0</v>
      </c>
      <c r="AB55" s="1">
        <f>_xll.ciqfunctions.udf.CIQ($B55, "IQ_NPPE", IQ_FY, $D55, , , "USD", , AB$1)</f>
        <v>22720</v>
      </c>
      <c r="AC55" s="1">
        <f>_xll.ciqfunctions.udf.CIQ($B55, "IQ_LT_INVEST", IQ_FY, $D55, , , "USD", , AC$1)</f>
        <v>0</v>
      </c>
      <c r="AD55" s="1">
        <f>_xll.ciqfunctions.udf.CIQ($B55, "IQ_AP", IQ_FY, $D55, , , "USD", , AD$1)</f>
        <v>5807</v>
      </c>
      <c r="AE55" s="1">
        <f>_xll.ciqfunctions.udf.CIQ($B55, "IQ_NET_INTEREST_EXP", IQ_FY, $D55, , , "USD", , AE$1)</f>
        <v>-493</v>
      </c>
      <c r="AF55" s="1">
        <f>_xll.ciqfunctions.udf.CIQ($B55, "IQ_INC_TAX", IQ_FY, $D55, , , "USD", , AF$1)</f>
        <v>3631</v>
      </c>
      <c r="AG55" s="1">
        <f>_xll.ciqfunctions.udf.CIQ($B55, "IQ_INC_TAX", IQ_SGA, $D55, , , "USD", , AG$1)</f>
        <v>3884</v>
      </c>
      <c r="AH55" s="1">
        <f>_xll.ciqfunctions.udf.CIQ($B55, "IQ_COGS", IQ_FY, $D55, , , "USD", , AH$1)</f>
        <v>54787</v>
      </c>
      <c r="AI55" s="1">
        <f>_xll.ciqfunctions.udf.CIQ($B55, "IQ_TOTAL_EQUITY", IQ_FY, $D55, , , "USD", , AI$1)</f>
        <v>9322</v>
      </c>
      <c r="AJ55" s="1">
        <f>_xll.ciqfunctions.udf.CIQ($B55, "IQ_INVENTORY", IQ_FY, $D55, , , "USD", , AJ$1)</f>
        <v>11079</v>
      </c>
    </row>
    <row r="56" spans="1:36" x14ac:dyDescent="0.25">
      <c r="A56" t="str">
        <f>_xll.ciqfunctions.udf.CIQ(B56,"IQ_COMPANY_NAME")</f>
        <v>Honda Motor Co., Ltd.</v>
      </c>
      <c r="B56" t="s">
        <v>31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5179.8293599999997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34</v>
      </c>
      <c r="AA56" s="1">
        <f>_xll.ciqfunctions.udf.CIQ($B56, "IQ_ST_INVEST", IQ_FY, $D56, , , "USD", , AA$1)</f>
        <v>1766.25908</v>
      </c>
      <c r="AB56" s="1">
        <f>_xll.ciqfunctions.udf.CIQ($B56, "IQ_NPPE", IQ_FY, $D56, , , "USD", , AB$1)</f>
        <v>28361.035540000001</v>
      </c>
      <c r="AC56" s="1">
        <f>_xll.ciqfunctions.udf.CIQ($B56, "IQ_LT_INVEST", IQ_FY, $D56, , , "USD", , AC$1)</f>
        <v>10196.82768</v>
      </c>
      <c r="AD56" s="1">
        <f>_xll.ciqfunctions.udf.CIQ($B56, "IQ_AP", IQ_FY, $D56, , , "USD", , AD$1)</f>
        <v>8907.5393199999999</v>
      </c>
      <c r="AE56" s="1">
        <f>_xll.ciqfunctions.udf.CIQ($B56, "IQ_NET_INTEREST_EXP", IQ_FY, $D56, , , "USD", , AE$1)</f>
        <v>278.03388000000001</v>
      </c>
      <c r="AF56" s="1">
        <f>_xll.ciqfunctions.udf.CIQ($B56, "IQ_INC_TAX", IQ_FY, $D56, , , "USD", , AF$1)</f>
        <v>2602.05213</v>
      </c>
      <c r="AG56" s="1">
        <f>_xll.ciqfunctions.udf.CIQ($B56, "IQ_INC_TAX", IQ_SGA, $D56, , , "USD", , AG$1)</f>
        <v>2054.9187000000002</v>
      </c>
      <c r="AH56" s="1">
        <f>_xll.ciqfunctions.udf.CIQ($B56, "IQ_COGS", IQ_FY, $D56, , , "USD", , AH$1)</f>
        <v>110143.48772999999</v>
      </c>
      <c r="AI56" s="1">
        <f>_xll.ciqfunctions.udf.CIQ($B56, "IQ_TOTAL_EQUITY", IQ_FY, $D56, , , "USD", , AI$1)</f>
        <v>77006.221040000004</v>
      </c>
      <c r="AJ56" s="1">
        <f>_xll.ciqfunctions.udf.CIQ($B56, "IQ_INVENTORY", IQ_FY, $D56, , , "USD", , AJ$1)</f>
        <v>14503.15119</v>
      </c>
    </row>
    <row r="57" spans="1:36" x14ac:dyDescent="0.25">
      <c r="A57" t="str">
        <f>_xll.ciqfunctions.udf.CIQ(B57,"IQ_COMPANY_NAME")</f>
        <v>Honda Motor Co., Ltd.</v>
      </c>
      <c r="B57" t="s">
        <v>31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5278.6841599999998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34</v>
      </c>
      <c r="AA57" s="1">
        <f>_xll.ciqfunctions.udf.CIQ($B57, "IQ_ST_INVEST", IQ_FY, $D57, , , "USD", , AA$1)</f>
        <v>1473.45903</v>
      </c>
      <c r="AB57" s="1">
        <f>_xll.ciqfunctions.udf.CIQ($B57, "IQ_NPPE", IQ_FY, $D57, , , "USD", , AB$1)</f>
        <v>26909.48388</v>
      </c>
      <c r="AC57" s="1">
        <f>_xll.ciqfunctions.udf.CIQ($B57, "IQ_LT_INVEST", IQ_FY, $D57, , , "USD", , AC$1)</f>
        <v>10199.33188</v>
      </c>
      <c r="AD57" s="1">
        <f>_xll.ciqfunctions.udf.CIQ($B57, "IQ_AP", IQ_FY, $D57, , , "USD", , AD$1)</f>
        <v>10692.91547</v>
      </c>
      <c r="AE57" s="1">
        <f>_xll.ciqfunctions.udf.CIQ($B57, "IQ_NET_INTEREST_EXP", IQ_FY, $D57, , , "USD", , AE$1)</f>
        <v>365.29192999999998</v>
      </c>
      <c r="AF57" s="1">
        <f>_xll.ciqfunctions.udf.CIQ($B57, "IQ_INC_TAX", IQ_FY, $D57, , , "USD", , AF$1)</f>
        <v>2735.21335</v>
      </c>
      <c r="AG57" s="1">
        <f>_xll.ciqfunctions.udf.CIQ($B57, "IQ_INC_TAX", IQ_SGA, $D57, , , "USD", , AG$1)</f>
        <v>3407.95201</v>
      </c>
      <c r="AH57" s="1">
        <f>_xll.ciqfunctions.udf.CIQ($B57, "IQ_COGS", IQ_FY, $D57, , , "USD", , AH$1)</f>
        <v>113025.52671999999</v>
      </c>
      <c r="AI57" s="1">
        <f>_xll.ciqfunctions.udf.CIQ($B57, "IQ_TOTAL_EQUITY", IQ_FY, $D57, , , "USD", , AI$1)</f>
        <v>77301.594960000002</v>
      </c>
      <c r="AJ57" s="1">
        <f>_xll.ciqfunctions.udf.CIQ($B57, "IQ_INVENTORY", IQ_FY, $D57, , , "USD", , AJ$1)</f>
        <v>14319.88946</v>
      </c>
    </row>
    <row r="58" spans="1:36" x14ac:dyDescent="0.25">
      <c r="A58" t="str">
        <f>_xll.ciqfunctions.udf.CIQ(B58,"IQ_COMPANY_NAME")</f>
        <v>Honda Motor Co., Ltd.</v>
      </c>
      <c r="B58" t="s">
        <v>31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5334.8334500000001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34</v>
      </c>
      <c r="AA58" s="1">
        <f>_xll.ciqfunctions.udf.CIQ($B58, "IQ_ST_INVEST", IQ_FY, $D58, , , "USD", , AA$1)</f>
        <v>2007.22198</v>
      </c>
      <c r="AB58" s="1">
        <f>_xll.ciqfunctions.udf.CIQ($B58, "IQ_NPPE", IQ_FY, $D58, , , "USD", , AB$1)</f>
        <v>28835.112710000001</v>
      </c>
      <c r="AC58" s="1">
        <f>_xll.ciqfunctions.udf.CIQ($B58, "IQ_LT_INVEST", IQ_FY, $D58, , , "USD", , AC$1)</f>
        <v>10508.65828</v>
      </c>
      <c r="AD58" s="1">
        <f>_xll.ciqfunctions.udf.CIQ($B58, "IQ_AP", IQ_FY, $D58, , , "USD", , AD$1)</f>
        <v>11530.78535</v>
      </c>
      <c r="AE58" s="1">
        <f>_xll.ciqfunctions.udf.CIQ($B58, "IQ_NET_INTEREST_EXP", IQ_FY, $D58, , , "USD", , AE$1)</f>
        <v>310.19256999999999</v>
      </c>
      <c r="AF58" s="1">
        <f>_xll.ciqfunctions.udf.CIQ($B58, "IQ_INC_TAX", IQ_FY, $D58, , , "USD", , AF$1)</f>
        <v>-128.67568</v>
      </c>
      <c r="AG58" s="1">
        <f>_xll.ciqfunctions.udf.CIQ($B58, "IQ_INC_TAX", IQ_SGA, $D58, , , "USD", , AG$1)</f>
        <v>2334.8311600000002</v>
      </c>
      <c r="AH58" s="1">
        <f>_xll.ciqfunctions.udf.CIQ($B58, "IQ_COGS", IQ_FY, $D58, , , "USD", , AH$1)</f>
        <v>112994.50655000001</v>
      </c>
      <c r="AI58" s="1">
        <f>_xll.ciqfunctions.udf.CIQ($B58, "IQ_TOTAL_EQUITY", IQ_FY, $D58, , , "USD", , AI$1)</f>
        <v>77530.204700000002</v>
      </c>
      <c r="AJ58" s="1">
        <f>_xll.ciqfunctions.udf.CIQ($B58, "IQ_INVENTORY", IQ_FY, $D58, , , "USD", , AJ$1)</f>
        <v>14344.475990000001</v>
      </c>
    </row>
    <row r="59" spans="1:36" x14ac:dyDescent="0.25">
      <c r="A59" t="str">
        <f>_xll.ciqfunctions.udf.CIQ(B59,"IQ_COMPANY_NAME")</f>
        <v>Honda Motor Co., Ltd.</v>
      </c>
      <c r="B59" t="s">
        <v>31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5406.8411900000001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34</v>
      </c>
      <c r="AA59" s="1">
        <f>_xll.ciqfunctions.udf.CIQ($B59, "IQ_ST_INVEST", IQ_FY, $D59, , , "USD", , AA$1)</f>
        <v>1340.1524899999999</v>
      </c>
      <c r="AB59" s="1">
        <f>_xll.ciqfunctions.udf.CIQ($B59, "IQ_NPPE", IQ_FY, $D59, , , "USD", , AB$1)</f>
        <v>28702.942139999999</v>
      </c>
      <c r="AC59" s="1">
        <f>_xll.ciqfunctions.udf.CIQ($B59, "IQ_LT_INVEST", IQ_FY, $D59, , , "USD", , AC$1)</f>
        <v>8626.6727800000008</v>
      </c>
      <c r="AD59" s="1">
        <f>_xll.ciqfunctions.udf.CIQ($B59, "IQ_AP", IQ_FY, $D59, , , "USD", , AD$1)</f>
        <v>10612.95083</v>
      </c>
      <c r="AE59" s="1">
        <f>_xll.ciqfunctions.udf.CIQ($B59, "IQ_NET_INTEREST_EXP", IQ_FY, $D59, , , "USD", , AE$1)</f>
        <v>222.87893</v>
      </c>
      <c r="AF59" s="1">
        <f>_xll.ciqfunctions.udf.CIQ($B59, "IQ_INC_TAX", IQ_FY, $D59, , , "USD", , AF$1)</f>
        <v>2938.0448900000001</v>
      </c>
      <c r="AG59" s="1">
        <f>_xll.ciqfunctions.udf.CIQ($B59, "IQ_INC_TAX", IQ_SGA, $D59, , , "USD", , AG$1)</f>
        <v>-59.617350000000002</v>
      </c>
      <c r="AH59" s="1">
        <f>_xll.ciqfunctions.udf.CIQ($B59, "IQ_COGS", IQ_FY, $D59, , , "USD", , AH$1)</f>
        <v>97785.158420000007</v>
      </c>
      <c r="AI59" s="1">
        <f>_xll.ciqfunctions.udf.CIQ($B59, "IQ_TOTAL_EQUITY", IQ_FY, $D59, , , "USD", , AI$1)</f>
        <v>67889.023440000004</v>
      </c>
      <c r="AJ59" s="1">
        <f>_xll.ciqfunctions.udf.CIQ($B59, "IQ_INVENTORY", IQ_FY, $D59, , , "USD", , AJ$1)</f>
        <v>12234.34996</v>
      </c>
    </row>
    <row r="60" spans="1:36" x14ac:dyDescent="0.25">
      <c r="A60" t="str">
        <f>_xll.ciqfunctions.udf.CIQ(B60,"IQ_COMPANY_NAME")</f>
        <v>Honda Motor Co., Ltd.</v>
      </c>
      <c r="B60" t="s">
        <v>31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5406.8505599999999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34</v>
      </c>
      <c r="AA60" s="1">
        <f>_xll.ciqfunctions.udf.CIQ($B60, "IQ_ST_INVEST", IQ_FY, $D60, , , "USD", , AA$1)</f>
        <v>917.00779</v>
      </c>
      <c r="AB60" s="1">
        <f>_xll.ciqfunctions.udf.CIQ($B60, "IQ_NPPE", IQ_FY, $D60, , , "USD", , AB$1)</f>
        <v>27942.006580000001</v>
      </c>
      <c r="AC60" s="1">
        <f>_xll.ciqfunctions.udf.CIQ($B60, "IQ_LT_INVEST", IQ_FY, $D60, , , "USD", , AC$1)</f>
        <v>8260.9910899999995</v>
      </c>
      <c r="AD60" s="1">
        <f>_xll.ciqfunctions.udf.CIQ($B60, "IQ_AP", IQ_FY, $D60, , , "USD", , AD$1)</f>
        <v>10039.524289999999</v>
      </c>
      <c r="AE60" s="1">
        <f>_xll.ciqfunctions.udf.CIQ($B60, "IQ_NET_INTEREST_EXP", IQ_FY, $D60, , , "USD", , AE$1)</f>
        <v>127.09148999999999</v>
      </c>
      <c r="AF60" s="1">
        <f>_xll.ciqfunctions.udf.CIQ($B60, "IQ_INC_TAX", IQ_FY, $D60, , , "USD", , AF$1)</f>
        <v>2038.9105500000001</v>
      </c>
      <c r="AG60" s="1">
        <f>_xll.ciqfunctions.udf.CIQ($B60, "IQ_INC_TAX", IQ_SGA, $D60, , , "USD", , AG$1)</f>
        <v>2509.0576700000001</v>
      </c>
      <c r="AH60" s="1">
        <f>_xll.ciqfunctions.udf.CIQ($B60, "IQ_COGS", IQ_FY, $D60, , , "USD", , AH$1)</f>
        <v>100857.94313</v>
      </c>
      <c r="AI60" s="1">
        <f>_xll.ciqfunctions.udf.CIQ($B60, "IQ_TOTAL_EQUITY", IQ_FY, $D60, , , "USD", , AI$1)</f>
        <v>62582.660060000002</v>
      </c>
      <c r="AJ60" s="1">
        <f>_xll.ciqfunctions.udf.CIQ($B60, "IQ_INVENTORY", IQ_FY, $D60, , , "USD", , AJ$1)</f>
        <v>11688.25152</v>
      </c>
    </row>
    <row r="61" spans="1:36" x14ac:dyDescent="0.25">
      <c r="A61" t="str">
        <f>_xll.ciqfunctions.udf.CIQ(B61,"IQ_COMPANY_NAME")</f>
        <v>Honda Motor Co., Ltd.</v>
      </c>
      <c r="B61" t="s">
        <v>31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5406.86078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34</v>
      </c>
      <c r="AA61" s="1">
        <f>_xll.ciqfunctions.udf.CIQ($B61, "IQ_ST_INVEST", IQ_FY, $D61, , , "USD", , AA$1)</f>
        <v>772.63107000000002</v>
      </c>
      <c r="AB61" s="1">
        <f>_xll.ciqfunctions.udf.CIQ($B61, "IQ_NPPE", IQ_FY, $D61, , , "USD", , AB$1)</f>
        <v>26581.473979999999</v>
      </c>
      <c r="AC61" s="1">
        <f>_xll.ciqfunctions.udf.CIQ($B61, "IQ_LT_INVEST", IQ_FY, $D61, , , "USD", , AC$1)</f>
        <v>8046.9540699999998</v>
      </c>
      <c r="AD61" s="1">
        <f>_xll.ciqfunctions.udf.CIQ($B61, "IQ_AP", IQ_FY, $D61, , , "USD", , AD$1)</f>
        <v>9648.6209099999996</v>
      </c>
      <c r="AE61" s="1">
        <f>_xll.ciqfunctions.udf.CIQ($B61, "IQ_NET_INTEREST_EXP", IQ_FY, $D61, , , "USD", , AE$1)</f>
        <v>102.89191</v>
      </c>
      <c r="AF61" s="1">
        <f>_xll.ciqfunctions.udf.CIQ($B61, "IQ_INC_TAX", IQ_FY, $D61, , , "USD", , AF$1)</f>
        <v>2042.9952900000001</v>
      </c>
      <c r="AG61" s="1">
        <f>_xll.ciqfunctions.udf.CIQ($B61, "IQ_INC_TAX", IQ_SGA, $D61, , , "USD", , AG$1)</f>
        <v>1888.37365</v>
      </c>
      <c r="AH61" s="1">
        <f>_xll.ciqfunctions.udf.CIQ($B61, "IQ_COGS", IQ_FY, $D61, , , "USD", , AH$1)</f>
        <v>86097.043120000002</v>
      </c>
      <c r="AI61" s="1">
        <f>_xll.ciqfunctions.udf.CIQ($B61, "IQ_TOTAL_EQUITY", IQ_FY, $D61, , , "USD", , AI$1)</f>
        <v>61528.636930000001</v>
      </c>
      <c r="AJ61" s="1">
        <f>_xll.ciqfunctions.udf.CIQ($B61, "IQ_INVENTORY", IQ_FY, $D61, , , "USD", , AJ$1)</f>
        <v>12486.97416</v>
      </c>
    </row>
    <row r="62" spans="1:36" x14ac:dyDescent="0.25">
      <c r="A62" t="str">
        <f>_xll.ciqfunctions.udf.CIQ(B62,"IQ_COMPANY_NAME")</f>
        <v>Suzuki Motor Corporation</v>
      </c>
      <c r="B62" s="3" t="s">
        <v>2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34</v>
      </c>
      <c r="AA62" s="1">
        <f>_xll.ciqfunctions.udf.CIQ($B62, "IQ_ST_INVEST", IQ_FY, $D62, , , "USD", , AA$1)</f>
        <v>1102.0613499999999</v>
      </c>
      <c r="AB62" s="1">
        <f>_xll.ciqfunctions.udf.CIQ($B62, "IQ_NPPE", IQ_FY, $D62, , , "USD", , AB$1)</f>
        <v>8551.3656300000002</v>
      </c>
      <c r="AC62" s="1">
        <f>_xll.ciqfunctions.udf.CIQ($B62, "IQ_LT_INVEST", IQ_FY, $D62, , , "USD", , AC$1)</f>
        <v>6537.4531500000003</v>
      </c>
      <c r="AD62" s="1">
        <f>_xll.ciqfunctions.udf.CIQ($B62, "IQ_AP", IQ_FY, $D62, , , "USD", , AD$1)</f>
        <v>3065.60302</v>
      </c>
      <c r="AE62" s="1">
        <f>_xll.ciqfunctions.udf.CIQ($B62, "IQ_NET_INTEREST_EXP", IQ_FY, $D62, , , "USD", , AE$1)</f>
        <v>215.79526000000001</v>
      </c>
      <c r="AF62" s="1">
        <f>_xll.ciqfunctions.udf.CIQ($B62, "IQ_INC_TAX", IQ_FY, $D62, , , "USD", , AF$1)</f>
        <v>775.24585000000002</v>
      </c>
      <c r="AG62" s="1">
        <f>_xll.ciqfunctions.udf.CIQ($B62, "IQ_INC_TAX", IQ_SGA, $D62, , , "USD", , AG$1)</f>
        <v>699.24518999999998</v>
      </c>
      <c r="AH62" s="1">
        <f>_xll.ciqfunctions.udf.CIQ($B62, "IQ_COGS", IQ_FY, $D62, , , "USD", , AH$1)</f>
        <v>23371.118760000001</v>
      </c>
      <c r="AI62" s="1">
        <f>_xll.ciqfunctions.udf.CIQ($B62, "IQ_TOTAL_EQUITY", IQ_FY, $D62, , , "USD", , AI$1)</f>
        <v>16669.356390000001</v>
      </c>
      <c r="AJ62" s="1">
        <f>_xll.ciqfunctions.udf.CIQ($B62, "IQ_INVENTORY", IQ_FY, $D62, , , "USD", , AJ$1)</f>
        <v>3303.7584499999998</v>
      </c>
    </row>
    <row r="63" spans="1:36" x14ac:dyDescent="0.25">
      <c r="A63" t="str">
        <f>_xll.ciqfunctions.udf.CIQ(B63,"IQ_COMPANY_NAME")</f>
        <v>Suzuki Motor Corporation</v>
      </c>
      <c r="B63" s="3" t="s">
        <v>2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34</v>
      </c>
      <c r="AA63" s="1">
        <f>_xll.ciqfunctions.udf.CIQ($B63, "IQ_ST_INVEST", IQ_FY, $D63, , , "USD", , AA$1)</f>
        <v>1706.0373099999999</v>
      </c>
      <c r="AB63" s="1">
        <f>_xll.ciqfunctions.udf.CIQ($B63, "IQ_NPPE", IQ_FY, $D63, , , "USD", , AB$1)</f>
        <v>8160.59897</v>
      </c>
      <c r="AC63" s="1">
        <f>_xll.ciqfunctions.udf.CIQ($B63, "IQ_LT_INVEST", IQ_FY, $D63, , , "USD", , AC$1)</f>
        <v>6082.0772399999996</v>
      </c>
      <c r="AD63" s="1">
        <f>_xll.ciqfunctions.udf.CIQ($B63, "IQ_AP", IQ_FY, $D63, , , "USD", , AD$1)</f>
        <v>3599.9006199999999</v>
      </c>
      <c r="AE63" s="1">
        <f>_xll.ciqfunctions.udf.CIQ($B63, "IQ_NET_INTEREST_EXP", IQ_FY, $D63, , , "USD", , AE$1)</f>
        <v>457.11577</v>
      </c>
      <c r="AF63" s="1">
        <f>_xll.ciqfunctions.udf.CIQ($B63, "IQ_INC_TAX", IQ_FY, $D63, , , "USD", , AF$1)</f>
        <v>555.02209000000005</v>
      </c>
      <c r="AG63" s="1">
        <f>_xll.ciqfunctions.udf.CIQ($B63, "IQ_INC_TAX", IQ_SGA, $D63, , , "USD", , AG$1)</f>
        <v>347.36881</v>
      </c>
      <c r="AH63" s="1">
        <f>_xll.ciqfunctions.udf.CIQ($B63, "IQ_COGS", IQ_FY, $D63, , , "USD", , AH$1)</f>
        <v>24717.605960000001</v>
      </c>
      <c r="AI63" s="1">
        <f>_xll.ciqfunctions.udf.CIQ($B63, "IQ_TOTAL_EQUITY", IQ_FY, $D63, , , "USD", , AI$1)</f>
        <v>15485.19039</v>
      </c>
      <c r="AJ63" s="1">
        <f>_xll.ciqfunctions.udf.CIQ($B63, "IQ_INVENTORY", IQ_FY, $D63, , , "USD", , AJ$1)</f>
        <v>3175.6699699999999</v>
      </c>
    </row>
    <row r="64" spans="1:36" x14ac:dyDescent="0.25">
      <c r="A64" t="str">
        <f>_xll.ciqfunctions.udf.CIQ(B64,"IQ_COMPANY_NAME")</f>
        <v>Suzuki Motor Corporation</v>
      </c>
      <c r="B64" s="3" t="s">
        <v>2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34</v>
      </c>
      <c r="AA64" s="1">
        <f>_xll.ciqfunctions.udf.CIQ($B64, "IQ_ST_INVEST", IQ_FY, $D64, , , "USD", , AA$1)</f>
        <v>2416.9767200000001</v>
      </c>
      <c r="AB64" s="1">
        <f>_xll.ciqfunctions.udf.CIQ($B64, "IQ_NPPE", IQ_FY, $D64, , , "USD", , AB$1)</f>
        <v>7572.7605899999999</v>
      </c>
      <c r="AC64" s="1">
        <f>_xll.ciqfunctions.udf.CIQ($B64, "IQ_LT_INVEST", IQ_FY, $D64, , , "USD", , AC$1)</f>
        <v>5354.7010700000001</v>
      </c>
      <c r="AD64" s="1">
        <f>_xll.ciqfunctions.udf.CIQ($B64, "IQ_AP", IQ_FY, $D64, , , "USD", , AD$1)</f>
        <v>4823.1064900000001</v>
      </c>
      <c r="AE64" s="1">
        <f>_xll.ciqfunctions.udf.CIQ($B64, "IQ_NET_INTEREST_EXP", IQ_FY, $D64, , , "USD", , AE$1)</f>
        <v>258.74489</v>
      </c>
      <c r="AF64" s="1">
        <f>_xll.ciqfunctions.udf.CIQ($B64, "IQ_INC_TAX", IQ_FY, $D64, , , "USD", , AF$1)</f>
        <v>1022.48487</v>
      </c>
      <c r="AG64" s="1">
        <f>_xll.ciqfunctions.udf.CIQ($B64, "IQ_INC_TAX", IQ_SGA, $D64, , , "USD", , AG$1)</f>
        <v>1033.14041</v>
      </c>
      <c r="AH64" s="1">
        <f>_xll.ciqfunctions.udf.CIQ($B64, "IQ_COGS", IQ_FY, $D64, , , "USD", , AH$1)</f>
        <v>24965.614850000002</v>
      </c>
      <c r="AI64" s="1">
        <f>_xll.ciqfunctions.udf.CIQ($B64, "IQ_TOTAL_EQUITY", IQ_FY, $D64, , , "USD", , AI$1)</f>
        <v>15020.254000000001</v>
      </c>
      <c r="AJ64" s="1">
        <f>_xll.ciqfunctions.udf.CIQ($B64, "IQ_INVENTORY", IQ_FY, $D64, , , "USD", , AJ$1)</f>
        <v>3322.96047</v>
      </c>
    </row>
    <row r="65" spans="1:36" x14ac:dyDescent="0.25">
      <c r="A65" t="str">
        <f>_xll.ciqfunctions.udf.CIQ(B65,"IQ_COMPANY_NAME")</f>
        <v>Suzuki Motor Corporation</v>
      </c>
      <c r="B65" s="3" t="s">
        <v>2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34</v>
      </c>
      <c r="AA65" s="1">
        <f>_xll.ciqfunctions.udf.CIQ($B65, "IQ_ST_INVEST", IQ_FY, $D65, , , "USD", , AA$1)</f>
        <v>3038.1704500000001</v>
      </c>
      <c r="AB65" s="1">
        <f>_xll.ciqfunctions.udf.CIQ($B65, "IQ_NPPE", IQ_FY, $D65, , , "USD", , AB$1)</f>
        <v>6783.3543600000003</v>
      </c>
      <c r="AC65" s="1">
        <f>_xll.ciqfunctions.udf.CIQ($B65, "IQ_LT_INVEST", IQ_FY, $D65, , , "USD", , AC$1)</f>
        <v>3399.51575</v>
      </c>
      <c r="AD65" s="1">
        <f>_xll.ciqfunctions.udf.CIQ($B65, "IQ_AP", IQ_FY, $D65, , , "USD", , AD$1)</f>
        <v>4584.15254</v>
      </c>
      <c r="AE65" s="1">
        <f>_xll.ciqfunctions.udf.CIQ($B65, "IQ_NET_INTEREST_EXP", IQ_FY, $D65, , , "USD", , AE$1)</f>
        <v>108.11659</v>
      </c>
      <c r="AF65" s="1">
        <f>_xll.ciqfunctions.udf.CIQ($B65, "IQ_INC_TAX", IQ_FY, $D65, , , "USD", , AF$1)</f>
        <v>875.18386999999996</v>
      </c>
      <c r="AG65" s="1">
        <f>_xll.ciqfunctions.udf.CIQ($B65, "IQ_INC_TAX", IQ_SGA, $D65, , , "USD", , AG$1)</f>
        <v>999.31637999999998</v>
      </c>
      <c r="AH65" s="1">
        <f>_xll.ciqfunctions.udf.CIQ($B65, "IQ_COGS", IQ_FY, $D65, , , "USD", , AH$1)</f>
        <v>20286.22452</v>
      </c>
      <c r="AI65" s="1">
        <f>_xll.ciqfunctions.udf.CIQ($B65, "IQ_TOTAL_EQUITY", IQ_FY, $D65, , , "USD", , AI$1)</f>
        <v>12439.820809999999</v>
      </c>
      <c r="AJ65" s="1">
        <f>_xll.ciqfunctions.udf.CIQ($B65, "IQ_INVENTORY", IQ_FY, $D65, , , "USD", , AJ$1)</f>
        <v>2978.6009399999998</v>
      </c>
    </row>
    <row r="66" spans="1:36" x14ac:dyDescent="0.25">
      <c r="A66" t="str">
        <f>_xll.ciqfunctions.udf.CIQ(B66,"IQ_COMPANY_NAME")</f>
        <v>Suzuki Motor Corporation</v>
      </c>
      <c r="B66" s="3" t="s">
        <v>2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34</v>
      </c>
      <c r="AA66" s="1">
        <f>_xll.ciqfunctions.udf.CIQ($B66, "IQ_ST_INVEST", IQ_FY, $D66, , , "USD", , AA$1)</f>
        <v>2488.17184</v>
      </c>
      <c r="AB66" s="1">
        <f>_xll.ciqfunctions.udf.CIQ($B66, "IQ_NPPE", IQ_FY, $D66, , , "USD", , AB$1)</f>
        <v>6737.9491500000004</v>
      </c>
      <c r="AC66" s="1">
        <f>_xll.ciqfunctions.udf.CIQ($B66, "IQ_LT_INVEST", IQ_FY, $D66, , , "USD", , AC$1)</f>
        <v>2604.2184699999998</v>
      </c>
      <c r="AD66" s="1">
        <f>_xll.ciqfunctions.udf.CIQ($B66, "IQ_AP", IQ_FY, $D66, , , "USD", , AD$1)</f>
        <v>4153.4263000000001</v>
      </c>
      <c r="AE66" s="1">
        <f>_xll.ciqfunctions.udf.CIQ($B66, "IQ_NET_INTEREST_EXP", IQ_FY, $D66, , , "USD", , AE$1)</f>
        <v>129.08508</v>
      </c>
      <c r="AF66" s="1">
        <f>_xll.ciqfunctions.udf.CIQ($B66, "IQ_INC_TAX", IQ_FY, $D66, , , "USD", , AF$1)</f>
        <v>821.73368000000005</v>
      </c>
      <c r="AG66" s="1">
        <f>_xll.ciqfunctions.udf.CIQ($B66, "IQ_INC_TAX", IQ_SGA, $D66, , , "USD", , AG$1)</f>
        <v>724.01709000000005</v>
      </c>
      <c r="AH66" s="1">
        <f>_xll.ciqfunctions.udf.CIQ($B66, "IQ_COGS", IQ_FY, $D66, , , "USD", , AH$1)</f>
        <v>20592.549800000001</v>
      </c>
      <c r="AI66" s="1">
        <f>_xll.ciqfunctions.udf.CIQ($B66, "IQ_TOTAL_EQUITY", IQ_FY, $D66, , , "USD", , AI$1)</f>
        <v>10570.50504</v>
      </c>
      <c r="AJ66" s="1">
        <f>_xll.ciqfunctions.udf.CIQ($B66, "IQ_INVENTORY", IQ_FY, $D66, , , "USD", , AJ$1)</f>
        <v>2548.05969</v>
      </c>
    </row>
    <row r="67" spans="1:36" x14ac:dyDescent="0.25">
      <c r="A67" t="str">
        <f>_xll.ciqfunctions.udf.CIQ(B67,"IQ_COMPANY_NAME")</f>
        <v>Suzuki Motor Corporation</v>
      </c>
      <c r="B67" s="3" t="s">
        <v>2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34</v>
      </c>
      <c r="AA67" s="1">
        <f>_xll.ciqfunctions.udf.CIQ($B67, "IQ_ST_INVEST", IQ_FY, $D67, , , "USD", , AA$1)</f>
        <v>5714.2012999999997</v>
      </c>
      <c r="AB67" s="1">
        <f>_xll.ciqfunctions.udf.CIQ($B67, "IQ_NPPE", IQ_FY, $D67, , , "USD", , AB$1)</f>
        <v>6632.98621</v>
      </c>
      <c r="AC67" s="1">
        <f>_xll.ciqfunctions.udf.CIQ($B67, "IQ_LT_INVEST", IQ_FY, $D67, , , "USD", , AC$1)</f>
        <v>3514.23459</v>
      </c>
      <c r="AD67" s="1">
        <f>_xll.ciqfunctions.udf.CIQ($B67, "IQ_AP", IQ_FY, $D67, , , "USD", , AD$1)</f>
        <v>3999.9167400000001</v>
      </c>
      <c r="AE67" s="1">
        <f>_xll.ciqfunctions.udf.CIQ($B67, "IQ_NET_INTEREST_EXP", IQ_FY, $D67, , , "USD", , AE$1)</f>
        <v>131.89433</v>
      </c>
      <c r="AF67" s="1">
        <f>_xll.ciqfunctions.udf.CIQ($B67, "IQ_INC_TAX", IQ_FY, $D67, , , "USD", , AF$1)</f>
        <v>546.87058000000002</v>
      </c>
      <c r="AG67" s="1">
        <f>_xll.ciqfunctions.udf.CIQ($B67, "IQ_INC_TAX", IQ_SGA, $D67, , , "USD", , AG$1)</f>
        <v>722.90353000000005</v>
      </c>
      <c r="AH67" s="1">
        <f>_xll.ciqfunctions.udf.CIQ($B67, "IQ_COGS", IQ_FY, $D67, , , "USD", , AH$1)</f>
        <v>18254.096539999999</v>
      </c>
      <c r="AI67" s="1">
        <f>_xll.ciqfunctions.udf.CIQ($B67, "IQ_TOTAL_EQUITY", IQ_FY, $D67, , , "USD", , AI$1)</f>
        <v>14179.415230000001</v>
      </c>
      <c r="AJ67" s="1">
        <f>_xll.ciqfunctions.udf.CIQ($B67, "IQ_INVENTORY", IQ_FY, $D67, , , "USD", , AJ$1)</f>
        <v>2620.1350600000001</v>
      </c>
    </row>
    <row r="68" spans="1:36" x14ac:dyDescent="0.25">
      <c r="A68" t="str">
        <f>_xll.ciqfunctions.udf.CIQ(B68,"IQ_COMPANY_NAME")</f>
        <v>Subaru Corporation</v>
      </c>
      <c r="B68" s="3" t="s">
        <v>1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34</v>
      </c>
      <c r="AA68" s="1">
        <f>_xll.ciqfunctions.udf.CIQ($B68, "IQ_ST_INVEST", IQ_FY, $D68, , , "USD", , AA$1)</f>
        <v>1899.34211</v>
      </c>
      <c r="AB68" s="1">
        <f>_xll.ciqfunctions.udf.CIQ($B68, "IQ_NPPE", IQ_FY, $D68, , , "USD", , AB$1)</f>
        <v>7625.2396699999999</v>
      </c>
      <c r="AC68" s="1">
        <f>_xll.ciqfunctions.udf.CIQ($B68, "IQ_LT_INVEST", IQ_FY, $D68, , , "USD", , AC$1)</f>
        <v>1546.3468</v>
      </c>
      <c r="AD68" s="1">
        <f>_xll.ciqfunctions.udf.CIQ($B68, "IQ_AP", IQ_FY, $D68, , , "USD", , AD$1)</f>
        <v>3124.6911399999999</v>
      </c>
      <c r="AE68" s="1">
        <f>_xll.ciqfunctions.udf.CIQ($B68, "IQ_NET_INTEREST_EXP", IQ_FY, $D68, , , "USD", , AE$1)</f>
        <v>107.30284</v>
      </c>
      <c r="AF68" s="1">
        <f>_xll.ciqfunctions.udf.CIQ($B68, "IQ_INC_TAX", IQ_FY, $D68, , , "USD", , AF$1)</f>
        <v>511.74702000000002</v>
      </c>
      <c r="AG68" s="1">
        <f>_xll.ciqfunctions.udf.CIQ($B68, "IQ_INC_TAX", IQ_SGA, $D68, , , "USD", , AG$1)</f>
        <v>426.32765999999998</v>
      </c>
      <c r="AH68" s="1">
        <f>_xll.ciqfunctions.udf.CIQ($B68, "IQ_COGS", IQ_FY, $D68, , , "USD", , AH$1)</f>
        <v>25358.312399999999</v>
      </c>
      <c r="AI68" s="1">
        <f>_xll.ciqfunctions.udf.CIQ($B68, "IQ_TOTAL_EQUITY", IQ_FY, $D68, , , "USD", , AI$1)</f>
        <v>15985.976860000001</v>
      </c>
      <c r="AJ68" s="1">
        <f>_xll.ciqfunctions.udf.CIQ($B68, "IQ_INVENTORY", IQ_FY, $D68, , , "USD", , AJ$1)</f>
        <v>4274.4560700000002</v>
      </c>
    </row>
    <row r="69" spans="1:36" x14ac:dyDescent="0.25">
      <c r="A69" t="str">
        <f>_xll.ciqfunctions.udf.CIQ(B69,"IQ_COMPANY_NAME")</f>
        <v>Subaru Corporation</v>
      </c>
      <c r="B69" s="3" t="s">
        <v>1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34</v>
      </c>
      <c r="AA69" s="1">
        <f>_xll.ciqfunctions.udf.CIQ($B69, "IQ_ST_INVEST", IQ_FY, $D69, , , "USD", , AA$1)</f>
        <v>1082.6008200000001</v>
      </c>
      <c r="AB69" s="1">
        <f>_xll.ciqfunctions.udf.CIQ($B69, "IQ_NPPE", IQ_FY, $D69, , , "USD", , AB$1)</f>
        <v>6474.0905899999998</v>
      </c>
      <c r="AC69" s="1">
        <f>_xll.ciqfunctions.udf.CIQ($B69, "IQ_LT_INVEST", IQ_FY, $D69, , , "USD", , AC$1)</f>
        <v>2295.2711199999999</v>
      </c>
      <c r="AD69" s="1">
        <f>_xll.ciqfunctions.udf.CIQ($B69, "IQ_AP", IQ_FY, $D69, , , "USD", , AD$1)</f>
        <v>3418.4458800000002</v>
      </c>
      <c r="AE69" s="1">
        <f>_xll.ciqfunctions.udf.CIQ($B69, "IQ_NET_INTEREST_EXP", IQ_FY, $D69, , , "USD", , AE$1)</f>
        <v>116.07255000000001</v>
      </c>
      <c r="AF69" s="1">
        <f>_xll.ciqfunctions.udf.CIQ($B69, "IQ_INC_TAX", IQ_FY, $D69, , , "USD", , AF$1)</f>
        <v>437.67709000000002</v>
      </c>
      <c r="AG69" s="1">
        <f>_xll.ciqfunctions.udf.CIQ($B69, "IQ_INC_TAX", IQ_SGA, $D69, , , "USD", , AG$1)</f>
        <v>455.42295000000001</v>
      </c>
      <c r="AH69" s="1">
        <f>_xll.ciqfunctions.udf.CIQ($B69, "IQ_COGS", IQ_FY, $D69, , , "USD", , AH$1)</f>
        <v>23118.427230000001</v>
      </c>
      <c r="AI69" s="1">
        <f>_xll.ciqfunctions.udf.CIQ($B69, "IQ_TOTAL_EQUITY", IQ_FY, $D69, , , "USD", , AI$1)</f>
        <v>14554.86825</v>
      </c>
      <c r="AJ69" s="1">
        <f>_xll.ciqfunctions.udf.CIQ($B69, "IQ_INVENTORY", IQ_FY, $D69, , , "USD", , AJ$1)</f>
        <v>3525.8549600000001</v>
      </c>
    </row>
    <row r="70" spans="1:36" x14ac:dyDescent="0.25">
      <c r="A70" t="str">
        <f>_xll.ciqfunctions.udf.CIQ(B70,"IQ_COMPANY_NAME")</f>
        <v>Subaru Corporation</v>
      </c>
      <c r="B70" s="3" t="s">
        <v>1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34</v>
      </c>
      <c r="AA70" s="1">
        <f>_xll.ciqfunctions.udf.CIQ($B70, "IQ_ST_INVEST", IQ_FY, $D70, , , "USD", , AA$1)</f>
        <v>2284.0074500000001</v>
      </c>
      <c r="AB70" s="1">
        <f>_xll.ciqfunctions.udf.CIQ($B70, "IQ_NPPE", IQ_FY, $D70, , , "USD", , AB$1)</f>
        <v>6620.29126</v>
      </c>
      <c r="AC70" s="1">
        <f>_xll.ciqfunctions.udf.CIQ($B70, "IQ_LT_INVEST", IQ_FY, $D70, , , "USD", , AC$1)</f>
        <v>2122.8568399999999</v>
      </c>
      <c r="AD70" s="1">
        <f>_xll.ciqfunctions.udf.CIQ($B70, "IQ_AP", IQ_FY, $D70, , , "USD", , AD$1)</f>
        <v>3625.0649100000001</v>
      </c>
      <c r="AE70" s="1">
        <f>_xll.ciqfunctions.udf.CIQ($B70, "IQ_NET_INTEREST_EXP", IQ_FY, $D70, , , "USD", , AE$1)</f>
        <v>64.093029999999999</v>
      </c>
      <c r="AF70" s="1">
        <f>_xll.ciqfunctions.udf.CIQ($B70, "IQ_INC_TAX", IQ_FY, $D70, , , "USD", , AF$1)</f>
        <v>711.84033999999997</v>
      </c>
      <c r="AG70" s="1">
        <f>_xll.ciqfunctions.udf.CIQ($B70, "IQ_INC_TAX", IQ_SGA, $D70, , , "USD", , AG$1)</f>
        <v>476.70783</v>
      </c>
      <c r="AH70" s="1">
        <f>_xll.ciqfunctions.udf.CIQ($B70, "IQ_COGS", IQ_FY, $D70, , , "USD", , AH$1)</f>
        <v>22999.91635</v>
      </c>
      <c r="AI70" s="1">
        <f>_xll.ciqfunctions.udf.CIQ($B70, "IQ_TOTAL_EQUITY", IQ_FY, $D70, , , "USD", , AI$1)</f>
        <v>14698.207</v>
      </c>
      <c r="AJ70" s="1">
        <f>_xll.ciqfunctions.udf.CIQ($B70, "IQ_INVENTORY", IQ_FY, $D70, , , "USD", , AJ$1)</f>
        <v>2798.2676299999998</v>
      </c>
    </row>
    <row r="71" spans="1:36" x14ac:dyDescent="0.25">
      <c r="A71" t="str">
        <f>_xll.ciqfunctions.udf.CIQ(B71,"IQ_COMPANY_NAME")</f>
        <v>Subaru Corporation</v>
      </c>
      <c r="B71" s="3" t="s">
        <v>1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34</v>
      </c>
      <c r="AA71" s="1">
        <f>_xll.ciqfunctions.udf.CIQ($B71, "IQ_ST_INVEST", IQ_FY, $D71, , , "USD", , AA$1)</f>
        <v>2875.1480299999998</v>
      </c>
      <c r="AB71" s="1">
        <f>_xll.ciqfunctions.udf.CIQ($B71, "IQ_NPPE", IQ_FY, $D71, , , "USD", , AB$1)</f>
        <v>5894.7534500000002</v>
      </c>
      <c r="AC71" s="1">
        <f>_xll.ciqfunctions.udf.CIQ($B71, "IQ_LT_INVEST", IQ_FY, $D71, , , "USD", , AC$1)</f>
        <v>971.15697</v>
      </c>
      <c r="AD71" s="1">
        <f>_xll.ciqfunctions.udf.CIQ($B71, "IQ_AP", IQ_FY, $D71, , , "USD", , AD$1)</f>
        <v>3136.6547599999999</v>
      </c>
      <c r="AE71" s="1">
        <f>_xll.ciqfunctions.udf.CIQ($B71, "IQ_NET_INTEREST_EXP", IQ_FY, $D71, , , "USD", , AE$1)</f>
        <v>24.843050000000002</v>
      </c>
      <c r="AF71" s="1">
        <f>_xll.ciqfunctions.udf.CIQ($B71, "IQ_INC_TAX", IQ_FY, $D71, , , "USD", , AF$1)</f>
        <v>996.79822000000001</v>
      </c>
      <c r="AG71" s="1">
        <f>_xll.ciqfunctions.udf.CIQ($B71, "IQ_INC_TAX", IQ_SGA, $D71, , , "USD", , AG$1)</f>
        <v>757.42885999999999</v>
      </c>
      <c r="AH71" s="1">
        <f>_xll.ciqfunctions.udf.CIQ($B71, "IQ_COGS", IQ_FY, $D71, , , "USD", , AH$1)</f>
        <v>21401.489109999999</v>
      </c>
      <c r="AI71" s="1">
        <f>_xll.ciqfunctions.udf.CIQ($B71, "IQ_TOTAL_EQUITY", IQ_FY, $D71, , , "USD", , AI$1)</f>
        <v>13138.009169999999</v>
      </c>
      <c r="AJ71" s="1">
        <f>_xll.ciqfunctions.udf.CIQ($B71, "IQ_INVENTORY", IQ_FY, $D71, , , "USD", , AJ$1)</f>
        <v>2702.5202199999999</v>
      </c>
    </row>
    <row r="72" spans="1:36" x14ac:dyDescent="0.25">
      <c r="A72" t="str">
        <f>_xll.ciqfunctions.udf.CIQ(B72,"IQ_COMPANY_NAME")</f>
        <v>Subaru Corporation</v>
      </c>
      <c r="B72" s="3" t="s">
        <v>1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34</v>
      </c>
      <c r="AA72" s="1">
        <f>_xll.ciqfunctions.udf.CIQ($B72, "IQ_ST_INVEST", IQ_FY, $D72, , , "USD", , AA$1)</f>
        <v>4455.0727800000004</v>
      </c>
      <c r="AB72" s="1">
        <f>_xll.ciqfunctions.udf.CIQ($B72, "IQ_NPPE", IQ_FY, $D72, , , "USD", , AB$1)</f>
        <v>5096.41309</v>
      </c>
      <c r="AC72" s="1">
        <f>_xll.ciqfunctions.udf.CIQ($B72, "IQ_LT_INVEST", IQ_FY, $D72, , , "USD", , AC$1)</f>
        <v>1000.37375</v>
      </c>
      <c r="AD72" s="1">
        <f>_xll.ciqfunctions.udf.CIQ($B72, "IQ_AP", IQ_FY, $D72, , , "USD", , AD$1)</f>
        <v>2906.9507400000002</v>
      </c>
      <c r="AE72" s="1">
        <f>_xll.ciqfunctions.udf.CIQ($B72, "IQ_NET_INTEREST_EXP", IQ_FY, $D72, , , "USD", , AE$1)</f>
        <v>23.9498</v>
      </c>
      <c r="AF72" s="1">
        <f>_xll.ciqfunctions.udf.CIQ($B72, "IQ_INC_TAX", IQ_FY, $D72, , , "USD", , AF$1)</f>
        <v>1625.52503</v>
      </c>
      <c r="AG72" s="1">
        <f>_xll.ciqfunctions.udf.CIQ($B72, "IQ_INC_TAX", IQ_SGA, $D72, , , "USD", , AG$1)</f>
        <v>1105.8843099999999</v>
      </c>
      <c r="AH72" s="1">
        <f>_xll.ciqfunctions.udf.CIQ($B72, "IQ_COGS", IQ_FY, $D72, , , "USD", , AH$1)</f>
        <v>19465.431659999998</v>
      </c>
      <c r="AI72" s="1">
        <f>_xll.ciqfunctions.udf.CIQ($B72, "IQ_TOTAL_EQUITY", IQ_FY, $D72, , , "USD", , AI$1)</f>
        <v>12009.70932</v>
      </c>
      <c r="AJ72" s="1">
        <f>_xll.ciqfunctions.udf.CIQ($B72, "IQ_INVENTORY", IQ_FY, $D72, , , "USD", , AJ$1)</f>
        <v>2477.4562799999999</v>
      </c>
    </row>
    <row r="73" spans="1:36" x14ac:dyDescent="0.25">
      <c r="A73" t="str">
        <f>_xll.ciqfunctions.udf.CIQ(B73,"IQ_COMPANY_NAME")</f>
        <v>Subaru Corporation</v>
      </c>
      <c r="B73" s="3" t="s">
        <v>1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34</v>
      </c>
      <c r="AA73" s="1">
        <f>_xll.ciqfunctions.udf.CIQ($B73, "IQ_ST_INVEST", IQ_FY, $D73, , , "USD", , AA$1)</f>
        <v>3706.4506099999999</v>
      </c>
      <c r="AB73" s="1">
        <f>_xll.ciqfunctions.udf.CIQ($B73, "IQ_NPPE", IQ_FY, $D73, , , "USD", , AB$1)</f>
        <v>4289.4992099999999</v>
      </c>
      <c r="AC73" s="1">
        <f>_xll.ciqfunctions.udf.CIQ($B73, "IQ_LT_INVEST", IQ_FY, $D73, , , "USD", , AC$1)</f>
        <v>1515.0096100000001</v>
      </c>
      <c r="AD73" s="1">
        <f>_xll.ciqfunctions.udf.CIQ($B73, "IQ_AP", IQ_FY, $D73, , , "USD", , AD$1)</f>
        <v>3268.7808</v>
      </c>
      <c r="AE73" s="1">
        <f>_xll.ciqfunctions.udf.CIQ($B73, "IQ_NET_INTEREST_EXP", IQ_FY, $D73, , , "USD", , AE$1)</f>
        <v>10.200850000000001</v>
      </c>
      <c r="AF73" s="1">
        <f>_xll.ciqfunctions.udf.CIQ($B73, "IQ_INC_TAX", IQ_FY, $D73, , , "USD", , AF$1)</f>
        <v>1058.8966</v>
      </c>
      <c r="AG73" s="1">
        <f>_xll.ciqfunctions.udf.CIQ($B73, "IQ_INC_TAX", IQ_SGA, $D73, , , "USD", , AG$1)</f>
        <v>1476.7887700000001</v>
      </c>
      <c r="AH73" s="1">
        <f>_xll.ciqfunctions.udf.CIQ($B73, "IQ_COGS", IQ_FY, $D73, , , "USD", , AH$1)</f>
        <v>16813.818149999999</v>
      </c>
      <c r="AI73" s="1">
        <f>_xll.ciqfunctions.udf.CIQ($B73, "IQ_TOTAL_EQUITY", IQ_FY, $D73, , , "USD", , AI$1)</f>
        <v>8590.0410100000008</v>
      </c>
      <c r="AJ73" s="1">
        <f>_xll.ciqfunctions.udf.CIQ($B73, "IQ_INVENTORY", IQ_FY, $D73, , , "USD", , AJ$1)</f>
        <v>2463.9553799999999</v>
      </c>
    </row>
    <row r="74" spans="1:36" x14ac:dyDescent="0.25">
      <c r="A74" t="str">
        <f>_xll.ciqfunctions.udf.CIQ(B74,"IQ_COMPANY_NAME")</f>
        <v>(Invalid Identifier)</v>
      </c>
      <c r="B74" s="3" t="s">
        <v>0</v>
      </c>
      <c r="C74" s="1" t="str">
        <f>_xll.ciqfunctions.udf.CIQ($B74, "IQ_INDUSTRY", IQ_FY, $D74, ,, "USD", , C$1)</f>
        <v>(Invalid Identifier)</v>
      </c>
      <c r="D74" s="2">
        <v>44197</v>
      </c>
      <c r="E74" s="1" t="str">
        <f>_xll.ciqfunctions.udf.CIQ($B74, "IQ_TOTAL_REV", IQ_FY, $D74, ,, "USD", , E$1)</f>
        <v>(Invalid Identifier)</v>
      </c>
      <c r="F74" s="1" t="str">
        <f>_xll.ciqfunctions.udf.CIQ($B74, "IQ_NI", IQ_FY, $D74, ,, "USD", , F$1)</f>
        <v>(Invalid Identifier)</v>
      </c>
      <c r="G74" s="1" t="str">
        <f>_xll.ciqfunctions.udf.CIQ($B74, "IQ_CASH_EQUIV", IQ_FY, $D74, , , "USD", , G$1)</f>
        <v>(Invalid Identifier)</v>
      </c>
      <c r="H74" s="1" t="str">
        <f>_xll.ciqfunctions.udf.CIQ($B74, "IQ_CASH_ST_INVEST", IQ_FY, $D74, , , "USD", , H$1)</f>
        <v>(Invalid Identifier)</v>
      </c>
      <c r="I74" s="1" t="str">
        <f>_xll.ciqfunctions.udf.CIQ($B74, "IQ_TOTAL_CA", IQ_FY, $D74, , , "USD", , I$1)</f>
        <v>(Invalid Identifier)</v>
      </c>
      <c r="J74" s="1" t="str">
        <f>_xll.ciqfunctions.udf.CIQ($B74, "IQ_TOTAL_ASSETS", IQ_FY, $D74, , , "USD", , J$1)</f>
        <v>(Invalid Identifier)</v>
      </c>
      <c r="K74" s="1" t="str">
        <f>_xll.ciqfunctions.udf.CIQ($B74, "IQ_TOTAL_CL", IQ_FY, $D74, , , "USD", , K$1)</f>
        <v>(Invalid Identifier)</v>
      </c>
      <c r="L74" s="1" t="str">
        <f>_xll.ciqfunctions.udf.CIQ($B74, "IQ_TOTAL_LIAB", IQ_FY, $D74, ,, "USD", , L$1)</f>
        <v>(Invalid Identifier)</v>
      </c>
      <c r="M74" s="1" t="str">
        <f>IF(_xll.ciqfunctions.udf.CIQ($B74, "IQ_PREF_EQUITY", IQ_FY, $D74, , , "USD", , M$1)=0,"",_xll.ciqfunctions.udf.CIQ($B74, "IQ_PREF_EQUITY", IQ_FY, $D74, , , "USD", , M$1))</f>
        <v>(Invalid Identifier)</v>
      </c>
      <c r="N74" s="1" t="str">
        <f>IF(_xll.ciqfunctions.udf.CIQ($B74, "IQ_COMMON", IQ_FY, $D74, , , "USD", , N$1)=0,"na",_xll.ciqfunctions.udf.CIQ($B74, "IQ_COMMON", IQ_FY, $D74, , , "USD", , N$1))</f>
        <v>(Invalid Identifier)</v>
      </c>
      <c r="O74" s="1" t="str">
        <f>IF(_xll.ciqfunctions.udf.CIQ($B74, "IQ_APIC", IQ_FY, $D74, , , "USD", , O$1)=0,"",_xll.ciqfunctions.udf.CIQ($B74, "IQ_APIC", IQ_FY, $D74, , , "USD", , O$1))</f>
        <v>(Invalid Identifier)</v>
      </c>
      <c r="P74" s="1" t="str">
        <f>_xll.ciqfunctions.udf.CIQ($B74, "IQ_TOTAL_ASSETS", IQ_FY, $D74, , , "USD", , P$1)</f>
        <v>(Invalid Identifier)</v>
      </c>
      <c r="Q74" s="1" t="str">
        <f>_xll.ciqfunctions.udf.CIQ($B74, "IQ_RE", IQ_FY, $D74, , , "USD", , Q$1)</f>
        <v>(Invalid Identifier)</v>
      </c>
      <c r="R74" s="1" t="str">
        <f>_xll.ciqfunctions.udf.CIQ($B74, "IQ_TOTAL_EQUITY", IQ_FY, $D74, , , "USD", , R$1)</f>
        <v>(Invalid Identifier)</v>
      </c>
      <c r="S74" s="1" t="str">
        <f>_xll.ciqfunctions.udf.CIQ($B74, "IQ_TOTAL_OUTSTANDING_FILING_DATE", IQ_FY, $D74, , , "USD", , S$1)</f>
        <v>(Invalid Identifier)</v>
      </c>
      <c r="T74" s="1" t="str">
        <f>_xll.ciqfunctions.udf.CIQ($B74, "IQ_TOTAL_DEBT", IQ_FY, $D74, , , "USD", , T$1)</f>
        <v>(Invalid Identifier)</v>
      </c>
      <c r="U74" s="1" t="str">
        <f>IF(_xll.ciqfunctions.udf.CIQ($B74, "IQ_PREF_DIV_OTHER", IQ_FY, $D74, , , "USD", , U$1)=0,"na",_xll.ciqfunctions.udf.CIQ($B74, "IQ_PREF_DIV_OTHER", IQ_FY, $D74, , , "USD", , U$1))</f>
        <v>(Invalid Identifier)</v>
      </c>
      <c r="V74" s="1" t="str">
        <f>_xll.ciqfunctions.udf.CIQ($B74, "IQ_COGS", IQ_FY, $D74, , , "USD", , V$1)</f>
        <v>(Invalid Identifier)</v>
      </c>
      <c r="W74" s="1" t="str">
        <f>_xll.ciqfunctions.udf.CIQ($B74, "IQ_CASH_EQUIV", IQ_FY, $D74, , , "USD", , W$1)</f>
        <v>(Invalid Identifier)</v>
      </c>
      <c r="X74" s="1" t="str">
        <f>_xll.ciqfunctions.udf.CIQ($B74, "IQ_AR", IQ_FY, $D74, , , "USD", , X$1)</f>
        <v>(Invalid Identifier)</v>
      </c>
      <c r="Y74" s="1" t="str">
        <f>_xll.ciqfunctions.udf.CIQ($B74, "IQ_INVENTORY", IQ_FY, $D74, , , "USD", , Y$1)</f>
        <v>(Invalid Identifier)</v>
      </c>
      <c r="Z74" t="s">
        <v>34</v>
      </c>
      <c r="AA74" s="1" t="str">
        <f>_xll.ciqfunctions.udf.CIQ($B74, "IQ_ST_INVEST", IQ_FY, $D74, , , "USD", , AA$1)</f>
        <v>(Invalid Identifier)</v>
      </c>
      <c r="AB74" s="1" t="str">
        <f>_xll.ciqfunctions.udf.CIQ($B74, "IQ_NPPE", IQ_FY, $D74, , , "USD", , AB$1)</f>
        <v>(Invalid Identifier)</v>
      </c>
      <c r="AC74" s="1" t="str">
        <f>_xll.ciqfunctions.udf.CIQ($B74, "IQ_LT_INVEST", IQ_FY, $D74, , , "USD", , AC$1)</f>
        <v>(Invalid Identifier)</v>
      </c>
      <c r="AD74" s="1" t="str">
        <f>_xll.ciqfunctions.udf.CIQ($B74, "IQ_AP", IQ_FY, $D74, , , "USD", , AD$1)</f>
        <v>(Invalid Identifier)</v>
      </c>
      <c r="AE74" s="1" t="str">
        <f>_xll.ciqfunctions.udf.CIQ($B74, "IQ_NET_INTEREST_EXP", IQ_FY, $D74, , , "USD", , AE$1)</f>
        <v>(Invalid Identifier)</v>
      </c>
      <c r="AF74" s="1" t="str">
        <f>_xll.ciqfunctions.udf.CIQ($B74, "IQ_INC_TAX", IQ_FY, $D74, , , "USD", , AF$1)</f>
        <v>(Invalid Identifier)</v>
      </c>
      <c r="AG74" s="1" t="str">
        <f>_xll.ciqfunctions.udf.CIQ($B74, "IQ_INC_TAX", IQ_SGA, $D74, , , "USD", , AG$1)</f>
        <v>(Invalid Identifier)</v>
      </c>
      <c r="AH74" s="1" t="str">
        <f>_xll.ciqfunctions.udf.CIQ($B74, "IQ_COGS", IQ_FY, $D74, , , "USD", , AH$1)</f>
        <v>(Invalid Identifier)</v>
      </c>
      <c r="AI74" s="1" t="str">
        <f>_xll.ciqfunctions.udf.CIQ($B74, "IQ_TOTAL_EQUITY", IQ_FY, $D74, , , "USD", , AI$1)</f>
        <v>(Invalid Identifier)</v>
      </c>
      <c r="AJ74" s="1" t="str">
        <f>_xll.ciqfunctions.udf.CIQ($B74, "IQ_INVENTORY", IQ_FY, $D74, , , "USD", , AJ$1)</f>
        <v>(Invalid Identifier)</v>
      </c>
    </row>
    <row r="75" spans="1:36" x14ac:dyDescent="0.25">
      <c r="A75" t="str">
        <f>_xll.ciqfunctions.udf.CIQ(B75,"IQ_COMPANY_NAME")</f>
        <v>(Invalid Identifier)</v>
      </c>
      <c r="B75" s="3" t="s">
        <v>0</v>
      </c>
      <c r="C75" s="1" t="str">
        <f>_xll.ciqfunctions.udf.CIQ($B75, "IQ_INDUSTRY", IQ_FY, $D75, ,, "USD", , C$1)</f>
        <v>(Invalid Identifier)</v>
      </c>
      <c r="D75" s="2">
        <f>DATE(YEAR(D74) -1, MONTH(D74), DAY(D74))</f>
        <v>43831</v>
      </c>
      <c r="E75" s="1" t="str">
        <f>_xll.ciqfunctions.udf.CIQ($B75, "IQ_TOTAL_REV", IQ_FY, $D75, ,, "USD", , E$1)</f>
        <v>(Invalid Identifier)</v>
      </c>
      <c r="F75" s="1" t="str">
        <f>_xll.ciqfunctions.udf.CIQ($B75, "IQ_NI", IQ_FY, $D75, ,, "USD", , F$1)</f>
        <v>(Invalid Identifier)</v>
      </c>
      <c r="G75" s="1" t="str">
        <f>_xll.ciqfunctions.udf.CIQ($B75, "IQ_CASH_EQUIV", IQ_FY, $D75, , , "USD", , G$1)</f>
        <v>(Invalid Identifier)</v>
      </c>
      <c r="H75" s="1" t="str">
        <f>_xll.ciqfunctions.udf.CIQ($B75, "IQ_CASH_ST_INVEST", IQ_FY, $D75, , , "USD", , H$1)</f>
        <v>(Invalid Identifier)</v>
      </c>
      <c r="I75" s="1" t="str">
        <f>_xll.ciqfunctions.udf.CIQ($B75, "IQ_TOTAL_CA", IQ_FY, $D75, , , "USD", , I$1)</f>
        <v>(Invalid Identifier)</v>
      </c>
      <c r="J75" s="1" t="str">
        <f>_xll.ciqfunctions.udf.CIQ($B75, "IQ_TOTAL_ASSETS", IQ_FY, $D75, , , "USD", , J$1)</f>
        <v>(Invalid Identifier)</v>
      </c>
      <c r="K75" s="1" t="str">
        <f>_xll.ciqfunctions.udf.CIQ($B75, "IQ_TOTAL_CL", IQ_FY, $D75, , , "USD", , K$1)</f>
        <v>(Invalid Identifier)</v>
      </c>
      <c r="L75" s="1" t="str">
        <f>_xll.ciqfunctions.udf.CIQ($B75, "IQ_TOTAL_LIAB", IQ_FY, $D75, ,, "USD", , L$1)</f>
        <v>(Invalid Identifier)</v>
      </c>
      <c r="M75" s="1" t="str">
        <f>IF(_xll.ciqfunctions.udf.CIQ($B75, "IQ_PREF_EQUITY", IQ_FY, $D75, , , "USD", , M$1)=0,"",_xll.ciqfunctions.udf.CIQ($B75, "IQ_PREF_EQUITY", IQ_FY, $D75, , , "USD", , M$1))</f>
        <v>(Invalid Identifier)</v>
      </c>
      <c r="N75" s="1" t="str">
        <f>IF(_xll.ciqfunctions.udf.CIQ($B75, "IQ_COMMON", IQ_FY, $D75, , , "USD", , N$1)=0,"na",_xll.ciqfunctions.udf.CIQ($B75, "IQ_COMMON", IQ_FY, $D75, , , "USD", , N$1))</f>
        <v>(Invalid Identifier)</v>
      </c>
      <c r="O75" s="1" t="str">
        <f>IF(_xll.ciqfunctions.udf.CIQ($B75, "IQ_APIC", IQ_FY, $D75, , , "USD", , O$1)=0,"",_xll.ciqfunctions.udf.CIQ($B75, "IQ_APIC", IQ_FY, $D75, , , "USD", , O$1))</f>
        <v>(Invalid Identifier)</v>
      </c>
      <c r="P75" s="1" t="str">
        <f>_xll.ciqfunctions.udf.CIQ($B75, "IQ_TOTAL_ASSETS", IQ_FY, $D75, , , "USD", , P$1)</f>
        <v>(Invalid Identifier)</v>
      </c>
      <c r="Q75" s="1" t="str">
        <f>_xll.ciqfunctions.udf.CIQ($B75, "IQ_RE", IQ_FY, $D75, , , "USD", , Q$1)</f>
        <v>(Invalid Identifier)</v>
      </c>
      <c r="R75" s="1" t="str">
        <f>_xll.ciqfunctions.udf.CIQ($B75, "IQ_TOTAL_EQUITY", IQ_FY, $D75, , , "USD", , R$1)</f>
        <v>(Invalid Identifier)</v>
      </c>
      <c r="S75" s="1" t="str">
        <f>_xll.ciqfunctions.udf.CIQ($B75, "IQ_TOTAL_OUTSTANDING_FILING_DATE", IQ_FY, $D75, , , "USD", , S$1)</f>
        <v>(Invalid Identifier)</v>
      </c>
      <c r="T75" s="1" t="str">
        <f>_xll.ciqfunctions.udf.CIQ($B75, "IQ_TOTAL_DEBT", IQ_FY, $D75, , , "USD", , T$1)</f>
        <v>(Invalid Identifier)</v>
      </c>
      <c r="U75" s="1" t="str">
        <f>IF(_xll.ciqfunctions.udf.CIQ($B75, "IQ_PREF_DIV_OTHER", IQ_FY, $D75, , , "USD", , U$1)=0,"na",_xll.ciqfunctions.udf.CIQ($B75, "IQ_PREF_DIV_OTHER", IQ_FY, $D75, , , "USD", , U$1))</f>
        <v>(Invalid Identifier)</v>
      </c>
      <c r="V75" s="1" t="str">
        <f>_xll.ciqfunctions.udf.CIQ($B75, "IQ_COGS", IQ_FY, $D75, , , "USD", , V$1)</f>
        <v>(Invalid Identifier)</v>
      </c>
      <c r="W75" s="1" t="str">
        <f>_xll.ciqfunctions.udf.CIQ($B75, "IQ_CASH_EQUIV", IQ_FY, $D75, , , "USD", , W$1)</f>
        <v>(Invalid Identifier)</v>
      </c>
      <c r="X75" s="1" t="str">
        <f>_xll.ciqfunctions.udf.CIQ($B75, "IQ_AR", IQ_FY, $D75, , , "USD", , X$1)</f>
        <v>(Invalid Identifier)</v>
      </c>
      <c r="Y75" s="1" t="str">
        <f>_xll.ciqfunctions.udf.CIQ($B75, "IQ_INVENTORY", IQ_FY, $D75, , , "USD", , Y$1)</f>
        <v>(Invalid Identifier)</v>
      </c>
      <c r="Z75" t="s">
        <v>34</v>
      </c>
      <c r="AA75" s="1" t="str">
        <f>_xll.ciqfunctions.udf.CIQ($B75, "IQ_ST_INVEST", IQ_FY, $D75, , , "USD", , AA$1)</f>
        <v>(Invalid Identifier)</v>
      </c>
      <c r="AB75" s="1" t="str">
        <f>_xll.ciqfunctions.udf.CIQ($B75, "IQ_NPPE", IQ_FY, $D75, , , "USD", , AB$1)</f>
        <v>(Invalid Identifier)</v>
      </c>
      <c r="AC75" s="1" t="str">
        <f>_xll.ciqfunctions.udf.CIQ($B75, "IQ_LT_INVEST", IQ_FY, $D75, , , "USD", , AC$1)</f>
        <v>(Invalid Identifier)</v>
      </c>
      <c r="AD75" s="1" t="str">
        <f>_xll.ciqfunctions.udf.CIQ($B75, "IQ_AP", IQ_FY, $D75, , , "USD", , AD$1)</f>
        <v>(Invalid Identifier)</v>
      </c>
      <c r="AE75" s="1" t="str">
        <f>_xll.ciqfunctions.udf.CIQ($B75, "IQ_NET_INTEREST_EXP", IQ_FY, $D75, , , "USD", , AE$1)</f>
        <v>(Invalid Identifier)</v>
      </c>
      <c r="AF75" s="1" t="str">
        <f>_xll.ciqfunctions.udf.CIQ($B75, "IQ_INC_TAX", IQ_FY, $D75, , , "USD", , AF$1)</f>
        <v>(Invalid Identifier)</v>
      </c>
      <c r="AG75" s="1" t="str">
        <f>_xll.ciqfunctions.udf.CIQ($B75, "IQ_INC_TAX", IQ_SGA, $D75, , , "USD", , AG$1)</f>
        <v>(Invalid Identifier)</v>
      </c>
      <c r="AH75" s="1" t="str">
        <f>_xll.ciqfunctions.udf.CIQ($B75, "IQ_COGS", IQ_FY, $D75, , , "USD", , AH$1)</f>
        <v>(Invalid Identifier)</v>
      </c>
      <c r="AI75" s="1" t="str">
        <f>_xll.ciqfunctions.udf.CIQ($B75, "IQ_TOTAL_EQUITY", IQ_FY, $D75, , , "USD", , AI$1)</f>
        <v>(Invalid Identifier)</v>
      </c>
      <c r="AJ75" s="1" t="str">
        <f>_xll.ciqfunctions.udf.CIQ($B75, "IQ_INVENTORY", IQ_FY, $D75, , , "USD", , AJ$1)</f>
        <v>(Invalid Identifier)</v>
      </c>
    </row>
    <row r="76" spans="1:36" x14ac:dyDescent="0.25">
      <c r="A76" t="str">
        <f>_xll.ciqfunctions.udf.CIQ(B76,"IQ_COMPANY_NAME")</f>
        <v>(Invalid Identifier)</v>
      </c>
      <c r="B76" s="3" t="s">
        <v>0</v>
      </c>
      <c r="C76" s="1" t="str">
        <f>_xll.ciqfunctions.udf.CIQ($B76, "IQ_INDUSTRY", IQ_FY, $D76, ,, "USD", , C$1)</f>
        <v>(Invalid Identifier)</v>
      </c>
      <c r="D76" s="2">
        <f>DATE(YEAR(D75) -1, MONTH(D75), DAY(D75))</f>
        <v>43466</v>
      </c>
      <c r="E76" s="1" t="str">
        <f>_xll.ciqfunctions.udf.CIQ($B76, "IQ_TOTAL_REV", IQ_FY, $D76, ,, "USD", , E$1)</f>
        <v>(Invalid Identifier)</v>
      </c>
      <c r="F76" s="1" t="str">
        <f>_xll.ciqfunctions.udf.CIQ($B76, "IQ_NI", IQ_FY, $D76, ,, "USD", , F$1)</f>
        <v>(Invalid Identifier)</v>
      </c>
      <c r="G76" s="1" t="str">
        <f>_xll.ciqfunctions.udf.CIQ($B76, "IQ_CASH_EQUIV", IQ_FY, $D76, , , "USD", , G$1)</f>
        <v>(Invalid Identifier)</v>
      </c>
      <c r="H76" s="1" t="str">
        <f>_xll.ciqfunctions.udf.CIQ($B76, "IQ_CASH_ST_INVEST", IQ_FY, $D76, , , "USD", , H$1)</f>
        <v>(Invalid Identifier)</v>
      </c>
      <c r="I76" s="1" t="str">
        <f>_xll.ciqfunctions.udf.CIQ($B76, "IQ_TOTAL_CA", IQ_FY, $D76, , , "USD", , I$1)</f>
        <v>(Invalid Identifier)</v>
      </c>
      <c r="J76" s="1" t="str">
        <f>_xll.ciqfunctions.udf.CIQ($B76, "IQ_TOTAL_ASSETS", IQ_FY, $D76, , , "USD", , J$1)</f>
        <v>(Invalid Identifier)</v>
      </c>
      <c r="K76" s="1" t="str">
        <f>_xll.ciqfunctions.udf.CIQ($B76, "IQ_TOTAL_CL", IQ_FY, $D76, , , "USD", , K$1)</f>
        <v>(Invalid Identifier)</v>
      </c>
      <c r="L76" s="1" t="str">
        <f>_xll.ciqfunctions.udf.CIQ($B76, "IQ_TOTAL_LIAB", IQ_FY, $D76, ,, "USD", , L$1)</f>
        <v>(Invalid Identifier)</v>
      </c>
      <c r="M76" s="1" t="str">
        <f>IF(_xll.ciqfunctions.udf.CIQ($B76, "IQ_PREF_EQUITY", IQ_FY, $D76, , , "USD", , M$1)=0,"",_xll.ciqfunctions.udf.CIQ($B76, "IQ_PREF_EQUITY", IQ_FY, $D76, , , "USD", , M$1))</f>
        <v>(Invalid Identifier)</v>
      </c>
      <c r="N76" s="1" t="str">
        <f>IF(_xll.ciqfunctions.udf.CIQ($B76, "IQ_COMMON", IQ_FY, $D76, , , "USD", , N$1)=0,"na",_xll.ciqfunctions.udf.CIQ($B76, "IQ_COMMON", IQ_FY, $D76, , , "USD", , N$1))</f>
        <v>(Invalid Identifier)</v>
      </c>
      <c r="O76" s="1" t="str">
        <f>IF(_xll.ciqfunctions.udf.CIQ($B76, "IQ_APIC", IQ_FY, $D76, , , "USD", , O$1)=0,"",_xll.ciqfunctions.udf.CIQ($B76, "IQ_APIC", IQ_FY, $D76, , , "USD", , O$1))</f>
        <v>(Invalid Identifier)</v>
      </c>
      <c r="P76" s="1" t="str">
        <f>_xll.ciqfunctions.udf.CIQ($B76, "IQ_TOTAL_ASSETS", IQ_FY, $D76, , , "USD", , P$1)</f>
        <v>(Invalid Identifier)</v>
      </c>
      <c r="Q76" s="1" t="str">
        <f>_xll.ciqfunctions.udf.CIQ($B76, "IQ_RE", IQ_FY, $D76, , , "USD", , Q$1)</f>
        <v>(Invalid Identifier)</v>
      </c>
      <c r="R76" s="1" t="str">
        <f>_xll.ciqfunctions.udf.CIQ($B76, "IQ_TOTAL_EQUITY", IQ_FY, $D76, , , "USD", , R$1)</f>
        <v>(Invalid Identifier)</v>
      </c>
      <c r="S76" s="1" t="str">
        <f>_xll.ciqfunctions.udf.CIQ($B76, "IQ_TOTAL_OUTSTANDING_FILING_DATE", IQ_FY, $D76, , , "USD", , S$1)</f>
        <v>(Invalid Identifier)</v>
      </c>
      <c r="T76" s="1" t="str">
        <f>_xll.ciqfunctions.udf.CIQ($B76, "IQ_TOTAL_DEBT", IQ_FY, $D76, , , "USD", , T$1)</f>
        <v>(Invalid Identifier)</v>
      </c>
      <c r="U76" s="1" t="str">
        <f>IF(_xll.ciqfunctions.udf.CIQ($B76, "IQ_PREF_DIV_OTHER", IQ_FY, $D76, , , "USD", , U$1)=0,"na",_xll.ciqfunctions.udf.CIQ($B76, "IQ_PREF_DIV_OTHER", IQ_FY, $D76, , , "USD", , U$1))</f>
        <v>(Invalid Identifier)</v>
      </c>
      <c r="V76" s="1" t="str">
        <f>_xll.ciqfunctions.udf.CIQ($B76, "IQ_COGS", IQ_FY, $D76, , , "USD", , V$1)</f>
        <v>(Invalid Identifier)</v>
      </c>
      <c r="W76" s="1" t="str">
        <f>_xll.ciqfunctions.udf.CIQ($B76, "IQ_CASH_EQUIV", IQ_FY, $D76, , , "USD", , W$1)</f>
        <v>(Invalid Identifier)</v>
      </c>
      <c r="X76" s="1" t="str">
        <f>_xll.ciqfunctions.udf.CIQ($B76, "IQ_AR", IQ_FY, $D76, , , "USD", , X$1)</f>
        <v>(Invalid Identifier)</v>
      </c>
      <c r="Y76" s="1" t="str">
        <f>_xll.ciqfunctions.udf.CIQ($B76, "IQ_INVENTORY", IQ_FY, $D76, , , "USD", , Y$1)</f>
        <v>(Invalid Identifier)</v>
      </c>
      <c r="Z76" t="s">
        <v>34</v>
      </c>
      <c r="AA76" s="1" t="str">
        <f>_xll.ciqfunctions.udf.CIQ($B76, "IQ_ST_INVEST", IQ_FY, $D76, , , "USD", , AA$1)</f>
        <v>(Invalid Identifier)</v>
      </c>
      <c r="AB76" s="1" t="str">
        <f>_xll.ciqfunctions.udf.CIQ($B76, "IQ_NPPE", IQ_FY, $D76, , , "USD", , AB$1)</f>
        <v>(Invalid Identifier)</v>
      </c>
      <c r="AC76" s="1" t="str">
        <f>_xll.ciqfunctions.udf.CIQ($B76, "IQ_LT_INVEST", IQ_FY, $D76, , , "USD", , AC$1)</f>
        <v>(Invalid Identifier)</v>
      </c>
      <c r="AD76" s="1" t="str">
        <f>_xll.ciqfunctions.udf.CIQ($B76, "IQ_AP", IQ_FY, $D76, , , "USD", , AD$1)</f>
        <v>(Invalid Identifier)</v>
      </c>
      <c r="AE76" s="1" t="str">
        <f>_xll.ciqfunctions.udf.CIQ($B76, "IQ_NET_INTEREST_EXP", IQ_FY, $D76, , , "USD", , AE$1)</f>
        <v>(Invalid Identifier)</v>
      </c>
      <c r="AF76" s="1" t="str">
        <f>_xll.ciqfunctions.udf.CIQ($B76, "IQ_INC_TAX", IQ_FY, $D76, , , "USD", , AF$1)</f>
        <v>(Invalid Identifier)</v>
      </c>
      <c r="AG76" s="1" t="str">
        <f>_xll.ciqfunctions.udf.CIQ($B76, "IQ_INC_TAX", IQ_SGA, $D76, , , "USD", , AG$1)</f>
        <v>(Invalid Identifier)</v>
      </c>
      <c r="AH76" s="1" t="str">
        <f>_xll.ciqfunctions.udf.CIQ($B76, "IQ_COGS", IQ_FY, $D76, , , "USD", , AH$1)</f>
        <v>(Invalid Identifier)</v>
      </c>
      <c r="AI76" s="1" t="str">
        <f>_xll.ciqfunctions.udf.CIQ($B76, "IQ_TOTAL_EQUITY", IQ_FY, $D76, , , "USD", , AI$1)</f>
        <v>(Invalid Identifier)</v>
      </c>
      <c r="AJ76" s="1" t="str">
        <f>_xll.ciqfunctions.udf.CIQ($B76, "IQ_INVENTORY", IQ_FY, $D76, , , "USD", , AJ$1)</f>
        <v>(Invalid Identifier)</v>
      </c>
    </row>
    <row r="77" spans="1:36" x14ac:dyDescent="0.25">
      <c r="A77" t="str">
        <f>_xll.ciqfunctions.udf.CIQ(B77,"IQ_COMPANY_NAME")</f>
        <v>(Invalid Identifier)</v>
      </c>
      <c r="B77" s="3" t="s">
        <v>0</v>
      </c>
      <c r="C77" s="1" t="str">
        <f>_xll.ciqfunctions.udf.CIQ($B77, "IQ_INDUSTRY", IQ_FY, $D77, ,, "USD", , C$1)</f>
        <v>(Invalid Identifier)</v>
      </c>
      <c r="D77" s="2">
        <f>DATE(YEAR(D76) -1, MONTH(D76), DAY(D76))</f>
        <v>43101</v>
      </c>
      <c r="E77" s="1" t="str">
        <f>_xll.ciqfunctions.udf.CIQ($B77, "IQ_TOTAL_REV", IQ_FY, $D77, ,, "USD", , E$1)</f>
        <v>(Invalid Identifier)</v>
      </c>
      <c r="F77" s="1" t="str">
        <f>_xll.ciqfunctions.udf.CIQ($B77, "IQ_NI", IQ_FY, $D77, ,, "USD", , F$1)</f>
        <v>(Invalid Identifier)</v>
      </c>
      <c r="G77" s="1" t="str">
        <f>_xll.ciqfunctions.udf.CIQ($B77, "IQ_CASH_EQUIV", IQ_FY, $D77, , , "USD", , G$1)</f>
        <v>(Invalid Identifier)</v>
      </c>
      <c r="H77" s="1" t="str">
        <f>_xll.ciqfunctions.udf.CIQ($B77, "IQ_CASH_ST_INVEST", IQ_FY, $D77, , , "USD", , H$1)</f>
        <v>(Invalid Identifier)</v>
      </c>
      <c r="I77" s="1" t="str">
        <f>_xll.ciqfunctions.udf.CIQ($B77, "IQ_TOTAL_CA", IQ_FY, $D77, , , "USD", , I$1)</f>
        <v>(Invalid Identifier)</v>
      </c>
      <c r="J77" s="1" t="str">
        <f>_xll.ciqfunctions.udf.CIQ($B77, "IQ_TOTAL_ASSETS", IQ_FY, $D77, , , "USD", , J$1)</f>
        <v>(Invalid Identifier)</v>
      </c>
      <c r="K77" s="1" t="str">
        <f>_xll.ciqfunctions.udf.CIQ($B77, "IQ_TOTAL_CL", IQ_FY, $D77, , , "USD", , K$1)</f>
        <v>(Invalid Identifier)</v>
      </c>
      <c r="L77" s="1" t="str">
        <f>_xll.ciqfunctions.udf.CIQ($B77, "IQ_TOTAL_LIAB", IQ_FY, $D77, ,, "USD", , L$1)</f>
        <v>(Invalid Identifier)</v>
      </c>
      <c r="M77" s="1" t="str">
        <f>IF(_xll.ciqfunctions.udf.CIQ($B77, "IQ_PREF_EQUITY", IQ_FY, $D77, , , "USD", , M$1)=0,"",_xll.ciqfunctions.udf.CIQ($B77, "IQ_PREF_EQUITY", IQ_FY, $D77, , , "USD", , M$1))</f>
        <v>(Invalid Identifier)</v>
      </c>
      <c r="N77" s="1" t="str">
        <f>IF(_xll.ciqfunctions.udf.CIQ($B77, "IQ_COMMON", IQ_FY, $D77, , , "USD", , N$1)=0,"na",_xll.ciqfunctions.udf.CIQ($B77, "IQ_COMMON", IQ_FY, $D77, , , "USD", , N$1))</f>
        <v>(Invalid Identifier)</v>
      </c>
      <c r="O77" s="1" t="str">
        <f>IF(_xll.ciqfunctions.udf.CIQ($B77, "IQ_APIC", IQ_FY, $D77, , , "USD", , O$1)=0,"",_xll.ciqfunctions.udf.CIQ($B77, "IQ_APIC", IQ_FY, $D77, , , "USD", , O$1))</f>
        <v>(Invalid Identifier)</v>
      </c>
      <c r="P77" s="1" t="str">
        <f>_xll.ciqfunctions.udf.CIQ($B77, "IQ_TOTAL_ASSETS", IQ_FY, $D77, , , "USD", , P$1)</f>
        <v>(Invalid Identifier)</v>
      </c>
      <c r="Q77" s="1" t="str">
        <f>_xll.ciqfunctions.udf.CIQ($B77, "IQ_RE", IQ_FY, $D77, , , "USD", , Q$1)</f>
        <v>(Invalid Identifier)</v>
      </c>
      <c r="R77" s="1" t="str">
        <f>_xll.ciqfunctions.udf.CIQ($B77, "IQ_TOTAL_EQUITY", IQ_FY, $D77, , , "USD", , R$1)</f>
        <v>(Invalid Identifier)</v>
      </c>
      <c r="S77" s="1" t="str">
        <f>_xll.ciqfunctions.udf.CIQ($B77, "IQ_TOTAL_OUTSTANDING_FILING_DATE", IQ_FY, $D77, , , "USD", , S$1)</f>
        <v>(Invalid Identifier)</v>
      </c>
      <c r="T77" s="1" t="str">
        <f>_xll.ciqfunctions.udf.CIQ($B77, "IQ_TOTAL_DEBT", IQ_FY, $D77, , , "USD", , T$1)</f>
        <v>(Invalid Identifier)</v>
      </c>
      <c r="U77" s="1" t="str">
        <f>IF(_xll.ciqfunctions.udf.CIQ($B77, "IQ_PREF_DIV_OTHER", IQ_FY, $D77, , , "USD", , U$1)=0,"na",_xll.ciqfunctions.udf.CIQ($B77, "IQ_PREF_DIV_OTHER", IQ_FY, $D77, , , "USD", , U$1))</f>
        <v>(Invalid Identifier)</v>
      </c>
      <c r="V77" s="1" t="str">
        <f>_xll.ciqfunctions.udf.CIQ($B77, "IQ_COGS", IQ_FY, $D77, , , "USD", , V$1)</f>
        <v>(Invalid Identifier)</v>
      </c>
      <c r="W77" s="1" t="str">
        <f>_xll.ciqfunctions.udf.CIQ($B77, "IQ_CASH_EQUIV", IQ_FY, $D77, , , "USD", , W$1)</f>
        <v>(Invalid Identifier)</v>
      </c>
      <c r="X77" s="1" t="str">
        <f>_xll.ciqfunctions.udf.CIQ($B77, "IQ_AR", IQ_FY, $D77, , , "USD", , X$1)</f>
        <v>(Invalid Identifier)</v>
      </c>
      <c r="Y77" s="1" t="str">
        <f>_xll.ciqfunctions.udf.CIQ($B77, "IQ_INVENTORY", IQ_FY, $D77, , , "USD", , Y$1)</f>
        <v>(Invalid Identifier)</v>
      </c>
      <c r="Z77" t="s">
        <v>34</v>
      </c>
      <c r="AA77" s="1" t="str">
        <f>_xll.ciqfunctions.udf.CIQ($B77, "IQ_ST_INVEST", IQ_FY, $D77, , , "USD", , AA$1)</f>
        <v>(Invalid Identifier)</v>
      </c>
      <c r="AB77" s="1" t="str">
        <f>_xll.ciqfunctions.udf.CIQ($B77, "IQ_NPPE", IQ_FY, $D77, , , "USD", , AB$1)</f>
        <v>(Invalid Identifier)</v>
      </c>
      <c r="AC77" s="1" t="str">
        <f>_xll.ciqfunctions.udf.CIQ($B77, "IQ_LT_INVEST", IQ_FY, $D77, , , "USD", , AC$1)</f>
        <v>(Invalid Identifier)</v>
      </c>
      <c r="AD77" s="1" t="str">
        <f>_xll.ciqfunctions.udf.CIQ($B77, "IQ_AP", IQ_FY, $D77, , , "USD", , AD$1)</f>
        <v>(Invalid Identifier)</v>
      </c>
      <c r="AE77" s="1" t="str">
        <f>_xll.ciqfunctions.udf.CIQ($B77, "IQ_NET_INTEREST_EXP", IQ_FY, $D77, , , "USD", , AE$1)</f>
        <v>(Invalid Identifier)</v>
      </c>
      <c r="AF77" s="1" t="str">
        <f>_xll.ciqfunctions.udf.CIQ($B77, "IQ_INC_TAX", IQ_FY, $D77, , , "USD", , AF$1)</f>
        <v>(Invalid Identifier)</v>
      </c>
      <c r="AG77" s="1" t="str">
        <f>_xll.ciqfunctions.udf.CIQ($B77, "IQ_INC_TAX", IQ_SGA, $D77, , , "USD", , AG$1)</f>
        <v>(Invalid Identifier)</v>
      </c>
      <c r="AH77" s="1" t="str">
        <f>_xll.ciqfunctions.udf.CIQ($B77, "IQ_COGS", IQ_FY, $D77, , , "USD", , AH$1)</f>
        <v>(Invalid Identifier)</v>
      </c>
      <c r="AI77" s="1" t="str">
        <f>_xll.ciqfunctions.udf.CIQ($B77, "IQ_TOTAL_EQUITY", IQ_FY, $D77, , , "USD", , AI$1)</f>
        <v>(Invalid Identifier)</v>
      </c>
      <c r="AJ77" s="1" t="str">
        <f>_xll.ciqfunctions.udf.CIQ($B77, "IQ_INVENTORY", IQ_FY, $D77, , , "USD", , AJ$1)</f>
        <v>(Invalid Identifier)</v>
      </c>
    </row>
    <row r="78" spans="1:36" x14ac:dyDescent="0.25">
      <c r="A78" t="str">
        <f>_xll.ciqfunctions.udf.CIQ(B78,"IQ_COMPANY_NAME")</f>
        <v>(Invalid Identifier)</v>
      </c>
      <c r="B78" s="3" t="s">
        <v>0</v>
      </c>
      <c r="C78" s="1" t="str">
        <f>_xll.ciqfunctions.udf.CIQ($B78, "IQ_INDUSTRY", IQ_FY, $D78, ,, "USD", , C$1)</f>
        <v>(Invalid Identifier)</v>
      </c>
      <c r="D78" s="2">
        <f>DATE(YEAR(D77) -1, MONTH(D77), DAY(D77))</f>
        <v>42736</v>
      </c>
      <c r="E78" s="1" t="str">
        <f>_xll.ciqfunctions.udf.CIQ($B78, "IQ_TOTAL_REV", IQ_FY, $D78, ,, "USD", , E$1)</f>
        <v>(Invalid Identifier)</v>
      </c>
      <c r="F78" s="1" t="str">
        <f>_xll.ciqfunctions.udf.CIQ($B78, "IQ_NI", IQ_FY, $D78, ,, "USD", , F$1)</f>
        <v>(Invalid Identifier)</v>
      </c>
      <c r="G78" s="1" t="str">
        <f>_xll.ciqfunctions.udf.CIQ($B78, "IQ_CASH_EQUIV", IQ_FY, $D78, , , "USD", , G$1)</f>
        <v>(Invalid Identifier)</v>
      </c>
      <c r="H78" s="1" t="str">
        <f>_xll.ciqfunctions.udf.CIQ($B78, "IQ_CASH_ST_INVEST", IQ_FY, $D78, , , "USD", , H$1)</f>
        <v>(Invalid Identifier)</v>
      </c>
      <c r="I78" s="1" t="str">
        <f>_xll.ciqfunctions.udf.CIQ($B78, "IQ_TOTAL_CA", IQ_FY, $D78, , , "USD", , I$1)</f>
        <v>(Invalid Identifier)</v>
      </c>
      <c r="J78" s="1" t="str">
        <f>_xll.ciqfunctions.udf.CIQ($B78, "IQ_TOTAL_ASSETS", IQ_FY, $D78, , , "USD", , J$1)</f>
        <v>(Invalid Identifier)</v>
      </c>
      <c r="K78" s="1" t="str">
        <f>_xll.ciqfunctions.udf.CIQ($B78, "IQ_TOTAL_CL", IQ_FY, $D78, , , "USD", , K$1)</f>
        <v>(Invalid Identifier)</v>
      </c>
      <c r="L78" s="1" t="str">
        <f>_xll.ciqfunctions.udf.CIQ($B78, "IQ_TOTAL_LIAB", IQ_FY, $D78, ,, "USD", , L$1)</f>
        <v>(Invalid Identifier)</v>
      </c>
      <c r="M78" s="1" t="str">
        <f>IF(_xll.ciqfunctions.udf.CIQ($B78, "IQ_PREF_EQUITY", IQ_FY, $D78, , , "USD", , M$1)=0,"",_xll.ciqfunctions.udf.CIQ($B78, "IQ_PREF_EQUITY", IQ_FY, $D78, , , "USD", , M$1))</f>
        <v>(Invalid Identifier)</v>
      </c>
      <c r="N78" s="1" t="str">
        <f>IF(_xll.ciqfunctions.udf.CIQ($B78, "IQ_COMMON", IQ_FY, $D78, , , "USD", , N$1)=0,"na",_xll.ciqfunctions.udf.CIQ($B78, "IQ_COMMON", IQ_FY, $D78, , , "USD", , N$1))</f>
        <v>(Invalid Identifier)</v>
      </c>
      <c r="O78" s="1" t="str">
        <f>IF(_xll.ciqfunctions.udf.CIQ($B78, "IQ_APIC", IQ_FY, $D78, , , "USD", , O$1)=0,"",_xll.ciqfunctions.udf.CIQ($B78, "IQ_APIC", IQ_FY, $D78, , , "USD", , O$1))</f>
        <v>(Invalid Identifier)</v>
      </c>
      <c r="P78" s="1" t="str">
        <f>_xll.ciqfunctions.udf.CIQ($B78, "IQ_TOTAL_ASSETS", IQ_FY, $D78, , , "USD", , P$1)</f>
        <v>(Invalid Identifier)</v>
      </c>
      <c r="Q78" s="1" t="str">
        <f>_xll.ciqfunctions.udf.CIQ($B78, "IQ_RE", IQ_FY, $D78, , , "USD", , Q$1)</f>
        <v>(Invalid Identifier)</v>
      </c>
      <c r="R78" s="1" t="str">
        <f>_xll.ciqfunctions.udf.CIQ($B78, "IQ_TOTAL_EQUITY", IQ_FY, $D78, , , "USD", , R$1)</f>
        <v>(Invalid Identifier)</v>
      </c>
      <c r="S78" s="1" t="str">
        <f>_xll.ciqfunctions.udf.CIQ($B78, "IQ_TOTAL_OUTSTANDING_FILING_DATE", IQ_FY, $D78, , , "USD", , S$1)</f>
        <v>(Invalid Identifier)</v>
      </c>
      <c r="T78" s="1" t="str">
        <f>_xll.ciqfunctions.udf.CIQ($B78, "IQ_TOTAL_DEBT", IQ_FY, $D78, , , "USD", , T$1)</f>
        <v>(Invalid Identifier)</v>
      </c>
      <c r="U78" s="1" t="str">
        <f>IF(_xll.ciqfunctions.udf.CIQ($B78, "IQ_PREF_DIV_OTHER", IQ_FY, $D78, , , "USD", , U$1)=0,"na",_xll.ciqfunctions.udf.CIQ($B78, "IQ_PREF_DIV_OTHER", IQ_FY, $D78, , , "USD", , U$1))</f>
        <v>(Invalid Identifier)</v>
      </c>
      <c r="V78" s="1" t="str">
        <f>_xll.ciqfunctions.udf.CIQ($B78, "IQ_COGS", IQ_FY, $D78, , , "USD", , V$1)</f>
        <v>(Invalid Identifier)</v>
      </c>
      <c r="W78" s="1" t="str">
        <f>_xll.ciqfunctions.udf.CIQ($B78, "IQ_CASH_EQUIV", IQ_FY, $D78, , , "USD", , W$1)</f>
        <v>(Invalid Identifier)</v>
      </c>
      <c r="X78" s="1" t="str">
        <f>_xll.ciqfunctions.udf.CIQ($B78, "IQ_AR", IQ_FY, $D78, , , "USD", , X$1)</f>
        <v>(Invalid Identifier)</v>
      </c>
      <c r="Y78" s="1" t="str">
        <f>_xll.ciqfunctions.udf.CIQ($B78, "IQ_INVENTORY", IQ_FY, $D78, , , "USD", , Y$1)</f>
        <v>(Invalid Identifier)</v>
      </c>
      <c r="Z78" t="s">
        <v>34</v>
      </c>
      <c r="AA78" s="1" t="str">
        <f>_xll.ciqfunctions.udf.CIQ($B78, "IQ_ST_INVEST", IQ_FY, $D78, , , "USD", , AA$1)</f>
        <v>(Invalid Identifier)</v>
      </c>
      <c r="AB78" s="1" t="str">
        <f>_xll.ciqfunctions.udf.CIQ($B78, "IQ_NPPE", IQ_FY, $D78, , , "USD", , AB$1)</f>
        <v>(Invalid Identifier)</v>
      </c>
      <c r="AC78" s="1" t="str">
        <f>_xll.ciqfunctions.udf.CIQ($B78, "IQ_LT_INVEST", IQ_FY, $D78, , , "USD", , AC$1)</f>
        <v>(Invalid Identifier)</v>
      </c>
      <c r="AD78" s="1" t="str">
        <f>_xll.ciqfunctions.udf.CIQ($B78, "IQ_AP", IQ_FY, $D78, , , "USD", , AD$1)</f>
        <v>(Invalid Identifier)</v>
      </c>
      <c r="AE78" s="1" t="str">
        <f>_xll.ciqfunctions.udf.CIQ($B78, "IQ_NET_INTEREST_EXP", IQ_FY, $D78, , , "USD", , AE$1)</f>
        <v>(Invalid Identifier)</v>
      </c>
      <c r="AF78" s="1" t="str">
        <f>_xll.ciqfunctions.udf.CIQ($B78, "IQ_INC_TAX", IQ_FY, $D78, , , "USD", , AF$1)</f>
        <v>(Invalid Identifier)</v>
      </c>
      <c r="AG78" s="1" t="str">
        <f>_xll.ciqfunctions.udf.CIQ($B78, "IQ_INC_TAX", IQ_SGA, $D78, , , "USD", , AG$1)</f>
        <v>(Invalid Identifier)</v>
      </c>
      <c r="AH78" s="1" t="str">
        <f>_xll.ciqfunctions.udf.CIQ($B78, "IQ_COGS", IQ_FY, $D78, , , "USD", , AH$1)</f>
        <v>(Invalid Identifier)</v>
      </c>
      <c r="AI78" s="1" t="str">
        <f>_xll.ciqfunctions.udf.CIQ($B78, "IQ_TOTAL_EQUITY", IQ_FY, $D78, , , "USD", , AI$1)</f>
        <v>(Invalid Identifier)</v>
      </c>
      <c r="AJ78" s="1" t="str">
        <f>_xll.ciqfunctions.udf.CIQ($B78, "IQ_INVENTORY", IQ_FY, $D78, , , "USD", , AJ$1)</f>
        <v>(Invalid Identifier)</v>
      </c>
    </row>
    <row r="79" spans="1:36" x14ac:dyDescent="0.25">
      <c r="A79" t="str">
        <f>_xll.ciqfunctions.udf.CIQ(B79,"IQ_COMPANY_NAME")</f>
        <v>(Invalid Identifier)</v>
      </c>
      <c r="B79" s="3" t="s">
        <v>0</v>
      </c>
      <c r="C79" s="1" t="str">
        <f>_xll.ciqfunctions.udf.CIQ($B79, "IQ_INDUSTRY", IQ_FY, $D79, ,, "USD", , C$1)</f>
        <v>(Invalid Identifier)</v>
      </c>
      <c r="D79" s="2">
        <f>DATE(YEAR(D78) -1, MONTH(D78), DAY(D78))</f>
        <v>42370</v>
      </c>
      <c r="E79" s="1" t="str">
        <f>_xll.ciqfunctions.udf.CIQ($B79, "IQ_TOTAL_REV", IQ_FY, $D79, ,, "USD", , E$1)</f>
        <v>(Invalid Identifier)</v>
      </c>
      <c r="F79" s="1" t="str">
        <f>_xll.ciqfunctions.udf.CIQ($B79, "IQ_NI", IQ_FY, $D79, ,, "USD", , F$1)</f>
        <v>(Invalid Identifier)</v>
      </c>
      <c r="G79" s="1" t="str">
        <f>_xll.ciqfunctions.udf.CIQ($B79, "IQ_CASH_EQUIV", IQ_FY, $D79, , , "USD", , G$1)</f>
        <v>(Invalid Identifier)</v>
      </c>
      <c r="H79" s="1" t="str">
        <f>_xll.ciqfunctions.udf.CIQ($B79, "IQ_CASH_ST_INVEST", IQ_FY, $D79, , , "USD", , H$1)</f>
        <v>(Invalid Identifier)</v>
      </c>
      <c r="I79" s="1" t="str">
        <f>_xll.ciqfunctions.udf.CIQ($B79, "IQ_TOTAL_CA", IQ_FY, $D79, , , "USD", , I$1)</f>
        <v>(Invalid Identifier)</v>
      </c>
      <c r="J79" s="1" t="str">
        <f>_xll.ciqfunctions.udf.CIQ($B79, "IQ_TOTAL_ASSETS", IQ_FY, $D79, , , "USD", , J$1)</f>
        <v>(Invalid Identifier)</v>
      </c>
      <c r="K79" s="1" t="str">
        <f>_xll.ciqfunctions.udf.CIQ($B79, "IQ_TOTAL_CL", IQ_FY, $D79, , , "USD", , K$1)</f>
        <v>(Invalid Identifier)</v>
      </c>
      <c r="L79" s="1" t="str">
        <f>_xll.ciqfunctions.udf.CIQ($B79, "IQ_TOTAL_LIAB", IQ_FY, $D79, ,, "USD", , L$1)</f>
        <v>(Invalid Identifier)</v>
      </c>
      <c r="M79" s="1" t="str">
        <f>IF(_xll.ciqfunctions.udf.CIQ($B79, "IQ_PREF_EQUITY", IQ_FY, $D79, , , "USD", , M$1)=0,"",_xll.ciqfunctions.udf.CIQ($B79, "IQ_PREF_EQUITY", IQ_FY, $D79, , , "USD", , M$1))</f>
        <v>(Invalid Identifier)</v>
      </c>
      <c r="N79" s="1" t="str">
        <f>IF(_xll.ciqfunctions.udf.CIQ($B79, "IQ_COMMON", IQ_FY, $D79, , , "USD", , N$1)=0,"na",_xll.ciqfunctions.udf.CIQ($B79, "IQ_COMMON", IQ_FY, $D79, , , "USD", , N$1))</f>
        <v>(Invalid Identifier)</v>
      </c>
      <c r="O79" s="1" t="str">
        <f>IF(_xll.ciqfunctions.udf.CIQ($B79, "IQ_APIC", IQ_FY, $D79, , , "USD", , O$1)=0,"",_xll.ciqfunctions.udf.CIQ($B79, "IQ_APIC", IQ_FY, $D79, , , "USD", , O$1))</f>
        <v>(Invalid Identifier)</v>
      </c>
      <c r="P79" s="1" t="str">
        <f>_xll.ciqfunctions.udf.CIQ($B79, "IQ_TOTAL_ASSETS", IQ_FY, $D79, , , "USD", , P$1)</f>
        <v>(Invalid Identifier)</v>
      </c>
      <c r="Q79" s="1" t="str">
        <f>_xll.ciqfunctions.udf.CIQ($B79, "IQ_RE", IQ_FY, $D79, , , "USD", , Q$1)</f>
        <v>(Invalid Identifier)</v>
      </c>
      <c r="R79" s="1" t="str">
        <f>_xll.ciqfunctions.udf.CIQ($B79, "IQ_TOTAL_EQUITY", IQ_FY, $D79, , , "USD", , R$1)</f>
        <v>(Invalid Identifier)</v>
      </c>
      <c r="S79" s="1" t="str">
        <f>_xll.ciqfunctions.udf.CIQ($B79, "IQ_TOTAL_OUTSTANDING_FILING_DATE", IQ_FY, $D79, , , "USD", , S$1)</f>
        <v>(Invalid Identifier)</v>
      </c>
      <c r="T79" s="1" t="str">
        <f>_xll.ciqfunctions.udf.CIQ($B79, "IQ_TOTAL_DEBT", IQ_FY, $D79, , , "USD", , T$1)</f>
        <v>(Invalid Identifier)</v>
      </c>
      <c r="U79" s="1" t="str">
        <f>IF(_xll.ciqfunctions.udf.CIQ($B79, "IQ_PREF_DIV_OTHER", IQ_FY, $D79, , , "USD", , U$1)=0,"na",_xll.ciqfunctions.udf.CIQ($B79, "IQ_PREF_DIV_OTHER", IQ_FY, $D79, , , "USD", , U$1))</f>
        <v>(Invalid Identifier)</v>
      </c>
      <c r="V79" s="1" t="str">
        <f>_xll.ciqfunctions.udf.CIQ($B79, "IQ_COGS", IQ_FY, $D79, , , "USD", , V$1)</f>
        <v>(Invalid Identifier)</v>
      </c>
      <c r="W79" s="1" t="str">
        <f>_xll.ciqfunctions.udf.CIQ($B79, "IQ_CASH_EQUIV", IQ_FY, $D79, , , "USD", , W$1)</f>
        <v>(Invalid Identifier)</v>
      </c>
      <c r="X79" s="1" t="str">
        <f>_xll.ciqfunctions.udf.CIQ($B79, "IQ_AR", IQ_FY, $D79, , , "USD", , X$1)</f>
        <v>(Invalid Identifier)</v>
      </c>
      <c r="Y79" s="1" t="str">
        <f>_xll.ciqfunctions.udf.CIQ($B79, "IQ_INVENTORY", IQ_FY, $D79, , , "USD", , Y$1)</f>
        <v>(Invalid Identifier)</v>
      </c>
      <c r="Z79" t="s">
        <v>34</v>
      </c>
      <c r="AA79" s="1" t="str">
        <f>_xll.ciqfunctions.udf.CIQ($B79, "IQ_ST_INVEST", IQ_FY, $D79, , , "USD", , AA$1)</f>
        <v>(Invalid Identifier)</v>
      </c>
      <c r="AB79" s="1" t="str">
        <f>_xll.ciqfunctions.udf.CIQ($B79, "IQ_NPPE", IQ_FY, $D79, , , "USD", , AB$1)</f>
        <v>(Invalid Identifier)</v>
      </c>
      <c r="AC79" s="1" t="str">
        <f>_xll.ciqfunctions.udf.CIQ($B79, "IQ_LT_INVEST", IQ_FY, $D79, , , "USD", , AC$1)</f>
        <v>(Invalid Identifier)</v>
      </c>
      <c r="AD79" s="1" t="str">
        <f>_xll.ciqfunctions.udf.CIQ($B79, "IQ_AP", IQ_FY, $D79, , , "USD", , AD$1)</f>
        <v>(Invalid Identifier)</v>
      </c>
      <c r="AE79" s="1" t="str">
        <f>_xll.ciqfunctions.udf.CIQ($B79, "IQ_NET_INTEREST_EXP", IQ_FY, $D79, , , "USD", , AE$1)</f>
        <v>(Invalid Identifier)</v>
      </c>
      <c r="AF79" s="1" t="str">
        <f>_xll.ciqfunctions.udf.CIQ($B79, "IQ_INC_TAX", IQ_FY, $D79, , , "USD", , AF$1)</f>
        <v>(Invalid Identifier)</v>
      </c>
      <c r="AG79" s="1" t="str">
        <f>_xll.ciqfunctions.udf.CIQ($B79, "IQ_INC_TAX", IQ_SGA, $D79, , , "USD", , AG$1)</f>
        <v>(Invalid Identifier)</v>
      </c>
      <c r="AH79" s="1" t="str">
        <f>_xll.ciqfunctions.udf.CIQ($B79, "IQ_COGS", IQ_FY, $D79, , , "USD", , AH$1)</f>
        <v>(Invalid Identifier)</v>
      </c>
      <c r="AI79" s="1" t="str">
        <f>_xll.ciqfunctions.udf.CIQ($B79, "IQ_TOTAL_EQUITY", IQ_FY, $D79, , , "USD", , AI$1)</f>
        <v>(Invalid Identifier)</v>
      </c>
      <c r="AJ79" s="1" t="str">
        <f>_xll.ciqfunctions.udf.CIQ($B79, "IQ_INVENTORY", IQ_FY, $D79, , , "USD", , AJ$1)</f>
        <v>(Invalid Identifier)</v>
      </c>
    </row>
    <row r="80" spans="1:36" x14ac:dyDescent="0.25">
      <c r="A80" t="str">
        <f>_xll.ciqfunctions.udf.CIQ(B80,"IQ_COMPANY_NAME")</f>
        <v>AB Volvo (publ)</v>
      </c>
      <c r="B80" t="s">
        <v>32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4641.8238899999997</v>
      </c>
      <c r="Y80" s="1">
        <f>_xll.ciqfunctions.udf.CIQ($B80, "IQ_INVENTORY", IQ_FY, $D80, , , "USD", , Y$1)</f>
        <v>5756.0710499999996</v>
      </c>
      <c r="Z80" t="s">
        <v>34</v>
      </c>
      <c r="AA80" s="1">
        <f>_xll.ciqfunctions.udf.CIQ($B80, "IQ_ST_INVEST", IQ_FY, $D80, , , "USD", , AA$1)</f>
        <v>25.935379999999999</v>
      </c>
      <c r="AB80" s="1">
        <f>_xll.ciqfunctions.udf.CIQ($B80, "IQ_NPPE", IQ_FY, $D80, , , "USD", , AB$1)</f>
        <v>10594.17583</v>
      </c>
      <c r="AC80" s="1">
        <f>_xll.ciqfunctions.udf.CIQ($B80, "IQ_LT_INVEST", IQ_FY, $D80, , , "USD", , AC$1)</f>
        <v>2174.3100899999999</v>
      </c>
      <c r="AD80" s="1">
        <f>_xll.ciqfunctions.udf.CIQ($B80, "IQ_AP", IQ_FY, $D80, , , "USD", , AD$1)</f>
        <v>7185.5609100000001</v>
      </c>
      <c r="AE80" s="1">
        <f>_xll.ciqfunctions.udf.CIQ($B80, "IQ_NET_INTEREST_EXP", IQ_FY, $D80, , , "USD", , AE$1)</f>
        <v>-127.85046</v>
      </c>
      <c r="AF80" s="1">
        <f>_xll.ciqfunctions.udf.CIQ($B80, "IQ_INC_TAX", IQ_FY, $D80, , , "USD", , AF$1)</f>
        <v>711.45735000000002</v>
      </c>
      <c r="AG80" s="1">
        <f>_xll.ciqfunctions.udf.CIQ($B80, "IQ_INC_TAX", IQ_SGA, $D80, , , "USD", , AG$1)</f>
        <v>711.45735000000002</v>
      </c>
      <c r="AH80" s="1">
        <f>_xll.ciqfunctions.udf.CIQ($B80, "IQ_COGS", IQ_FY, $D80, , , "USD", , AH$1)</f>
        <v>30555.528399999999</v>
      </c>
      <c r="AI80" s="1">
        <f>_xll.ciqfunctions.udf.CIQ($B80, "IQ_TOTAL_EQUITY", IQ_FY, $D80, , , "USD", , AI$1)</f>
        <v>18038.116419999998</v>
      </c>
      <c r="AJ80" s="1">
        <f>_xll.ciqfunctions.udf.CIQ($B80, "IQ_INVENTORY", IQ_FY, $D80, , , "USD", , AJ$1)</f>
        <v>5756.0710499999996</v>
      </c>
    </row>
    <row r="81" spans="1:36" x14ac:dyDescent="0.25">
      <c r="A81" t="str">
        <f>_xll.ciqfunctions.udf.CIQ(B81,"IQ_COMPANY_NAME")</f>
        <v>AB Volvo (publ)</v>
      </c>
      <c r="B81" t="s">
        <v>32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34</v>
      </c>
      <c r="AA81" s="1">
        <f>_xll.ciqfunctions.udf.CIQ($B81, "IQ_ST_INVEST", IQ_FY, $D81, , , "USD", , AA$1)</f>
        <v>21.408989999999999</v>
      </c>
      <c r="AB81" s="1">
        <f>_xll.ciqfunctions.udf.CIQ($B81, "IQ_NPPE", IQ_FY, $D81, , , "USD", , AB$1)</f>
        <v>10355.100189999999</v>
      </c>
      <c r="AC81" s="1">
        <f>_xll.ciqfunctions.udf.CIQ($B81, "IQ_LT_INVEST", IQ_FY, $D81, , , "USD", , AC$1)</f>
        <v>1520.03828</v>
      </c>
      <c r="AD81" s="1">
        <f>_xll.ciqfunctions.udf.CIQ($B81, "IQ_AP", IQ_FY, $D81, , , "USD", , AD$1)</f>
        <v>7128.1231500000004</v>
      </c>
      <c r="AE81" s="1">
        <f>_xll.ciqfunctions.udf.CIQ($B81, "IQ_NET_INTEREST_EXP", IQ_FY, $D81, , , "USD", , AE$1)</f>
        <v>-114.43105</v>
      </c>
      <c r="AF81" s="1">
        <f>_xll.ciqfunctions.udf.CIQ($B81, "IQ_INC_TAX", IQ_FY, $D81, , , "USD", , AF$1)</f>
        <v>1106.5236399999999</v>
      </c>
      <c r="AG81" s="1">
        <f>_xll.ciqfunctions.udf.CIQ($B81, "IQ_INC_TAX", IQ_SGA, $D81, , , "USD", , AG$1)</f>
        <v>1106.5236399999999</v>
      </c>
      <c r="AH81" s="1">
        <f>_xll.ciqfunctions.udf.CIQ($B81, "IQ_COGS", IQ_FY, $D81, , , "USD", , AH$1)</f>
        <v>33881.010900000001</v>
      </c>
      <c r="AI81" s="1">
        <f>_xll.ciqfunctions.udf.CIQ($B81, "IQ_TOTAL_EQUITY", IQ_FY, $D81, , , "USD", , AI$1)</f>
        <v>15165.914280000001</v>
      </c>
      <c r="AJ81" s="1">
        <f>_xll.ciqfunctions.udf.CIQ($B81, "IQ_INVENTORY", IQ_FY, $D81, , , "USD", , AJ$1)</f>
        <v>6003.0807400000003</v>
      </c>
    </row>
    <row r="82" spans="1:36" x14ac:dyDescent="0.25">
      <c r="A82" t="str">
        <f>_xll.ciqfunctions.udf.CIQ(B82,"IQ_COMPANY_NAME")</f>
        <v>AB Volvo (publ)</v>
      </c>
      <c r="B82" t="s">
        <v>32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34</v>
      </c>
      <c r="AA82" s="1">
        <f>_xll.ciqfunctions.udf.CIQ($B82, "IQ_ST_INVEST", IQ_FY, $D82, , , "USD", , AA$1)</f>
        <v>18.004110000000001</v>
      </c>
      <c r="AB82" s="1">
        <f>_xll.ciqfunctions.udf.CIQ($B82, "IQ_NPPE", IQ_FY, $D82, , , "USD", , AB$1)</f>
        <v>11110.11088</v>
      </c>
      <c r="AC82" s="1">
        <f>_xll.ciqfunctions.udf.CIQ($B82, "IQ_LT_INVEST", IQ_FY, $D82, , , "USD", , AC$1)</f>
        <v>1518.0840000000001</v>
      </c>
      <c r="AD82" s="1">
        <f>_xll.ciqfunctions.udf.CIQ($B82, "IQ_AP", IQ_FY, $D82, , , "USD", , AD$1)</f>
        <v>8178.7042899999997</v>
      </c>
      <c r="AE82" s="1">
        <f>_xll.ciqfunctions.udf.CIQ($B82, "IQ_NET_INTEREST_EXP", IQ_FY, $D82, , , "USD", , AE$1)</f>
        <v>-160.46163000000001</v>
      </c>
      <c r="AF82" s="1">
        <f>_xll.ciqfunctions.udf.CIQ($B82, "IQ_INC_TAX", IQ_FY, $D82, , , "USD", , AF$1)</f>
        <v>763.48676999999998</v>
      </c>
      <c r="AG82" s="1">
        <f>_xll.ciqfunctions.udf.CIQ($B82, "IQ_INC_TAX", IQ_SGA, $D82, , , "USD", , AG$1)</f>
        <v>763.48676999999998</v>
      </c>
      <c r="AH82" s="1">
        <f>_xll.ciqfunctions.udf.CIQ($B82, "IQ_COGS", IQ_FY, $D82, , , "USD", , AH$1)</f>
        <v>33257.416010000001</v>
      </c>
      <c r="AI82" s="1">
        <f>_xll.ciqfunctions.udf.CIQ($B82, "IQ_TOTAL_EQUITY", IQ_FY, $D82, , , "USD", , AI$1)</f>
        <v>14159.21934</v>
      </c>
      <c r="AJ82" s="1">
        <f>_xll.ciqfunctions.udf.CIQ($B82, "IQ_INVENTORY", IQ_FY, $D82, , , "USD", , AJ$1)</f>
        <v>7355.3538600000002</v>
      </c>
    </row>
    <row r="83" spans="1:36" x14ac:dyDescent="0.25">
      <c r="A83" t="str">
        <f>_xll.ciqfunctions.udf.CIQ(B83,"IQ_COMPANY_NAME")</f>
        <v>AB Volvo (publ)</v>
      </c>
      <c r="B83" t="s">
        <v>32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34</v>
      </c>
      <c r="AA83" s="1">
        <f>_xll.ciqfunctions.udf.CIQ($B83, "IQ_ST_INVEST", IQ_FY, $D83, , , "USD", , AA$1)</f>
        <v>21.745480000000001</v>
      </c>
      <c r="AB83" s="1">
        <f>_xll.ciqfunctions.udf.CIQ($B83, "IQ_NPPE", IQ_FY, $D83, , , "USD", , AB$1)</f>
        <v>11593.271580000001</v>
      </c>
      <c r="AC83" s="1">
        <f>_xll.ciqfunctions.udf.CIQ($B83, "IQ_LT_INVEST", IQ_FY, $D83, , , "USD", , AC$1)</f>
        <v>1708.11949</v>
      </c>
      <c r="AD83" s="1">
        <f>_xll.ciqfunctions.udf.CIQ($B83, "IQ_AP", IQ_FY, $D83, , , "USD", , AD$1)</f>
        <v>7928.66993</v>
      </c>
      <c r="AE83" s="1">
        <f>_xll.ciqfunctions.udf.CIQ($B83, "IQ_NET_INTEREST_EXP", IQ_FY, $D83, , , "USD", , AE$1)</f>
        <v>-189.72318999999999</v>
      </c>
      <c r="AF83" s="1">
        <f>_xll.ciqfunctions.udf.CIQ($B83, "IQ_INC_TAX", IQ_FY, $D83, , , "USD", , AF$1)</f>
        <v>832.92510000000004</v>
      </c>
      <c r="AG83" s="1">
        <f>_xll.ciqfunctions.udf.CIQ($B83, "IQ_INC_TAX", IQ_SGA, $D83, , , "USD", , AG$1)</f>
        <v>832.92510000000004</v>
      </c>
      <c r="AH83" s="1">
        <f>_xll.ciqfunctions.udf.CIQ($B83, "IQ_COGS", IQ_FY, $D83, , , "USD", , AH$1)</f>
        <v>30070.819339999998</v>
      </c>
      <c r="AI83" s="1">
        <f>_xll.ciqfunctions.udf.CIQ($B83, "IQ_TOTAL_EQUITY", IQ_FY, $D83, , , "USD", , AI$1)</f>
        <v>13169.696550000001</v>
      </c>
      <c r="AJ83" s="1">
        <f>_xll.ciqfunctions.udf.CIQ($B83, "IQ_INVENTORY", IQ_FY, $D83, , , "USD", , AJ$1)</f>
        <v>6380.8317200000001</v>
      </c>
    </row>
    <row r="84" spans="1:36" x14ac:dyDescent="0.25">
      <c r="A84" t="str">
        <f>_xll.ciqfunctions.udf.CIQ(B84,"IQ_COMPANY_NAME")</f>
        <v>AB Volvo (publ)</v>
      </c>
      <c r="B84" t="s">
        <v>32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34</v>
      </c>
      <c r="AA84" s="1">
        <f>_xll.ciqfunctions.udf.CIQ($B84, "IQ_ST_INVEST", IQ_FY, $D84, , , "USD", , AA$1)</f>
        <v>134.73392000000001</v>
      </c>
      <c r="AB84" s="1">
        <f>_xll.ciqfunctions.udf.CIQ($B84, "IQ_NPPE", IQ_FY, $D84, , , "USD", , AB$1)</f>
        <v>9970.5303700000004</v>
      </c>
      <c r="AC84" s="1">
        <f>_xll.ciqfunctions.udf.CIQ($B84, "IQ_LT_INVEST", IQ_FY, $D84, , , "USD", , AC$1)</f>
        <v>1548.61382</v>
      </c>
      <c r="AD84" s="1">
        <f>_xll.ciqfunctions.udf.CIQ($B84, "IQ_AP", IQ_FY, $D84, , , "USD", , AD$1)</f>
        <v>6036.0355200000004</v>
      </c>
      <c r="AE84" s="1">
        <f>_xll.ciqfunctions.udf.CIQ($B84, "IQ_NET_INTEREST_EXP", IQ_FY, $D84, , , "USD", , AE$1)</f>
        <v>-164.69927000000001</v>
      </c>
      <c r="AF84" s="1">
        <f>_xll.ciqfunctions.udf.CIQ($B84, "IQ_INC_TAX", IQ_FY, $D84, , , "USD", , AF$1)</f>
        <v>661.88175999999999</v>
      </c>
      <c r="AG84" s="1">
        <f>_xll.ciqfunctions.udf.CIQ($B84, "IQ_INC_TAX", IQ_SGA, $D84, , , "USD", , AG$1)</f>
        <v>661.88175999999999</v>
      </c>
      <c r="AH84" s="1">
        <f>_xll.ciqfunctions.udf.CIQ($B84, "IQ_COGS", IQ_FY, $D84, , , "USD", , AH$1)</f>
        <v>24788.72766</v>
      </c>
      <c r="AI84" s="1">
        <f>_xll.ciqfunctions.udf.CIQ($B84, "IQ_TOTAL_EQUITY", IQ_FY, $D84, , , "USD", , AI$1)</f>
        <v>10770.34088</v>
      </c>
      <c r="AJ84" s="1">
        <f>_xll.ciqfunctions.udf.CIQ($B84, "IQ_INVENTORY", IQ_FY, $D84, , , "USD", , AJ$1)</f>
        <v>5296.92688</v>
      </c>
    </row>
    <row r="85" spans="1:36" x14ac:dyDescent="0.25">
      <c r="A85" t="str">
        <f>_xll.ciqfunctions.udf.CIQ(B85,"IQ_COMPANY_NAME")</f>
        <v>AB Volvo (publ)</v>
      </c>
      <c r="B85" t="s">
        <v>32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34</v>
      </c>
      <c r="AA85" s="1">
        <f>_xll.ciqfunctions.udf.CIQ($B85, "IQ_ST_INVEST", IQ_FY, $D85, , , "USD", , AA$1)</f>
        <v>396.13342999999998</v>
      </c>
      <c r="AB85" s="1">
        <f>_xll.ciqfunctions.udf.CIQ($B85, "IQ_NPPE", IQ_FY, $D85, , , "USD", , AB$1)</f>
        <v>10197.711310000001</v>
      </c>
      <c r="AC85" s="1">
        <f>_xll.ciqfunctions.udf.CIQ($B85, "IQ_LT_INVEST", IQ_FY, $D85, , , "USD", , AC$1)</f>
        <v>1549.11391</v>
      </c>
      <c r="AD85" s="1">
        <f>_xll.ciqfunctions.udf.CIQ($B85, "IQ_AP", IQ_FY, $D85, , , "USD", , AD$1)</f>
        <v>6544.9677600000005</v>
      </c>
      <c r="AE85" s="1">
        <f>_xll.ciqfunctions.udf.CIQ($B85, "IQ_NET_INTEREST_EXP", IQ_FY, $D85, , , "USD", , AE$1)</f>
        <v>296.38931000000002</v>
      </c>
      <c r="AF85" s="1">
        <f>_xll.ciqfunctions.udf.CIQ($B85, "IQ_INC_TAX", IQ_FY, $D85, , , "USD", , AF$1)</f>
        <v>630.21227999999996</v>
      </c>
      <c r="AG85" s="1">
        <f>_xll.ciqfunctions.udf.CIQ($B85, "IQ_INC_TAX", IQ_SGA, $D85, , , "USD", , AG$1)</f>
        <v>630.21227999999996</v>
      </c>
      <c r="AH85" s="1">
        <f>_xll.ciqfunctions.udf.CIQ($B85, "IQ_COGS", IQ_FY, $D85, , , "USD", , AH$1)</f>
        <v>27725.312669999999</v>
      </c>
      <c r="AI85" s="1">
        <f>_xll.ciqfunctions.udf.CIQ($B85, "IQ_TOTAL_EQUITY", IQ_FY, $D85, , , "USD", , AI$1)</f>
        <v>10141.560820000001</v>
      </c>
      <c r="AJ85" s="1">
        <f>_xll.ciqfunctions.udf.CIQ($B85, "IQ_INVENTORY", IQ_FY, $D85, , , "USD", , AJ$1)</f>
        <v>5235.2634500000004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McFarland, Daniel J.</cp:lastModifiedBy>
  <dcterms:created xsi:type="dcterms:W3CDTF">2021-09-10T15:07:05Z</dcterms:created>
  <dcterms:modified xsi:type="dcterms:W3CDTF">2023-11-13T12:54:05Z</dcterms:modified>
</cp:coreProperties>
</file>